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coldeportes-my.sharepoint.com/personal/maprada_mindeporte_gov_co/Documents/soportes marzo/"/>
    </mc:Choice>
  </mc:AlternateContent>
  <xr:revisionPtr revIDLastSave="14" documentId="8_{4715A3AE-3F23-4564-BC86-DD075F050B70}" xr6:coauthVersionLast="47" xr6:coauthVersionMax="47" xr10:uidLastSave="{4B6198C7-25F5-4689-BD6E-6A0F5EC22A3E}"/>
  <bookViews>
    <workbookView xWindow="-120" yWindow="-120" windowWidth="20730" windowHeight="11040" xr2:uid="{D8C2E7DF-F792-4492-A478-1AE56585DE9D}"/>
  </bookViews>
  <sheets>
    <sheet name="Hoja1" sheetId="1" r:id="rId1"/>
  </sheets>
  <externalReferences>
    <externalReference r:id="rId2"/>
  </externalReferences>
  <definedNames>
    <definedName name="_xlnm._FilterDatabase" localSheetId="0" hidden="1">Hoja1!$A$1:$CG$910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O910" i="1" l="1"/>
  <c r="BW909" i="1"/>
  <c r="BT909" i="1"/>
  <c r="BS909" i="1"/>
  <c r="AZ909" i="1"/>
  <c r="AY909" i="1"/>
  <c r="AX909" i="1"/>
  <c r="AW909" i="1"/>
  <c r="AV909" i="1"/>
  <c r="AU909" i="1"/>
  <c r="AT909" i="1"/>
  <c r="AR909" i="1"/>
  <c r="AQ909" i="1"/>
  <c r="AP909" i="1"/>
  <c r="AO909" i="1"/>
  <c r="AN909" i="1"/>
  <c r="AM909" i="1"/>
  <c r="O909" i="1"/>
  <c r="BZ909" i="1" s="1"/>
  <c r="BW908" i="1"/>
  <c r="BT908" i="1"/>
  <c r="BS908" i="1"/>
  <c r="AZ908" i="1"/>
  <c r="AY908" i="1"/>
  <c r="AX908" i="1"/>
  <c r="AW908" i="1"/>
  <c r="AV908" i="1"/>
  <c r="AU908" i="1"/>
  <c r="AT908" i="1"/>
  <c r="AR908" i="1"/>
  <c r="AQ908" i="1"/>
  <c r="AP908" i="1"/>
  <c r="AO908" i="1"/>
  <c r="AN908" i="1"/>
  <c r="AM908" i="1"/>
  <c r="O908" i="1"/>
  <c r="BW907" i="1"/>
  <c r="BT907" i="1"/>
  <c r="BS907" i="1"/>
  <c r="AZ907" i="1"/>
  <c r="AY907" i="1"/>
  <c r="AX907" i="1"/>
  <c r="AW907" i="1"/>
  <c r="AV907" i="1"/>
  <c r="AU907" i="1"/>
  <c r="AT907" i="1"/>
  <c r="AR907" i="1"/>
  <c r="AQ907" i="1"/>
  <c r="AP907" i="1"/>
  <c r="AO907" i="1"/>
  <c r="AN907" i="1"/>
  <c r="AM907" i="1"/>
  <c r="O907" i="1"/>
  <c r="BW906" i="1"/>
  <c r="BT906" i="1"/>
  <c r="BS906" i="1"/>
  <c r="AZ906" i="1"/>
  <c r="AY906" i="1"/>
  <c r="AX906" i="1"/>
  <c r="AW906" i="1"/>
  <c r="AV906" i="1"/>
  <c r="AU906" i="1"/>
  <c r="AT906" i="1"/>
  <c r="AR906" i="1"/>
  <c r="AQ906" i="1"/>
  <c r="AP906" i="1"/>
  <c r="AO906" i="1"/>
  <c r="AN906" i="1"/>
  <c r="AM906" i="1"/>
  <c r="O906" i="1"/>
  <c r="BZ906" i="1" s="1"/>
  <c r="BW905" i="1"/>
  <c r="BT905" i="1"/>
  <c r="BS905" i="1"/>
  <c r="AZ905" i="1"/>
  <c r="AY905" i="1"/>
  <c r="AX905" i="1"/>
  <c r="AW905" i="1"/>
  <c r="AV905" i="1"/>
  <c r="AU905" i="1"/>
  <c r="AT905" i="1"/>
  <c r="AR905" i="1"/>
  <c r="AQ905" i="1"/>
  <c r="AP905" i="1"/>
  <c r="AO905" i="1"/>
  <c r="AN905" i="1"/>
  <c r="AM905" i="1"/>
  <c r="BW904" i="1"/>
  <c r="BT904" i="1"/>
  <c r="BS904" i="1"/>
  <c r="AZ904" i="1"/>
  <c r="AY904" i="1"/>
  <c r="AX904" i="1"/>
  <c r="AW904" i="1"/>
  <c r="AV904" i="1"/>
  <c r="AU904" i="1"/>
  <c r="AT904" i="1"/>
  <c r="AR904" i="1"/>
  <c r="AQ904" i="1"/>
  <c r="AP904" i="1"/>
  <c r="AO904" i="1"/>
  <c r="AN904" i="1"/>
  <c r="AM904" i="1"/>
  <c r="O904" i="1"/>
  <c r="BW903" i="1"/>
  <c r="BT903" i="1"/>
  <c r="BS903" i="1"/>
  <c r="AZ903" i="1"/>
  <c r="AY903" i="1"/>
  <c r="AX903" i="1"/>
  <c r="AW903" i="1"/>
  <c r="AV903" i="1"/>
  <c r="AU903" i="1"/>
  <c r="AT903" i="1"/>
  <c r="AR903" i="1"/>
  <c r="AQ903" i="1"/>
  <c r="AP903" i="1"/>
  <c r="AO903" i="1"/>
  <c r="AN903" i="1"/>
  <c r="AM903" i="1"/>
  <c r="O903" i="1"/>
  <c r="BW902" i="1"/>
  <c r="BT902" i="1"/>
  <c r="BS902" i="1"/>
  <c r="AZ902" i="1"/>
  <c r="AY902" i="1"/>
  <c r="AX902" i="1"/>
  <c r="AW902" i="1"/>
  <c r="AV902" i="1"/>
  <c r="AU902" i="1"/>
  <c r="AT902" i="1"/>
  <c r="AR902" i="1"/>
  <c r="AQ902" i="1"/>
  <c r="AP902" i="1"/>
  <c r="AO902" i="1"/>
  <c r="AN902" i="1"/>
  <c r="AM902" i="1"/>
  <c r="O902" i="1"/>
  <c r="BW901" i="1"/>
  <c r="BT901" i="1"/>
  <c r="BS901" i="1"/>
  <c r="AZ901" i="1"/>
  <c r="AY901" i="1"/>
  <c r="AX901" i="1"/>
  <c r="AW901" i="1"/>
  <c r="AV901" i="1"/>
  <c r="AU901" i="1"/>
  <c r="AT901" i="1"/>
  <c r="AR901" i="1"/>
  <c r="AQ901" i="1"/>
  <c r="AP901" i="1"/>
  <c r="AO901" i="1"/>
  <c r="AN901" i="1"/>
  <c r="AM901" i="1"/>
  <c r="O901" i="1"/>
  <c r="BW900" i="1"/>
  <c r="BT900" i="1"/>
  <c r="BS900" i="1"/>
  <c r="AZ900" i="1"/>
  <c r="AY900" i="1"/>
  <c r="AX900" i="1"/>
  <c r="AW900" i="1"/>
  <c r="AV900" i="1"/>
  <c r="AU900" i="1"/>
  <c r="AT900" i="1"/>
  <c r="AR900" i="1"/>
  <c r="AQ900" i="1"/>
  <c r="AP900" i="1"/>
  <c r="AO900" i="1"/>
  <c r="AN900" i="1"/>
  <c r="AM900" i="1"/>
  <c r="O900" i="1"/>
  <c r="BW899" i="1"/>
  <c r="BT899" i="1"/>
  <c r="BS899" i="1"/>
  <c r="AZ899" i="1"/>
  <c r="AY899" i="1"/>
  <c r="AX899" i="1"/>
  <c r="AW899" i="1"/>
  <c r="AV899" i="1"/>
  <c r="AU899" i="1"/>
  <c r="AT899" i="1"/>
  <c r="AR899" i="1"/>
  <c r="AQ899" i="1"/>
  <c r="AP899" i="1"/>
  <c r="AO899" i="1"/>
  <c r="AN899" i="1"/>
  <c r="AM899" i="1"/>
  <c r="BW898" i="1"/>
  <c r="BT898" i="1"/>
  <c r="BS898" i="1"/>
  <c r="AZ898" i="1"/>
  <c r="AY898" i="1"/>
  <c r="AX898" i="1"/>
  <c r="AW898" i="1"/>
  <c r="AV898" i="1"/>
  <c r="AU898" i="1"/>
  <c r="AT898" i="1"/>
  <c r="AR898" i="1"/>
  <c r="AQ898" i="1"/>
  <c r="AP898" i="1"/>
  <c r="AO898" i="1"/>
  <c r="AN898" i="1"/>
  <c r="AM898" i="1"/>
  <c r="O898" i="1"/>
  <c r="BW897" i="1"/>
  <c r="BT897" i="1"/>
  <c r="BS897" i="1"/>
  <c r="AZ897" i="1"/>
  <c r="AY897" i="1"/>
  <c r="AX897" i="1"/>
  <c r="AW897" i="1"/>
  <c r="AV897" i="1"/>
  <c r="AU897" i="1"/>
  <c r="AT897" i="1"/>
  <c r="AR897" i="1"/>
  <c r="AQ897" i="1"/>
  <c r="AP897" i="1"/>
  <c r="AO897" i="1"/>
  <c r="AN897" i="1"/>
  <c r="AM897" i="1"/>
  <c r="O897" i="1"/>
  <c r="BW896" i="1"/>
  <c r="BT896" i="1"/>
  <c r="BS896" i="1"/>
  <c r="AZ896" i="1"/>
  <c r="AY896" i="1"/>
  <c r="AX896" i="1"/>
  <c r="AW896" i="1"/>
  <c r="AV896" i="1"/>
  <c r="AU896" i="1"/>
  <c r="AT896" i="1"/>
  <c r="AR896" i="1"/>
  <c r="AQ896" i="1"/>
  <c r="AP896" i="1"/>
  <c r="AO896" i="1"/>
  <c r="AN896" i="1"/>
  <c r="AM896" i="1"/>
  <c r="O896" i="1"/>
  <c r="BW895" i="1"/>
  <c r="BT895" i="1"/>
  <c r="BS895" i="1"/>
  <c r="AZ895" i="1"/>
  <c r="AY895" i="1"/>
  <c r="AX895" i="1"/>
  <c r="AW895" i="1"/>
  <c r="AV895" i="1"/>
  <c r="AU895" i="1"/>
  <c r="AT895" i="1"/>
  <c r="AR895" i="1"/>
  <c r="AQ895" i="1"/>
  <c r="AP895" i="1"/>
  <c r="AO895" i="1"/>
  <c r="AN895" i="1"/>
  <c r="AM895" i="1"/>
  <c r="O895" i="1"/>
  <c r="BW894" i="1"/>
  <c r="BT894" i="1"/>
  <c r="BS894" i="1"/>
  <c r="AZ894" i="1"/>
  <c r="AY894" i="1"/>
  <c r="AX894" i="1"/>
  <c r="AW894" i="1"/>
  <c r="AV894" i="1"/>
  <c r="AU894" i="1"/>
  <c r="AT894" i="1"/>
  <c r="AR894" i="1"/>
  <c r="AQ894" i="1"/>
  <c r="AP894" i="1"/>
  <c r="AO894" i="1"/>
  <c r="AN894" i="1"/>
  <c r="AM894" i="1"/>
  <c r="BW893" i="1"/>
  <c r="BT893" i="1"/>
  <c r="BS893" i="1"/>
  <c r="AZ893" i="1"/>
  <c r="AY893" i="1"/>
  <c r="AX893" i="1"/>
  <c r="AW893" i="1"/>
  <c r="AV893" i="1"/>
  <c r="AU893" i="1"/>
  <c r="AT893" i="1"/>
  <c r="AR893" i="1"/>
  <c r="AQ893" i="1"/>
  <c r="AP893" i="1"/>
  <c r="AO893" i="1"/>
  <c r="AN893" i="1"/>
  <c r="AM893" i="1"/>
  <c r="BW892" i="1"/>
  <c r="BT892" i="1"/>
  <c r="BS892" i="1"/>
  <c r="AZ892" i="1"/>
  <c r="AY892" i="1"/>
  <c r="AX892" i="1"/>
  <c r="AW892" i="1"/>
  <c r="AV892" i="1"/>
  <c r="AU892" i="1"/>
  <c r="AT892" i="1"/>
  <c r="AR892" i="1"/>
  <c r="AQ892" i="1"/>
  <c r="AP892" i="1"/>
  <c r="AO892" i="1"/>
  <c r="AN892" i="1"/>
  <c r="AM892" i="1"/>
  <c r="BW891" i="1"/>
  <c r="BT891" i="1"/>
  <c r="BS891" i="1"/>
  <c r="AZ891" i="1"/>
  <c r="AY891" i="1"/>
  <c r="AX891" i="1"/>
  <c r="AW891" i="1"/>
  <c r="AV891" i="1"/>
  <c r="AU891" i="1"/>
  <c r="AT891" i="1"/>
  <c r="AR891" i="1"/>
  <c r="AQ891" i="1"/>
  <c r="AP891" i="1"/>
  <c r="AO891" i="1"/>
  <c r="AN891" i="1"/>
  <c r="AM891" i="1"/>
  <c r="O891" i="1"/>
  <c r="BW890" i="1"/>
  <c r="BT890" i="1"/>
  <c r="BS890" i="1"/>
  <c r="AZ890" i="1"/>
  <c r="AY890" i="1"/>
  <c r="AX890" i="1"/>
  <c r="AW890" i="1"/>
  <c r="AV890" i="1"/>
  <c r="AU890" i="1"/>
  <c r="AT890" i="1"/>
  <c r="AR890" i="1"/>
  <c r="AQ890" i="1"/>
  <c r="AP890" i="1"/>
  <c r="AO890" i="1"/>
  <c r="AN890" i="1"/>
  <c r="AM890" i="1"/>
  <c r="BW889" i="1"/>
  <c r="BT889" i="1"/>
  <c r="BS889" i="1"/>
  <c r="AZ889" i="1"/>
  <c r="AY889" i="1"/>
  <c r="AX889" i="1"/>
  <c r="AW889" i="1"/>
  <c r="AV889" i="1"/>
  <c r="AU889" i="1"/>
  <c r="AT889" i="1"/>
  <c r="AR889" i="1"/>
  <c r="AQ889" i="1"/>
  <c r="AP889" i="1"/>
  <c r="AO889" i="1"/>
  <c r="AN889" i="1"/>
  <c r="AM889" i="1"/>
  <c r="O889" i="1"/>
  <c r="BW888" i="1"/>
  <c r="BT888" i="1"/>
  <c r="BS888" i="1"/>
  <c r="AZ888" i="1"/>
  <c r="AY888" i="1"/>
  <c r="AX888" i="1"/>
  <c r="AW888" i="1"/>
  <c r="AV888" i="1"/>
  <c r="AU888" i="1"/>
  <c r="AT888" i="1"/>
  <c r="AR888" i="1"/>
  <c r="AQ888" i="1"/>
  <c r="AP888" i="1"/>
  <c r="AO888" i="1"/>
  <c r="AN888" i="1"/>
  <c r="AM888" i="1"/>
  <c r="BW887" i="1"/>
  <c r="BT887" i="1"/>
  <c r="BS887" i="1"/>
  <c r="AZ887" i="1"/>
  <c r="AY887" i="1"/>
  <c r="AX887" i="1"/>
  <c r="AW887" i="1"/>
  <c r="AV887" i="1"/>
  <c r="AU887" i="1"/>
  <c r="AT887" i="1"/>
  <c r="AR887" i="1"/>
  <c r="AQ887" i="1"/>
  <c r="AP887" i="1"/>
  <c r="AO887" i="1"/>
  <c r="AN887" i="1"/>
  <c r="AM887" i="1"/>
  <c r="O887" i="1"/>
  <c r="BW886" i="1"/>
  <c r="BT886" i="1"/>
  <c r="BS886" i="1"/>
  <c r="AZ886" i="1"/>
  <c r="AY886" i="1"/>
  <c r="AX886" i="1"/>
  <c r="AW886" i="1"/>
  <c r="AV886" i="1"/>
  <c r="AU886" i="1"/>
  <c r="AT886" i="1"/>
  <c r="AR886" i="1"/>
  <c r="AQ886" i="1"/>
  <c r="AP886" i="1"/>
  <c r="AO886" i="1"/>
  <c r="AN886" i="1"/>
  <c r="AM886" i="1"/>
  <c r="O886" i="1"/>
  <c r="BW885" i="1"/>
  <c r="BT885" i="1"/>
  <c r="BS885" i="1"/>
  <c r="AZ885" i="1"/>
  <c r="AY885" i="1"/>
  <c r="AX885" i="1"/>
  <c r="AW885" i="1"/>
  <c r="AV885" i="1"/>
  <c r="AU885" i="1"/>
  <c r="AT885" i="1"/>
  <c r="AR885" i="1"/>
  <c r="AQ885" i="1"/>
  <c r="AP885" i="1"/>
  <c r="AO885" i="1"/>
  <c r="AN885" i="1"/>
  <c r="AM885" i="1"/>
  <c r="BW884" i="1"/>
  <c r="BT884" i="1"/>
  <c r="BS884" i="1"/>
  <c r="AZ884" i="1"/>
  <c r="AY884" i="1"/>
  <c r="AX884" i="1"/>
  <c r="AW884" i="1"/>
  <c r="AV884" i="1"/>
  <c r="AU884" i="1"/>
  <c r="AT884" i="1"/>
  <c r="AR884" i="1"/>
  <c r="AQ884" i="1"/>
  <c r="AP884" i="1"/>
  <c r="AO884" i="1"/>
  <c r="AN884" i="1"/>
  <c r="AM884" i="1"/>
  <c r="O884" i="1"/>
  <c r="BW883" i="1"/>
  <c r="BT883" i="1"/>
  <c r="BS883" i="1"/>
  <c r="AZ883" i="1"/>
  <c r="AY883" i="1"/>
  <c r="AX883" i="1"/>
  <c r="AW883" i="1"/>
  <c r="AV883" i="1"/>
  <c r="AU883" i="1"/>
  <c r="AT883" i="1"/>
  <c r="AR883" i="1"/>
  <c r="AQ883" i="1"/>
  <c r="AP883" i="1"/>
  <c r="AO883" i="1"/>
  <c r="AN883" i="1"/>
  <c r="AM883" i="1"/>
  <c r="O883" i="1"/>
  <c r="BW882" i="1"/>
  <c r="BT882" i="1"/>
  <c r="BS882" i="1"/>
  <c r="AZ882" i="1"/>
  <c r="AY882" i="1"/>
  <c r="AX882" i="1"/>
  <c r="AW882" i="1"/>
  <c r="AV882" i="1"/>
  <c r="AU882" i="1"/>
  <c r="AT882" i="1"/>
  <c r="AR882" i="1"/>
  <c r="AQ882" i="1"/>
  <c r="AP882" i="1"/>
  <c r="AO882" i="1"/>
  <c r="AN882" i="1"/>
  <c r="AM882" i="1"/>
  <c r="BW881" i="1"/>
  <c r="BT881" i="1"/>
  <c r="BS881" i="1"/>
  <c r="AZ881" i="1"/>
  <c r="AY881" i="1"/>
  <c r="AX881" i="1"/>
  <c r="AW881" i="1"/>
  <c r="AV881" i="1"/>
  <c r="AU881" i="1"/>
  <c r="AT881" i="1"/>
  <c r="AR881" i="1"/>
  <c r="AQ881" i="1"/>
  <c r="AP881" i="1"/>
  <c r="AO881" i="1"/>
  <c r="AN881" i="1"/>
  <c r="AM881" i="1"/>
  <c r="O881" i="1"/>
  <c r="BW880" i="1"/>
  <c r="BT880" i="1"/>
  <c r="BS880" i="1"/>
  <c r="AZ880" i="1"/>
  <c r="AY880" i="1"/>
  <c r="AX880" i="1"/>
  <c r="AW880" i="1"/>
  <c r="AV880" i="1"/>
  <c r="AU880" i="1"/>
  <c r="AT880" i="1"/>
  <c r="AR880" i="1"/>
  <c r="AQ880" i="1"/>
  <c r="AP880" i="1"/>
  <c r="AO880" i="1"/>
  <c r="AN880" i="1"/>
  <c r="AM880" i="1"/>
  <c r="O880" i="1"/>
  <c r="BW879" i="1"/>
  <c r="BT879" i="1"/>
  <c r="BS879" i="1"/>
  <c r="AZ879" i="1"/>
  <c r="AY879" i="1"/>
  <c r="AX879" i="1"/>
  <c r="AW879" i="1"/>
  <c r="AV879" i="1"/>
  <c r="AU879" i="1"/>
  <c r="AT879" i="1"/>
  <c r="AR879" i="1"/>
  <c r="AQ879" i="1"/>
  <c r="AP879" i="1"/>
  <c r="AO879" i="1"/>
  <c r="AN879" i="1"/>
  <c r="AM879" i="1"/>
  <c r="O879" i="1"/>
  <c r="BW878" i="1"/>
  <c r="BT878" i="1"/>
  <c r="BS878" i="1"/>
  <c r="AZ878" i="1"/>
  <c r="AY878" i="1"/>
  <c r="AX878" i="1"/>
  <c r="AW878" i="1"/>
  <c r="AV878" i="1"/>
  <c r="AU878" i="1"/>
  <c r="AT878" i="1"/>
  <c r="AR878" i="1"/>
  <c r="AQ878" i="1"/>
  <c r="AP878" i="1"/>
  <c r="AO878" i="1"/>
  <c r="AN878" i="1"/>
  <c r="AM878" i="1"/>
  <c r="O878" i="1"/>
  <c r="BW877" i="1"/>
  <c r="BT877" i="1"/>
  <c r="BS877" i="1"/>
  <c r="AZ877" i="1"/>
  <c r="AY877" i="1"/>
  <c r="AX877" i="1"/>
  <c r="AW877" i="1"/>
  <c r="AV877" i="1"/>
  <c r="AU877" i="1"/>
  <c r="AT877" i="1"/>
  <c r="AR877" i="1"/>
  <c r="AQ877" i="1"/>
  <c r="AP877" i="1"/>
  <c r="AO877" i="1"/>
  <c r="AN877" i="1"/>
  <c r="AM877" i="1"/>
  <c r="O877" i="1"/>
  <c r="BW876" i="1"/>
  <c r="BT876" i="1"/>
  <c r="BS876" i="1"/>
  <c r="AZ876" i="1"/>
  <c r="AY876" i="1"/>
  <c r="AX876" i="1"/>
  <c r="AW876" i="1"/>
  <c r="AV876" i="1"/>
  <c r="AU876" i="1"/>
  <c r="AT876" i="1"/>
  <c r="AR876" i="1"/>
  <c r="AQ876" i="1"/>
  <c r="AP876" i="1"/>
  <c r="AO876" i="1"/>
  <c r="AN876" i="1"/>
  <c r="AM876" i="1"/>
  <c r="O876" i="1"/>
  <c r="BW875" i="1"/>
  <c r="BT875" i="1"/>
  <c r="BS875" i="1"/>
  <c r="AZ875" i="1"/>
  <c r="AY875" i="1"/>
  <c r="AX875" i="1"/>
  <c r="AW875" i="1"/>
  <c r="AV875" i="1"/>
  <c r="AU875" i="1"/>
  <c r="AT875" i="1"/>
  <c r="AR875" i="1"/>
  <c r="AQ875" i="1"/>
  <c r="AP875" i="1"/>
  <c r="AO875" i="1"/>
  <c r="AN875" i="1"/>
  <c r="AM875" i="1"/>
  <c r="BW874" i="1"/>
  <c r="BT874" i="1"/>
  <c r="BS874" i="1"/>
  <c r="AZ874" i="1"/>
  <c r="AY874" i="1"/>
  <c r="AX874" i="1"/>
  <c r="AW874" i="1"/>
  <c r="AV874" i="1"/>
  <c r="AU874" i="1"/>
  <c r="AT874" i="1"/>
  <c r="AR874" i="1"/>
  <c r="AQ874" i="1"/>
  <c r="AP874" i="1"/>
  <c r="AO874" i="1"/>
  <c r="AN874" i="1"/>
  <c r="AM874" i="1"/>
  <c r="O874" i="1"/>
  <c r="BW873" i="1"/>
  <c r="BT873" i="1"/>
  <c r="BS873" i="1"/>
  <c r="AZ873" i="1"/>
  <c r="AY873" i="1"/>
  <c r="AX873" i="1"/>
  <c r="AW873" i="1"/>
  <c r="AV873" i="1"/>
  <c r="AU873" i="1"/>
  <c r="AT873" i="1"/>
  <c r="AR873" i="1"/>
  <c r="AQ873" i="1"/>
  <c r="AP873" i="1"/>
  <c r="AO873" i="1"/>
  <c r="AN873" i="1"/>
  <c r="AM873" i="1"/>
  <c r="O873" i="1"/>
  <c r="BZ873" i="1" s="1"/>
  <c r="BW872" i="1"/>
  <c r="BT872" i="1"/>
  <c r="BS872" i="1"/>
  <c r="AZ872" i="1"/>
  <c r="AY872" i="1"/>
  <c r="AX872" i="1"/>
  <c r="AW872" i="1"/>
  <c r="AV872" i="1"/>
  <c r="AU872" i="1"/>
  <c r="AT872" i="1"/>
  <c r="AR872" i="1"/>
  <c r="AQ872" i="1"/>
  <c r="AP872" i="1"/>
  <c r="AO872" i="1"/>
  <c r="AN872" i="1"/>
  <c r="AM872" i="1"/>
  <c r="BW871" i="1"/>
  <c r="BT871" i="1"/>
  <c r="BS871" i="1"/>
  <c r="AZ871" i="1"/>
  <c r="AY871" i="1"/>
  <c r="AX871" i="1"/>
  <c r="AW871" i="1"/>
  <c r="AV871" i="1"/>
  <c r="AU871" i="1"/>
  <c r="AT871" i="1"/>
  <c r="AR871" i="1"/>
  <c r="AQ871" i="1"/>
  <c r="AP871" i="1"/>
  <c r="AO871" i="1"/>
  <c r="AN871" i="1"/>
  <c r="AM871" i="1"/>
  <c r="BW870" i="1"/>
  <c r="BT870" i="1"/>
  <c r="BS870" i="1"/>
  <c r="AZ870" i="1"/>
  <c r="AY870" i="1"/>
  <c r="AX870" i="1"/>
  <c r="AW870" i="1"/>
  <c r="AV870" i="1"/>
  <c r="AU870" i="1"/>
  <c r="AT870" i="1"/>
  <c r="AR870" i="1"/>
  <c r="AQ870" i="1"/>
  <c r="AP870" i="1"/>
  <c r="AO870" i="1"/>
  <c r="AN870" i="1"/>
  <c r="AM870" i="1"/>
  <c r="BW869" i="1"/>
  <c r="BT869" i="1"/>
  <c r="BS869" i="1"/>
  <c r="AZ869" i="1"/>
  <c r="AY869" i="1"/>
  <c r="AX869" i="1"/>
  <c r="AW869" i="1"/>
  <c r="AV869" i="1"/>
  <c r="AU869" i="1"/>
  <c r="AT869" i="1"/>
  <c r="AR869" i="1"/>
  <c r="AQ869" i="1"/>
  <c r="AP869" i="1"/>
  <c r="AO869" i="1"/>
  <c r="AN869" i="1"/>
  <c r="AM869" i="1"/>
  <c r="BW868" i="1"/>
  <c r="BT868" i="1"/>
  <c r="BS868" i="1"/>
  <c r="AZ868" i="1"/>
  <c r="AY868" i="1"/>
  <c r="AX868" i="1"/>
  <c r="AW868" i="1"/>
  <c r="AV868" i="1"/>
  <c r="AU868" i="1"/>
  <c r="AT868" i="1"/>
  <c r="AR868" i="1"/>
  <c r="AQ868" i="1"/>
  <c r="AP868" i="1"/>
  <c r="AO868" i="1"/>
  <c r="AN868" i="1"/>
  <c r="AM868" i="1"/>
  <c r="BW867" i="1"/>
  <c r="BT867" i="1"/>
  <c r="BS867" i="1"/>
  <c r="AZ867" i="1"/>
  <c r="AY867" i="1"/>
  <c r="AX867" i="1"/>
  <c r="AW867" i="1"/>
  <c r="AV867" i="1"/>
  <c r="AU867" i="1"/>
  <c r="AT867" i="1"/>
  <c r="AR867" i="1"/>
  <c r="AQ867" i="1"/>
  <c r="AP867" i="1"/>
  <c r="AO867" i="1"/>
  <c r="AN867" i="1"/>
  <c r="AM867" i="1"/>
  <c r="O867" i="1"/>
  <c r="BW866" i="1"/>
  <c r="BT866" i="1"/>
  <c r="BS866" i="1"/>
  <c r="AZ866" i="1"/>
  <c r="AY866" i="1"/>
  <c r="AX866" i="1"/>
  <c r="AW866" i="1"/>
  <c r="AV866" i="1"/>
  <c r="AU866" i="1"/>
  <c r="AT866" i="1"/>
  <c r="AR866" i="1"/>
  <c r="AQ866" i="1"/>
  <c r="AP866" i="1"/>
  <c r="AO866" i="1"/>
  <c r="AN866" i="1"/>
  <c r="AM866" i="1"/>
  <c r="O866" i="1"/>
  <c r="BW865" i="1"/>
  <c r="BT865" i="1"/>
  <c r="BS865" i="1"/>
  <c r="AZ865" i="1"/>
  <c r="AY865" i="1"/>
  <c r="AX865" i="1"/>
  <c r="AW865" i="1"/>
  <c r="AV865" i="1"/>
  <c r="AU865" i="1"/>
  <c r="AT865" i="1"/>
  <c r="AR865" i="1"/>
  <c r="AQ865" i="1"/>
  <c r="AP865" i="1"/>
  <c r="AO865" i="1"/>
  <c r="AN865" i="1"/>
  <c r="AM865" i="1"/>
  <c r="O865" i="1"/>
  <c r="BW864" i="1"/>
  <c r="BT864" i="1"/>
  <c r="BS864" i="1"/>
  <c r="AZ864" i="1"/>
  <c r="AY864" i="1"/>
  <c r="AX864" i="1"/>
  <c r="AW864" i="1"/>
  <c r="AV864" i="1"/>
  <c r="AU864" i="1"/>
  <c r="AT864" i="1"/>
  <c r="AR864" i="1"/>
  <c r="AQ864" i="1"/>
  <c r="AP864" i="1"/>
  <c r="AO864" i="1"/>
  <c r="AN864" i="1"/>
  <c r="AM864" i="1"/>
  <c r="O864" i="1"/>
  <c r="BW863" i="1"/>
  <c r="BT863" i="1"/>
  <c r="BS863" i="1"/>
  <c r="AZ863" i="1"/>
  <c r="AY863" i="1"/>
  <c r="AX863" i="1"/>
  <c r="AW863" i="1"/>
  <c r="AV863" i="1"/>
  <c r="AU863" i="1"/>
  <c r="AT863" i="1"/>
  <c r="AR863" i="1"/>
  <c r="AQ863" i="1"/>
  <c r="AP863" i="1"/>
  <c r="AO863" i="1"/>
  <c r="AN863" i="1"/>
  <c r="AM863" i="1"/>
  <c r="BW862" i="1"/>
  <c r="BT862" i="1"/>
  <c r="BS862" i="1"/>
  <c r="AZ862" i="1"/>
  <c r="AY862" i="1"/>
  <c r="AX862" i="1"/>
  <c r="AW862" i="1"/>
  <c r="AV862" i="1"/>
  <c r="AU862" i="1"/>
  <c r="AT862" i="1"/>
  <c r="AR862" i="1"/>
  <c r="AQ862" i="1"/>
  <c r="AP862" i="1"/>
  <c r="AO862" i="1"/>
  <c r="AN862" i="1"/>
  <c r="AM862" i="1"/>
  <c r="O862" i="1"/>
  <c r="BW861" i="1"/>
  <c r="BT861" i="1"/>
  <c r="BS861" i="1"/>
  <c r="AZ861" i="1"/>
  <c r="AY861" i="1"/>
  <c r="AX861" i="1"/>
  <c r="AW861" i="1"/>
  <c r="AV861" i="1"/>
  <c r="AU861" i="1"/>
  <c r="AT861" i="1"/>
  <c r="AR861" i="1"/>
  <c r="AQ861" i="1"/>
  <c r="AP861" i="1"/>
  <c r="AO861" i="1"/>
  <c r="AN861" i="1"/>
  <c r="AM861" i="1"/>
  <c r="O861" i="1"/>
  <c r="BW860" i="1"/>
  <c r="BT860" i="1"/>
  <c r="BS860" i="1"/>
  <c r="AZ860" i="1"/>
  <c r="AY860" i="1"/>
  <c r="AX860" i="1"/>
  <c r="AW860" i="1"/>
  <c r="AV860" i="1"/>
  <c r="AU860" i="1"/>
  <c r="AT860" i="1"/>
  <c r="AR860" i="1"/>
  <c r="AQ860" i="1"/>
  <c r="AP860" i="1"/>
  <c r="AO860" i="1"/>
  <c r="AN860" i="1"/>
  <c r="AM860" i="1"/>
  <c r="O860" i="1"/>
  <c r="BW859" i="1"/>
  <c r="BT859" i="1"/>
  <c r="BS859" i="1"/>
  <c r="AZ859" i="1"/>
  <c r="AY859" i="1"/>
  <c r="AX859" i="1"/>
  <c r="AW859" i="1"/>
  <c r="AV859" i="1"/>
  <c r="AU859" i="1"/>
  <c r="AT859" i="1"/>
  <c r="AR859" i="1"/>
  <c r="AQ859" i="1"/>
  <c r="AP859" i="1"/>
  <c r="AO859" i="1"/>
  <c r="AN859" i="1"/>
  <c r="AM859" i="1"/>
  <c r="O859" i="1"/>
  <c r="BW858" i="1"/>
  <c r="BT858" i="1"/>
  <c r="BS858" i="1"/>
  <c r="AZ858" i="1"/>
  <c r="AY858" i="1"/>
  <c r="AX858" i="1"/>
  <c r="AW858" i="1"/>
  <c r="AV858" i="1"/>
  <c r="AU858" i="1"/>
  <c r="AT858" i="1"/>
  <c r="AR858" i="1"/>
  <c r="AQ858" i="1"/>
  <c r="AP858" i="1"/>
  <c r="AO858" i="1"/>
  <c r="AN858" i="1"/>
  <c r="AM858" i="1"/>
  <c r="O858" i="1"/>
  <c r="BW857" i="1"/>
  <c r="BT857" i="1"/>
  <c r="BS857" i="1"/>
  <c r="AZ857" i="1"/>
  <c r="AY857" i="1"/>
  <c r="AX857" i="1"/>
  <c r="AW857" i="1"/>
  <c r="AV857" i="1"/>
  <c r="AU857" i="1"/>
  <c r="AT857" i="1"/>
  <c r="AR857" i="1"/>
  <c r="AQ857" i="1"/>
  <c r="AP857" i="1"/>
  <c r="AO857" i="1"/>
  <c r="AN857" i="1"/>
  <c r="AM857" i="1"/>
  <c r="O857" i="1"/>
  <c r="BW856" i="1"/>
  <c r="BT856" i="1"/>
  <c r="BS856" i="1"/>
  <c r="AZ856" i="1"/>
  <c r="AY856" i="1"/>
  <c r="AX856" i="1"/>
  <c r="AW856" i="1"/>
  <c r="AV856" i="1"/>
  <c r="AU856" i="1"/>
  <c r="AT856" i="1"/>
  <c r="AR856" i="1"/>
  <c r="AQ856" i="1"/>
  <c r="AP856" i="1"/>
  <c r="AO856" i="1"/>
  <c r="AN856" i="1"/>
  <c r="AM856" i="1"/>
  <c r="O856" i="1"/>
  <c r="BW855" i="1"/>
  <c r="BT855" i="1"/>
  <c r="BS855" i="1"/>
  <c r="AZ855" i="1"/>
  <c r="AY855" i="1"/>
  <c r="AX855" i="1"/>
  <c r="AW855" i="1"/>
  <c r="AV855" i="1"/>
  <c r="AU855" i="1"/>
  <c r="AT855" i="1"/>
  <c r="AR855" i="1"/>
  <c r="AQ855" i="1"/>
  <c r="AP855" i="1"/>
  <c r="AO855" i="1"/>
  <c r="AN855" i="1"/>
  <c r="AM855" i="1"/>
  <c r="O855" i="1"/>
  <c r="BW854" i="1"/>
  <c r="BT854" i="1"/>
  <c r="BS854" i="1"/>
  <c r="AZ854" i="1"/>
  <c r="AY854" i="1"/>
  <c r="AX854" i="1"/>
  <c r="AW854" i="1"/>
  <c r="AV854" i="1"/>
  <c r="AU854" i="1"/>
  <c r="AT854" i="1"/>
  <c r="AR854" i="1"/>
  <c r="AQ854" i="1"/>
  <c r="AP854" i="1"/>
  <c r="AO854" i="1"/>
  <c r="AN854" i="1"/>
  <c r="AM854" i="1"/>
  <c r="O854" i="1"/>
  <c r="BW853" i="1"/>
  <c r="BT853" i="1"/>
  <c r="BS853" i="1"/>
  <c r="AZ853" i="1"/>
  <c r="AY853" i="1"/>
  <c r="AX853" i="1"/>
  <c r="AW853" i="1"/>
  <c r="AV853" i="1"/>
  <c r="AU853" i="1"/>
  <c r="AT853" i="1"/>
  <c r="AR853" i="1"/>
  <c r="AQ853" i="1"/>
  <c r="AP853" i="1"/>
  <c r="AO853" i="1"/>
  <c r="AN853" i="1"/>
  <c r="AM853" i="1"/>
  <c r="O853" i="1"/>
  <c r="BW852" i="1"/>
  <c r="BT852" i="1"/>
  <c r="BS852" i="1"/>
  <c r="AZ852" i="1"/>
  <c r="AY852" i="1"/>
  <c r="AX852" i="1"/>
  <c r="AW852" i="1"/>
  <c r="AV852" i="1"/>
  <c r="AU852" i="1"/>
  <c r="AT852" i="1"/>
  <c r="AR852" i="1"/>
  <c r="AQ852" i="1"/>
  <c r="AP852" i="1"/>
  <c r="AO852" i="1"/>
  <c r="AN852" i="1"/>
  <c r="AM852" i="1"/>
  <c r="O852" i="1"/>
  <c r="BW851" i="1"/>
  <c r="BT851" i="1"/>
  <c r="BS851" i="1"/>
  <c r="AZ851" i="1"/>
  <c r="AY851" i="1"/>
  <c r="AX851" i="1"/>
  <c r="AW851" i="1"/>
  <c r="AV851" i="1"/>
  <c r="AU851" i="1"/>
  <c r="AT851" i="1"/>
  <c r="AR851" i="1"/>
  <c r="AQ851" i="1"/>
  <c r="AP851" i="1"/>
  <c r="AO851" i="1"/>
  <c r="AN851" i="1"/>
  <c r="AM851" i="1"/>
  <c r="O851" i="1"/>
  <c r="BW850" i="1"/>
  <c r="BT850" i="1"/>
  <c r="BS850" i="1"/>
  <c r="AZ850" i="1"/>
  <c r="AY850" i="1"/>
  <c r="AX850" i="1"/>
  <c r="AW850" i="1"/>
  <c r="AV850" i="1"/>
  <c r="AU850" i="1"/>
  <c r="AT850" i="1"/>
  <c r="AR850" i="1"/>
  <c r="AQ850" i="1"/>
  <c r="AP850" i="1"/>
  <c r="AO850" i="1"/>
  <c r="AN850" i="1"/>
  <c r="AM850" i="1"/>
  <c r="O850" i="1"/>
  <c r="BW849" i="1"/>
  <c r="BT849" i="1"/>
  <c r="BS849" i="1"/>
  <c r="AZ849" i="1"/>
  <c r="AY849" i="1"/>
  <c r="AX849" i="1"/>
  <c r="AW849" i="1"/>
  <c r="AV849" i="1"/>
  <c r="AU849" i="1"/>
  <c r="AT849" i="1"/>
  <c r="AR849" i="1"/>
  <c r="AQ849" i="1"/>
  <c r="AP849" i="1"/>
  <c r="AO849" i="1"/>
  <c r="AN849" i="1"/>
  <c r="AM849" i="1"/>
  <c r="O849" i="1"/>
  <c r="BW848" i="1"/>
  <c r="BT848" i="1"/>
  <c r="BS848" i="1"/>
  <c r="AZ848" i="1"/>
  <c r="AY848" i="1"/>
  <c r="AX848" i="1"/>
  <c r="AW848" i="1"/>
  <c r="AV848" i="1"/>
  <c r="AU848" i="1"/>
  <c r="AT848" i="1"/>
  <c r="AR848" i="1"/>
  <c r="AQ848" i="1"/>
  <c r="AP848" i="1"/>
  <c r="AO848" i="1"/>
  <c r="AN848" i="1"/>
  <c r="AM848" i="1"/>
  <c r="O848" i="1"/>
  <c r="BW847" i="1"/>
  <c r="BT847" i="1"/>
  <c r="BS847" i="1"/>
  <c r="AZ847" i="1"/>
  <c r="AY847" i="1"/>
  <c r="AX847" i="1"/>
  <c r="AW847" i="1"/>
  <c r="AV847" i="1"/>
  <c r="AU847" i="1"/>
  <c r="AT847" i="1"/>
  <c r="AR847" i="1"/>
  <c r="AQ847" i="1"/>
  <c r="AP847" i="1"/>
  <c r="AO847" i="1"/>
  <c r="AN847" i="1"/>
  <c r="AM847" i="1"/>
  <c r="O847" i="1"/>
  <c r="BW846" i="1"/>
  <c r="BT846" i="1"/>
  <c r="BS846" i="1"/>
  <c r="AZ846" i="1"/>
  <c r="AY846" i="1"/>
  <c r="AX846" i="1"/>
  <c r="AW846" i="1"/>
  <c r="AV846" i="1"/>
  <c r="AU846" i="1"/>
  <c r="AT846" i="1"/>
  <c r="AR846" i="1"/>
  <c r="AQ846" i="1"/>
  <c r="AP846" i="1"/>
  <c r="AO846" i="1"/>
  <c r="AN846" i="1"/>
  <c r="AM846" i="1"/>
  <c r="O846" i="1"/>
  <c r="BW845" i="1"/>
  <c r="BT845" i="1"/>
  <c r="BS845" i="1"/>
  <c r="AZ845" i="1"/>
  <c r="AY845" i="1"/>
  <c r="AX845" i="1"/>
  <c r="AW845" i="1"/>
  <c r="AV845" i="1"/>
  <c r="AU845" i="1"/>
  <c r="AT845" i="1"/>
  <c r="AR845" i="1"/>
  <c r="AQ845" i="1"/>
  <c r="AP845" i="1"/>
  <c r="AO845" i="1"/>
  <c r="AN845" i="1"/>
  <c r="AM845" i="1"/>
  <c r="O845" i="1"/>
  <c r="BW844" i="1"/>
  <c r="BT844" i="1"/>
  <c r="BS844" i="1"/>
  <c r="AZ844" i="1"/>
  <c r="AY844" i="1"/>
  <c r="AX844" i="1"/>
  <c r="AW844" i="1"/>
  <c r="AV844" i="1"/>
  <c r="AU844" i="1"/>
  <c r="AT844" i="1"/>
  <c r="AR844" i="1"/>
  <c r="AQ844" i="1"/>
  <c r="AP844" i="1"/>
  <c r="AO844" i="1"/>
  <c r="AN844" i="1"/>
  <c r="AM844" i="1"/>
  <c r="O844" i="1"/>
  <c r="BW843" i="1"/>
  <c r="BT843" i="1"/>
  <c r="BS843" i="1"/>
  <c r="AZ843" i="1"/>
  <c r="AY843" i="1"/>
  <c r="AX843" i="1"/>
  <c r="AW843" i="1"/>
  <c r="AV843" i="1"/>
  <c r="AU843" i="1"/>
  <c r="AT843" i="1"/>
  <c r="AR843" i="1"/>
  <c r="AQ843" i="1"/>
  <c r="AP843" i="1"/>
  <c r="AO843" i="1"/>
  <c r="AN843" i="1"/>
  <c r="AM843" i="1"/>
  <c r="O843" i="1"/>
  <c r="BW842" i="1"/>
  <c r="BT842" i="1"/>
  <c r="BS842" i="1"/>
  <c r="AZ842" i="1"/>
  <c r="AY842" i="1"/>
  <c r="AX842" i="1"/>
  <c r="AW842" i="1"/>
  <c r="AV842" i="1"/>
  <c r="AU842" i="1"/>
  <c r="AT842" i="1"/>
  <c r="AR842" i="1"/>
  <c r="AQ842" i="1"/>
  <c r="AP842" i="1"/>
  <c r="AO842" i="1"/>
  <c r="AN842" i="1"/>
  <c r="AM842" i="1"/>
  <c r="O842" i="1"/>
  <c r="BW841" i="1"/>
  <c r="BT841" i="1"/>
  <c r="BS841" i="1"/>
  <c r="AZ841" i="1"/>
  <c r="AY841" i="1"/>
  <c r="AX841" i="1"/>
  <c r="AW841" i="1"/>
  <c r="AV841" i="1"/>
  <c r="AU841" i="1"/>
  <c r="AT841" i="1"/>
  <c r="AR841" i="1"/>
  <c r="AQ841" i="1"/>
  <c r="AP841" i="1"/>
  <c r="AO841" i="1"/>
  <c r="AN841" i="1"/>
  <c r="AM841" i="1"/>
  <c r="O841" i="1"/>
  <c r="BW840" i="1"/>
  <c r="BT840" i="1"/>
  <c r="BS840" i="1"/>
  <c r="AZ840" i="1"/>
  <c r="AY840" i="1"/>
  <c r="AX840" i="1"/>
  <c r="AW840" i="1"/>
  <c r="AV840" i="1"/>
  <c r="AU840" i="1"/>
  <c r="AT840" i="1"/>
  <c r="AR840" i="1"/>
  <c r="AQ840" i="1"/>
  <c r="AP840" i="1"/>
  <c r="AO840" i="1"/>
  <c r="AN840" i="1"/>
  <c r="AM840" i="1"/>
  <c r="O840" i="1"/>
  <c r="BW839" i="1"/>
  <c r="BT839" i="1"/>
  <c r="BS839" i="1"/>
  <c r="AZ839" i="1"/>
  <c r="AY839" i="1"/>
  <c r="AX839" i="1"/>
  <c r="AW839" i="1"/>
  <c r="AV839" i="1"/>
  <c r="AU839" i="1"/>
  <c r="AT839" i="1"/>
  <c r="AR839" i="1"/>
  <c r="AQ839" i="1"/>
  <c r="AP839" i="1"/>
  <c r="AO839" i="1"/>
  <c r="AN839" i="1"/>
  <c r="AM839" i="1"/>
  <c r="O839" i="1"/>
  <c r="BZ839" i="1" s="1"/>
  <c r="BW838" i="1"/>
  <c r="BT838" i="1"/>
  <c r="BS838" i="1"/>
  <c r="AZ838" i="1"/>
  <c r="AY838" i="1"/>
  <c r="AX838" i="1"/>
  <c r="AW838" i="1"/>
  <c r="AV838" i="1"/>
  <c r="AU838" i="1"/>
  <c r="AT838" i="1"/>
  <c r="AR838" i="1"/>
  <c r="AQ838" i="1"/>
  <c r="AP838" i="1"/>
  <c r="AO838" i="1"/>
  <c r="AN838" i="1"/>
  <c r="AM838" i="1"/>
  <c r="O838" i="1"/>
  <c r="BW837" i="1"/>
  <c r="BT837" i="1"/>
  <c r="BS837" i="1"/>
  <c r="AZ837" i="1"/>
  <c r="AY837" i="1"/>
  <c r="AX837" i="1"/>
  <c r="AW837" i="1"/>
  <c r="AV837" i="1"/>
  <c r="AU837" i="1"/>
  <c r="AT837" i="1"/>
  <c r="AR837" i="1"/>
  <c r="AQ837" i="1"/>
  <c r="AP837" i="1"/>
  <c r="AO837" i="1"/>
  <c r="AN837" i="1"/>
  <c r="AM837" i="1"/>
  <c r="O837" i="1"/>
  <c r="BW836" i="1"/>
  <c r="BT836" i="1"/>
  <c r="BS836" i="1"/>
  <c r="AZ836" i="1"/>
  <c r="AY836" i="1"/>
  <c r="AX836" i="1"/>
  <c r="AW836" i="1"/>
  <c r="AV836" i="1"/>
  <c r="AU836" i="1"/>
  <c r="AT836" i="1"/>
  <c r="AR836" i="1"/>
  <c r="AQ836" i="1"/>
  <c r="AP836" i="1"/>
  <c r="AO836" i="1"/>
  <c r="AN836" i="1"/>
  <c r="AM836" i="1"/>
  <c r="O836" i="1"/>
  <c r="BW835" i="1"/>
  <c r="BT835" i="1"/>
  <c r="BS835" i="1"/>
  <c r="AZ835" i="1"/>
  <c r="AY835" i="1"/>
  <c r="AX835" i="1"/>
  <c r="AW835" i="1"/>
  <c r="AV835" i="1"/>
  <c r="AU835" i="1"/>
  <c r="AT835" i="1"/>
  <c r="AR835" i="1"/>
  <c r="AQ835" i="1"/>
  <c r="AP835" i="1"/>
  <c r="AO835" i="1"/>
  <c r="AN835" i="1"/>
  <c r="AM835" i="1"/>
  <c r="O835" i="1"/>
  <c r="BW834" i="1"/>
  <c r="BT834" i="1"/>
  <c r="BS834" i="1"/>
  <c r="AZ834" i="1"/>
  <c r="AY834" i="1"/>
  <c r="AX834" i="1"/>
  <c r="AW834" i="1"/>
  <c r="AV834" i="1"/>
  <c r="AU834" i="1"/>
  <c r="AT834" i="1"/>
  <c r="AR834" i="1"/>
  <c r="AQ834" i="1"/>
  <c r="AP834" i="1"/>
  <c r="AO834" i="1"/>
  <c r="AN834" i="1"/>
  <c r="AM834" i="1"/>
  <c r="O834" i="1"/>
  <c r="BW833" i="1"/>
  <c r="BT833" i="1"/>
  <c r="BS833" i="1"/>
  <c r="AZ833" i="1"/>
  <c r="AY833" i="1"/>
  <c r="AX833" i="1"/>
  <c r="AW833" i="1"/>
  <c r="AV833" i="1"/>
  <c r="AU833" i="1"/>
  <c r="AT833" i="1"/>
  <c r="AR833" i="1"/>
  <c r="AQ833" i="1"/>
  <c r="AP833" i="1"/>
  <c r="AO833" i="1"/>
  <c r="AN833" i="1"/>
  <c r="AM833" i="1"/>
  <c r="O833" i="1"/>
  <c r="BW832" i="1"/>
  <c r="BT832" i="1"/>
  <c r="BS832" i="1"/>
  <c r="AZ832" i="1"/>
  <c r="AY832" i="1"/>
  <c r="AX832" i="1"/>
  <c r="AW832" i="1"/>
  <c r="AV832" i="1"/>
  <c r="AU832" i="1"/>
  <c r="AT832" i="1"/>
  <c r="AR832" i="1"/>
  <c r="AQ832" i="1"/>
  <c r="AP832" i="1"/>
  <c r="AO832" i="1"/>
  <c r="AN832" i="1"/>
  <c r="AM832" i="1"/>
  <c r="O832" i="1"/>
  <c r="BW831" i="1"/>
  <c r="BT831" i="1"/>
  <c r="BS831" i="1"/>
  <c r="AZ831" i="1"/>
  <c r="AY831" i="1"/>
  <c r="AX831" i="1"/>
  <c r="AW831" i="1"/>
  <c r="AV831" i="1"/>
  <c r="AU831" i="1"/>
  <c r="AT831" i="1"/>
  <c r="AR831" i="1"/>
  <c r="AQ831" i="1"/>
  <c r="AP831" i="1"/>
  <c r="AO831" i="1"/>
  <c r="AN831" i="1"/>
  <c r="AM831" i="1"/>
  <c r="O831" i="1"/>
  <c r="BW830" i="1"/>
  <c r="BT830" i="1"/>
  <c r="BS830" i="1"/>
  <c r="AZ830" i="1"/>
  <c r="AY830" i="1"/>
  <c r="AX830" i="1"/>
  <c r="AW830" i="1"/>
  <c r="AV830" i="1"/>
  <c r="AU830" i="1"/>
  <c r="AT830" i="1"/>
  <c r="AR830" i="1"/>
  <c r="AQ830" i="1"/>
  <c r="AP830" i="1"/>
  <c r="AO830" i="1"/>
  <c r="AN830" i="1"/>
  <c r="AM830" i="1"/>
  <c r="O830" i="1"/>
  <c r="BW829" i="1"/>
  <c r="BT829" i="1"/>
  <c r="BZ829" i="1" s="1"/>
  <c r="BS829" i="1"/>
  <c r="AZ829" i="1"/>
  <c r="AY829" i="1"/>
  <c r="AX829" i="1"/>
  <c r="AW829" i="1"/>
  <c r="AV829" i="1"/>
  <c r="AU829" i="1"/>
  <c r="AT829" i="1"/>
  <c r="AR829" i="1"/>
  <c r="AQ829" i="1"/>
  <c r="AP829" i="1"/>
  <c r="AO829" i="1"/>
  <c r="AN829" i="1"/>
  <c r="AM829" i="1"/>
  <c r="O829" i="1"/>
  <c r="BW828" i="1"/>
  <c r="BT828" i="1"/>
  <c r="BS828" i="1"/>
  <c r="AZ828" i="1"/>
  <c r="AY828" i="1"/>
  <c r="AX828" i="1"/>
  <c r="AW828" i="1"/>
  <c r="AV828" i="1"/>
  <c r="AU828" i="1"/>
  <c r="AT828" i="1"/>
  <c r="AR828" i="1"/>
  <c r="AQ828" i="1"/>
  <c r="AP828" i="1"/>
  <c r="AO828" i="1"/>
  <c r="AN828" i="1"/>
  <c r="AM828" i="1"/>
  <c r="O828" i="1"/>
  <c r="BW827" i="1"/>
  <c r="BT827" i="1"/>
  <c r="BS827" i="1"/>
  <c r="AZ827" i="1"/>
  <c r="AY827" i="1"/>
  <c r="AX827" i="1"/>
  <c r="AW827" i="1"/>
  <c r="AV827" i="1"/>
  <c r="AU827" i="1"/>
  <c r="AT827" i="1"/>
  <c r="AR827" i="1"/>
  <c r="AQ827" i="1"/>
  <c r="AP827" i="1"/>
  <c r="AO827" i="1"/>
  <c r="AN827" i="1"/>
  <c r="AM827" i="1"/>
  <c r="O827" i="1"/>
  <c r="BW826" i="1"/>
  <c r="BT826" i="1"/>
  <c r="BS826" i="1"/>
  <c r="AZ826" i="1"/>
  <c r="AY826" i="1"/>
  <c r="AX826" i="1"/>
  <c r="AW826" i="1"/>
  <c r="AV826" i="1"/>
  <c r="AU826" i="1"/>
  <c r="AT826" i="1"/>
  <c r="AR826" i="1"/>
  <c r="AQ826" i="1"/>
  <c r="AP826" i="1"/>
  <c r="AO826" i="1"/>
  <c r="AN826" i="1"/>
  <c r="AM826" i="1"/>
  <c r="O826" i="1"/>
  <c r="BZ826" i="1" s="1"/>
  <c r="BW825" i="1"/>
  <c r="BT825" i="1"/>
  <c r="BS825" i="1"/>
  <c r="AZ825" i="1"/>
  <c r="AY825" i="1"/>
  <c r="AX825" i="1"/>
  <c r="AW825" i="1"/>
  <c r="AV825" i="1"/>
  <c r="AU825" i="1"/>
  <c r="AT825" i="1"/>
  <c r="AR825" i="1"/>
  <c r="AQ825" i="1"/>
  <c r="AP825" i="1"/>
  <c r="AO825" i="1"/>
  <c r="AN825" i="1"/>
  <c r="AM825" i="1"/>
  <c r="O825" i="1"/>
  <c r="BW824" i="1"/>
  <c r="BT824" i="1"/>
  <c r="BS824" i="1"/>
  <c r="AZ824" i="1"/>
  <c r="AY824" i="1"/>
  <c r="AX824" i="1"/>
  <c r="AW824" i="1"/>
  <c r="AV824" i="1"/>
  <c r="AU824" i="1"/>
  <c r="AT824" i="1"/>
  <c r="AR824" i="1"/>
  <c r="AQ824" i="1"/>
  <c r="AP824" i="1"/>
  <c r="AO824" i="1"/>
  <c r="AN824" i="1"/>
  <c r="AM824" i="1"/>
  <c r="O824" i="1"/>
  <c r="BW823" i="1"/>
  <c r="BT823" i="1"/>
  <c r="BS823" i="1"/>
  <c r="AZ823" i="1"/>
  <c r="AY823" i="1"/>
  <c r="AX823" i="1"/>
  <c r="AW823" i="1"/>
  <c r="AV823" i="1"/>
  <c r="AU823" i="1"/>
  <c r="AT823" i="1"/>
  <c r="AR823" i="1"/>
  <c r="AQ823" i="1"/>
  <c r="AP823" i="1"/>
  <c r="AO823" i="1"/>
  <c r="AN823" i="1"/>
  <c r="AM823" i="1"/>
  <c r="O823" i="1"/>
  <c r="BW822" i="1"/>
  <c r="BT822" i="1"/>
  <c r="BS822" i="1"/>
  <c r="AZ822" i="1"/>
  <c r="AY822" i="1"/>
  <c r="AX822" i="1"/>
  <c r="AW822" i="1"/>
  <c r="AV822" i="1"/>
  <c r="AU822" i="1"/>
  <c r="AT822" i="1"/>
  <c r="AR822" i="1"/>
  <c r="AQ822" i="1"/>
  <c r="AP822" i="1"/>
  <c r="AO822" i="1"/>
  <c r="AN822" i="1"/>
  <c r="AM822" i="1"/>
  <c r="O822" i="1"/>
  <c r="BW821" i="1"/>
  <c r="BT821" i="1"/>
  <c r="BS821" i="1"/>
  <c r="AZ821" i="1"/>
  <c r="AY821" i="1"/>
  <c r="AX821" i="1"/>
  <c r="AW821" i="1"/>
  <c r="AV821" i="1"/>
  <c r="AU821" i="1"/>
  <c r="AT821" i="1"/>
  <c r="AR821" i="1"/>
  <c r="AQ821" i="1"/>
  <c r="AP821" i="1"/>
  <c r="AO821" i="1"/>
  <c r="AN821" i="1"/>
  <c r="AM821" i="1"/>
  <c r="O821" i="1"/>
  <c r="BW820" i="1"/>
  <c r="BT820" i="1"/>
  <c r="BS820" i="1"/>
  <c r="AZ820" i="1"/>
  <c r="AY820" i="1"/>
  <c r="AX820" i="1"/>
  <c r="AW820" i="1"/>
  <c r="AV820" i="1"/>
  <c r="AU820" i="1"/>
  <c r="AT820" i="1"/>
  <c r="AR820" i="1"/>
  <c r="AQ820" i="1"/>
  <c r="AP820" i="1"/>
  <c r="AO820" i="1"/>
  <c r="AN820" i="1"/>
  <c r="AM820" i="1"/>
  <c r="O820" i="1"/>
  <c r="BW819" i="1"/>
  <c r="BT819" i="1"/>
  <c r="BS819" i="1"/>
  <c r="AZ819" i="1"/>
  <c r="AY819" i="1"/>
  <c r="AX819" i="1"/>
  <c r="AW819" i="1"/>
  <c r="AV819" i="1"/>
  <c r="AU819" i="1"/>
  <c r="AT819" i="1"/>
  <c r="AR819" i="1"/>
  <c r="AQ819" i="1"/>
  <c r="AP819" i="1"/>
  <c r="AO819" i="1"/>
  <c r="AN819" i="1"/>
  <c r="AM819" i="1"/>
  <c r="O819" i="1"/>
  <c r="BW818" i="1"/>
  <c r="BT818" i="1"/>
  <c r="BS818" i="1"/>
  <c r="AZ818" i="1"/>
  <c r="AY818" i="1"/>
  <c r="AX818" i="1"/>
  <c r="AW818" i="1"/>
  <c r="AV818" i="1"/>
  <c r="AU818" i="1"/>
  <c r="AT818" i="1"/>
  <c r="AR818" i="1"/>
  <c r="AQ818" i="1"/>
  <c r="AP818" i="1"/>
  <c r="AO818" i="1"/>
  <c r="AN818" i="1"/>
  <c r="AM818" i="1"/>
  <c r="O818" i="1"/>
  <c r="BW817" i="1"/>
  <c r="BT817" i="1"/>
  <c r="BS817" i="1"/>
  <c r="AZ817" i="1"/>
  <c r="AY817" i="1"/>
  <c r="AX817" i="1"/>
  <c r="AW817" i="1"/>
  <c r="AV817" i="1"/>
  <c r="AU817" i="1"/>
  <c r="AT817" i="1"/>
  <c r="AR817" i="1"/>
  <c r="AQ817" i="1"/>
  <c r="AP817" i="1"/>
  <c r="AO817" i="1"/>
  <c r="AN817" i="1"/>
  <c r="AM817" i="1"/>
  <c r="O817" i="1"/>
  <c r="BW816" i="1"/>
  <c r="BT816" i="1"/>
  <c r="BS816" i="1"/>
  <c r="AZ816" i="1"/>
  <c r="AY816" i="1"/>
  <c r="AX816" i="1"/>
  <c r="AW816" i="1"/>
  <c r="AV816" i="1"/>
  <c r="AU816" i="1"/>
  <c r="AT816" i="1"/>
  <c r="AR816" i="1"/>
  <c r="AQ816" i="1"/>
  <c r="AP816" i="1"/>
  <c r="AO816" i="1"/>
  <c r="AN816" i="1"/>
  <c r="AM816" i="1"/>
  <c r="O816" i="1"/>
  <c r="BW815" i="1"/>
  <c r="BT815" i="1"/>
  <c r="BS815" i="1"/>
  <c r="AZ815" i="1"/>
  <c r="AY815" i="1"/>
  <c r="AX815" i="1"/>
  <c r="AW815" i="1"/>
  <c r="AV815" i="1"/>
  <c r="AU815" i="1"/>
  <c r="AT815" i="1"/>
  <c r="AR815" i="1"/>
  <c r="AQ815" i="1"/>
  <c r="AP815" i="1"/>
  <c r="AO815" i="1"/>
  <c r="AN815" i="1"/>
  <c r="AM815" i="1"/>
  <c r="O815" i="1"/>
  <c r="BW814" i="1"/>
  <c r="BT814" i="1"/>
  <c r="BS814" i="1"/>
  <c r="AZ814" i="1"/>
  <c r="AY814" i="1"/>
  <c r="AX814" i="1"/>
  <c r="AW814" i="1"/>
  <c r="AV814" i="1"/>
  <c r="AU814" i="1"/>
  <c r="AT814" i="1"/>
  <c r="AR814" i="1"/>
  <c r="AQ814" i="1"/>
  <c r="AP814" i="1"/>
  <c r="AO814" i="1"/>
  <c r="AN814" i="1"/>
  <c r="AM814" i="1"/>
  <c r="O814" i="1"/>
  <c r="BW813" i="1"/>
  <c r="BT813" i="1"/>
  <c r="BS813" i="1"/>
  <c r="AZ813" i="1"/>
  <c r="AY813" i="1"/>
  <c r="AX813" i="1"/>
  <c r="AW813" i="1"/>
  <c r="AV813" i="1"/>
  <c r="AU813" i="1"/>
  <c r="AT813" i="1"/>
  <c r="AR813" i="1"/>
  <c r="AQ813" i="1"/>
  <c r="AP813" i="1"/>
  <c r="AO813" i="1"/>
  <c r="AN813" i="1"/>
  <c r="AM813" i="1"/>
  <c r="O813" i="1"/>
  <c r="BW812" i="1"/>
  <c r="BT812" i="1"/>
  <c r="BS812" i="1"/>
  <c r="AZ812" i="1"/>
  <c r="AY812" i="1"/>
  <c r="AX812" i="1"/>
  <c r="AW812" i="1"/>
  <c r="AV812" i="1"/>
  <c r="AU812" i="1"/>
  <c r="AT812" i="1"/>
  <c r="AR812" i="1"/>
  <c r="AQ812" i="1"/>
  <c r="AP812" i="1"/>
  <c r="AO812" i="1"/>
  <c r="AN812" i="1"/>
  <c r="AM812" i="1"/>
  <c r="O812" i="1"/>
  <c r="BW811" i="1"/>
  <c r="BT811" i="1"/>
  <c r="BS811" i="1"/>
  <c r="AZ811" i="1"/>
  <c r="AY811" i="1"/>
  <c r="AX811" i="1"/>
  <c r="AW811" i="1"/>
  <c r="AV811" i="1"/>
  <c r="AU811" i="1"/>
  <c r="AT811" i="1"/>
  <c r="AR811" i="1"/>
  <c r="AQ811" i="1"/>
  <c r="AP811" i="1"/>
  <c r="AO811" i="1"/>
  <c r="AN811" i="1"/>
  <c r="AM811" i="1"/>
  <c r="O811" i="1"/>
  <c r="BW810" i="1"/>
  <c r="BT810" i="1"/>
  <c r="BS810" i="1"/>
  <c r="AZ810" i="1"/>
  <c r="AY810" i="1"/>
  <c r="AX810" i="1"/>
  <c r="AW810" i="1"/>
  <c r="AV810" i="1"/>
  <c r="AU810" i="1"/>
  <c r="AT810" i="1"/>
  <c r="AR810" i="1"/>
  <c r="AQ810" i="1"/>
  <c r="AP810" i="1"/>
  <c r="AO810" i="1"/>
  <c r="AN810" i="1"/>
  <c r="AM810" i="1"/>
  <c r="O810" i="1"/>
  <c r="BZ810" i="1" s="1"/>
  <c r="BW809" i="1"/>
  <c r="BT809" i="1"/>
  <c r="BS809" i="1"/>
  <c r="AZ809" i="1"/>
  <c r="AY809" i="1"/>
  <c r="AX809" i="1"/>
  <c r="AW809" i="1"/>
  <c r="AV809" i="1"/>
  <c r="AU809" i="1"/>
  <c r="AT809" i="1"/>
  <c r="AR809" i="1"/>
  <c r="AQ809" i="1"/>
  <c r="AP809" i="1"/>
  <c r="AO809" i="1"/>
  <c r="AN809" i="1"/>
  <c r="AM809" i="1"/>
  <c r="O809" i="1"/>
  <c r="BW808" i="1"/>
  <c r="BT808" i="1"/>
  <c r="BS808" i="1"/>
  <c r="AZ808" i="1"/>
  <c r="AY808" i="1"/>
  <c r="AX808" i="1"/>
  <c r="AW808" i="1"/>
  <c r="AV808" i="1"/>
  <c r="AU808" i="1"/>
  <c r="AT808" i="1"/>
  <c r="AR808" i="1"/>
  <c r="AQ808" i="1"/>
  <c r="AP808" i="1"/>
  <c r="AO808" i="1"/>
  <c r="AN808" i="1"/>
  <c r="AM808" i="1"/>
  <c r="O808" i="1"/>
  <c r="BW807" i="1"/>
  <c r="BT807" i="1"/>
  <c r="BS807" i="1"/>
  <c r="AZ807" i="1"/>
  <c r="AY807" i="1"/>
  <c r="AX807" i="1"/>
  <c r="AW807" i="1"/>
  <c r="AV807" i="1"/>
  <c r="AU807" i="1"/>
  <c r="AT807" i="1"/>
  <c r="AR807" i="1"/>
  <c r="AQ807" i="1"/>
  <c r="AP807" i="1"/>
  <c r="AO807" i="1"/>
  <c r="AN807" i="1"/>
  <c r="AM807" i="1"/>
  <c r="O807" i="1"/>
  <c r="BW806" i="1"/>
  <c r="BT806" i="1"/>
  <c r="BS806" i="1"/>
  <c r="AZ806" i="1"/>
  <c r="AY806" i="1"/>
  <c r="AX806" i="1"/>
  <c r="AW806" i="1"/>
  <c r="AV806" i="1"/>
  <c r="AU806" i="1"/>
  <c r="AT806" i="1"/>
  <c r="AR806" i="1"/>
  <c r="AQ806" i="1"/>
  <c r="AP806" i="1"/>
  <c r="AO806" i="1"/>
  <c r="AN806" i="1"/>
  <c r="AM806" i="1"/>
  <c r="O806" i="1"/>
  <c r="BW805" i="1"/>
  <c r="BT805" i="1"/>
  <c r="BS805" i="1"/>
  <c r="AZ805" i="1"/>
  <c r="AY805" i="1"/>
  <c r="AX805" i="1"/>
  <c r="AW805" i="1"/>
  <c r="AV805" i="1"/>
  <c r="AU805" i="1"/>
  <c r="AT805" i="1"/>
  <c r="AR805" i="1"/>
  <c r="AQ805" i="1"/>
  <c r="AP805" i="1"/>
  <c r="AO805" i="1"/>
  <c r="AN805" i="1"/>
  <c r="AM805" i="1"/>
  <c r="O805" i="1"/>
  <c r="BW804" i="1"/>
  <c r="BT804" i="1"/>
  <c r="BS804" i="1"/>
  <c r="AZ804" i="1"/>
  <c r="AY804" i="1"/>
  <c r="AX804" i="1"/>
  <c r="AW804" i="1"/>
  <c r="AV804" i="1"/>
  <c r="AU804" i="1"/>
  <c r="AT804" i="1"/>
  <c r="AR804" i="1"/>
  <c r="AQ804" i="1"/>
  <c r="AP804" i="1"/>
  <c r="AO804" i="1"/>
  <c r="AN804" i="1"/>
  <c r="AM804" i="1"/>
  <c r="O804" i="1"/>
  <c r="BW803" i="1"/>
  <c r="BT803" i="1"/>
  <c r="BS803" i="1"/>
  <c r="AZ803" i="1"/>
  <c r="AY803" i="1"/>
  <c r="AX803" i="1"/>
  <c r="AW803" i="1"/>
  <c r="AV803" i="1"/>
  <c r="AU803" i="1"/>
  <c r="AT803" i="1"/>
  <c r="AR803" i="1"/>
  <c r="AQ803" i="1"/>
  <c r="AP803" i="1"/>
  <c r="AO803" i="1"/>
  <c r="AN803" i="1"/>
  <c r="AM803" i="1"/>
  <c r="O803" i="1"/>
  <c r="BW802" i="1"/>
  <c r="BT802" i="1"/>
  <c r="BS802" i="1"/>
  <c r="AZ802" i="1"/>
  <c r="AY802" i="1"/>
  <c r="AX802" i="1"/>
  <c r="AW802" i="1"/>
  <c r="AV802" i="1"/>
  <c r="AU802" i="1"/>
  <c r="AT802" i="1"/>
  <c r="AR802" i="1"/>
  <c r="AQ802" i="1"/>
  <c r="AP802" i="1"/>
  <c r="AO802" i="1"/>
  <c r="AN802" i="1"/>
  <c r="AM802" i="1"/>
  <c r="O802" i="1"/>
  <c r="BW801" i="1"/>
  <c r="BT801" i="1"/>
  <c r="BS801" i="1"/>
  <c r="AZ801" i="1"/>
  <c r="AY801" i="1"/>
  <c r="AX801" i="1"/>
  <c r="AW801" i="1"/>
  <c r="AV801" i="1"/>
  <c r="AU801" i="1"/>
  <c r="AT801" i="1"/>
  <c r="AR801" i="1"/>
  <c r="AQ801" i="1"/>
  <c r="AP801" i="1"/>
  <c r="AO801" i="1"/>
  <c r="AN801" i="1"/>
  <c r="AM801" i="1"/>
  <c r="O801" i="1"/>
  <c r="BW800" i="1"/>
  <c r="BT800" i="1"/>
  <c r="BS800" i="1"/>
  <c r="AZ800" i="1"/>
  <c r="AY800" i="1"/>
  <c r="AX800" i="1"/>
  <c r="AW800" i="1"/>
  <c r="AV800" i="1"/>
  <c r="AU800" i="1"/>
  <c r="AT800" i="1"/>
  <c r="AR800" i="1"/>
  <c r="AQ800" i="1"/>
  <c r="AP800" i="1"/>
  <c r="AO800" i="1"/>
  <c r="AN800" i="1"/>
  <c r="AM800" i="1"/>
  <c r="O800" i="1"/>
  <c r="BW799" i="1"/>
  <c r="BT799" i="1"/>
  <c r="BS799" i="1"/>
  <c r="AZ799" i="1"/>
  <c r="AY799" i="1"/>
  <c r="AX799" i="1"/>
  <c r="AW799" i="1"/>
  <c r="AV799" i="1"/>
  <c r="AU799" i="1"/>
  <c r="AT799" i="1"/>
  <c r="AR799" i="1"/>
  <c r="AQ799" i="1"/>
  <c r="AP799" i="1"/>
  <c r="AO799" i="1"/>
  <c r="AN799" i="1"/>
  <c r="AM799" i="1"/>
  <c r="O799" i="1"/>
  <c r="BW798" i="1"/>
  <c r="BT798" i="1"/>
  <c r="BS798" i="1"/>
  <c r="AZ798" i="1"/>
  <c r="AY798" i="1"/>
  <c r="AX798" i="1"/>
  <c r="AW798" i="1"/>
  <c r="AV798" i="1"/>
  <c r="AU798" i="1"/>
  <c r="AT798" i="1"/>
  <c r="AR798" i="1"/>
  <c r="AQ798" i="1"/>
  <c r="AP798" i="1"/>
  <c r="AO798" i="1"/>
  <c r="AN798" i="1"/>
  <c r="AM798" i="1"/>
  <c r="O798" i="1"/>
  <c r="BZ798" i="1" s="1"/>
  <c r="BW797" i="1"/>
  <c r="BT797" i="1"/>
  <c r="BS797" i="1"/>
  <c r="AZ797" i="1"/>
  <c r="AY797" i="1"/>
  <c r="AX797" i="1"/>
  <c r="AW797" i="1"/>
  <c r="AV797" i="1"/>
  <c r="AU797" i="1"/>
  <c r="AT797" i="1"/>
  <c r="AR797" i="1"/>
  <c r="AQ797" i="1"/>
  <c r="AP797" i="1"/>
  <c r="AO797" i="1"/>
  <c r="AN797" i="1"/>
  <c r="AM797" i="1"/>
  <c r="O797" i="1"/>
  <c r="BW796" i="1"/>
  <c r="BT796" i="1"/>
  <c r="BS796" i="1"/>
  <c r="AZ796" i="1"/>
  <c r="AY796" i="1"/>
  <c r="AX796" i="1"/>
  <c r="AW796" i="1"/>
  <c r="AV796" i="1"/>
  <c r="AU796" i="1"/>
  <c r="AT796" i="1"/>
  <c r="AR796" i="1"/>
  <c r="AQ796" i="1"/>
  <c r="AP796" i="1"/>
  <c r="AO796" i="1"/>
  <c r="AN796" i="1"/>
  <c r="AM796" i="1"/>
  <c r="O796" i="1"/>
  <c r="BW795" i="1"/>
  <c r="BT795" i="1"/>
  <c r="BS795" i="1"/>
  <c r="AZ795" i="1"/>
  <c r="AY795" i="1"/>
  <c r="AX795" i="1"/>
  <c r="AW795" i="1"/>
  <c r="AV795" i="1"/>
  <c r="AU795" i="1"/>
  <c r="AT795" i="1"/>
  <c r="AR795" i="1"/>
  <c r="AQ795" i="1"/>
  <c r="AP795" i="1"/>
  <c r="AO795" i="1"/>
  <c r="AN795" i="1"/>
  <c r="AM795" i="1"/>
  <c r="O795" i="1"/>
  <c r="BW794" i="1"/>
  <c r="BT794" i="1"/>
  <c r="BS794" i="1"/>
  <c r="AZ794" i="1"/>
  <c r="AY794" i="1"/>
  <c r="AX794" i="1"/>
  <c r="AW794" i="1"/>
  <c r="AV794" i="1"/>
  <c r="AU794" i="1"/>
  <c r="AT794" i="1"/>
  <c r="AR794" i="1"/>
  <c r="AQ794" i="1"/>
  <c r="AP794" i="1"/>
  <c r="AO794" i="1"/>
  <c r="AN794" i="1"/>
  <c r="AM794" i="1"/>
  <c r="O794" i="1"/>
  <c r="BW793" i="1"/>
  <c r="BT793" i="1"/>
  <c r="BS793" i="1"/>
  <c r="AZ793" i="1"/>
  <c r="AY793" i="1"/>
  <c r="AX793" i="1"/>
  <c r="AW793" i="1"/>
  <c r="AV793" i="1"/>
  <c r="AU793" i="1"/>
  <c r="AT793" i="1"/>
  <c r="AR793" i="1"/>
  <c r="AQ793" i="1"/>
  <c r="AP793" i="1"/>
  <c r="AO793" i="1"/>
  <c r="AN793" i="1"/>
  <c r="AM793" i="1"/>
  <c r="O793" i="1"/>
  <c r="BW792" i="1"/>
  <c r="BT792" i="1"/>
  <c r="BS792" i="1"/>
  <c r="AZ792" i="1"/>
  <c r="AY792" i="1"/>
  <c r="AX792" i="1"/>
  <c r="AW792" i="1"/>
  <c r="AV792" i="1"/>
  <c r="AU792" i="1"/>
  <c r="AT792" i="1"/>
  <c r="AR792" i="1"/>
  <c r="AQ792" i="1"/>
  <c r="AP792" i="1"/>
  <c r="AO792" i="1"/>
  <c r="AN792" i="1"/>
  <c r="AM792" i="1"/>
  <c r="O792" i="1"/>
  <c r="BW791" i="1"/>
  <c r="BT791" i="1"/>
  <c r="BS791" i="1"/>
  <c r="AZ791" i="1"/>
  <c r="AY791" i="1"/>
  <c r="AX791" i="1"/>
  <c r="AW791" i="1"/>
  <c r="AV791" i="1"/>
  <c r="AU791" i="1"/>
  <c r="AT791" i="1"/>
  <c r="AR791" i="1"/>
  <c r="AQ791" i="1"/>
  <c r="AP791" i="1"/>
  <c r="AO791" i="1"/>
  <c r="AN791" i="1"/>
  <c r="AM791" i="1"/>
  <c r="O791" i="1"/>
  <c r="BZ791" i="1" s="1"/>
  <c r="BW790" i="1"/>
  <c r="BT790" i="1"/>
  <c r="BS790" i="1"/>
  <c r="AZ790" i="1"/>
  <c r="AY790" i="1"/>
  <c r="AX790" i="1"/>
  <c r="AW790" i="1"/>
  <c r="AV790" i="1"/>
  <c r="AU790" i="1"/>
  <c r="AT790" i="1"/>
  <c r="AR790" i="1"/>
  <c r="AQ790" i="1"/>
  <c r="AP790" i="1"/>
  <c r="AO790" i="1"/>
  <c r="AN790" i="1"/>
  <c r="AM790" i="1"/>
  <c r="O790" i="1"/>
  <c r="BW789" i="1"/>
  <c r="BT789" i="1"/>
  <c r="BS789" i="1"/>
  <c r="AZ789" i="1"/>
  <c r="AY789" i="1"/>
  <c r="AX789" i="1"/>
  <c r="AW789" i="1"/>
  <c r="AV789" i="1"/>
  <c r="AU789" i="1"/>
  <c r="AT789" i="1"/>
  <c r="AR789" i="1"/>
  <c r="AQ789" i="1"/>
  <c r="AP789" i="1"/>
  <c r="AO789" i="1"/>
  <c r="AN789" i="1"/>
  <c r="AM789" i="1"/>
  <c r="O789" i="1"/>
  <c r="BW788" i="1"/>
  <c r="BT788" i="1"/>
  <c r="BS788" i="1"/>
  <c r="AZ788" i="1"/>
  <c r="AY788" i="1"/>
  <c r="AX788" i="1"/>
  <c r="AW788" i="1"/>
  <c r="AV788" i="1"/>
  <c r="AU788" i="1"/>
  <c r="AT788" i="1"/>
  <c r="AR788" i="1"/>
  <c r="AQ788" i="1"/>
  <c r="AP788" i="1"/>
  <c r="AO788" i="1"/>
  <c r="AN788" i="1"/>
  <c r="AM788" i="1"/>
  <c r="O788" i="1"/>
  <c r="BW787" i="1"/>
  <c r="BT787" i="1"/>
  <c r="BS787" i="1"/>
  <c r="AZ787" i="1"/>
  <c r="AY787" i="1"/>
  <c r="AX787" i="1"/>
  <c r="AW787" i="1"/>
  <c r="AV787" i="1"/>
  <c r="AU787" i="1"/>
  <c r="AT787" i="1"/>
  <c r="AR787" i="1"/>
  <c r="AQ787" i="1"/>
  <c r="AP787" i="1"/>
  <c r="AO787" i="1"/>
  <c r="AN787" i="1"/>
  <c r="AM787" i="1"/>
  <c r="O787" i="1"/>
  <c r="BW786" i="1"/>
  <c r="BT786" i="1"/>
  <c r="BS786" i="1"/>
  <c r="AZ786" i="1"/>
  <c r="AY786" i="1"/>
  <c r="AX786" i="1"/>
  <c r="AW786" i="1"/>
  <c r="AV786" i="1"/>
  <c r="AU786" i="1"/>
  <c r="AT786" i="1"/>
  <c r="AR786" i="1"/>
  <c r="AQ786" i="1"/>
  <c r="AP786" i="1"/>
  <c r="AO786" i="1"/>
  <c r="AN786" i="1"/>
  <c r="AM786" i="1"/>
  <c r="O786" i="1"/>
  <c r="BW785" i="1"/>
  <c r="BT785" i="1"/>
  <c r="BS785" i="1"/>
  <c r="AZ785" i="1"/>
  <c r="AY785" i="1"/>
  <c r="AX785" i="1"/>
  <c r="AW785" i="1"/>
  <c r="AV785" i="1"/>
  <c r="AU785" i="1"/>
  <c r="AT785" i="1"/>
  <c r="AR785" i="1"/>
  <c r="AQ785" i="1"/>
  <c r="AP785" i="1"/>
  <c r="AO785" i="1"/>
  <c r="AN785" i="1"/>
  <c r="AM785" i="1"/>
  <c r="O785" i="1"/>
  <c r="BW784" i="1"/>
  <c r="BT784" i="1"/>
  <c r="BS784" i="1"/>
  <c r="AZ784" i="1"/>
  <c r="AY784" i="1"/>
  <c r="AX784" i="1"/>
  <c r="AW784" i="1"/>
  <c r="AV784" i="1"/>
  <c r="AU784" i="1"/>
  <c r="AT784" i="1"/>
  <c r="AR784" i="1"/>
  <c r="AQ784" i="1"/>
  <c r="AP784" i="1"/>
  <c r="AO784" i="1"/>
  <c r="AN784" i="1"/>
  <c r="AM784" i="1"/>
  <c r="O784" i="1"/>
  <c r="BW783" i="1"/>
  <c r="BT783" i="1"/>
  <c r="BS783" i="1"/>
  <c r="AZ783" i="1"/>
  <c r="AY783" i="1"/>
  <c r="AX783" i="1"/>
  <c r="AW783" i="1"/>
  <c r="AV783" i="1"/>
  <c r="AU783" i="1"/>
  <c r="AT783" i="1"/>
  <c r="AR783" i="1"/>
  <c r="AQ783" i="1"/>
  <c r="AP783" i="1"/>
  <c r="AO783" i="1"/>
  <c r="AN783" i="1"/>
  <c r="AM783" i="1"/>
  <c r="O783" i="1"/>
  <c r="BW782" i="1"/>
  <c r="BT782" i="1"/>
  <c r="BS782" i="1"/>
  <c r="AZ782" i="1"/>
  <c r="AY782" i="1"/>
  <c r="AX782" i="1"/>
  <c r="AW782" i="1"/>
  <c r="AV782" i="1"/>
  <c r="AU782" i="1"/>
  <c r="AT782" i="1"/>
  <c r="AR782" i="1"/>
  <c r="AQ782" i="1"/>
  <c r="AP782" i="1"/>
  <c r="AO782" i="1"/>
  <c r="AN782" i="1"/>
  <c r="AM782" i="1"/>
  <c r="O782" i="1"/>
  <c r="BW781" i="1"/>
  <c r="BT781" i="1"/>
  <c r="BS781" i="1"/>
  <c r="AZ781" i="1"/>
  <c r="AY781" i="1"/>
  <c r="AX781" i="1"/>
  <c r="AW781" i="1"/>
  <c r="AV781" i="1"/>
  <c r="AU781" i="1"/>
  <c r="AT781" i="1"/>
  <c r="AR781" i="1"/>
  <c r="AQ781" i="1"/>
  <c r="AP781" i="1"/>
  <c r="AO781" i="1"/>
  <c r="AN781" i="1"/>
  <c r="AM781" i="1"/>
  <c r="O781" i="1"/>
  <c r="BW780" i="1"/>
  <c r="BT780" i="1"/>
  <c r="BS780" i="1"/>
  <c r="AZ780" i="1"/>
  <c r="AY780" i="1"/>
  <c r="AX780" i="1"/>
  <c r="AW780" i="1"/>
  <c r="AV780" i="1"/>
  <c r="AU780" i="1"/>
  <c r="AT780" i="1"/>
  <c r="AR780" i="1"/>
  <c r="AQ780" i="1"/>
  <c r="AP780" i="1"/>
  <c r="AO780" i="1"/>
  <c r="AN780" i="1"/>
  <c r="AM780" i="1"/>
  <c r="O780" i="1"/>
  <c r="BW779" i="1"/>
  <c r="BT779" i="1"/>
  <c r="BS779" i="1"/>
  <c r="AZ779" i="1"/>
  <c r="AY779" i="1"/>
  <c r="AX779" i="1"/>
  <c r="AW779" i="1"/>
  <c r="AV779" i="1"/>
  <c r="AU779" i="1"/>
  <c r="AT779" i="1"/>
  <c r="AR779" i="1"/>
  <c r="AQ779" i="1"/>
  <c r="AP779" i="1"/>
  <c r="AO779" i="1"/>
  <c r="AN779" i="1"/>
  <c r="AM779" i="1"/>
  <c r="O779" i="1"/>
  <c r="BW778" i="1"/>
  <c r="BT778" i="1"/>
  <c r="BS778" i="1"/>
  <c r="AZ778" i="1"/>
  <c r="AY778" i="1"/>
  <c r="AX778" i="1"/>
  <c r="AW778" i="1"/>
  <c r="AV778" i="1"/>
  <c r="AU778" i="1"/>
  <c r="AT778" i="1"/>
  <c r="AR778" i="1"/>
  <c r="AQ778" i="1"/>
  <c r="AP778" i="1"/>
  <c r="AO778" i="1"/>
  <c r="AN778" i="1"/>
  <c r="AM778" i="1"/>
  <c r="O778" i="1"/>
  <c r="BZ778" i="1" s="1"/>
  <c r="BW777" i="1"/>
  <c r="BT777" i="1"/>
  <c r="BS777" i="1"/>
  <c r="AZ777" i="1"/>
  <c r="AY777" i="1"/>
  <c r="AX777" i="1"/>
  <c r="AW777" i="1"/>
  <c r="AV777" i="1"/>
  <c r="AU777" i="1"/>
  <c r="AT777" i="1"/>
  <c r="AR777" i="1"/>
  <c r="AQ777" i="1"/>
  <c r="AP777" i="1"/>
  <c r="AO777" i="1"/>
  <c r="AN777" i="1"/>
  <c r="AM777" i="1"/>
  <c r="O777" i="1"/>
  <c r="BW776" i="1"/>
  <c r="BT776" i="1"/>
  <c r="BS776" i="1"/>
  <c r="AZ776" i="1"/>
  <c r="AY776" i="1"/>
  <c r="AX776" i="1"/>
  <c r="AW776" i="1"/>
  <c r="AV776" i="1"/>
  <c r="AU776" i="1"/>
  <c r="AT776" i="1"/>
  <c r="AR776" i="1"/>
  <c r="AQ776" i="1"/>
  <c r="AP776" i="1"/>
  <c r="AO776" i="1"/>
  <c r="AN776" i="1"/>
  <c r="AM776" i="1"/>
  <c r="O776" i="1"/>
  <c r="BW775" i="1"/>
  <c r="BT775" i="1"/>
  <c r="BS775" i="1"/>
  <c r="AZ775" i="1"/>
  <c r="AY775" i="1"/>
  <c r="AX775" i="1"/>
  <c r="AW775" i="1"/>
  <c r="AV775" i="1"/>
  <c r="AU775" i="1"/>
  <c r="AT775" i="1"/>
  <c r="AR775" i="1"/>
  <c r="AQ775" i="1"/>
  <c r="AP775" i="1"/>
  <c r="AO775" i="1"/>
  <c r="AN775" i="1"/>
  <c r="AM775" i="1"/>
  <c r="O775" i="1"/>
  <c r="BW774" i="1"/>
  <c r="BT774" i="1"/>
  <c r="BS774" i="1"/>
  <c r="AZ774" i="1"/>
  <c r="AY774" i="1"/>
  <c r="AX774" i="1"/>
  <c r="AW774" i="1"/>
  <c r="AV774" i="1"/>
  <c r="AU774" i="1"/>
  <c r="AT774" i="1"/>
  <c r="AR774" i="1"/>
  <c r="AQ774" i="1"/>
  <c r="AP774" i="1"/>
  <c r="AO774" i="1"/>
  <c r="AN774" i="1"/>
  <c r="AM774" i="1"/>
  <c r="O774" i="1"/>
  <c r="BZ774" i="1" s="1"/>
  <c r="BW773" i="1"/>
  <c r="BT773" i="1"/>
  <c r="BS773" i="1"/>
  <c r="AZ773" i="1"/>
  <c r="AY773" i="1"/>
  <c r="AX773" i="1"/>
  <c r="AW773" i="1"/>
  <c r="AV773" i="1"/>
  <c r="AU773" i="1"/>
  <c r="AT773" i="1"/>
  <c r="AR773" i="1"/>
  <c r="AQ773" i="1"/>
  <c r="AP773" i="1"/>
  <c r="AO773" i="1"/>
  <c r="AN773" i="1"/>
  <c r="AM773" i="1"/>
  <c r="O773" i="1"/>
  <c r="BW772" i="1"/>
  <c r="BT772" i="1"/>
  <c r="BS772" i="1"/>
  <c r="AZ772" i="1"/>
  <c r="AY772" i="1"/>
  <c r="AX772" i="1"/>
  <c r="AW772" i="1"/>
  <c r="AV772" i="1"/>
  <c r="AU772" i="1"/>
  <c r="AT772" i="1"/>
  <c r="AR772" i="1"/>
  <c r="AQ772" i="1"/>
  <c r="AP772" i="1"/>
  <c r="AO772" i="1"/>
  <c r="AN772" i="1"/>
  <c r="AM772" i="1"/>
  <c r="O772" i="1"/>
  <c r="BW771" i="1"/>
  <c r="BT771" i="1"/>
  <c r="BS771" i="1"/>
  <c r="AZ771" i="1"/>
  <c r="AY771" i="1"/>
  <c r="AX771" i="1"/>
  <c r="AW771" i="1"/>
  <c r="AV771" i="1"/>
  <c r="AU771" i="1"/>
  <c r="AT771" i="1"/>
  <c r="AR771" i="1"/>
  <c r="AQ771" i="1"/>
  <c r="AP771" i="1"/>
  <c r="AO771" i="1"/>
  <c r="AN771" i="1"/>
  <c r="AM771" i="1"/>
  <c r="O771" i="1"/>
  <c r="BW770" i="1"/>
  <c r="BT770" i="1"/>
  <c r="BS770" i="1"/>
  <c r="AZ770" i="1"/>
  <c r="AY770" i="1"/>
  <c r="AX770" i="1"/>
  <c r="AW770" i="1"/>
  <c r="AV770" i="1"/>
  <c r="AU770" i="1"/>
  <c r="AT770" i="1"/>
  <c r="AR770" i="1"/>
  <c r="AQ770" i="1"/>
  <c r="AP770" i="1"/>
  <c r="AO770" i="1"/>
  <c r="AN770" i="1"/>
  <c r="AM770" i="1"/>
  <c r="O770" i="1"/>
  <c r="BW769" i="1"/>
  <c r="BT769" i="1"/>
  <c r="BS769" i="1"/>
  <c r="AZ769" i="1"/>
  <c r="AY769" i="1"/>
  <c r="AX769" i="1"/>
  <c r="AW769" i="1"/>
  <c r="AV769" i="1"/>
  <c r="AU769" i="1"/>
  <c r="AT769" i="1"/>
  <c r="AR769" i="1"/>
  <c r="AQ769" i="1"/>
  <c r="AP769" i="1"/>
  <c r="AO769" i="1"/>
  <c r="AN769" i="1"/>
  <c r="AM769" i="1"/>
  <c r="O769" i="1"/>
  <c r="BW768" i="1"/>
  <c r="BT768" i="1"/>
  <c r="BS768" i="1"/>
  <c r="AZ768" i="1"/>
  <c r="AY768" i="1"/>
  <c r="AX768" i="1"/>
  <c r="AW768" i="1"/>
  <c r="AV768" i="1"/>
  <c r="AU768" i="1"/>
  <c r="AT768" i="1"/>
  <c r="AR768" i="1"/>
  <c r="AQ768" i="1"/>
  <c r="AP768" i="1"/>
  <c r="AO768" i="1"/>
  <c r="AN768" i="1"/>
  <c r="AM768" i="1"/>
  <c r="O768" i="1"/>
  <c r="BW767" i="1"/>
  <c r="BT767" i="1"/>
  <c r="BS767" i="1"/>
  <c r="AZ767" i="1"/>
  <c r="AY767" i="1"/>
  <c r="AX767" i="1"/>
  <c r="AW767" i="1"/>
  <c r="AV767" i="1"/>
  <c r="AU767" i="1"/>
  <c r="AT767" i="1"/>
  <c r="AR767" i="1"/>
  <c r="AQ767" i="1"/>
  <c r="AP767" i="1"/>
  <c r="AO767" i="1"/>
  <c r="AN767" i="1"/>
  <c r="AM767" i="1"/>
  <c r="O767" i="1"/>
  <c r="BW766" i="1"/>
  <c r="BT766" i="1"/>
  <c r="BS766" i="1"/>
  <c r="AZ766" i="1"/>
  <c r="AY766" i="1"/>
  <c r="AX766" i="1"/>
  <c r="AW766" i="1"/>
  <c r="AV766" i="1"/>
  <c r="AU766" i="1"/>
  <c r="AT766" i="1"/>
  <c r="AR766" i="1"/>
  <c r="AQ766" i="1"/>
  <c r="AP766" i="1"/>
  <c r="AO766" i="1"/>
  <c r="AN766" i="1"/>
  <c r="AM766" i="1"/>
  <c r="O766" i="1"/>
  <c r="BW765" i="1"/>
  <c r="BT765" i="1"/>
  <c r="BS765" i="1"/>
  <c r="AZ765" i="1"/>
  <c r="AY765" i="1"/>
  <c r="AX765" i="1"/>
  <c r="AW765" i="1"/>
  <c r="AV765" i="1"/>
  <c r="AU765" i="1"/>
  <c r="AT765" i="1"/>
  <c r="AR765" i="1"/>
  <c r="AQ765" i="1"/>
  <c r="AP765" i="1"/>
  <c r="AO765" i="1"/>
  <c r="AN765" i="1"/>
  <c r="AM765" i="1"/>
  <c r="O765" i="1"/>
  <c r="BW764" i="1"/>
  <c r="BT764" i="1"/>
  <c r="BS764" i="1"/>
  <c r="AZ764" i="1"/>
  <c r="AY764" i="1"/>
  <c r="AX764" i="1"/>
  <c r="AW764" i="1"/>
  <c r="AV764" i="1"/>
  <c r="AU764" i="1"/>
  <c r="AT764" i="1"/>
  <c r="AR764" i="1"/>
  <c r="AQ764" i="1"/>
  <c r="AP764" i="1"/>
  <c r="AO764" i="1"/>
  <c r="AN764" i="1"/>
  <c r="AM764" i="1"/>
  <c r="O764" i="1"/>
  <c r="BW763" i="1"/>
  <c r="BT763" i="1"/>
  <c r="BS763" i="1"/>
  <c r="AZ763" i="1"/>
  <c r="AY763" i="1"/>
  <c r="AX763" i="1"/>
  <c r="AW763" i="1"/>
  <c r="AV763" i="1"/>
  <c r="AU763" i="1"/>
  <c r="AT763" i="1"/>
  <c r="AR763" i="1"/>
  <c r="AQ763" i="1"/>
  <c r="AP763" i="1"/>
  <c r="AO763" i="1"/>
  <c r="AN763" i="1"/>
  <c r="AM763" i="1"/>
  <c r="O763" i="1"/>
  <c r="BW762" i="1"/>
  <c r="BT762" i="1"/>
  <c r="BS762" i="1"/>
  <c r="AZ762" i="1"/>
  <c r="AY762" i="1"/>
  <c r="AX762" i="1"/>
  <c r="AW762" i="1"/>
  <c r="AV762" i="1"/>
  <c r="AU762" i="1"/>
  <c r="AT762" i="1"/>
  <c r="AR762" i="1"/>
  <c r="AQ762" i="1"/>
  <c r="AP762" i="1"/>
  <c r="AO762" i="1"/>
  <c r="AN762" i="1"/>
  <c r="AM762" i="1"/>
  <c r="O762" i="1"/>
  <c r="BW761" i="1"/>
  <c r="BT761" i="1"/>
  <c r="BS761" i="1"/>
  <c r="AZ761" i="1"/>
  <c r="AY761" i="1"/>
  <c r="AX761" i="1"/>
  <c r="AW761" i="1"/>
  <c r="AV761" i="1"/>
  <c r="AU761" i="1"/>
  <c r="AT761" i="1"/>
  <c r="AR761" i="1"/>
  <c r="AQ761" i="1"/>
  <c r="AP761" i="1"/>
  <c r="AO761" i="1"/>
  <c r="AN761" i="1"/>
  <c r="AM761" i="1"/>
  <c r="O761" i="1"/>
  <c r="BW760" i="1"/>
  <c r="BT760" i="1"/>
  <c r="BS760" i="1"/>
  <c r="AZ760" i="1"/>
  <c r="AY760" i="1"/>
  <c r="AX760" i="1"/>
  <c r="AW760" i="1"/>
  <c r="AV760" i="1"/>
  <c r="AU760" i="1"/>
  <c r="AT760" i="1"/>
  <c r="AR760" i="1"/>
  <c r="AQ760" i="1"/>
  <c r="AP760" i="1"/>
  <c r="AO760" i="1"/>
  <c r="AN760" i="1"/>
  <c r="AM760" i="1"/>
  <c r="O760" i="1"/>
  <c r="BW759" i="1"/>
  <c r="BT759" i="1"/>
  <c r="BS759" i="1"/>
  <c r="AZ759" i="1"/>
  <c r="AY759" i="1"/>
  <c r="AX759" i="1"/>
  <c r="AW759" i="1"/>
  <c r="AV759" i="1"/>
  <c r="AU759" i="1"/>
  <c r="AT759" i="1"/>
  <c r="AR759" i="1"/>
  <c r="AQ759" i="1"/>
  <c r="AP759" i="1"/>
  <c r="AO759" i="1"/>
  <c r="AN759" i="1"/>
  <c r="AM759" i="1"/>
  <c r="O759" i="1"/>
  <c r="BZ759" i="1" s="1"/>
  <c r="BW758" i="1"/>
  <c r="BT758" i="1"/>
  <c r="BS758" i="1"/>
  <c r="AZ758" i="1"/>
  <c r="AY758" i="1"/>
  <c r="AX758" i="1"/>
  <c r="AW758" i="1"/>
  <c r="AV758" i="1"/>
  <c r="AU758" i="1"/>
  <c r="AT758" i="1"/>
  <c r="AR758" i="1"/>
  <c r="AQ758" i="1"/>
  <c r="AP758" i="1"/>
  <c r="AO758" i="1"/>
  <c r="AN758" i="1"/>
  <c r="AM758" i="1"/>
  <c r="O758" i="1"/>
  <c r="BW757" i="1"/>
  <c r="BT757" i="1"/>
  <c r="BS757" i="1"/>
  <c r="AZ757" i="1"/>
  <c r="AY757" i="1"/>
  <c r="AX757" i="1"/>
  <c r="AW757" i="1"/>
  <c r="AV757" i="1"/>
  <c r="AU757" i="1"/>
  <c r="AT757" i="1"/>
  <c r="AR757" i="1"/>
  <c r="AQ757" i="1"/>
  <c r="AP757" i="1"/>
  <c r="AO757" i="1"/>
  <c r="AN757" i="1"/>
  <c r="AM757" i="1"/>
  <c r="O757" i="1"/>
  <c r="BW756" i="1"/>
  <c r="BT756" i="1"/>
  <c r="BS756" i="1"/>
  <c r="AZ756" i="1"/>
  <c r="AY756" i="1"/>
  <c r="AX756" i="1"/>
  <c r="AW756" i="1"/>
  <c r="AV756" i="1"/>
  <c r="AU756" i="1"/>
  <c r="AT756" i="1"/>
  <c r="AR756" i="1"/>
  <c r="AQ756" i="1"/>
  <c r="AP756" i="1"/>
  <c r="AO756" i="1"/>
  <c r="AN756" i="1"/>
  <c r="AM756" i="1"/>
  <c r="O756" i="1"/>
  <c r="BW755" i="1"/>
  <c r="BT755" i="1"/>
  <c r="BS755" i="1"/>
  <c r="AZ755" i="1"/>
  <c r="AY755" i="1"/>
  <c r="AX755" i="1"/>
  <c r="AW755" i="1"/>
  <c r="AV755" i="1"/>
  <c r="AU755" i="1"/>
  <c r="AT755" i="1"/>
  <c r="AR755" i="1"/>
  <c r="AQ755" i="1"/>
  <c r="AP755" i="1"/>
  <c r="AO755" i="1"/>
  <c r="AN755" i="1"/>
  <c r="AM755" i="1"/>
  <c r="O755" i="1"/>
  <c r="BW754" i="1"/>
  <c r="BT754" i="1"/>
  <c r="BS754" i="1"/>
  <c r="AZ754" i="1"/>
  <c r="AY754" i="1"/>
  <c r="AX754" i="1"/>
  <c r="AW754" i="1"/>
  <c r="AV754" i="1"/>
  <c r="AU754" i="1"/>
  <c r="AT754" i="1"/>
  <c r="AR754" i="1"/>
  <c r="AQ754" i="1"/>
  <c r="AP754" i="1"/>
  <c r="AO754" i="1"/>
  <c r="AN754" i="1"/>
  <c r="AM754" i="1"/>
  <c r="O754" i="1"/>
  <c r="BW753" i="1"/>
  <c r="BT753" i="1"/>
  <c r="BS753" i="1"/>
  <c r="AZ753" i="1"/>
  <c r="AY753" i="1"/>
  <c r="AX753" i="1"/>
  <c r="AW753" i="1"/>
  <c r="AV753" i="1"/>
  <c r="AU753" i="1"/>
  <c r="AT753" i="1"/>
  <c r="AR753" i="1"/>
  <c r="AQ753" i="1"/>
  <c r="AP753" i="1"/>
  <c r="AO753" i="1"/>
  <c r="AN753" i="1"/>
  <c r="AM753" i="1"/>
  <c r="O753" i="1"/>
  <c r="BW752" i="1"/>
  <c r="BT752" i="1"/>
  <c r="BS752" i="1"/>
  <c r="AZ752" i="1"/>
  <c r="AY752" i="1"/>
  <c r="AX752" i="1"/>
  <c r="AW752" i="1"/>
  <c r="AV752" i="1"/>
  <c r="AU752" i="1"/>
  <c r="AT752" i="1"/>
  <c r="AR752" i="1"/>
  <c r="AQ752" i="1"/>
  <c r="AP752" i="1"/>
  <c r="AO752" i="1"/>
  <c r="AN752" i="1"/>
  <c r="AM752" i="1"/>
  <c r="O752" i="1"/>
  <c r="BW751" i="1"/>
  <c r="BT751" i="1"/>
  <c r="BS751" i="1"/>
  <c r="AZ751" i="1"/>
  <c r="AY751" i="1"/>
  <c r="AX751" i="1"/>
  <c r="AW751" i="1"/>
  <c r="AV751" i="1"/>
  <c r="AU751" i="1"/>
  <c r="AT751" i="1"/>
  <c r="AR751" i="1"/>
  <c r="AQ751" i="1"/>
  <c r="AP751" i="1"/>
  <c r="AO751" i="1"/>
  <c r="AN751" i="1"/>
  <c r="AM751" i="1"/>
  <c r="O751" i="1"/>
  <c r="BW750" i="1"/>
  <c r="BT750" i="1"/>
  <c r="BS750" i="1"/>
  <c r="AZ750" i="1"/>
  <c r="AY750" i="1"/>
  <c r="AX750" i="1"/>
  <c r="AW750" i="1"/>
  <c r="AV750" i="1"/>
  <c r="AU750" i="1"/>
  <c r="AT750" i="1"/>
  <c r="AR750" i="1"/>
  <c r="AQ750" i="1"/>
  <c r="AP750" i="1"/>
  <c r="AO750" i="1"/>
  <c r="AN750" i="1"/>
  <c r="AM750" i="1"/>
  <c r="O750" i="1"/>
  <c r="BW749" i="1"/>
  <c r="BT749" i="1"/>
  <c r="BS749" i="1"/>
  <c r="AZ749" i="1"/>
  <c r="AY749" i="1"/>
  <c r="AX749" i="1"/>
  <c r="AW749" i="1"/>
  <c r="AV749" i="1"/>
  <c r="AU749" i="1"/>
  <c r="AT749" i="1"/>
  <c r="AR749" i="1"/>
  <c r="AQ749" i="1"/>
  <c r="AP749" i="1"/>
  <c r="AO749" i="1"/>
  <c r="AN749" i="1"/>
  <c r="AM749" i="1"/>
  <c r="O749" i="1"/>
  <c r="BW748" i="1"/>
  <c r="BT748" i="1"/>
  <c r="BS748" i="1"/>
  <c r="AZ748" i="1"/>
  <c r="AY748" i="1"/>
  <c r="AX748" i="1"/>
  <c r="AW748" i="1"/>
  <c r="AV748" i="1"/>
  <c r="AU748" i="1"/>
  <c r="AT748" i="1"/>
  <c r="AR748" i="1"/>
  <c r="AQ748" i="1"/>
  <c r="AP748" i="1"/>
  <c r="AO748" i="1"/>
  <c r="AN748" i="1"/>
  <c r="AM748" i="1"/>
  <c r="O748" i="1"/>
  <c r="BW747" i="1"/>
  <c r="BT747" i="1"/>
  <c r="BS747" i="1"/>
  <c r="AZ747" i="1"/>
  <c r="AY747" i="1"/>
  <c r="AX747" i="1"/>
  <c r="AW747" i="1"/>
  <c r="AV747" i="1"/>
  <c r="AU747" i="1"/>
  <c r="AT747" i="1"/>
  <c r="AR747" i="1"/>
  <c r="AQ747" i="1"/>
  <c r="AP747" i="1"/>
  <c r="AO747" i="1"/>
  <c r="AN747" i="1"/>
  <c r="AM747" i="1"/>
  <c r="O747" i="1"/>
  <c r="BW746" i="1"/>
  <c r="BT746" i="1"/>
  <c r="BS746" i="1"/>
  <c r="AZ746" i="1"/>
  <c r="AY746" i="1"/>
  <c r="AX746" i="1"/>
  <c r="AW746" i="1"/>
  <c r="AV746" i="1"/>
  <c r="AU746" i="1"/>
  <c r="AT746" i="1"/>
  <c r="AR746" i="1"/>
  <c r="AQ746" i="1"/>
  <c r="AP746" i="1"/>
  <c r="AO746" i="1"/>
  <c r="AN746" i="1"/>
  <c r="AM746" i="1"/>
  <c r="O746" i="1"/>
  <c r="BW745" i="1"/>
  <c r="BT745" i="1"/>
  <c r="BS745" i="1"/>
  <c r="AZ745" i="1"/>
  <c r="AY745" i="1"/>
  <c r="AX745" i="1"/>
  <c r="AW745" i="1"/>
  <c r="AV745" i="1"/>
  <c r="AU745" i="1"/>
  <c r="AT745" i="1"/>
  <c r="AR745" i="1"/>
  <c r="AQ745" i="1"/>
  <c r="AP745" i="1"/>
  <c r="AO745" i="1"/>
  <c r="AN745" i="1"/>
  <c r="AM745" i="1"/>
  <c r="O745" i="1"/>
  <c r="BW744" i="1"/>
  <c r="BT744" i="1"/>
  <c r="BS744" i="1"/>
  <c r="AZ744" i="1"/>
  <c r="AY744" i="1"/>
  <c r="AX744" i="1"/>
  <c r="AW744" i="1"/>
  <c r="AV744" i="1"/>
  <c r="AU744" i="1"/>
  <c r="AT744" i="1"/>
  <c r="AR744" i="1"/>
  <c r="AQ744" i="1"/>
  <c r="AP744" i="1"/>
  <c r="AO744" i="1"/>
  <c r="AN744" i="1"/>
  <c r="AM744" i="1"/>
  <c r="O744" i="1"/>
  <c r="BW743" i="1"/>
  <c r="BT743" i="1"/>
  <c r="BS743" i="1"/>
  <c r="AZ743" i="1"/>
  <c r="AY743" i="1"/>
  <c r="AX743" i="1"/>
  <c r="AW743" i="1"/>
  <c r="AV743" i="1"/>
  <c r="AU743" i="1"/>
  <c r="AT743" i="1"/>
  <c r="AR743" i="1"/>
  <c r="AQ743" i="1"/>
  <c r="AP743" i="1"/>
  <c r="AO743" i="1"/>
  <c r="AN743" i="1"/>
  <c r="AM743" i="1"/>
  <c r="O743" i="1"/>
  <c r="BW742" i="1"/>
  <c r="BT742" i="1"/>
  <c r="BS742" i="1"/>
  <c r="AZ742" i="1"/>
  <c r="AY742" i="1"/>
  <c r="AX742" i="1"/>
  <c r="AW742" i="1"/>
  <c r="AV742" i="1"/>
  <c r="AU742" i="1"/>
  <c r="AT742" i="1"/>
  <c r="AR742" i="1"/>
  <c r="AQ742" i="1"/>
  <c r="AP742" i="1"/>
  <c r="AO742" i="1"/>
  <c r="AN742" i="1"/>
  <c r="AM742" i="1"/>
  <c r="O742" i="1"/>
  <c r="BW741" i="1"/>
  <c r="BT741" i="1"/>
  <c r="BS741" i="1"/>
  <c r="AZ741" i="1"/>
  <c r="AY741" i="1"/>
  <c r="AX741" i="1"/>
  <c r="AW741" i="1"/>
  <c r="AV741" i="1"/>
  <c r="AU741" i="1"/>
  <c r="AT741" i="1"/>
  <c r="AR741" i="1"/>
  <c r="AQ741" i="1"/>
  <c r="AP741" i="1"/>
  <c r="AO741" i="1"/>
  <c r="AN741" i="1"/>
  <c r="AM741" i="1"/>
  <c r="O741" i="1"/>
  <c r="BW740" i="1"/>
  <c r="BT740" i="1"/>
  <c r="BS740" i="1"/>
  <c r="AZ740" i="1"/>
  <c r="AY740" i="1"/>
  <c r="AX740" i="1"/>
  <c r="AW740" i="1"/>
  <c r="AV740" i="1"/>
  <c r="AU740" i="1"/>
  <c r="AT740" i="1"/>
  <c r="AR740" i="1"/>
  <c r="AQ740" i="1"/>
  <c r="AP740" i="1"/>
  <c r="AO740" i="1"/>
  <c r="AN740" i="1"/>
  <c r="AM740" i="1"/>
  <c r="O740" i="1"/>
  <c r="BW739" i="1"/>
  <c r="BT739" i="1"/>
  <c r="BS739" i="1"/>
  <c r="AZ739" i="1"/>
  <c r="AY739" i="1"/>
  <c r="AX739" i="1"/>
  <c r="AW739" i="1"/>
  <c r="AV739" i="1"/>
  <c r="AU739" i="1"/>
  <c r="AT739" i="1"/>
  <c r="AR739" i="1"/>
  <c r="AQ739" i="1"/>
  <c r="AP739" i="1"/>
  <c r="AO739" i="1"/>
  <c r="AN739" i="1"/>
  <c r="AM739" i="1"/>
  <c r="O739" i="1"/>
  <c r="BW738" i="1"/>
  <c r="BT738" i="1"/>
  <c r="BS738" i="1"/>
  <c r="AZ738" i="1"/>
  <c r="AY738" i="1"/>
  <c r="AX738" i="1"/>
  <c r="AW738" i="1"/>
  <c r="AV738" i="1"/>
  <c r="AU738" i="1"/>
  <c r="AT738" i="1"/>
  <c r="AR738" i="1"/>
  <c r="AQ738" i="1"/>
  <c r="AP738" i="1"/>
  <c r="AO738" i="1"/>
  <c r="AN738" i="1"/>
  <c r="AM738" i="1"/>
  <c r="O738" i="1"/>
  <c r="BW737" i="1"/>
  <c r="BT737" i="1"/>
  <c r="BS737" i="1"/>
  <c r="AZ737" i="1"/>
  <c r="AY737" i="1"/>
  <c r="AX737" i="1"/>
  <c r="AW737" i="1"/>
  <c r="AV737" i="1"/>
  <c r="AU737" i="1"/>
  <c r="AT737" i="1"/>
  <c r="AR737" i="1"/>
  <c r="AQ737" i="1"/>
  <c r="AP737" i="1"/>
  <c r="AO737" i="1"/>
  <c r="AN737" i="1"/>
  <c r="AM737" i="1"/>
  <c r="O737" i="1"/>
  <c r="BW736" i="1"/>
  <c r="BT736" i="1"/>
  <c r="BS736" i="1"/>
  <c r="AZ736" i="1"/>
  <c r="AY736" i="1"/>
  <c r="AX736" i="1"/>
  <c r="AW736" i="1"/>
  <c r="AV736" i="1"/>
  <c r="AU736" i="1"/>
  <c r="AT736" i="1"/>
  <c r="AR736" i="1"/>
  <c r="AQ736" i="1"/>
  <c r="AP736" i="1"/>
  <c r="AO736" i="1"/>
  <c r="AN736" i="1"/>
  <c r="AM736" i="1"/>
  <c r="O736" i="1"/>
  <c r="BW735" i="1"/>
  <c r="BT735" i="1"/>
  <c r="BS735" i="1"/>
  <c r="AZ735" i="1"/>
  <c r="AY735" i="1"/>
  <c r="AX735" i="1"/>
  <c r="AW735" i="1"/>
  <c r="AV735" i="1"/>
  <c r="AU735" i="1"/>
  <c r="AT735" i="1"/>
  <c r="AR735" i="1"/>
  <c r="AQ735" i="1"/>
  <c r="AP735" i="1"/>
  <c r="AO735" i="1"/>
  <c r="AN735" i="1"/>
  <c r="AM735" i="1"/>
  <c r="O735" i="1"/>
  <c r="BW734" i="1"/>
  <c r="BT734" i="1"/>
  <c r="BS734" i="1"/>
  <c r="AZ734" i="1"/>
  <c r="AY734" i="1"/>
  <c r="AX734" i="1"/>
  <c r="AW734" i="1"/>
  <c r="AV734" i="1"/>
  <c r="AU734" i="1"/>
  <c r="AT734" i="1"/>
  <c r="AR734" i="1"/>
  <c r="AQ734" i="1"/>
  <c r="AP734" i="1"/>
  <c r="AO734" i="1"/>
  <c r="AN734" i="1"/>
  <c r="AM734" i="1"/>
  <c r="O734" i="1"/>
  <c r="BW733" i="1"/>
  <c r="BT733" i="1"/>
  <c r="BS733" i="1"/>
  <c r="AZ733" i="1"/>
  <c r="AY733" i="1"/>
  <c r="AX733" i="1"/>
  <c r="AW733" i="1"/>
  <c r="AV733" i="1"/>
  <c r="AU733" i="1"/>
  <c r="AT733" i="1"/>
  <c r="AR733" i="1"/>
  <c r="AQ733" i="1"/>
  <c r="AP733" i="1"/>
  <c r="AO733" i="1"/>
  <c r="AN733" i="1"/>
  <c r="AM733" i="1"/>
  <c r="O733" i="1"/>
  <c r="BW732" i="1"/>
  <c r="BT732" i="1"/>
  <c r="BS732" i="1"/>
  <c r="AZ732" i="1"/>
  <c r="AY732" i="1"/>
  <c r="AX732" i="1"/>
  <c r="AW732" i="1"/>
  <c r="AV732" i="1"/>
  <c r="AU732" i="1"/>
  <c r="AT732" i="1"/>
  <c r="AR732" i="1"/>
  <c r="AQ732" i="1"/>
  <c r="AP732" i="1"/>
  <c r="AO732" i="1"/>
  <c r="AN732" i="1"/>
  <c r="AM732" i="1"/>
  <c r="O732" i="1"/>
  <c r="BW731" i="1"/>
  <c r="BT731" i="1"/>
  <c r="BS731" i="1"/>
  <c r="AZ731" i="1"/>
  <c r="AY731" i="1"/>
  <c r="AX731" i="1"/>
  <c r="AW731" i="1"/>
  <c r="AV731" i="1"/>
  <c r="AU731" i="1"/>
  <c r="AT731" i="1"/>
  <c r="AR731" i="1"/>
  <c r="AQ731" i="1"/>
  <c r="AP731" i="1"/>
  <c r="AO731" i="1"/>
  <c r="AN731" i="1"/>
  <c r="AM731" i="1"/>
  <c r="O731" i="1"/>
  <c r="BW730" i="1"/>
  <c r="BT730" i="1"/>
  <c r="BS730" i="1"/>
  <c r="AZ730" i="1"/>
  <c r="AY730" i="1"/>
  <c r="AX730" i="1"/>
  <c r="AW730" i="1"/>
  <c r="AV730" i="1"/>
  <c r="AU730" i="1"/>
  <c r="AT730" i="1"/>
  <c r="AR730" i="1"/>
  <c r="AQ730" i="1"/>
  <c r="AP730" i="1"/>
  <c r="AO730" i="1"/>
  <c r="AN730" i="1"/>
  <c r="AM730" i="1"/>
  <c r="O730" i="1"/>
  <c r="BW729" i="1"/>
  <c r="BT729" i="1"/>
  <c r="BS729" i="1"/>
  <c r="AZ729" i="1"/>
  <c r="AY729" i="1"/>
  <c r="AX729" i="1"/>
  <c r="AW729" i="1"/>
  <c r="AV729" i="1"/>
  <c r="AU729" i="1"/>
  <c r="AT729" i="1"/>
  <c r="AR729" i="1"/>
  <c r="AQ729" i="1"/>
  <c r="AP729" i="1"/>
  <c r="AO729" i="1"/>
  <c r="AN729" i="1"/>
  <c r="AM729" i="1"/>
  <c r="O729" i="1"/>
  <c r="BW728" i="1"/>
  <c r="BT728" i="1"/>
  <c r="BS728" i="1"/>
  <c r="AZ728" i="1"/>
  <c r="AY728" i="1"/>
  <c r="AX728" i="1"/>
  <c r="AW728" i="1"/>
  <c r="AV728" i="1"/>
  <c r="AU728" i="1"/>
  <c r="AT728" i="1"/>
  <c r="AR728" i="1"/>
  <c r="AQ728" i="1"/>
  <c r="AP728" i="1"/>
  <c r="AO728" i="1"/>
  <c r="AN728" i="1"/>
  <c r="AM728" i="1"/>
  <c r="O728" i="1"/>
  <c r="BW727" i="1"/>
  <c r="BT727" i="1"/>
  <c r="BS727" i="1"/>
  <c r="AZ727" i="1"/>
  <c r="AY727" i="1"/>
  <c r="AX727" i="1"/>
  <c r="AW727" i="1"/>
  <c r="AV727" i="1"/>
  <c r="AU727" i="1"/>
  <c r="AT727" i="1"/>
  <c r="AR727" i="1"/>
  <c r="AQ727" i="1"/>
  <c r="AP727" i="1"/>
  <c r="AO727" i="1"/>
  <c r="AN727" i="1"/>
  <c r="AM727" i="1"/>
  <c r="O727" i="1"/>
  <c r="BW726" i="1"/>
  <c r="BT726" i="1"/>
  <c r="BS726" i="1"/>
  <c r="AZ726" i="1"/>
  <c r="AY726" i="1"/>
  <c r="AX726" i="1"/>
  <c r="AW726" i="1"/>
  <c r="AV726" i="1"/>
  <c r="AU726" i="1"/>
  <c r="AT726" i="1"/>
  <c r="AR726" i="1"/>
  <c r="AQ726" i="1"/>
  <c r="AP726" i="1"/>
  <c r="AO726" i="1"/>
  <c r="AN726" i="1"/>
  <c r="AM726" i="1"/>
  <c r="O726" i="1"/>
  <c r="BZ726" i="1" s="1"/>
  <c r="BW725" i="1"/>
  <c r="BT725" i="1"/>
  <c r="BS725" i="1"/>
  <c r="AZ725" i="1"/>
  <c r="AY725" i="1"/>
  <c r="AX725" i="1"/>
  <c r="AW725" i="1"/>
  <c r="AV725" i="1"/>
  <c r="AU725" i="1"/>
  <c r="AT725" i="1"/>
  <c r="AR725" i="1"/>
  <c r="AQ725" i="1"/>
  <c r="AP725" i="1"/>
  <c r="AO725" i="1"/>
  <c r="AN725" i="1"/>
  <c r="AM725" i="1"/>
  <c r="O725" i="1"/>
  <c r="BW724" i="1"/>
  <c r="BT724" i="1"/>
  <c r="BS724" i="1"/>
  <c r="AZ724" i="1"/>
  <c r="AY724" i="1"/>
  <c r="AX724" i="1"/>
  <c r="AW724" i="1"/>
  <c r="AV724" i="1"/>
  <c r="AU724" i="1"/>
  <c r="AT724" i="1"/>
  <c r="AR724" i="1"/>
  <c r="AQ724" i="1"/>
  <c r="AP724" i="1"/>
  <c r="AO724" i="1"/>
  <c r="AN724" i="1"/>
  <c r="AM724" i="1"/>
  <c r="O724" i="1"/>
  <c r="BW723" i="1"/>
  <c r="BT723" i="1"/>
  <c r="BS723" i="1"/>
  <c r="AZ723" i="1"/>
  <c r="AY723" i="1"/>
  <c r="AX723" i="1"/>
  <c r="AW723" i="1"/>
  <c r="AV723" i="1"/>
  <c r="AU723" i="1"/>
  <c r="AT723" i="1"/>
  <c r="AR723" i="1"/>
  <c r="AQ723" i="1"/>
  <c r="AP723" i="1"/>
  <c r="AO723" i="1"/>
  <c r="AN723" i="1"/>
  <c r="AM723" i="1"/>
  <c r="O723" i="1"/>
  <c r="BW722" i="1"/>
  <c r="BT722" i="1"/>
  <c r="BS722" i="1"/>
  <c r="AZ722" i="1"/>
  <c r="AY722" i="1"/>
  <c r="AX722" i="1"/>
  <c r="AW722" i="1"/>
  <c r="AV722" i="1"/>
  <c r="AU722" i="1"/>
  <c r="AT722" i="1"/>
  <c r="AR722" i="1"/>
  <c r="AQ722" i="1"/>
  <c r="AP722" i="1"/>
  <c r="AO722" i="1"/>
  <c r="AN722" i="1"/>
  <c r="AM722" i="1"/>
  <c r="O722" i="1"/>
  <c r="BZ722" i="1" s="1"/>
  <c r="BW721" i="1"/>
  <c r="BT721" i="1"/>
  <c r="BS721" i="1"/>
  <c r="AZ721" i="1"/>
  <c r="AY721" i="1"/>
  <c r="AX721" i="1"/>
  <c r="AW721" i="1"/>
  <c r="AV721" i="1"/>
  <c r="AU721" i="1"/>
  <c r="AT721" i="1"/>
  <c r="AR721" i="1"/>
  <c r="AQ721" i="1"/>
  <c r="AP721" i="1"/>
  <c r="AO721" i="1"/>
  <c r="AN721" i="1"/>
  <c r="AM721" i="1"/>
  <c r="O721" i="1"/>
  <c r="BW720" i="1"/>
  <c r="BT720" i="1"/>
  <c r="BS720" i="1"/>
  <c r="AZ720" i="1"/>
  <c r="AY720" i="1"/>
  <c r="AX720" i="1"/>
  <c r="AW720" i="1"/>
  <c r="AV720" i="1"/>
  <c r="AU720" i="1"/>
  <c r="AT720" i="1"/>
  <c r="AR720" i="1"/>
  <c r="AQ720" i="1"/>
  <c r="AP720" i="1"/>
  <c r="AO720" i="1"/>
  <c r="AN720" i="1"/>
  <c r="AM720" i="1"/>
  <c r="O720" i="1"/>
  <c r="BW719" i="1"/>
  <c r="BT719" i="1"/>
  <c r="BS719" i="1"/>
  <c r="AZ719" i="1"/>
  <c r="AY719" i="1"/>
  <c r="AX719" i="1"/>
  <c r="AW719" i="1"/>
  <c r="AV719" i="1"/>
  <c r="AU719" i="1"/>
  <c r="AT719" i="1"/>
  <c r="AR719" i="1"/>
  <c r="AQ719" i="1"/>
  <c r="AP719" i="1"/>
  <c r="AO719" i="1"/>
  <c r="AN719" i="1"/>
  <c r="AM719" i="1"/>
  <c r="O719" i="1"/>
  <c r="BW718" i="1"/>
  <c r="BT718" i="1"/>
  <c r="BS718" i="1"/>
  <c r="AZ718" i="1"/>
  <c r="AY718" i="1"/>
  <c r="AX718" i="1"/>
  <c r="AW718" i="1"/>
  <c r="AV718" i="1"/>
  <c r="AU718" i="1"/>
  <c r="AT718" i="1"/>
  <c r="AR718" i="1"/>
  <c r="AQ718" i="1"/>
  <c r="AP718" i="1"/>
  <c r="AO718" i="1"/>
  <c r="AN718" i="1"/>
  <c r="AM718" i="1"/>
  <c r="O718" i="1"/>
  <c r="BW717" i="1"/>
  <c r="BT717" i="1"/>
  <c r="BS717" i="1"/>
  <c r="AZ717" i="1"/>
  <c r="AY717" i="1"/>
  <c r="AX717" i="1"/>
  <c r="AW717" i="1"/>
  <c r="AV717" i="1"/>
  <c r="AU717" i="1"/>
  <c r="AT717" i="1"/>
  <c r="AR717" i="1"/>
  <c r="AQ717" i="1"/>
  <c r="AP717" i="1"/>
  <c r="AO717" i="1"/>
  <c r="AN717" i="1"/>
  <c r="AM717" i="1"/>
  <c r="O717" i="1"/>
  <c r="BW716" i="1"/>
  <c r="BT716" i="1"/>
  <c r="BS716" i="1"/>
  <c r="AZ716" i="1"/>
  <c r="AY716" i="1"/>
  <c r="AX716" i="1"/>
  <c r="AW716" i="1"/>
  <c r="AV716" i="1"/>
  <c r="AU716" i="1"/>
  <c r="AT716" i="1"/>
  <c r="AR716" i="1"/>
  <c r="AQ716" i="1"/>
  <c r="AP716" i="1"/>
  <c r="AO716" i="1"/>
  <c r="AN716" i="1"/>
  <c r="AM716" i="1"/>
  <c r="O716" i="1"/>
  <c r="BW715" i="1"/>
  <c r="BT715" i="1"/>
  <c r="BS715" i="1"/>
  <c r="AZ715" i="1"/>
  <c r="AY715" i="1"/>
  <c r="AX715" i="1"/>
  <c r="AW715" i="1"/>
  <c r="AV715" i="1"/>
  <c r="AU715" i="1"/>
  <c r="AT715" i="1"/>
  <c r="AR715" i="1"/>
  <c r="AQ715" i="1"/>
  <c r="AP715" i="1"/>
  <c r="AO715" i="1"/>
  <c r="AN715" i="1"/>
  <c r="AM715" i="1"/>
  <c r="O715" i="1"/>
  <c r="BW714" i="1"/>
  <c r="BT714" i="1"/>
  <c r="BS714" i="1"/>
  <c r="AZ714" i="1"/>
  <c r="AY714" i="1"/>
  <c r="AX714" i="1"/>
  <c r="AW714" i="1"/>
  <c r="AV714" i="1"/>
  <c r="AU714" i="1"/>
  <c r="AT714" i="1"/>
  <c r="AR714" i="1"/>
  <c r="AQ714" i="1"/>
  <c r="AP714" i="1"/>
  <c r="AO714" i="1"/>
  <c r="AN714" i="1"/>
  <c r="AM714" i="1"/>
  <c r="O714" i="1"/>
  <c r="BW713" i="1"/>
  <c r="BT713" i="1"/>
  <c r="BS713" i="1"/>
  <c r="AZ713" i="1"/>
  <c r="AY713" i="1"/>
  <c r="AX713" i="1"/>
  <c r="AW713" i="1"/>
  <c r="AV713" i="1"/>
  <c r="AU713" i="1"/>
  <c r="AT713" i="1"/>
  <c r="AR713" i="1"/>
  <c r="AQ713" i="1"/>
  <c r="AP713" i="1"/>
  <c r="AO713" i="1"/>
  <c r="AN713" i="1"/>
  <c r="AM713" i="1"/>
  <c r="O713" i="1"/>
  <c r="BW712" i="1"/>
  <c r="BT712" i="1"/>
  <c r="BS712" i="1"/>
  <c r="AZ712" i="1"/>
  <c r="AY712" i="1"/>
  <c r="AX712" i="1"/>
  <c r="AW712" i="1"/>
  <c r="AV712" i="1"/>
  <c r="AU712" i="1"/>
  <c r="AT712" i="1"/>
  <c r="AR712" i="1"/>
  <c r="AQ712" i="1"/>
  <c r="AP712" i="1"/>
  <c r="AO712" i="1"/>
  <c r="AN712" i="1"/>
  <c r="AM712" i="1"/>
  <c r="O712" i="1"/>
  <c r="BW711" i="1"/>
  <c r="BT711" i="1"/>
  <c r="BS711" i="1"/>
  <c r="AZ711" i="1"/>
  <c r="AY711" i="1"/>
  <c r="AX711" i="1"/>
  <c r="AW711" i="1"/>
  <c r="AV711" i="1"/>
  <c r="AU711" i="1"/>
  <c r="AT711" i="1"/>
  <c r="AR711" i="1"/>
  <c r="AQ711" i="1"/>
  <c r="AP711" i="1"/>
  <c r="AO711" i="1"/>
  <c r="AN711" i="1"/>
  <c r="AM711" i="1"/>
  <c r="O711" i="1"/>
  <c r="BW710" i="1"/>
  <c r="BT710" i="1"/>
  <c r="BS710" i="1"/>
  <c r="AZ710" i="1"/>
  <c r="AY710" i="1"/>
  <c r="AX710" i="1"/>
  <c r="AW710" i="1"/>
  <c r="AV710" i="1"/>
  <c r="AU710" i="1"/>
  <c r="AT710" i="1"/>
  <c r="AR710" i="1"/>
  <c r="AQ710" i="1"/>
  <c r="AP710" i="1"/>
  <c r="AO710" i="1"/>
  <c r="AN710" i="1"/>
  <c r="AM710" i="1"/>
  <c r="O710" i="1"/>
  <c r="BW709" i="1"/>
  <c r="BT709" i="1"/>
  <c r="BS709" i="1"/>
  <c r="AZ709" i="1"/>
  <c r="AY709" i="1"/>
  <c r="AX709" i="1"/>
  <c r="AW709" i="1"/>
  <c r="AV709" i="1"/>
  <c r="AU709" i="1"/>
  <c r="AT709" i="1"/>
  <c r="AR709" i="1"/>
  <c r="AQ709" i="1"/>
  <c r="AP709" i="1"/>
  <c r="AO709" i="1"/>
  <c r="AN709" i="1"/>
  <c r="AM709" i="1"/>
  <c r="O709" i="1"/>
  <c r="BW708" i="1"/>
  <c r="BT708" i="1"/>
  <c r="BS708" i="1"/>
  <c r="AZ708" i="1"/>
  <c r="AY708" i="1"/>
  <c r="AX708" i="1"/>
  <c r="AW708" i="1"/>
  <c r="AV708" i="1"/>
  <c r="AU708" i="1"/>
  <c r="AT708" i="1"/>
  <c r="AR708" i="1"/>
  <c r="AQ708" i="1"/>
  <c r="AP708" i="1"/>
  <c r="AO708" i="1"/>
  <c r="AN708" i="1"/>
  <c r="AM708" i="1"/>
  <c r="O708" i="1"/>
  <c r="BW707" i="1"/>
  <c r="BT707" i="1"/>
  <c r="BS707" i="1"/>
  <c r="AZ707" i="1"/>
  <c r="AY707" i="1"/>
  <c r="AX707" i="1"/>
  <c r="AW707" i="1"/>
  <c r="AV707" i="1"/>
  <c r="AU707" i="1"/>
  <c r="AT707" i="1"/>
  <c r="AR707" i="1"/>
  <c r="AQ707" i="1"/>
  <c r="AP707" i="1"/>
  <c r="AO707" i="1"/>
  <c r="AN707" i="1"/>
  <c r="AM707" i="1"/>
  <c r="O707" i="1"/>
  <c r="BW706" i="1"/>
  <c r="BT706" i="1"/>
  <c r="BS706" i="1"/>
  <c r="AZ706" i="1"/>
  <c r="AY706" i="1"/>
  <c r="AX706" i="1"/>
  <c r="AW706" i="1"/>
  <c r="AV706" i="1"/>
  <c r="AU706" i="1"/>
  <c r="AT706" i="1"/>
  <c r="AR706" i="1"/>
  <c r="AQ706" i="1"/>
  <c r="AP706" i="1"/>
  <c r="AO706" i="1"/>
  <c r="AN706" i="1"/>
  <c r="AM706" i="1"/>
  <c r="O706" i="1"/>
  <c r="BW705" i="1"/>
  <c r="BT705" i="1"/>
  <c r="BS705" i="1"/>
  <c r="AZ705" i="1"/>
  <c r="AY705" i="1"/>
  <c r="AX705" i="1"/>
  <c r="AW705" i="1"/>
  <c r="AV705" i="1"/>
  <c r="AU705" i="1"/>
  <c r="AT705" i="1"/>
  <c r="AR705" i="1"/>
  <c r="AQ705" i="1"/>
  <c r="AP705" i="1"/>
  <c r="AO705" i="1"/>
  <c r="AN705" i="1"/>
  <c r="AM705" i="1"/>
  <c r="O705" i="1"/>
  <c r="BW704" i="1"/>
  <c r="BT704" i="1"/>
  <c r="BS704" i="1"/>
  <c r="AZ704" i="1"/>
  <c r="AY704" i="1"/>
  <c r="AX704" i="1"/>
  <c r="AW704" i="1"/>
  <c r="AV704" i="1"/>
  <c r="AU704" i="1"/>
  <c r="AT704" i="1"/>
  <c r="AR704" i="1"/>
  <c r="AQ704" i="1"/>
  <c r="AP704" i="1"/>
  <c r="AO704" i="1"/>
  <c r="AN704" i="1"/>
  <c r="AM704" i="1"/>
  <c r="O704" i="1"/>
  <c r="BW703" i="1"/>
  <c r="BT703" i="1"/>
  <c r="BS703" i="1"/>
  <c r="AZ703" i="1"/>
  <c r="AY703" i="1"/>
  <c r="AX703" i="1"/>
  <c r="AW703" i="1"/>
  <c r="AV703" i="1"/>
  <c r="AU703" i="1"/>
  <c r="AT703" i="1"/>
  <c r="AR703" i="1"/>
  <c r="AQ703" i="1"/>
  <c r="AP703" i="1"/>
  <c r="AO703" i="1"/>
  <c r="AN703" i="1"/>
  <c r="AM703" i="1"/>
  <c r="O703" i="1"/>
  <c r="BW702" i="1"/>
  <c r="BT702" i="1"/>
  <c r="BS702" i="1"/>
  <c r="AZ702" i="1"/>
  <c r="AY702" i="1"/>
  <c r="AX702" i="1"/>
  <c r="AW702" i="1"/>
  <c r="AV702" i="1"/>
  <c r="AU702" i="1"/>
  <c r="AT702" i="1"/>
  <c r="AR702" i="1"/>
  <c r="AQ702" i="1"/>
  <c r="AP702" i="1"/>
  <c r="AO702" i="1"/>
  <c r="AN702" i="1"/>
  <c r="AM702" i="1"/>
  <c r="O702" i="1"/>
  <c r="BW701" i="1"/>
  <c r="BT701" i="1"/>
  <c r="BS701" i="1"/>
  <c r="AZ701" i="1"/>
  <c r="AY701" i="1"/>
  <c r="AX701" i="1"/>
  <c r="AW701" i="1"/>
  <c r="AV701" i="1"/>
  <c r="AU701" i="1"/>
  <c r="AT701" i="1"/>
  <c r="AR701" i="1"/>
  <c r="AQ701" i="1"/>
  <c r="AP701" i="1"/>
  <c r="AO701" i="1"/>
  <c r="AN701" i="1"/>
  <c r="AM701" i="1"/>
  <c r="O701" i="1"/>
  <c r="BW700" i="1"/>
  <c r="BT700" i="1"/>
  <c r="BS700" i="1"/>
  <c r="AZ700" i="1"/>
  <c r="AY700" i="1"/>
  <c r="AX700" i="1"/>
  <c r="AW700" i="1"/>
  <c r="AV700" i="1"/>
  <c r="AU700" i="1"/>
  <c r="AT700" i="1"/>
  <c r="AR700" i="1"/>
  <c r="AQ700" i="1"/>
  <c r="AP700" i="1"/>
  <c r="AO700" i="1"/>
  <c r="AN700" i="1"/>
  <c r="AM700" i="1"/>
  <c r="O700" i="1"/>
  <c r="BZ700" i="1" s="1"/>
  <c r="BW699" i="1"/>
  <c r="BT699" i="1"/>
  <c r="BS699" i="1"/>
  <c r="AZ699" i="1"/>
  <c r="AY699" i="1"/>
  <c r="AX699" i="1"/>
  <c r="AW699" i="1"/>
  <c r="AV699" i="1"/>
  <c r="AU699" i="1"/>
  <c r="AT699" i="1"/>
  <c r="AR699" i="1"/>
  <c r="AQ699" i="1"/>
  <c r="AP699" i="1"/>
  <c r="AO699" i="1"/>
  <c r="AN699" i="1"/>
  <c r="AM699" i="1"/>
  <c r="O699" i="1"/>
  <c r="BW698" i="1"/>
  <c r="BT698" i="1"/>
  <c r="BS698" i="1"/>
  <c r="AZ698" i="1"/>
  <c r="AY698" i="1"/>
  <c r="AX698" i="1"/>
  <c r="AW698" i="1"/>
  <c r="AV698" i="1"/>
  <c r="AU698" i="1"/>
  <c r="AT698" i="1"/>
  <c r="AR698" i="1"/>
  <c r="AQ698" i="1"/>
  <c r="AP698" i="1"/>
  <c r="AO698" i="1"/>
  <c r="AN698" i="1"/>
  <c r="AM698" i="1"/>
  <c r="O698" i="1"/>
  <c r="BZ698" i="1" s="1"/>
  <c r="BW697" i="1"/>
  <c r="BT697" i="1"/>
  <c r="BS697" i="1"/>
  <c r="AZ697" i="1"/>
  <c r="AY697" i="1"/>
  <c r="AX697" i="1"/>
  <c r="AW697" i="1"/>
  <c r="AV697" i="1"/>
  <c r="AU697" i="1"/>
  <c r="AT697" i="1"/>
  <c r="AR697" i="1"/>
  <c r="AQ697" i="1"/>
  <c r="AP697" i="1"/>
  <c r="AO697" i="1"/>
  <c r="AN697" i="1"/>
  <c r="AM697" i="1"/>
  <c r="O697" i="1"/>
  <c r="BW696" i="1"/>
  <c r="BT696" i="1"/>
  <c r="BS696" i="1"/>
  <c r="AZ696" i="1"/>
  <c r="AY696" i="1"/>
  <c r="AX696" i="1"/>
  <c r="AW696" i="1"/>
  <c r="AV696" i="1"/>
  <c r="AU696" i="1"/>
  <c r="AT696" i="1"/>
  <c r="AR696" i="1"/>
  <c r="AQ696" i="1"/>
  <c r="AP696" i="1"/>
  <c r="AO696" i="1"/>
  <c r="AN696" i="1"/>
  <c r="AM696" i="1"/>
  <c r="O696" i="1"/>
  <c r="BW695" i="1"/>
  <c r="BT695" i="1"/>
  <c r="BS695" i="1"/>
  <c r="AZ695" i="1"/>
  <c r="AY695" i="1"/>
  <c r="AX695" i="1"/>
  <c r="AW695" i="1"/>
  <c r="AV695" i="1"/>
  <c r="AU695" i="1"/>
  <c r="AT695" i="1"/>
  <c r="AR695" i="1"/>
  <c r="AQ695" i="1"/>
  <c r="AP695" i="1"/>
  <c r="AO695" i="1"/>
  <c r="AN695" i="1"/>
  <c r="AM695" i="1"/>
  <c r="O695" i="1"/>
  <c r="BW694" i="1"/>
  <c r="BT694" i="1"/>
  <c r="BS694" i="1"/>
  <c r="AZ694" i="1"/>
  <c r="AY694" i="1"/>
  <c r="AX694" i="1"/>
  <c r="AW694" i="1"/>
  <c r="AV694" i="1"/>
  <c r="AU694" i="1"/>
  <c r="AT694" i="1"/>
  <c r="AR694" i="1"/>
  <c r="AQ694" i="1"/>
  <c r="AP694" i="1"/>
  <c r="AO694" i="1"/>
  <c r="AN694" i="1"/>
  <c r="AM694" i="1"/>
  <c r="O694" i="1"/>
  <c r="BW693" i="1"/>
  <c r="BT693" i="1"/>
  <c r="BS693" i="1"/>
  <c r="AZ693" i="1"/>
  <c r="AY693" i="1"/>
  <c r="AX693" i="1"/>
  <c r="AW693" i="1"/>
  <c r="AV693" i="1"/>
  <c r="AU693" i="1"/>
  <c r="AT693" i="1"/>
  <c r="AR693" i="1"/>
  <c r="AQ693" i="1"/>
  <c r="AP693" i="1"/>
  <c r="AO693" i="1"/>
  <c r="AN693" i="1"/>
  <c r="AM693" i="1"/>
  <c r="O693" i="1"/>
  <c r="BW692" i="1"/>
  <c r="BT692" i="1"/>
  <c r="BS692" i="1"/>
  <c r="AZ692" i="1"/>
  <c r="AY692" i="1"/>
  <c r="AX692" i="1"/>
  <c r="AW692" i="1"/>
  <c r="AV692" i="1"/>
  <c r="AU692" i="1"/>
  <c r="AT692" i="1"/>
  <c r="AR692" i="1"/>
  <c r="AQ692" i="1"/>
  <c r="AP692" i="1"/>
  <c r="AO692" i="1"/>
  <c r="AN692" i="1"/>
  <c r="AM692" i="1"/>
  <c r="O692" i="1"/>
  <c r="BW691" i="1"/>
  <c r="BT691" i="1"/>
  <c r="BS691" i="1"/>
  <c r="AZ691" i="1"/>
  <c r="AY691" i="1"/>
  <c r="AX691" i="1"/>
  <c r="AW691" i="1"/>
  <c r="AV691" i="1"/>
  <c r="AU691" i="1"/>
  <c r="AT691" i="1"/>
  <c r="AR691" i="1"/>
  <c r="AQ691" i="1"/>
  <c r="AP691" i="1"/>
  <c r="AO691" i="1"/>
  <c r="AN691" i="1"/>
  <c r="AM691" i="1"/>
  <c r="O691" i="1"/>
  <c r="BW690" i="1"/>
  <c r="BT690" i="1"/>
  <c r="BS690" i="1"/>
  <c r="AZ690" i="1"/>
  <c r="AY690" i="1"/>
  <c r="AX690" i="1"/>
  <c r="AW690" i="1"/>
  <c r="AV690" i="1"/>
  <c r="AU690" i="1"/>
  <c r="AT690" i="1"/>
  <c r="AR690" i="1"/>
  <c r="AQ690" i="1"/>
  <c r="AP690" i="1"/>
  <c r="AO690" i="1"/>
  <c r="AN690" i="1"/>
  <c r="AM690" i="1"/>
  <c r="O690" i="1"/>
  <c r="BW689" i="1"/>
  <c r="BT689" i="1"/>
  <c r="BS689" i="1"/>
  <c r="AZ689" i="1"/>
  <c r="AY689" i="1"/>
  <c r="AX689" i="1"/>
  <c r="AW689" i="1"/>
  <c r="AV689" i="1"/>
  <c r="AU689" i="1"/>
  <c r="AT689" i="1"/>
  <c r="AR689" i="1"/>
  <c r="AQ689" i="1"/>
  <c r="AP689" i="1"/>
  <c r="AO689" i="1"/>
  <c r="AN689" i="1"/>
  <c r="AM689" i="1"/>
  <c r="O689" i="1"/>
  <c r="BW688" i="1"/>
  <c r="BT688" i="1"/>
  <c r="BS688" i="1"/>
  <c r="AZ688" i="1"/>
  <c r="AY688" i="1"/>
  <c r="AX688" i="1"/>
  <c r="AW688" i="1"/>
  <c r="AV688" i="1"/>
  <c r="AU688" i="1"/>
  <c r="AT688" i="1"/>
  <c r="AR688" i="1"/>
  <c r="AQ688" i="1"/>
  <c r="AP688" i="1"/>
  <c r="AO688" i="1"/>
  <c r="AN688" i="1"/>
  <c r="AM688" i="1"/>
  <c r="O688" i="1"/>
  <c r="BW687" i="1"/>
  <c r="BT687" i="1"/>
  <c r="BS687" i="1"/>
  <c r="AZ687" i="1"/>
  <c r="AY687" i="1"/>
  <c r="AX687" i="1"/>
  <c r="AW687" i="1"/>
  <c r="AV687" i="1"/>
  <c r="AU687" i="1"/>
  <c r="AT687" i="1"/>
  <c r="AR687" i="1"/>
  <c r="AQ687" i="1"/>
  <c r="AP687" i="1"/>
  <c r="AO687" i="1"/>
  <c r="AN687" i="1"/>
  <c r="AM687" i="1"/>
  <c r="O687" i="1"/>
  <c r="BW686" i="1"/>
  <c r="BT686" i="1"/>
  <c r="BS686" i="1"/>
  <c r="AZ686" i="1"/>
  <c r="AY686" i="1"/>
  <c r="AX686" i="1"/>
  <c r="AW686" i="1"/>
  <c r="AV686" i="1"/>
  <c r="AU686" i="1"/>
  <c r="AT686" i="1"/>
  <c r="AR686" i="1"/>
  <c r="AQ686" i="1"/>
  <c r="AP686" i="1"/>
  <c r="AO686" i="1"/>
  <c r="AN686" i="1"/>
  <c r="AM686" i="1"/>
  <c r="O686" i="1"/>
  <c r="BW685" i="1"/>
  <c r="BT685" i="1"/>
  <c r="BS685" i="1"/>
  <c r="AZ685" i="1"/>
  <c r="AY685" i="1"/>
  <c r="AX685" i="1"/>
  <c r="AW685" i="1"/>
  <c r="AV685" i="1"/>
  <c r="AU685" i="1"/>
  <c r="AT685" i="1"/>
  <c r="AR685" i="1"/>
  <c r="AQ685" i="1"/>
  <c r="AP685" i="1"/>
  <c r="AO685" i="1"/>
  <c r="AN685" i="1"/>
  <c r="AM685" i="1"/>
  <c r="O685" i="1"/>
  <c r="BW684" i="1"/>
  <c r="BT684" i="1"/>
  <c r="BS684" i="1"/>
  <c r="AZ684" i="1"/>
  <c r="AY684" i="1"/>
  <c r="AX684" i="1"/>
  <c r="AW684" i="1"/>
  <c r="AV684" i="1"/>
  <c r="AU684" i="1"/>
  <c r="AT684" i="1"/>
  <c r="AR684" i="1"/>
  <c r="AQ684" i="1"/>
  <c r="AP684" i="1"/>
  <c r="AO684" i="1"/>
  <c r="AN684" i="1"/>
  <c r="AM684" i="1"/>
  <c r="O684" i="1"/>
  <c r="BW683" i="1"/>
  <c r="BT683" i="1"/>
  <c r="BS683" i="1"/>
  <c r="AZ683" i="1"/>
  <c r="AY683" i="1"/>
  <c r="AX683" i="1"/>
  <c r="AW683" i="1"/>
  <c r="AV683" i="1"/>
  <c r="AU683" i="1"/>
  <c r="AT683" i="1"/>
  <c r="AR683" i="1"/>
  <c r="AQ683" i="1"/>
  <c r="AP683" i="1"/>
  <c r="AO683" i="1"/>
  <c r="AN683" i="1"/>
  <c r="AM683" i="1"/>
  <c r="O683" i="1"/>
  <c r="BW682" i="1"/>
  <c r="BT682" i="1"/>
  <c r="BS682" i="1"/>
  <c r="AZ682" i="1"/>
  <c r="AY682" i="1"/>
  <c r="AX682" i="1"/>
  <c r="AW682" i="1"/>
  <c r="AV682" i="1"/>
  <c r="AU682" i="1"/>
  <c r="AT682" i="1"/>
  <c r="AR682" i="1"/>
  <c r="AQ682" i="1"/>
  <c r="AP682" i="1"/>
  <c r="AO682" i="1"/>
  <c r="AN682" i="1"/>
  <c r="AM682" i="1"/>
  <c r="O682" i="1"/>
  <c r="BW681" i="1"/>
  <c r="BT681" i="1"/>
  <c r="BS681" i="1"/>
  <c r="AZ681" i="1"/>
  <c r="AY681" i="1"/>
  <c r="AX681" i="1"/>
  <c r="AW681" i="1"/>
  <c r="AV681" i="1"/>
  <c r="AU681" i="1"/>
  <c r="AT681" i="1"/>
  <c r="AR681" i="1"/>
  <c r="AQ681" i="1"/>
  <c r="AP681" i="1"/>
  <c r="AO681" i="1"/>
  <c r="AN681" i="1"/>
  <c r="AM681" i="1"/>
  <c r="O681" i="1"/>
  <c r="BW680" i="1"/>
  <c r="BT680" i="1"/>
  <c r="BS680" i="1"/>
  <c r="AZ680" i="1"/>
  <c r="AY680" i="1"/>
  <c r="AX680" i="1"/>
  <c r="AW680" i="1"/>
  <c r="AV680" i="1"/>
  <c r="AU680" i="1"/>
  <c r="AT680" i="1"/>
  <c r="AR680" i="1"/>
  <c r="AQ680" i="1"/>
  <c r="AP680" i="1"/>
  <c r="AO680" i="1"/>
  <c r="AN680" i="1"/>
  <c r="AM680" i="1"/>
  <c r="O680" i="1"/>
  <c r="BW679" i="1"/>
  <c r="BT679" i="1"/>
  <c r="BS679" i="1"/>
  <c r="AZ679" i="1"/>
  <c r="AY679" i="1"/>
  <c r="AX679" i="1"/>
  <c r="AW679" i="1"/>
  <c r="AV679" i="1"/>
  <c r="AU679" i="1"/>
  <c r="AT679" i="1"/>
  <c r="AR679" i="1"/>
  <c r="AQ679" i="1"/>
  <c r="AP679" i="1"/>
  <c r="AO679" i="1"/>
  <c r="AN679" i="1"/>
  <c r="AM679" i="1"/>
  <c r="O679" i="1"/>
  <c r="BW678" i="1"/>
  <c r="BT678" i="1"/>
  <c r="BS678" i="1"/>
  <c r="AZ678" i="1"/>
  <c r="AY678" i="1"/>
  <c r="AX678" i="1"/>
  <c r="AW678" i="1"/>
  <c r="AV678" i="1"/>
  <c r="AU678" i="1"/>
  <c r="AT678" i="1"/>
  <c r="AR678" i="1"/>
  <c r="AQ678" i="1"/>
  <c r="AP678" i="1"/>
  <c r="AO678" i="1"/>
  <c r="AN678" i="1"/>
  <c r="AM678" i="1"/>
  <c r="O678" i="1"/>
  <c r="BW677" i="1"/>
  <c r="BT677" i="1"/>
  <c r="BS677" i="1"/>
  <c r="AZ677" i="1"/>
  <c r="AY677" i="1"/>
  <c r="AX677" i="1"/>
  <c r="AW677" i="1"/>
  <c r="AV677" i="1"/>
  <c r="AU677" i="1"/>
  <c r="AT677" i="1"/>
  <c r="AR677" i="1"/>
  <c r="AQ677" i="1"/>
  <c r="AP677" i="1"/>
  <c r="AO677" i="1"/>
  <c r="AN677" i="1"/>
  <c r="AM677" i="1"/>
  <c r="O677" i="1"/>
  <c r="BW676" i="1"/>
  <c r="BT676" i="1"/>
  <c r="BS676" i="1"/>
  <c r="AZ676" i="1"/>
  <c r="AY676" i="1"/>
  <c r="AX676" i="1"/>
  <c r="AW676" i="1"/>
  <c r="AV676" i="1"/>
  <c r="AU676" i="1"/>
  <c r="AT676" i="1"/>
  <c r="AR676" i="1"/>
  <c r="AQ676" i="1"/>
  <c r="AP676" i="1"/>
  <c r="AO676" i="1"/>
  <c r="AN676" i="1"/>
  <c r="AM676" i="1"/>
  <c r="O676" i="1"/>
  <c r="BW675" i="1"/>
  <c r="BT675" i="1"/>
  <c r="BS675" i="1"/>
  <c r="AZ675" i="1"/>
  <c r="AY675" i="1"/>
  <c r="AX675" i="1"/>
  <c r="AW675" i="1"/>
  <c r="AV675" i="1"/>
  <c r="AU675" i="1"/>
  <c r="AT675" i="1"/>
  <c r="AR675" i="1"/>
  <c r="AQ675" i="1"/>
  <c r="AP675" i="1"/>
  <c r="AO675" i="1"/>
  <c r="AN675" i="1"/>
  <c r="AM675" i="1"/>
  <c r="O675" i="1"/>
  <c r="BW674" i="1"/>
  <c r="BT674" i="1"/>
  <c r="BS674" i="1"/>
  <c r="AZ674" i="1"/>
  <c r="AY674" i="1"/>
  <c r="AX674" i="1"/>
  <c r="AW674" i="1"/>
  <c r="AV674" i="1"/>
  <c r="AU674" i="1"/>
  <c r="AT674" i="1"/>
  <c r="AR674" i="1"/>
  <c r="AQ674" i="1"/>
  <c r="AP674" i="1"/>
  <c r="AO674" i="1"/>
  <c r="AN674" i="1"/>
  <c r="AM674" i="1"/>
  <c r="O674" i="1"/>
  <c r="BW673" i="1"/>
  <c r="BT673" i="1"/>
  <c r="BS673" i="1"/>
  <c r="AZ673" i="1"/>
  <c r="AY673" i="1"/>
  <c r="AX673" i="1"/>
  <c r="AW673" i="1"/>
  <c r="AV673" i="1"/>
  <c r="AU673" i="1"/>
  <c r="AT673" i="1"/>
  <c r="AR673" i="1"/>
  <c r="AQ673" i="1"/>
  <c r="AP673" i="1"/>
  <c r="AO673" i="1"/>
  <c r="AN673" i="1"/>
  <c r="AM673" i="1"/>
  <c r="O673" i="1"/>
  <c r="BW672" i="1"/>
  <c r="BT672" i="1"/>
  <c r="BS672" i="1"/>
  <c r="AZ672" i="1"/>
  <c r="AY672" i="1"/>
  <c r="AX672" i="1"/>
  <c r="AW672" i="1"/>
  <c r="AV672" i="1"/>
  <c r="AU672" i="1"/>
  <c r="AT672" i="1"/>
  <c r="AR672" i="1"/>
  <c r="AQ672" i="1"/>
  <c r="AP672" i="1"/>
  <c r="AO672" i="1"/>
  <c r="AN672" i="1"/>
  <c r="AM672" i="1"/>
  <c r="O672" i="1"/>
  <c r="BW671" i="1"/>
  <c r="BT671" i="1"/>
  <c r="BS671" i="1"/>
  <c r="AZ671" i="1"/>
  <c r="AY671" i="1"/>
  <c r="AX671" i="1"/>
  <c r="AW671" i="1"/>
  <c r="AV671" i="1"/>
  <c r="AU671" i="1"/>
  <c r="AT671" i="1"/>
  <c r="AR671" i="1"/>
  <c r="AQ671" i="1"/>
  <c r="AP671" i="1"/>
  <c r="AO671" i="1"/>
  <c r="AN671" i="1"/>
  <c r="AM671" i="1"/>
  <c r="O671" i="1"/>
  <c r="BW670" i="1"/>
  <c r="BT670" i="1"/>
  <c r="BS670" i="1"/>
  <c r="AZ670" i="1"/>
  <c r="AY670" i="1"/>
  <c r="AX670" i="1"/>
  <c r="AW670" i="1"/>
  <c r="AV670" i="1"/>
  <c r="AU670" i="1"/>
  <c r="AT670" i="1"/>
  <c r="AR670" i="1"/>
  <c r="AQ670" i="1"/>
  <c r="AP670" i="1"/>
  <c r="AO670" i="1"/>
  <c r="AN670" i="1"/>
  <c r="AM670" i="1"/>
  <c r="O670" i="1"/>
  <c r="BW669" i="1"/>
  <c r="BT669" i="1"/>
  <c r="BS669" i="1"/>
  <c r="AZ669" i="1"/>
  <c r="AY669" i="1"/>
  <c r="AX669" i="1"/>
  <c r="AW669" i="1"/>
  <c r="AV669" i="1"/>
  <c r="AU669" i="1"/>
  <c r="AT669" i="1"/>
  <c r="AR669" i="1"/>
  <c r="AQ669" i="1"/>
  <c r="AP669" i="1"/>
  <c r="AO669" i="1"/>
  <c r="AN669" i="1"/>
  <c r="AM669" i="1"/>
  <c r="O669" i="1"/>
  <c r="BW668" i="1"/>
  <c r="BT668" i="1"/>
  <c r="BS668" i="1"/>
  <c r="AZ668" i="1"/>
  <c r="AY668" i="1"/>
  <c r="AX668" i="1"/>
  <c r="AW668" i="1"/>
  <c r="AV668" i="1"/>
  <c r="AU668" i="1"/>
  <c r="AT668" i="1"/>
  <c r="AR668" i="1"/>
  <c r="AQ668" i="1"/>
  <c r="AP668" i="1"/>
  <c r="AO668" i="1"/>
  <c r="AN668" i="1"/>
  <c r="AM668" i="1"/>
  <c r="O668" i="1"/>
  <c r="BW667" i="1"/>
  <c r="BT667" i="1"/>
  <c r="BS667" i="1"/>
  <c r="AZ667" i="1"/>
  <c r="AY667" i="1"/>
  <c r="AX667" i="1"/>
  <c r="AW667" i="1"/>
  <c r="AV667" i="1"/>
  <c r="AU667" i="1"/>
  <c r="AT667" i="1"/>
  <c r="AR667" i="1"/>
  <c r="AQ667" i="1"/>
  <c r="AP667" i="1"/>
  <c r="AO667" i="1"/>
  <c r="AN667" i="1"/>
  <c r="AM667" i="1"/>
  <c r="O667" i="1"/>
  <c r="BW666" i="1"/>
  <c r="BT666" i="1"/>
  <c r="BS666" i="1"/>
  <c r="AZ666" i="1"/>
  <c r="AY666" i="1"/>
  <c r="AX666" i="1"/>
  <c r="AW666" i="1"/>
  <c r="AV666" i="1"/>
  <c r="AU666" i="1"/>
  <c r="AT666" i="1"/>
  <c r="AR666" i="1"/>
  <c r="AQ666" i="1"/>
  <c r="AP666" i="1"/>
  <c r="AO666" i="1"/>
  <c r="AN666" i="1"/>
  <c r="AM666" i="1"/>
  <c r="O666" i="1"/>
  <c r="BW665" i="1"/>
  <c r="BT665" i="1"/>
  <c r="BS665" i="1"/>
  <c r="AZ665" i="1"/>
  <c r="AY665" i="1"/>
  <c r="AX665" i="1"/>
  <c r="AW665" i="1"/>
  <c r="AV665" i="1"/>
  <c r="AU665" i="1"/>
  <c r="AT665" i="1"/>
  <c r="AR665" i="1"/>
  <c r="AQ665" i="1"/>
  <c r="AP665" i="1"/>
  <c r="AO665" i="1"/>
  <c r="AN665" i="1"/>
  <c r="AM665" i="1"/>
  <c r="O665" i="1"/>
  <c r="BW664" i="1"/>
  <c r="BT664" i="1"/>
  <c r="BS664" i="1"/>
  <c r="AZ664" i="1"/>
  <c r="AY664" i="1"/>
  <c r="AX664" i="1"/>
  <c r="AW664" i="1"/>
  <c r="AV664" i="1"/>
  <c r="AU664" i="1"/>
  <c r="AT664" i="1"/>
  <c r="AR664" i="1"/>
  <c r="AQ664" i="1"/>
  <c r="AP664" i="1"/>
  <c r="AO664" i="1"/>
  <c r="AN664" i="1"/>
  <c r="AM664" i="1"/>
  <c r="O664" i="1"/>
  <c r="BW663" i="1"/>
  <c r="BT663" i="1"/>
  <c r="BS663" i="1"/>
  <c r="AZ663" i="1"/>
  <c r="AY663" i="1"/>
  <c r="AX663" i="1"/>
  <c r="AW663" i="1"/>
  <c r="AV663" i="1"/>
  <c r="AU663" i="1"/>
  <c r="AT663" i="1"/>
  <c r="AR663" i="1"/>
  <c r="AQ663" i="1"/>
  <c r="AP663" i="1"/>
  <c r="AO663" i="1"/>
  <c r="AN663" i="1"/>
  <c r="AM663" i="1"/>
  <c r="O663" i="1"/>
  <c r="BW662" i="1"/>
  <c r="BT662" i="1"/>
  <c r="BS662" i="1"/>
  <c r="AZ662" i="1"/>
  <c r="AY662" i="1"/>
  <c r="AX662" i="1"/>
  <c r="AW662" i="1"/>
  <c r="AV662" i="1"/>
  <c r="AU662" i="1"/>
  <c r="AT662" i="1"/>
  <c r="AR662" i="1"/>
  <c r="AQ662" i="1"/>
  <c r="AP662" i="1"/>
  <c r="AO662" i="1"/>
  <c r="AN662" i="1"/>
  <c r="AM662" i="1"/>
  <c r="O662" i="1"/>
  <c r="BW661" i="1"/>
  <c r="BT661" i="1"/>
  <c r="BS661" i="1"/>
  <c r="AZ661" i="1"/>
  <c r="AY661" i="1"/>
  <c r="AX661" i="1"/>
  <c r="AW661" i="1"/>
  <c r="AV661" i="1"/>
  <c r="AU661" i="1"/>
  <c r="AT661" i="1"/>
  <c r="AR661" i="1"/>
  <c r="AQ661" i="1"/>
  <c r="AP661" i="1"/>
  <c r="AO661" i="1"/>
  <c r="AN661" i="1"/>
  <c r="AM661" i="1"/>
  <c r="O661" i="1"/>
  <c r="BW660" i="1"/>
  <c r="BT660" i="1"/>
  <c r="BS660" i="1"/>
  <c r="AZ660" i="1"/>
  <c r="AY660" i="1"/>
  <c r="AX660" i="1"/>
  <c r="AW660" i="1"/>
  <c r="AV660" i="1"/>
  <c r="AU660" i="1"/>
  <c r="AT660" i="1"/>
  <c r="AR660" i="1"/>
  <c r="AQ660" i="1"/>
  <c r="AP660" i="1"/>
  <c r="AO660" i="1"/>
  <c r="AN660" i="1"/>
  <c r="AM660" i="1"/>
  <c r="O660" i="1"/>
  <c r="BW659" i="1"/>
  <c r="BT659" i="1"/>
  <c r="BS659" i="1"/>
  <c r="AZ659" i="1"/>
  <c r="AY659" i="1"/>
  <c r="AX659" i="1"/>
  <c r="AW659" i="1"/>
  <c r="AV659" i="1"/>
  <c r="AU659" i="1"/>
  <c r="AT659" i="1"/>
  <c r="AR659" i="1"/>
  <c r="AQ659" i="1"/>
  <c r="AP659" i="1"/>
  <c r="AO659" i="1"/>
  <c r="AN659" i="1"/>
  <c r="AM659" i="1"/>
  <c r="O659" i="1"/>
  <c r="BW658" i="1"/>
  <c r="BT658" i="1"/>
  <c r="BS658" i="1"/>
  <c r="AZ658" i="1"/>
  <c r="AY658" i="1"/>
  <c r="AX658" i="1"/>
  <c r="AW658" i="1"/>
  <c r="AV658" i="1"/>
  <c r="AU658" i="1"/>
  <c r="AT658" i="1"/>
  <c r="AR658" i="1"/>
  <c r="AQ658" i="1"/>
  <c r="AP658" i="1"/>
  <c r="AO658" i="1"/>
  <c r="AN658" i="1"/>
  <c r="AM658" i="1"/>
  <c r="O658" i="1"/>
  <c r="BW657" i="1"/>
  <c r="BT657" i="1"/>
  <c r="BS657" i="1"/>
  <c r="AZ657" i="1"/>
  <c r="AY657" i="1"/>
  <c r="AX657" i="1"/>
  <c r="AW657" i="1"/>
  <c r="AV657" i="1"/>
  <c r="AU657" i="1"/>
  <c r="AT657" i="1"/>
  <c r="AR657" i="1"/>
  <c r="AQ657" i="1"/>
  <c r="AP657" i="1"/>
  <c r="AO657" i="1"/>
  <c r="AN657" i="1"/>
  <c r="AM657" i="1"/>
  <c r="O657" i="1"/>
  <c r="BW656" i="1"/>
  <c r="BT656" i="1"/>
  <c r="BS656" i="1"/>
  <c r="AZ656" i="1"/>
  <c r="AY656" i="1"/>
  <c r="AX656" i="1"/>
  <c r="AW656" i="1"/>
  <c r="AV656" i="1"/>
  <c r="AU656" i="1"/>
  <c r="AT656" i="1"/>
  <c r="AR656" i="1"/>
  <c r="AQ656" i="1"/>
  <c r="AP656" i="1"/>
  <c r="AO656" i="1"/>
  <c r="AN656" i="1"/>
  <c r="AM656" i="1"/>
  <c r="O656" i="1"/>
  <c r="BW655" i="1"/>
  <c r="BT655" i="1"/>
  <c r="BS655" i="1"/>
  <c r="AZ655" i="1"/>
  <c r="AY655" i="1"/>
  <c r="AX655" i="1"/>
  <c r="AW655" i="1"/>
  <c r="AV655" i="1"/>
  <c r="AU655" i="1"/>
  <c r="AT655" i="1"/>
  <c r="AR655" i="1"/>
  <c r="AQ655" i="1"/>
  <c r="AP655" i="1"/>
  <c r="AO655" i="1"/>
  <c r="AN655" i="1"/>
  <c r="AM655" i="1"/>
  <c r="O655" i="1"/>
  <c r="BW654" i="1"/>
  <c r="BT654" i="1"/>
  <c r="BS654" i="1"/>
  <c r="AZ654" i="1"/>
  <c r="AY654" i="1"/>
  <c r="AX654" i="1"/>
  <c r="AW654" i="1"/>
  <c r="AV654" i="1"/>
  <c r="AU654" i="1"/>
  <c r="AT654" i="1"/>
  <c r="AR654" i="1"/>
  <c r="AQ654" i="1"/>
  <c r="AP654" i="1"/>
  <c r="AO654" i="1"/>
  <c r="AN654" i="1"/>
  <c r="AM654" i="1"/>
  <c r="O654" i="1"/>
  <c r="BW653" i="1"/>
  <c r="BT653" i="1"/>
  <c r="BS653" i="1"/>
  <c r="AZ653" i="1"/>
  <c r="AY653" i="1"/>
  <c r="AX653" i="1"/>
  <c r="AW653" i="1"/>
  <c r="AV653" i="1"/>
  <c r="AU653" i="1"/>
  <c r="AT653" i="1"/>
  <c r="AR653" i="1"/>
  <c r="AQ653" i="1"/>
  <c r="AP653" i="1"/>
  <c r="AO653" i="1"/>
  <c r="AN653" i="1"/>
  <c r="AM653" i="1"/>
  <c r="O653" i="1"/>
  <c r="BW652" i="1"/>
  <c r="BT652" i="1"/>
  <c r="BS652" i="1"/>
  <c r="AZ652" i="1"/>
  <c r="AY652" i="1"/>
  <c r="AX652" i="1"/>
  <c r="AW652" i="1"/>
  <c r="AV652" i="1"/>
  <c r="AU652" i="1"/>
  <c r="AT652" i="1"/>
  <c r="AR652" i="1"/>
  <c r="AQ652" i="1"/>
  <c r="AP652" i="1"/>
  <c r="AO652" i="1"/>
  <c r="AN652" i="1"/>
  <c r="AM652" i="1"/>
  <c r="O652" i="1"/>
  <c r="BW651" i="1"/>
  <c r="BT651" i="1"/>
  <c r="BS651" i="1"/>
  <c r="AZ651" i="1"/>
  <c r="AY651" i="1"/>
  <c r="AX651" i="1"/>
  <c r="AW651" i="1"/>
  <c r="AV651" i="1"/>
  <c r="AU651" i="1"/>
  <c r="AT651" i="1"/>
  <c r="AR651" i="1"/>
  <c r="AQ651" i="1"/>
  <c r="AP651" i="1"/>
  <c r="AO651" i="1"/>
  <c r="AN651" i="1"/>
  <c r="AM651" i="1"/>
  <c r="O651" i="1"/>
  <c r="BW650" i="1"/>
  <c r="BT650" i="1"/>
  <c r="BS650" i="1"/>
  <c r="AZ650" i="1"/>
  <c r="AY650" i="1"/>
  <c r="AX650" i="1"/>
  <c r="AW650" i="1"/>
  <c r="AV650" i="1"/>
  <c r="AU650" i="1"/>
  <c r="AT650" i="1"/>
  <c r="AR650" i="1"/>
  <c r="AQ650" i="1"/>
  <c r="AP650" i="1"/>
  <c r="AO650" i="1"/>
  <c r="AN650" i="1"/>
  <c r="AM650" i="1"/>
  <c r="O650" i="1"/>
  <c r="BW649" i="1"/>
  <c r="BT649" i="1"/>
  <c r="BS649" i="1"/>
  <c r="AZ649" i="1"/>
  <c r="AY649" i="1"/>
  <c r="AX649" i="1"/>
  <c r="AW649" i="1"/>
  <c r="AV649" i="1"/>
  <c r="AU649" i="1"/>
  <c r="AT649" i="1"/>
  <c r="AR649" i="1"/>
  <c r="AQ649" i="1"/>
  <c r="AP649" i="1"/>
  <c r="AO649" i="1"/>
  <c r="AN649" i="1"/>
  <c r="AM649" i="1"/>
  <c r="O649" i="1"/>
  <c r="BW648" i="1"/>
  <c r="BT648" i="1"/>
  <c r="BS648" i="1"/>
  <c r="AZ648" i="1"/>
  <c r="AY648" i="1"/>
  <c r="AX648" i="1"/>
  <c r="AW648" i="1"/>
  <c r="AV648" i="1"/>
  <c r="AU648" i="1"/>
  <c r="AT648" i="1"/>
  <c r="AR648" i="1"/>
  <c r="AQ648" i="1"/>
  <c r="AP648" i="1"/>
  <c r="AO648" i="1"/>
  <c r="AN648" i="1"/>
  <c r="AM648" i="1"/>
  <c r="O648" i="1"/>
  <c r="BW647" i="1"/>
  <c r="BT647" i="1"/>
  <c r="BS647" i="1"/>
  <c r="AZ647" i="1"/>
  <c r="AY647" i="1"/>
  <c r="AX647" i="1"/>
  <c r="AW647" i="1"/>
  <c r="AV647" i="1"/>
  <c r="AU647" i="1"/>
  <c r="AT647" i="1"/>
  <c r="AR647" i="1"/>
  <c r="AQ647" i="1"/>
  <c r="AP647" i="1"/>
  <c r="AO647" i="1"/>
  <c r="AN647" i="1"/>
  <c r="AM647" i="1"/>
  <c r="O647" i="1"/>
  <c r="BW646" i="1"/>
  <c r="BT646" i="1"/>
  <c r="BS646" i="1"/>
  <c r="AZ646" i="1"/>
  <c r="AY646" i="1"/>
  <c r="AX646" i="1"/>
  <c r="AW646" i="1"/>
  <c r="AV646" i="1"/>
  <c r="AU646" i="1"/>
  <c r="AT646" i="1"/>
  <c r="AR646" i="1"/>
  <c r="AQ646" i="1"/>
  <c r="AP646" i="1"/>
  <c r="AO646" i="1"/>
  <c r="AN646" i="1"/>
  <c r="AM646" i="1"/>
  <c r="O646" i="1"/>
  <c r="BW645" i="1"/>
  <c r="BT645" i="1"/>
  <c r="BS645" i="1"/>
  <c r="AZ645" i="1"/>
  <c r="AY645" i="1"/>
  <c r="AX645" i="1"/>
  <c r="AW645" i="1"/>
  <c r="AV645" i="1"/>
  <c r="AU645" i="1"/>
  <c r="AT645" i="1"/>
  <c r="AR645" i="1"/>
  <c r="AQ645" i="1"/>
  <c r="AP645" i="1"/>
  <c r="AO645" i="1"/>
  <c r="AN645" i="1"/>
  <c r="AM645" i="1"/>
  <c r="O645" i="1"/>
  <c r="BW644" i="1"/>
  <c r="BT644" i="1"/>
  <c r="BS644" i="1"/>
  <c r="AZ644" i="1"/>
  <c r="AY644" i="1"/>
  <c r="AX644" i="1"/>
  <c r="AW644" i="1"/>
  <c r="AV644" i="1"/>
  <c r="AU644" i="1"/>
  <c r="AT644" i="1"/>
  <c r="AR644" i="1"/>
  <c r="AQ644" i="1"/>
  <c r="AP644" i="1"/>
  <c r="AO644" i="1"/>
  <c r="AN644" i="1"/>
  <c r="AM644" i="1"/>
  <c r="O644" i="1"/>
  <c r="BW643" i="1"/>
  <c r="BT643" i="1"/>
  <c r="BS643" i="1"/>
  <c r="AZ643" i="1"/>
  <c r="AY643" i="1"/>
  <c r="AX643" i="1"/>
  <c r="AW643" i="1"/>
  <c r="AV643" i="1"/>
  <c r="AU643" i="1"/>
  <c r="AT643" i="1"/>
  <c r="AR643" i="1"/>
  <c r="AQ643" i="1"/>
  <c r="AP643" i="1"/>
  <c r="AO643" i="1"/>
  <c r="AN643" i="1"/>
  <c r="AM643" i="1"/>
  <c r="O643" i="1"/>
  <c r="BW642" i="1"/>
  <c r="BT642" i="1"/>
  <c r="BS642" i="1"/>
  <c r="AZ642" i="1"/>
  <c r="AY642" i="1"/>
  <c r="AX642" i="1"/>
  <c r="AW642" i="1"/>
  <c r="AV642" i="1"/>
  <c r="AU642" i="1"/>
  <c r="AT642" i="1"/>
  <c r="AR642" i="1"/>
  <c r="AQ642" i="1"/>
  <c r="AP642" i="1"/>
  <c r="AO642" i="1"/>
  <c r="AN642" i="1"/>
  <c r="AM642" i="1"/>
  <c r="O642" i="1"/>
  <c r="BW641" i="1"/>
  <c r="BT641" i="1"/>
  <c r="BS641" i="1"/>
  <c r="AZ641" i="1"/>
  <c r="AY641" i="1"/>
  <c r="AX641" i="1"/>
  <c r="AW641" i="1"/>
  <c r="AV641" i="1"/>
  <c r="AU641" i="1"/>
  <c r="AT641" i="1"/>
  <c r="AR641" i="1"/>
  <c r="AQ641" i="1"/>
  <c r="AP641" i="1"/>
  <c r="AO641" i="1"/>
  <c r="AN641" i="1"/>
  <c r="AM641" i="1"/>
  <c r="O641" i="1"/>
  <c r="BW640" i="1"/>
  <c r="BT640" i="1"/>
  <c r="BS640" i="1"/>
  <c r="AZ640" i="1"/>
  <c r="AY640" i="1"/>
  <c r="AX640" i="1"/>
  <c r="AW640" i="1"/>
  <c r="AV640" i="1"/>
  <c r="AU640" i="1"/>
  <c r="AT640" i="1"/>
  <c r="AR640" i="1"/>
  <c r="AQ640" i="1"/>
  <c r="AP640" i="1"/>
  <c r="AO640" i="1"/>
  <c r="AN640" i="1"/>
  <c r="AM640" i="1"/>
  <c r="O640" i="1"/>
  <c r="BW639" i="1"/>
  <c r="BT639" i="1"/>
  <c r="BS639" i="1"/>
  <c r="AZ639" i="1"/>
  <c r="AY639" i="1"/>
  <c r="AX639" i="1"/>
  <c r="AW639" i="1"/>
  <c r="AV639" i="1"/>
  <c r="AU639" i="1"/>
  <c r="AT639" i="1"/>
  <c r="AR639" i="1"/>
  <c r="AQ639" i="1"/>
  <c r="AP639" i="1"/>
  <c r="AO639" i="1"/>
  <c r="AN639" i="1"/>
  <c r="AM639" i="1"/>
  <c r="O639" i="1"/>
  <c r="BZ639" i="1" s="1"/>
  <c r="BW638" i="1"/>
  <c r="BT638" i="1"/>
  <c r="BS638" i="1"/>
  <c r="AZ638" i="1"/>
  <c r="AY638" i="1"/>
  <c r="AX638" i="1"/>
  <c r="AW638" i="1"/>
  <c r="AV638" i="1"/>
  <c r="AU638" i="1"/>
  <c r="AT638" i="1"/>
  <c r="AR638" i="1"/>
  <c r="AQ638" i="1"/>
  <c r="AP638" i="1"/>
  <c r="AO638" i="1"/>
  <c r="AN638" i="1"/>
  <c r="AM638" i="1"/>
  <c r="O638" i="1"/>
  <c r="BW637" i="1"/>
  <c r="BT637" i="1"/>
  <c r="BS637" i="1"/>
  <c r="AZ637" i="1"/>
  <c r="AY637" i="1"/>
  <c r="AX637" i="1"/>
  <c r="AW637" i="1"/>
  <c r="AV637" i="1"/>
  <c r="AU637" i="1"/>
  <c r="AT637" i="1"/>
  <c r="AR637" i="1"/>
  <c r="AQ637" i="1"/>
  <c r="AP637" i="1"/>
  <c r="AO637" i="1"/>
  <c r="AN637" i="1"/>
  <c r="AM637" i="1"/>
  <c r="O637" i="1"/>
  <c r="BW636" i="1"/>
  <c r="BT636" i="1"/>
  <c r="BS636" i="1"/>
  <c r="AZ636" i="1"/>
  <c r="AY636" i="1"/>
  <c r="AX636" i="1"/>
  <c r="AW636" i="1"/>
  <c r="AV636" i="1"/>
  <c r="AU636" i="1"/>
  <c r="AT636" i="1"/>
  <c r="AR636" i="1"/>
  <c r="AQ636" i="1"/>
  <c r="AP636" i="1"/>
  <c r="AO636" i="1"/>
  <c r="AN636" i="1"/>
  <c r="AM636" i="1"/>
  <c r="O636" i="1"/>
  <c r="BW635" i="1"/>
  <c r="BT635" i="1"/>
  <c r="BS635" i="1"/>
  <c r="AZ635" i="1"/>
  <c r="AY635" i="1"/>
  <c r="AX635" i="1"/>
  <c r="AW635" i="1"/>
  <c r="AV635" i="1"/>
  <c r="AU635" i="1"/>
  <c r="AT635" i="1"/>
  <c r="AR635" i="1"/>
  <c r="AQ635" i="1"/>
  <c r="AP635" i="1"/>
  <c r="AO635" i="1"/>
  <c r="AN635" i="1"/>
  <c r="AM635" i="1"/>
  <c r="O635" i="1"/>
  <c r="BW634" i="1"/>
  <c r="BT634" i="1"/>
  <c r="BS634" i="1"/>
  <c r="AZ634" i="1"/>
  <c r="AY634" i="1"/>
  <c r="AX634" i="1"/>
  <c r="AW634" i="1"/>
  <c r="AV634" i="1"/>
  <c r="AU634" i="1"/>
  <c r="AT634" i="1"/>
  <c r="AR634" i="1"/>
  <c r="AQ634" i="1"/>
  <c r="AP634" i="1"/>
  <c r="AO634" i="1"/>
  <c r="AN634" i="1"/>
  <c r="AM634" i="1"/>
  <c r="O634" i="1"/>
  <c r="BW633" i="1"/>
  <c r="BT633" i="1"/>
  <c r="BS633" i="1"/>
  <c r="AZ633" i="1"/>
  <c r="AY633" i="1"/>
  <c r="AX633" i="1"/>
  <c r="AW633" i="1"/>
  <c r="AV633" i="1"/>
  <c r="AU633" i="1"/>
  <c r="AT633" i="1"/>
  <c r="AR633" i="1"/>
  <c r="AQ633" i="1"/>
  <c r="AP633" i="1"/>
  <c r="AO633" i="1"/>
  <c r="AN633" i="1"/>
  <c r="AM633" i="1"/>
  <c r="O633" i="1"/>
  <c r="BW632" i="1"/>
  <c r="BT632" i="1"/>
  <c r="BS632" i="1"/>
  <c r="AZ632" i="1"/>
  <c r="AY632" i="1"/>
  <c r="AX632" i="1"/>
  <c r="AW632" i="1"/>
  <c r="AV632" i="1"/>
  <c r="AU632" i="1"/>
  <c r="AT632" i="1"/>
  <c r="AR632" i="1"/>
  <c r="AQ632" i="1"/>
  <c r="AP632" i="1"/>
  <c r="AO632" i="1"/>
  <c r="AN632" i="1"/>
  <c r="AM632" i="1"/>
  <c r="O632" i="1"/>
  <c r="BW631" i="1"/>
  <c r="BT631" i="1"/>
  <c r="BS631" i="1"/>
  <c r="AZ631" i="1"/>
  <c r="AY631" i="1"/>
  <c r="AX631" i="1"/>
  <c r="AW631" i="1"/>
  <c r="AV631" i="1"/>
  <c r="AU631" i="1"/>
  <c r="AT631" i="1"/>
  <c r="AR631" i="1"/>
  <c r="AQ631" i="1"/>
  <c r="AP631" i="1"/>
  <c r="AO631" i="1"/>
  <c r="AN631" i="1"/>
  <c r="AM631" i="1"/>
  <c r="O631" i="1"/>
  <c r="BZ631" i="1" s="1"/>
  <c r="BW630" i="1"/>
  <c r="BT630" i="1"/>
  <c r="BS630" i="1"/>
  <c r="AZ630" i="1"/>
  <c r="AY630" i="1"/>
  <c r="AX630" i="1"/>
  <c r="AW630" i="1"/>
  <c r="AV630" i="1"/>
  <c r="AU630" i="1"/>
  <c r="AT630" i="1"/>
  <c r="AR630" i="1"/>
  <c r="AQ630" i="1"/>
  <c r="AP630" i="1"/>
  <c r="AO630" i="1"/>
  <c r="AN630" i="1"/>
  <c r="AM630" i="1"/>
  <c r="O630" i="1"/>
  <c r="BW629" i="1"/>
  <c r="BT629" i="1"/>
  <c r="BS629" i="1"/>
  <c r="AZ629" i="1"/>
  <c r="AY629" i="1"/>
  <c r="AX629" i="1"/>
  <c r="AW629" i="1"/>
  <c r="AV629" i="1"/>
  <c r="AU629" i="1"/>
  <c r="AT629" i="1"/>
  <c r="AR629" i="1"/>
  <c r="AQ629" i="1"/>
  <c r="AP629" i="1"/>
  <c r="AO629" i="1"/>
  <c r="AN629" i="1"/>
  <c r="AM629" i="1"/>
  <c r="O629" i="1"/>
  <c r="BW628" i="1"/>
  <c r="BT628" i="1"/>
  <c r="BS628" i="1"/>
  <c r="AZ628" i="1"/>
  <c r="AY628" i="1"/>
  <c r="AX628" i="1"/>
  <c r="AW628" i="1"/>
  <c r="AV628" i="1"/>
  <c r="AU628" i="1"/>
  <c r="AT628" i="1"/>
  <c r="AR628" i="1"/>
  <c r="AQ628" i="1"/>
  <c r="AP628" i="1"/>
  <c r="AO628" i="1"/>
  <c r="AN628" i="1"/>
  <c r="AM628" i="1"/>
  <c r="O628" i="1"/>
  <c r="BZ628" i="1" s="1"/>
  <c r="BW627" i="1"/>
  <c r="BT627" i="1"/>
  <c r="BS627" i="1"/>
  <c r="AZ627" i="1"/>
  <c r="AY627" i="1"/>
  <c r="AX627" i="1"/>
  <c r="AW627" i="1"/>
  <c r="AV627" i="1"/>
  <c r="AU627" i="1"/>
  <c r="AT627" i="1"/>
  <c r="AR627" i="1"/>
  <c r="AQ627" i="1"/>
  <c r="AP627" i="1"/>
  <c r="AO627" i="1"/>
  <c r="AN627" i="1"/>
  <c r="AM627" i="1"/>
  <c r="O627" i="1"/>
  <c r="BW626" i="1"/>
  <c r="BT626" i="1"/>
  <c r="BS626" i="1"/>
  <c r="AZ626" i="1"/>
  <c r="AY626" i="1"/>
  <c r="AX626" i="1"/>
  <c r="AW626" i="1"/>
  <c r="AV626" i="1"/>
  <c r="AU626" i="1"/>
  <c r="AT626" i="1"/>
  <c r="AR626" i="1"/>
  <c r="AQ626" i="1"/>
  <c r="AP626" i="1"/>
  <c r="AO626" i="1"/>
  <c r="AN626" i="1"/>
  <c r="AM626" i="1"/>
  <c r="O626" i="1"/>
  <c r="BW625" i="1"/>
  <c r="BT625" i="1"/>
  <c r="BS625" i="1"/>
  <c r="AZ625" i="1"/>
  <c r="AY625" i="1"/>
  <c r="AX625" i="1"/>
  <c r="AW625" i="1"/>
  <c r="AV625" i="1"/>
  <c r="AU625" i="1"/>
  <c r="AT625" i="1"/>
  <c r="AR625" i="1"/>
  <c r="AQ625" i="1"/>
  <c r="AP625" i="1"/>
  <c r="AO625" i="1"/>
  <c r="AN625" i="1"/>
  <c r="AM625" i="1"/>
  <c r="O625" i="1"/>
  <c r="BW624" i="1"/>
  <c r="BT624" i="1"/>
  <c r="BS624" i="1"/>
  <c r="AZ624" i="1"/>
  <c r="AY624" i="1"/>
  <c r="AX624" i="1"/>
  <c r="AW624" i="1"/>
  <c r="AV624" i="1"/>
  <c r="AU624" i="1"/>
  <c r="AT624" i="1"/>
  <c r="AR624" i="1"/>
  <c r="AQ624" i="1"/>
  <c r="AP624" i="1"/>
  <c r="AO624" i="1"/>
  <c r="AN624" i="1"/>
  <c r="AM624" i="1"/>
  <c r="O624" i="1"/>
  <c r="BW623" i="1"/>
  <c r="BT623" i="1"/>
  <c r="BS623" i="1"/>
  <c r="AZ623" i="1"/>
  <c r="AY623" i="1"/>
  <c r="AX623" i="1"/>
  <c r="AW623" i="1"/>
  <c r="AV623" i="1"/>
  <c r="AU623" i="1"/>
  <c r="AT623" i="1"/>
  <c r="AR623" i="1"/>
  <c r="AQ623" i="1"/>
  <c r="AP623" i="1"/>
  <c r="AO623" i="1"/>
  <c r="AN623" i="1"/>
  <c r="AM623" i="1"/>
  <c r="O623" i="1"/>
  <c r="BW622" i="1"/>
  <c r="BT622" i="1"/>
  <c r="BS622" i="1"/>
  <c r="AZ622" i="1"/>
  <c r="AY622" i="1"/>
  <c r="AX622" i="1"/>
  <c r="AW622" i="1"/>
  <c r="AV622" i="1"/>
  <c r="AU622" i="1"/>
  <c r="AT622" i="1"/>
  <c r="AR622" i="1"/>
  <c r="AQ622" i="1"/>
  <c r="AP622" i="1"/>
  <c r="AO622" i="1"/>
  <c r="AN622" i="1"/>
  <c r="AM622" i="1"/>
  <c r="O622" i="1"/>
  <c r="BW621" i="1"/>
  <c r="BT621" i="1"/>
  <c r="BS621" i="1"/>
  <c r="AZ621" i="1"/>
  <c r="AY621" i="1"/>
  <c r="AX621" i="1"/>
  <c r="AW621" i="1"/>
  <c r="AV621" i="1"/>
  <c r="AU621" i="1"/>
  <c r="AT621" i="1"/>
  <c r="AR621" i="1"/>
  <c r="AQ621" i="1"/>
  <c r="AP621" i="1"/>
  <c r="AO621" i="1"/>
  <c r="AN621" i="1"/>
  <c r="AM621" i="1"/>
  <c r="O621" i="1"/>
  <c r="BW620" i="1"/>
  <c r="BT620" i="1"/>
  <c r="BS620" i="1"/>
  <c r="AZ620" i="1"/>
  <c r="AY620" i="1"/>
  <c r="AX620" i="1"/>
  <c r="AW620" i="1"/>
  <c r="AV620" i="1"/>
  <c r="AU620" i="1"/>
  <c r="AT620" i="1"/>
  <c r="AR620" i="1"/>
  <c r="AQ620" i="1"/>
  <c r="AP620" i="1"/>
  <c r="AO620" i="1"/>
  <c r="AN620" i="1"/>
  <c r="AM620" i="1"/>
  <c r="O620" i="1"/>
  <c r="BW619" i="1"/>
  <c r="BT619" i="1"/>
  <c r="BS619" i="1"/>
  <c r="AZ619" i="1"/>
  <c r="AY619" i="1"/>
  <c r="AX619" i="1"/>
  <c r="AW619" i="1"/>
  <c r="AV619" i="1"/>
  <c r="AU619" i="1"/>
  <c r="AT619" i="1"/>
  <c r="AR619" i="1"/>
  <c r="AQ619" i="1"/>
  <c r="AP619" i="1"/>
  <c r="AO619" i="1"/>
  <c r="AN619" i="1"/>
  <c r="AM619" i="1"/>
  <c r="O619" i="1"/>
  <c r="BW618" i="1"/>
  <c r="BT618" i="1"/>
  <c r="BS618" i="1"/>
  <c r="AZ618" i="1"/>
  <c r="AY618" i="1"/>
  <c r="AX618" i="1"/>
  <c r="AW618" i="1"/>
  <c r="AV618" i="1"/>
  <c r="AU618" i="1"/>
  <c r="AT618" i="1"/>
  <c r="AR618" i="1"/>
  <c r="AQ618" i="1"/>
  <c r="AP618" i="1"/>
  <c r="AO618" i="1"/>
  <c r="AN618" i="1"/>
  <c r="AM618" i="1"/>
  <c r="O618" i="1"/>
  <c r="BW617" i="1"/>
  <c r="BT617" i="1"/>
  <c r="BS617" i="1"/>
  <c r="AZ617" i="1"/>
  <c r="AY617" i="1"/>
  <c r="AX617" i="1"/>
  <c r="AW617" i="1"/>
  <c r="AV617" i="1"/>
  <c r="AU617" i="1"/>
  <c r="AT617" i="1"/>
  <c r="AR617" i="1"/>
  <c r="AQ617" i="1"/>
  <c r="AP617" i="1"/>
  <c r="AO617" i="1"/>
  <c r="AN617" i="1"/>
  <c r="AM617" i="1"/>
  <c r="O617" i="1"/>
  <c r="BW616" i="1"/>
  <c r="BT616" i="1"/>
  <c r="BS616" i="1"/>
  <c r="AZ616" i="1"/>
  <c r="AY616" i="1"/>
  <c r="AX616" i="1"/>
  <c r="AW616" i="1"/>
  <c r="AV616" i="1"/>
  <c r="AU616" i="1"/>
  <c r="AT616" i="1"/>
  <c r="AR616" i="1"/>
  <c r="AQ616" i="1"/>
  <c r="AP616" i="1"/>
  <c r="AO616" i="1"/>
  <c r="AN616" i="1"/>
  <c r="AM616" i="1"/>
  <c r="O616" i="1"/>
  <c r="BW615" i="1"/>
  <c r="BT615" i="1"/>
  <c r="BS615" i="1"/>
  <c r="AZ615" i="1"/>
  <c r="AY615" i="1"/>
  <c r="AX615" i="1"/>
  <c r="AW615" i="1"/>
  <c r="AV615" i="1"/>
  <c r="AU615" i="1"/>
  <c r="AT615" i="1"/>
  <c r="AR615" i="1"/>
  <c r="AQ615" i="1"/>
  <c r="AP615" i="1"/>
  <c r="AO615" i="1"/>
  <c r="AN615" i="1"/>
  <c r="AM615" i="1"/>
  <c r="O615" i="1"/>
  <c r="BW614" i="1"/>
  <c r="BT614" i="1"/>
  <c r="BS614" i="1"/>
  <c r="AZ614" i="1"/>
  <c r="AY614" i="1"/>
  <c r="AX614" i="1"/>
  <c r="AW614" i="1"/>
  <c r="AV614" i="1"/>
  <c r="AU614" i="1"/>
  <c r="AT614" i="1"/>
  <c r="AR614" i="1"/>
  <c r="AQ614" i="1"/>
  <c r="AP614" i="1"/>
  <c r="AO614" i="1"/>
  <c r="AN614" i="1"/>
  <c r="AM614" i="1"/>
  <c r="O614" i="1"/>
  <c r="BW613" i="1"/>
  <c r="BT613" i="1"/>
  <c r="BS613" i="1"/>
  <c r="AZ613" i="1"/>
  <c r="AY613" i="1"/>
  <c r="AX613" i="1"/>
  <c r="AW613" i="1"/>
  <c r="AV613" i="1"/>
  <c r="AU613" i="1"/>
  <c r="AT613" i="1"/>
  <c r="AR613" i="1"/>
  <c r="AQ613" i="1"/>
  <c r="AP613" i="1"/>
  <c r="AO613" i="1"/>
  <c r="AN613" i="1"/>
  <c r="AM613" i="1"/>
  <c r="O613" i="1"/>
  <c r="BW612" i="1"/>
  <c r="BT612" i="1"/>
  <c r="BS612" i="1"/>
  <c r="AZ612" i="1"/>
  <c r="AY612" i="1"/>
  <c r="AX612" i="1"/>
  <c r="AW612" i="1"/>
  <c r="AV612" i="1"/>
  <c r="AU612" i="1"/>
  <c r="AT612" i="1"/>
  <c r="AR612" i="1"/>
  <c r="AQ612" i="1"/>
  <c r="AP612" i="1"/>
  <c r="AO612" i="1"/>
  <c r="AN612" i="1"/>
  <c r="AM612" i="1"/>
  <c r="O612" i="1"/>
  <c r="BW611" i="1"/>
  <c r="BT611" i="1"/>
  <c r="BS611" i="1"/>
  <c r="AZ611" i="1"/>
  <c r="AY611" i="1"/>
  <c r="AX611" i="1"/>
  <c r="AW611" i="1"/>
  <c r="AV611" i="1"/>
  <c r="AU611" i="1"/>
  <c r="AT611" i="1"/>
  <c r="AR611" i="1"/>
  <c r="AQ611" i="1"/>
  <c r="AP611" i="1"/>
  <c r="AO611" i="1"/>
  <c r="AN611" i="1"/>
  <c r="AM611" i="1"/>
  <c r="O611" i="1"/>
  <c r="BW610" i="1"/>
  <c r="BT610" i="1"/>
  <c r="BS610" i="1"/>
  <c r="AZ610" i="1"/>
  <c r="AY610" i="1"/>
  <c r="AX610" i="1"/>
  <c r="AW610" i="1"/>
  <c r="AV610" i="1"/>
  <c r="AU610" i="1"/>
  <c r="AT610" i="1"/>
  <c r="AR610" i="1"/>
  <c r="AQ610" i="1"/>
  <c r="AP610" i="1"/>
  <c r="AO610" i="1"/>
  <c r="AN610" i="1"/>
  <c r="AM610" i="1"/>
  <c r="O610" i="1"/>
  <c r="BW609" i="1"/>
  <c r="BT609" i="1"/>
  <c r="BS609" i="1"/>
  <c r="AZ609" i="1"/>
  <c r="AY609" i="1"/>
  <c r="AX609" i="1"/>
  <c r="AW609" i="1"/>
  <c r="AV609" i="1"/>
  <c r="AU609" i="1"/>
  <c r="AT609" i="1"/>
  <c r="AR609" i="1"/>
  <c r="AQ609" i="1"/>
  <c r="AP609" i="1"/>
  <c r="AO609" i="1"/>
  <c r="AN609" i="1"/>
  <c r="AM609" i="1"/>
  <c r="O609" i="1"/>
  <c r="BW608" i="1"/>
  <c r="BT608" i="1"/>
  <c r="BS608" i="1"/>
  <c r="AZ608" i="1"/>
  <c r="AY608" i="1"/>
  <c r="AX608" i="1"/>
  <c r="AW608" i="1"/>
  <c r="AV608" i="1"/>
  <c r="AU608" i="1"/>
  <c r="AT608" i="1"/>
  <c r="AR608" i="1"/>
  <c r="AQ608" i="1"/>
  <c r="AP608" i="1"/>
  <c r="AO608" i="1"/>
  <c r="AN608" i="1"/>
  <c r="AM608" i="1"/>
  <c r="O608" i="1"/>
  <c r="BW607" i="1"/>
  <c r="BT607" i="1"/>
  <c r="BS607" i="1"/>
  <c r="AZ607" i="1"/>
  <c r="AY607" i="1"/>
  <c r="AX607" i="1"/>
  <c r="AW607" i="1"/>
  <c r="AV607" i="1"/>
  <c r="AU607" i="1"/>
  <c r="AT607" i="1"/>
  <c r="AR607" i="1"/>
  <c r="AQ607" i="1"/>
  <c r="AP607" i="1"/>
  <c r="AO607" i="1"/>
  <c r="AN607" i="1"/>
  <c r="AM607" i="1"/>
  <c r="O607" i="1"/>
  <c r="BW606" i="1"/>
  <c r="BT606" i="1"/>
  <c r="BS606" i="1"/>
  <c r="AZ606" i="1"/>
  <c r="AY606" i="1"/>
  <c r="AX606" i="1"/>
  <c r="AW606" i="1"/>
  <c r="AV606" i="1"/>
  <c r="AU606" i="1"/>
  <c r="AT606" i="1"/>
  <c r="AR606" i="1"/>
  <c r="AQ606" i="1"/>
  <c r="AP606" i="1"/>
  <c r="AO606" i="1"/>
  <c r="AN606" i="1"/>
  <c r="AM606" i="1"/>
  <c r="O606" i="1"/>
  <c r="BW605" i="1"/>
  <c r="BT605" i="1"/>
  <c r="BS605" i="1"/>
  <c r="AZ605" i="1"/>
  <c r="AY605" i="1"/>
  <c r="AX605" i="1"/>
  <c r="AW605" i="1"/>
  <c r="AV605" i="1"/>
  <c r="AU605" i="1"/>
  <c r="AT605" i="1"/>
  <c r="AR605" i="1"/>
  <c r="AQ605" i="1"/>
  <c r="AP605" i="1"/>
  <c r="AO605" i="1"/>
  <c r="AN605" i="1"/>
  <c r="AM605" i="1"/>
  <c r="O605" i="1"/>
  <c r="BW604" i="1"/>
  <c r="BT604" i="1"/>
  <c r="BS604" i="1"/>
  <c r="AZ604" i="1"/>
  <c r="AY604" i="1"/>
  <c r="AX604" i="1"/>
  <c r="AW604" i="1"/>
  <c r="AV604" i="1"/>
  <c r="AU604" i="1"/>
  <c r="AT604" i="1"/>
  <c r="AR604" i="1"/>
  <c r="AQ604" i="1"/>
  <c r="AP604" i="1"/>
  <c r="AO604" i="1"/>
  <c r="AN604" i="1"/>
  <c r="AM604" i="1"/>
  <c r="O604" i="1"/>
  <c r="BW603" i="1"/>
  <c r="BT603" i="1"/>
  <c r="BS603" i="1"/>
  <c r="AZ603" i="1"/>
  <c r="AY603" i="1"/>
  <c r="AX603" i="1"/>
  <c r="AW603" i="1"/>
  <c r="AV603" i="1"/>
  <c r="AU603" i="1"/>
  <c r="AT603" i="1"/>
  <c r="AR603" i="1"/>
  <c r="AQ603" i="1"/>
  <c r="AP603" i="1"/>
  <c r="AO603" i="1"/>
  <c r="AN603" i="1"/>
  <c r="AM603" i="1"/>
  <c r="O603" i="1"/>
  <c r="BW602" i="1"/>
  <c r="BT602" i="1"/>
  <c r="BS602" i="1"/>
  <c r="AZ602" i="1"/>
  <c r="AY602" i="1"/>
  <c r="AX602" i="1"/>
  <c r="AW602" i="1"/>
  <c r="AV602" i="1"/>
  <c r="AU602" i="1"/>
  <c r="AT602" i="1"/>
  <c r="AR602" i="1"/>
  <c r="AQ602" i="1"/>
  <c r="AP602" i="1"/>
  <c r="AO602" i="1"/>
  <c r="AN602" i="1"/>
  <c r="AM602" i="1"/>
  <c r="O602" i="1"/>
  <c r="BW601" i="1"/>
  <c r="BT601" i="1"/>
  <c r="BS601" i="1"/>
  <c r="AZ601" i="1"/>
  <c r="AY601" i="1"/>
  <c r="AX601" i="1"/>
  <c r="AW601" i="1"/>
  <c r="AV601" i="1"/>
  <c r="AU601" i="1"/>
  <c r="AT601" i="1"/>
  <c r="AR601" i="1"/>
  <c r="AQ601" i="1"/>
  <c r="AP601" i="1"/>
  <c r="AO601" i="1"/>
  <c r="AN601" i="1"/>
  <c r="AM601" i="1"/>
  <c r="O601" i="1"/>
  <c r="BW600" i="1"/>
  <c r="BT600" i="1"/>
  <c r="BS600" i="1"/>
  <c r="AZ600" i="1"/>
  <c r="AY600" i="1"/>
  <c r="AX600" i="1"/>
  <c r="AW600" i="1"/>
  <c r="AV600" i="1"/>
  <c r="AU600" i="1"/>
  <c r="AT600" i="1"/>
  <c r="AR600" i="1"/>
  <c r="AQ600" i="1"/>
  <c r="AP600" i="1"/>
  <c r="AO600" i="1"/>
  <c r="AN600" i="1"/>
  <c r="AM600" i="1"/>
  <c r="O600" i="1"/>
  <c r="BW599" i="1"/>
  <c r="BT599" i="1"/>
  <c r="BS599" i="1"/>
  <c r="AZ599" i="1"/>
  <c r="AY599" i="1"/>
  <c r="AX599" i="1"/>
  <c r="AW599" i="1"/>
  <c r="AV599" i="1"/>
  <c r="AU599" i="1"/>
  <c r="AT599" i="1"/>
  <c r="AR599" i="1"/>
  <c r="AQ599" i="1"/>
  <c r="AP599" i="1"/>
  <c r="AO599" i="1"/>
  <c r="AN599" i="1"/>
  <c r="AM599" i="1"/>
  <c r="O599" i="1"/>
  <c r="BW598" i="1"/>
  <c r="BT598" i="1"/>
  <c r="BS598" i="1"/>
  <c r="AZ598" i="1"/>
  <c r="AY598" i="1"/>
  <c r="AX598" i="1"/>
  <c r="AW598" i="1"/>
  <c r="AV598" i="1"/>
  <c r="AU598" i="1"/>
  <c r="AT598" i="1"/>
  <c r="AR598" i="1"/>
  <c r="AQ598" i="1"/>
  <c r="AP598" i="1"/>
  <c r="AO598" i="1"/>
  <c r="AN598" i="1"/>
  <c r="AM598" i="1"/>
  <c r="O598" i="1"/>
  <c r="BW597" i="1"/>
  <c r="BT597" i="1"/>
  <c r="BS597" i="1"/>
  <c r="AZ597" i="1"/>
  <c r="AY597" i="1"/>
  <c r="AX597" i="1"/>
  <c r="AW597" i="1"/>
  <c r="AV597" i="1"/>
  <c r="AU597" i="1"/>
  <c r="AT597" i="1"/>
  <c r="AR597" i="1"/>
  <c r="AQ597" i="1"/>
  <c r="AP597" i="1"/>
  <c r="AO597" i="1"/>
  <c r="AN597" i="1"/>
  <c r="AM597" i="1"/>
  <c r="O597" i="1"/>
  <c r="BW596" i="1"/>
  <c r="BT596" i="1"/>
  <c r="BS596" i="1"/>
  <c r="AZ596" i="1"/>
  <c r="AY596" i="1"/>
  <c r="AX596" i="1"/>
  <c r="AW596" i="1"/>
  <c r="AV596" i="1"/>
  <c r="AU596" i="1"/>
  <c r="AT596" i="1"/>
  <c r="AR596" i="1"/>
  <c r="AQ596" i="1"/>
  <c r="AP596" i="1"/>
  <c r="AO596" i="1"/>
  <c r="AN596" i="1"/>
  <c r="AM596" i="1"/>
  <c r="O596" i="1"/>
  <c r="BW595" i="1"/>
  <c r="BT595" i="1"/>
  <c r="BS595" i="1"/>
  <c r="AZ595" i="1"/>
  <c r="AY595" i="1"/>
  <c r="AX595" i="1"/>
  <c r="AW595" i="1"/>
  <c r="AV595" i="1"/>
  <c r="AU595" i="1"/>
  <c r="AT595" i="1"/>
  <c r="AR595" i="1"/>
  <c r="AQ595" i="1"/>
  <c r="AP595" i="1"/>
  <c r="AO595" i="1"/>
  <c r="AN595" i="1"/>
  <c r="AM595" i="1"/>
  <c r="O595" i="1"/>
  <c r="BW594" i="1"/>
  <c r="BT594" i="1"/>
  <c r="BS594" i="1"/>
  <c r="AZ594" i="1"/>
  <c r="AY594" i="1"/>
  <c r="AX594" i="1"/>
  <c r="AW594" i="1"/>
  <c r="AV594" i="1"/>
  <c r="AU594" i="1"/>
  <c r="AT594" i="1"/>
  <c r="AR594" i="1"/>
  <c r="AQ594" i="1"/>
  <c r="AP594" i="1"/>
  <c r="AO594" i="1"/>
  <c r="AN594" i="1"/>
  <c r="AM594" i="1"/>
  <c r="O594" i="1"/>
  <c r="BW593" i="1"/>
  <c r="BT593" i="1"/>
  <c r="BS593" i="1"/>
  <c r="AZ593" i="1"/>
  <c r="AY593" i="1"/>
  <c r="AX593" i="1"/>
  <c r="AW593" i="1"/>
  <c r="AV593" i="1"/>
  <c r="AU593" i="1"/>
  <c r="AT593" i="1"/>
  <c r="AR593" i="1"/>
  <c r="AQ593" i="1"/>
  <c r="AP593" i="1"/>
  <c r="AO593" i="1"/>
  <c r="AN593" i="1"/>
  <c r="AM593" i="1"/>
  <c r="O593" i="1"/>
  <c r="BW592" i="1"/>
  <c r="BT592" i="1"/>
  <c r="BS592" i="1"/>
  <c r="AZ592" i="1"/>
  <c r="AY592" i="1"/>
  <c r="AX592" i="1"/>
  <c r="AW592" i="1"/>
  <c r="AV592" i="1"/>
  <c r="AU592" i="1"/>
  <c r="AT592" i="1"/>
  <c r="AR592" i="1"/>
  <c r="AQ592" i="1"/>
  <c r="AP592" i="1"/>
  <c r="AO592" i="1"/>
  <c r="AN592" i="1"/>
  <c r="AM592" i="1"/>
  <c r="O592" i="1"/>
  <c r="BW591" i="1"/>
  <c r="BT591" i="1"/>
  <c r="BS591" i="1"/>
  <c r="AZ591" i="1"/>
  <c r="AY591" i="1"/>
  <c r="AX591" i="1"/>
  <c r="AW591" i="1"/>
  <c r="AV591" i="1"/>
  <c r="AU591" i="1"/>
  <c r="AT591" i="1"/>
  <c r="AR591" i="1"/>
  <c r="AQ591" i="1"/>
  <c r="AP591" i="1"/>
  <c r="AO591" i="1"/>
  <c r="AN591" i="1"/>
  <c r="AM591" i="1"/>
  <c r="O591" i="1"/>
  <c r="BW590" i="1"/>
  <c r="BT590" i="1"/>
  <c r="BS590" i="1"/>
  <c r="AZ590" i="1"/>
  <c r="AY590" i="1"/>
  <c r="AX590" i="1"/>
  <c r="AW590" i="1"/>
  <c r="AV590" i="1"/>
  <c r="AU590" i="1"/>
  <c r="AT590" i="1"/>
  <c r="AR590" i="1"/>
  <c r="AQ590" i="1"/>
  <c r="AP590" i="1"/>
  <c r="AO590" i="1"/>
  <c r="AN590" i="1"/>
  <c r="AM590" i="1"/>
  <c r="O590" i="1"/>
  <c r="BW589" i="1"/>
  <c r="BT589" i="1"/>
  <c r="BS589" i="1"/>
  <c r="AZ589" i="1"/>
  <c r="AY589" i="1"/>
  <c r="AX589" i="1"/>
  <c r="AW589" i="1"/>
  <c r="AV589" i="1"/>
  <c r="AU589" i="1"/>
  <c r="AT589" i="1"/>
  <c r="AR589" i="1"/>
  <c r="AQ589" i="1"/>
  <c r="AP589" i="1"/>
  <c r="AO589" i="1"/>
  <c r="AN589" i="1"/>
  <c r="AM589" i="1"/>
  <c r="O589" i="1"/>
  <c r="BW588" i="1"/>
  <c r="BT588" i="1"/>
  <c r="BS588" i="1"/>
  <c r="AZ588" i="1"/>
  <c r="AY588" i="1"/>
  <c r="AX588" i="1"/>
  <c r="AW588" i="1"/>
  <c r="AV588" i="1"/>
  <c r="AU588" i="1"/>
  <c r="AT588" i="1"/>
  <c r="AR588" i="1"/>
  <c r="AQ588" i="1"/>
  <c r="AP588" i="1"/>
  <c r="AO588" i="1"/>
  <c r="AN588" i="1"/>
  <c r="AM588" i="1"/>
  <c r="O588" i="1"/>
  <c r="BW587" i="1"/>
  <c r="BT587" i="1"/>
  <c r="BS587" i="1"/>
  <c r="AZ587" i="1"/>
  <c r="AY587" i="1"/>
  <c r="AX587" i="1"/>
  <c r="AW587" i="1"/>
  <c r="AV587" i="1"/>
  <c r="AU587" i="1"/>
  <c r="AT587" i="1"/>
  <c r="AR587" i="1"/>
  <c r="AQ587" i="1"/>
  <c r="AP587" i="1"/>
  <c r="AO587" i="1"/>
  <c r="AN587" i="1"/>
  <c r="AM587" i="1"/>
  <c r="O587" i="1"/>
  <c r="BW586" i="1"/>
  <c r="BT586" i="1"/>
  <c r="BS586" i="1"/>
  <c r="AZ586" i="1"/>
  <c r="AY586" i="1"/>
  <c r="AX586" i="1"/>
  <c r="AW586" i="1"/>
  <c r="AV586" i="1"/>
  <c r="AU586" i="1"/>
  <c r="AT586" i="1"/>
  <c r="AR586" i="1"/>
  <c r="AQ586" i="1"/>
  <c r="AP586" i="1"/>
  <c r="AO586" i="1"/>
  <c r="AN586" i="1"/>
  <c r="AM586" i="1"/>
  <c r="O586" i="1"/>
  <c r="BW585" i="1"/>
  <c r="BT585" i="1"/>
  <c r="BS585" i="1"/>
  <c r="AZ585" i="1"/>
  <c r="AY585" i="1"/>
  <c r="AX585" i="1"/>
  <c r="AW585" i="1"/>
  <c r="AV585" i="1"/>
  <c r="AU585" i="1"/>
  <c r="AT585" i="1"/>
  <c r="AR585" i="1"/>
  <c r="AQ585" i="1"/>
  <c r="AP585" i="1"/>
  <c r="AO585" i="1"/>
  <c r="AN585" i="1"/>
  <c r="AM585" i="1"/>
  <c r="O585" i="1"/>
  <c r="BW584" i="1"/>
  <c r="BT584" i="1"/>
  <c r="BS584" i="1"/>
  <c r="AZ584" i="1"/>
  <c r="AY584" i="1"/>
  <c r="AX584" i="1"/>
  <c r="AW584" i="1"/>
  <c r="AV584" i="1"/>
  <c r="AU584" i="1"/>
  <c r="AT584" i="1"/>
  <c r="AR584" i="1"/>
  <c r="AQ584" i="1"/>
  <c r="AP584" i="1"/>
  <c r="AO584" i="1"/>
  <c r="AN584" i="1"/>
  <c r="AM584" i="1"/>
  <c r="O584" i="1"/>
  <c r="BW583" i="1"/>
  <c r="BT583" i="1"/>
  <c r="BS583" i="1"/>
  <c r="AZ583" i="1"/>
  <c r="AY583" i="1"/>
  <c r="AX583" i="1"/>
  <c r="AW583" i="1"/>
  <c r="AV583" i="1"/>
  <c r="AU583" i="1"/>
  <c r="AT583" i="1"/>
  <c r="AR583" i="1"/>
  <c r="AQ583" i="1"/>
  <c r="AP583" i="1"/>
  <c r="AO583" i="1"/>
  <c r="AN583" i="1"/>
  <c r="AM583" i="1"/>
  <c r="O583" i="1"/>
  <c r="BW582" i="1"/>
  <c r="BT582" i="1"/>
  <c r="BS582" i="1"/>
  <c r="AZ582" i="1"/>
  <c r="AY582" i="1"/>
  <c r="AX582" i="1"/>
  <c r="AW582" i="1"/>
  <c r="AV582" i="1"/>
  <c r="AU582" i="1"/>
  <c r="AT582" i="1"/>
  <c r="AR582" i="1"/>
  <c r="AQ582" i="1"/>
  <c r="AP582" i="1"/>
  <c r="AO582" i="1"/>
  <c r="AN582" i="1"/>
  <c r="AM582" i="1"/>
  <c r="O582" i="1"/>
  <c r="BZ582" i="1" s="1"/>
  <c r="BW581" i="1"/>
  <c r="BT581" i="1"/>
  <c r="BS581" i="1"/>
  <c r="AZ581" i="1"/>
  <c r="AY581" i="1"/>
  <c r="AX581" i="1"/>
  <c r="AW581" i="1"/>
  <c r="AV581" i="1"/>
  <c r="AU581" i="1"/>
  <c r="AT581" i="1"/>
  <c r="AR581" i="1"/>
  <c r="AQ581" i="1"/>
  <c r="AP581" i="1"/>
  <c r="AO581" i="1"/>
  <c r="AN581" i="1"/>
  <c r="AM581" i="1"/>
  <c r="O581" i="1"/>
  <c r="BW580" i="1"/>
  <c r="BT580" i="1"/>
  <c r="BS580" i="1"/>
  <c r="AZ580" i="1"/>
  <c r="AY580" i="1"/>
  <c r="AX580" i="1"/>
  <c r="AW580" i="1"/>
  <c r="AV580" i="1"/>
  <c r="AU580" i="1"/>
  <c r="AT580" i="1"/>
  <c r="AR580" i="1"/>
  <c r="AQ580" i="1"/>
  <c r="AP580" i="1"/>
  <c r="AO580" i="1"/>
  <c r="AN580" i="1"/>
  <c r="AM580" i="1"/>
  <c r="O580" i="1"/>
  <c r="BZ580" i="1" s="1"/>
  <c r="BW579" i="1"/>
  <c r="BT579" i="1"/>
  <c r="BS579" i="1"/>
  <c r="AZ579" i="1"/>
  <c r="AY579" i="1"/>
  <c r="AX579" i="1"/>
  <c r="AW579" i="1"/>
  <c r="AV579" i="1"/>
  <c r="AU579" i="1"/>
  <c r="AT579" i="1"/>
  <c r="AR579" i="1"/>
  <c r="AQ579" i="1"/>
  <c r="AP579" i="1"/>
  <c r="AO579" i="1"/>
  <c r="AN579" i="1"/>
  <c r="AM579" i="1"/>
  <c r="O579" i="1"/>
  <c r="BW578" i="1"/>
  <c r="BT578" i="1"/>
  <c r="BS578" i="1"/>
  <c r="AZ578" i="1"/>
  <c r="AY578" i="1"/>
  <c r="AX578" i="1"/>
  <c r="AW578" i="1"/>
  <c r="AV578" i="1"/>
  <c r="AU578" i="1"/>
  <c r="AT578" i="1"/>
  <c r="AR578" i="1"/>
  <c r="AQ578" i="1"/>
  <c r="AP578" i="1"/>
  <c r="AO578" i="1"/>
  <c r="AN578" i="1"/>
  <c r="AM578" i="1"/>
  <c r="O578" i="1"/>
  <c r="BW577" i="1"/>
  <c r="BT577" i="1"/>
  <c r="BS577" i="1"/>
  <c r="AZ577" i="1"/>
  <c r="AY577" i="1"/>
  <c r="AX577" i="1"/>
  <c r="AW577" i="1"/>
  <c r="AV577" i="1"/>
  <c r="AU577" i="1"/>
  <c r="AT577" i="1"/>
  <c r="AR577" i="1"/>
  <c r="AQ577" i="1"/>
  <c r="AP577" i="1"/>
  <c r="AO577" i="1"/>
  <c r="AN577" i="1"/>
  <c r="AM577" i="1"/>
  <c r="O577" i="1"/>
  <c r="BW576" i="1"/>
  <c r="BT576" i="1"/>
  <c r="BS576" i="1"/>
  <c r="AZ576" i="1"/>
  <c r="AY576" i="1"/>
  <c r="AX576" i="1"/>
  <c r="AW576" i="1"/>
  <c r="AV576" i="1"/>
  <c r="AU576" i="1"/>
  <c r="AT576" i="1"/>
  <c r="AR576" i="1"/>
  <c r="AQ576" i="1"/>
  <c r="AP576" i="1"/>
  <c r="AO576" i="1"/>
  <c r="AN576" i="1"/>
  <c r="AM576" i="1"/>
  <c r="O576" i="1"/>
  <c r="BW575" i="1"/>
  <c r="BT575" i="1"/>
  <c r="BS575" i="1"/>
  <c r="AZ575" i="1"/>
  <c r="AY575" i="1"/>
  <c r="AX575" i="1"/>
  <c r="AW575" i="1"/>
  <c r="AV575" i="1"/>
  <c r="AU575" i="1"/>
  <c r="AT575" i="1"/>
  <c r="AR575" i="1"/>
  <c r="AQ575" i="1"/>
  <c r="AP575" i="1"/>
  <c r="AO575" i="1"/>
  <c r="AN575" i="1"/>
  <c r="AM575" i="1"/>
  <c r="O575" i="1"/>
  <c r="BW574" i="1"/>
  <c r="BT574" i="1"/>
  <c r="BS574" i="1"/>
  <c r="AZ574" i="1"/>
  <c r="AY574" i="1"/>
  <c r="AX574" i="1"/>
  <c r="AW574" i="1"/>
  <c r="AV574" i="1"/>
  <c r="AU574" i="1"/>
  <c r="AT574" i="1"/>
  <c r="AR574" i="1"/>
  <c r="AQ574" i="1"/>
  <c r="AP574" i="1"/>
  <c r="AO574" i="1"/>
  <c r="AN574" i="1"/>
  <c r="AM574" i="1"/>
  <c r="O574" i="1"/>
  <c r="BZ574" i="1" s="1"/>
  <c r="BW573" i="1"/>
  <c r="BT573" i="1"/>
  <c r="BS573" i="1"/>
  <c r="AZ573" i="1"/>
  <c r="AY573" i="1"/>
  <c r="AX573" i="1"/>
  <c r="AW573" i="1"/>
  <c r="AV573" i="1"/>
  <c r="AU573" i="1"/>
  <c r="AT573" i="1"/>
  <c r="AR573" i="1"/>
  <c r="AQ573" i="1"/>
  <c r="AP573" i="1"/>
  <c r="AO573" i="1"/>
  <c r="AN573" i="1"/>
  <c r="AM573" i="1"/>
  <c r="O573" i="1"/>
  <c r="BW572" i="1"/>
  <c r="BT572" i="1"/>
  <c r="BS572" i="1"/>
  <c r="AZ572" i="1"/>
  <c r="AY572" i="1"/>
  <c r="AX572" i="1"/>
  <c r="AW572" i="1"/>
  <c r="AV572" i="1"/>
  <c r="AU572" i="1"/>
  <c r="AT572" i="1"/>
  <c r="AR572" i="1"/>
  <c r="AQ572" i="1"/>
  <c r="AP572" i="1"/>
  <c r="AO572" i="1"/>
  <c r="AN572" i="1"/>
  <c r="AM572" i="1"/>
  <c r="O572" i="1"/>
  <c r="BZ572" i="1" s="1"/>
  <c r="BW571" i="1"/>
  <c r="BT571" i="1"/>
  <c r="BS571" i="1"/>
  <c r="AZ571" i="1"/>
  <c r="AY571" i="1"/>
  <c r="AX571" i="1"/>
  <c r="AW571" i="1"/>
  <c r="AV571" i="1"/>
  <c r="AU571" i="1"/>
  <c r="AT571" i="1"/>
  <c r="AR571" i="1"/>
  <c r="AQ571" i="1"/>
  <c r="AP571" i="1"/>
  <c r="AO571" i="1"/>
  <c r="AN571" i="1"/>
  <c r="AM571" i="1"/>
  <c r="O571" i="1"/>
  <c r="BW570" i="1"/>
  <c r="BT570" i="1"/>
  <c r="BS570" i="1"/>
  <c r="AZ570" i="1"/>
  <c r="AY570" i="1"/>
  <c r="AX570" i="1"/>
  <c r="AW570" i="1"/>
  <c r="AV570" i="1"/>
  <c r="AU570" i="1"/>
  <c r="AT570" i="1"/>
  <c r="AR570" i="1"/>
  <c r="AQ570" i="1"/>
  <c r="AP570" i="1"/>
  <c r="AO570" i="1"/>
  <c r="AN570" i="1"/>
  <c r="AM570" i="1"/>
  <c r="O570" i="1"/>
  <c r="BW569" i="1"/>
  <c r="BT569" i="1"/>
  <c r="BS569" i="1"/>
  <c r="AZ569" i="1"/>
  <c r="AY569" i="1"/>
  <c r="AX569" i="1"/>
  <c r="AW569" i="1"/>
  <c r="AV569" i="1"/>
  <c r="AU569" i="1"/>
  <c r="AT569" i="1"/>
  <c r="AR569" i="1"/>
  <c r="AQ569" i="1"/>
  <c r="AP569" i="1"/>
  <c r="AO569" i="1"/>
  <c r="AN569" i="1"/>
  <c r="AM569" i="1"/>
  <c r="O569" i="1"/>
  <c r="BW568" i="1"/>
  <c r="BT568" i="1"/>
  <c r="BS568" i="1"/>
  <c r="AZ568" i="1"/>
  <c r="AY568" i="1"/>
  <c r="AX568" i="1"/>
  <c r="AW568" i="1"/>
  <c r="AV568" i="1"/>
  <c r="AU568" i="1"/>
  <c r="AT568" i="1"/>
  <c r="AR568" i="1"/>
  <c r="AQ568" i="1"/>
  <c r="AP568" i="1"/>
  <c r="AO568" i="1"/>
  <c r="AN568" i="1"/>
  <c r="AM568" i="1"/>
  <c r="O568" i="1"/>
  <c r="BW567" i="1"/>
  <c r="BT567" i="1"/>
  <c r="BS567" i="1"/>
  <c r="AZ567" i="1"/>
  <c r="AY567" i="1"/>
  <c r="AX567" i="1"/>
  <c r="AW567" i="1"/>
  <c r="AV567" i="1"/>
  <c r="AU567" i="1"/>
  <c r="AT567" i="1"/>
  <c r="AR567" i="1"/>
  <c r="AQ567" i="1"/>
  <c r="AP567" i="1"/>
  <c r="AO567" i="1"/>
  <c r="AN567" i="1"/>
  <c r="AM567" i="1"/>
  <c r="O567" i="1"/>
  <c r="BZ567" i="1" s="1"/>
  <c r="BW566" i="1"/>
  <c r="BT566" i="1"/>
  <c r="BS566" i="1"/>
  <c r="AZ566" i="1"/>
  <c r="AY566" i="1"/>
  <c r="AX566" i="1"/>
  <c r="AW566" i="1"/>
  <c r="AV566" i="1"/>
  <c r="AU566" i="1"/>
  <c r="AT566" i="1"/>
  <c r="AR566" i="1"/>
  <c r="AQ566" i="1"/>
  <c r="AP566" i="1"/>
  <c r="AO566" i="1"/>
  <c r="AN566" i="1"/>
  <c r="AM566" i="1"/>
  <c r="O566" i="1"/>
  <c r="BW565" i="1"/>
  <c r="BT565" i="1"/>
  <c r="BS565" i="1"/>
  <c r="AZ565" i="1"/>
  <c r="AY565" i="1"/>
  <c r="AX565" i="1"/>
  <c r="AW565" i="1"/>
  <c r="AV565" i="1"/>
  <c r="AU565" i="1"/>
  <c r="AT565" i="1"/>
  <c r="AR565" i="1"/>
  <c r="AQ565" i="1"/>
  <c r="AP565" i="1"/>
  <c r="AO565" i="1"/>
  <c r="AN565" i="1"/>
  <c r="AM565" i="1"/>
  <c r="O565" i="1"/>
  <c r="BW564" i="1"/>
  <c r="BT564" i="1"/>
  <c r="BS564" i="1"/>
  <c r="AZ564" i="1"/>
  <c r="AY564" i="1"/>
  <c r="AX564" i="1"/>
  <c r="AW564" i="1"/>
  <c r="AV564" i="1"/>
  <c r="AU564" i="1"/>
  <c r="AT564" i="1"/>
  <c r="AR564" i="1"/>
  <c r="AQ564" i="1"/>
  <c r="AP564" i="1"/>
  <c r="AO564" i="1"/>
  <c r="AN564" i="1"/>
  <c r="AM564" i="1"/>
  <c r="O564" i="1"/>
  <c r="BW563" i="1"/>
  <c r="BT563" i="1"/>
  <c r="BS563" i="1"/>
  <c r="AZ563" i="1"/>
  <c r="AY563" i="1"/>
  <c r="AX563" i="1"/>
  <c r="AW563" i="1"/>
  <c r="AV563" i="1"/>
  <c r="AU563" i="1"/>
  <c r="AT563" i="1"/>
  <c r="AR563" i="1"/>
  <c r="AQ563" i="1"/>
  <c r="AP563" i="1"/>
  <c r="AO563" i="1"/>
  <c r="AN563" i="1"/>
  <c r="AM563" i="1"/>
  <c r="O563" i="1"/>
  <c r="BW562" i="1"/>
  <c r="BT562" i="1"/>
  <c r="BS562" i="1"/>
  <c r="AZ562" i="1"/>
  <c r="AY562" i="1"/>
  <c r="AX562" i="1"/>
  <c r="AW562" i="1"/>
  <c r="AV562" i="1"/>
  <c r="AU562" i="1"/>
  <c r="AT562" i="1"/>
  <c r="AR562" i="1"/>
  <c r="AQ562" i="1"/>
  <c r="AP562" i="1"/>
  <c r="AO562" i="1"/>
  <c r="AN562" i="1"/>
  <c r="AM562" i="1"/>
  <c r="O562" i="1"/>
  <c r="BW561" i="1"/>
  <c r="BT561" i="1"/>
  <c r="BS561" i="1"/>
  <c r="AZ561" i="1"/>
  <c r="AY561" i="1"/>
  <c r="AX561" i="1"/>
  <c r="AW561" i="1"/>
  <c r="AV561" i="1"/>
  <c r="AU561" i="1"/>
  <c r="AT561" i="1"/>
  <c r="AR561" i="1"/>
  <c r="AQ561" i="1"/>
  <c r="AP561" i="1"/>
  <c r="AO561" i="1"/>
  <c r="AN561" i="1"/>
  <c r="AM561" i="1"/>
  <c r="O561" i="1"/>
  <c r="BW560" i="1"/>
  <c r="BT560" i="1"/>
  <c r="BS560" i="1"/>
  <c r="AZ560" i="1"/>
  <c r="AY560" i="1"/>
  <c r="AX560" i="1"/>
  <c r="AW560" i="1"/>
  <c r="AV560" i="1"/>
  <c r="AU560" i="1"/>
  <c r="AT560" i="1"/>
  <c r="AR560" i="1"/>
  <c r="AQ560" i="1"/>
  <c r="AP560" i="1"/>
  <c r="AO560" i="1"/>
  <c r="AN560" i="1"/>
  <c r="AM560" i="1"/>
  <c r="O560" i="1"/>
  <c r="BW559" i="1"/>
  <c r="BT559" i="1"/>
  <c r="BS559" i="1"/>
  <c r="AZ559" i="1"/>
  <c r="AY559" i="1"/>
  <c r="AX559" i="1"/>
  <c r="AW559" i="1"/>
  <c r="AV559" i="1"/>
  <c r="AU559" i="1"/>
  <c r="AT559" i="1"/>
  <c r="AR559" i="1"/>
  <c r="AQ559" i="1"/>
  <c r="AP559" i="1"/>
  <c r="AO559" i="1"/>
  <c r="AN559" i="1"/>
  <c r="AM559" i="1"/>
  <c r="O559" i="1"/>
  <c r="BW558" i="1"/>
  <c r="BT558" i="1"/>
  <c r="BS558" i="1"/>
  <c r="AZ558" i="1"/>
  <c r="AY558" i="1"/>
  <c r="AX558" i="1"/>
  <c r="AW558" i="1"/>
  <c r="AV558" i="1"/>
  <c r="AU558" i="1"/>
  <c r="AT558" i="1"/>
  <c r="AR558" i="1"/>
  <c r="AQ558" i="1"/>
  <c r="AP558" i="1"/>
  <c r="AO558" i="1"/>
  <c r="AN558" i="1"/>
  <c r="AM558" i="1"/>
  <c r="O558" i="1"/>
  <c r="BZ558" i="1" s="1"/>
  <c r="BW557" i="1"/>
  <c r="BT557" i="1"/>
  <c r="BS557" i="1"/>
  <c r="AZ557" i="1"/>
  <c r="AY557" i="1"/>
  <c r="AX557" i="1"/>
  <c r="AW557" i="1"/>
  <c r="AV557" i="1"/>
  <c r="AU557" i="1"/>
  <c r="AT557" i="1"/>
  <c r="AR557" i="1"/>
  <c r="AQ557" i="1"/>
  <c r="AP557" i="1"/>
  <c r="AO557" i="1"/>
  <c r="AN557" i="1"/>
  <c r="AM557" i="1"/>
  <c r="O557" i="1"/>
  <c r="BW556" i="1"/>
  <c r="BT556" i="1"/>
  <c r="BS556" i="1"/>
  <c r="AZ556" i="1"/>
  <c r="AY556" i="1"/>
  <c r="AX556" i="1"/>
  <c r="AW556" i="1"/>
  <c r="AV556" i="1"/>
  <c r="AU556" i="1"/>
  <c r="AT556" i="1"/>
  <c r="AR556" i="1"/>
  <c r="AQ556" i="1"/>
  <c r="AP556" i="1"/>
  <c r="AO556" i="1"/>
  <c r="AN556" i="1"/>
  <c r="AM556" i="1"/>
  <c r="O556" i="1"/>
  <c r="BW555" i="1"/>
  <c r="BT555" i="1"/>
  <c r="BS555" i="1"/>
  <c r="AZ555" i="1"/>
  <c r="AY555" i="1"/>
  <c r="AX555" i="1"/>
  <c r="AW555" i="1"/>
  <c r="AV555" i="1"/>
  <c r="AU555" i="1"/>
  <c r="AT555" i="1"/>
  <c r="AR555" i="1"/>
  <c r="AQ555" i="1"/>
  <c r="AP555" i="1"/>
  <c r="AO555" i="1"/>
  <c r="AN555" i="1"/>
  <c r="AM555" i="1"/>
  <c r="O555" i="1"/>
  <c r="BW554" i="1"/>
  <c r="BT554" i="1"/>
  <c r="BS554" i="1"/>
  <c r="AZ554" i="1"/>
  <c r="AY554" i="1"/>
  <c r="AX554" i="1"/>
  <c r="AW554" i="1"/>
  <c r="AV554" i="1"/>
  <c r="AU554" i="1"/>
  <c r="AT554" i="1"/>
  <c r="AR554" i="1"/>
  <c r="AQ554" i="1"/>
  <c r="AP554" i="1"/>
  <c r="AO554" i="1"/>
  <c r="AN554" i="1"/>
  <c r="AM554" i="1"/>
  <c r="O554" i="1"/>
  <c r="BW553" i="1"/>
  <c r="BT553" i="1"/>
  <c r="BS553" i="1"/>
  <c r="AZ553" i="1"/>
  <c r="AY553" i="1"/>
  <c r="AX553" i="1"/>
  <c r="AW553" i="1"/>
  <c r="AV553" i="1"/>
  <c r="AU553" i="1"/>
  <c r="AT553" i="1"/>
  <c r="AR553" i="1"/>
  <c r="AQ553" i="1"/>
  <c r="AP553" i="1"/>
  <c r="AO553" i="1"/>
  <c r="AN553" i="1"/>
  <c r="AM553" i="1"/>
  <c r="O553" i="1"/>
  <c r="BW552" i="1"/>
  <c r="BT552" i="1"/>
  <c r="BS552" i="1"/>
  <c r="AZ552" i="1"/>
  <c r="AY552" i="1"/>
  <c r="AX552" i="1"/>
  <c r="AW552" i="1"/>
  <c r="AV552" i="1"/>
  <c r="AU552" i="1"/>
  <c r="AT552" i="1"/>
  <c r="AR552" i="1"/>
  <c r="AQ552" i="1"/>
  <c r="AP552" i="1"/>
  <c r="AO552" i="1"/>
  <c r="AN552" i="1"/>
  <c r="AM552" i="1"/>
  <c r="O552" i="1"/>
  <c r="BW551" i="1"/>
  <c r="BT551" i="1"/>
  <c r="BS551" i="1"/>
  <c r="AZ551" i="1"/>
  <c r="AY551" i="1"/>
  <c r="AX551" i="1"/>
  <c r="AW551" i="1"/>
  <c r="AV551" i="1"/>
  <c r="AU551" i="1"/>
  <c r="AT551" i="1"/>
  <c r="AR551" i="1"/>
  <c r="AQ551" i="1"/>
  <c r="AP551" i="1"/>
  <c r="AO551" i="1"/>
  <c r="AN551" i="1"/>
  <c r="AM551" i="1"/>
  <c r="O551" i="1"/>
  <c r="BW550" i="1"/>
  <c r="BT550" i="1"/>
  <c r="BS550" i="1"/>
  <c r="AZ550" i="1"/>
  <c r="AY550" i="1"/>
  <c r="AX550" i="1"/>
  <c r="AW550" i="1"/>
  <c r="AV550" i="1"/>
  <c r="AU550" i="1"/>
  <c r="AT550" i="1"/>
  <c r="AR550" i="1"/>
  <c r="AQ550" i="1"/>
  <c r="AP550" i="1"/>
  <c r="AO550" i="1"/>
  <c r="AN550" i="1"/>
  <c r="AM550" i="1"/>
  <c r="O550" i="1"/>
  <c r="BZ550" i="1" s="1"/>
  <c r="BW549" i="1"/>
  <c r="BT549" i="1"/>
  <c r="BS549" i="1"/>
  <c r="AZ549" i="1"/>
  <c r="AY549" i="1"/>
  <c r="AX549" i="1"/>
  <c r="AW549" i="1"/>
  <c r="AV549" i="1"/>
  <c r="AU549" i="1"/>
  <c r="AT549" i="1"/>
  <c r="AR549" i="1"/>
  <c r="AQ549" i="1"/>
  <c r="AP549" i="1"/>
  <c r="AO549" i="1"/>
  <c r="AN549" i="1"/>
  <c r="AM549" i="1"/>
  <c r="O549" i="1"/>
  <c r="BW548" i="1"/>
  <c r="BT548" i="1"/>
  <c r="BS548" i="1"/>
  <c r="AZ548" i="1"/>
  <c r="AY548" i="1"/>
  <c r="AX548" i="1"/>
  <c r="AW548" i="1"/>
  <c r="AV548" i="1"/>
  <c r="AU548" i="1"/>
  <c r="AT548" i="1"/>
  <c r="AR548" i="1"/>
  <c r="AQ548" i="1"/>
  <c r="AP548" i="1"/>
  <c r="AO548" i="1"/>
  <c r="AN548" i="1"/>
  <c r="AM548" i="1"/>
  <c r="O548" i="1"/>
  <c r="BW547" i="1"/>
  <c r="BT547" i="1"/>
  <c r="BS547" i="1"/>
  <c r="AZ547" i="1"/>
  <c r="AY547" i="1"/>
  <c r="AX547" i="1"/>
  <c r="AW547" i="1"/>
  <c r="AV547" i="1"/>
  <c r="AU547" i="1"/>
  <c r="AT547" i="1"/>
  <c r="AR547" i="1"/>
  <c r="AQ547" i="1"/>
  <c r="AP547" i="1"/>
  <c r="AO547" i="1"/>
  <c r="AN547" i="1"/>
  <c r="AM547" i="1"/>
  <c r="O547" i="1"/>
  <c r="BW546" i="1"/>
  <c r="BT546" i="1"/>
  <c r="BS546" i="1"/>
  <c r="AZ546" i="1"/>
  <c r="AY546" i="1"/>
  <c r="AX546" i="1"/>
  <c r="AW546" i="1"/>
  <c r="AV546" i="1"/>
  <c r="AU546" i="1"/>
  <c r="AT546" i="1"/>
  <c r="AR546" i="1"/>
  <c r="AQ546" i="1"/>
  <c r="AP546" i="1"/>
  <c r="AO546" i="1"/>
  <c r="AN546" i="1"/>
  <c r="AM546" i="1"/>
  <c r="O546" i="1"/>
  <c r="BW545" i="1"/>
  <c r="BT545" i="1"/>
  <c r="BS545" i="1"/>
  <c r="AZ545" i="1"/>
  <c r="AY545" i="1"/>
  <c r="AX545" i="1"/>
  <c r="AW545" i="1"/>
  <c r="AV545" i="1"/>
  <c r="AU545" i="1"/>
  <c r="AT545" i="1"/>
  <c r="AR545" i="1"/>
  <c r="AQ545" i="1"/>
  <c r="AP545" i="1"/>
  <c r="AO545" i="1"/>
  <c r="AN545" i="1"/>
  <c r="AM545" i="1"/>
  <c r="O545" i="1"/>
  <c r="BW544" i="1"/>
  <c r="BT544" i="1"/>
  <c r="BS544" i="1"/>
  <c r="AZ544" i="1"/>
  <c r="AY544" i="1"/>
  <c r="AX544" i="1"/>
  <c r="AW544" i="1"/>
  <c r="AV544" i="1"/>
  <c r="AU544" i="1"/>
  <c r="AT544" i="1"/>
  <c r="AR544" i="1"/>
  <c r="AQ544" i="1"/>
  <c r="AP544" i="1"/>
  <c r="AO544" i="1"/>
  <c r="AN544" i="1"/>
  <c r="AM544" i="1"/>
  <c r="O544" i="1"/>
  <c r="BW543" i="1"/>
  <c r="BT543" i="1"/>
  <c r="BS543" i="1"/>
  <c r="AZ543" i="1"/>
  <c r="AY543" i="1"/>
  <c r="AX543" i="1"/>
  <c r="AW543" i="1"/>
  <c r="AV543" i="1"/>
  <c r="AU543" i="1"/>
  <c r="AT543" i="1"/>
  <c r="AR543" i="1"/>
  <c r="AQ543" i="1"/>
  <c r="AP543" i="1"/>
  <c r="AO543" i="1"/>
  <c r="AN543" i="1"/>
  <c r="AM543" i="1"/>
  <c r="O543" i="1"/>
  <c r="BZ543" i="1" s="1"/>
  <c r="BW542" i="1"/>
  <c r="BT542" i="1"/>
  <c r="BS542" i="1"/>
  <c r="AZ542" i="1"/>
  <c r="AY542" i="1"/>
  <c r="AX542" i="1"/>
  <c r="AW542" i="1"/>
  <c r="AV542" i="1"/>
  <c r="AU542" i="1"/>
  <c r="AT542" i="1"/>
  <c r="AR542" i="1"/>
  <c r="AQ542" i="1"/>
  <c r="AP542" i="1"/>
  <c r="AO542" i="1"/>
  <c r="AN542" i="1"/>
  <c r="AM542" i="1"/>
  <c r="O542" i="1"/>
  <c r="BZ542" i="1" s="1"/>
  <c r="BW541" i="1"/>
  <c r="BT541" i="1"/>
  <c r="BS541" i="1"/>
  <c r="AZ541" i="1"/>
  <c r="AY541" i="1"/>
  <c r="AX541" i="1"/>
  <c r="AW541" i="1"/>
  <c r="AV541" i="1"/>
  <c r="AU541" i="1"/>
  <c r="AT541" i="1"/>
  <c r="AR541" i="1"/>
  <c r="AQ541" i="1"/>
  <c r="AP541" i="1"/>
  <c r="AO541" i="1"/>
  <c r="AN541" i="1"/>
  <c r="AM541" i="1"/>
  <c r="O541" i="1"/>
  <c r="BW540" i="1"/>
  <c r="BT540" i="1"/>
  <c r="BS540" i="1"/>
  <c r="AZ540" i="1"/>
  <c r="AY540" i="1"/>
  <c r="AX540" i="1"/>
  <c r="AW540" i="1"/>
  <c r="AV540" i="1"/>
  <c r="AU540" i="1"/>
  <c r="AT540" i="1"/>
  <c r="AR540" i="1"/>
  <c r="AQ540" i="1"/>
  <c r="AP540" i="1"/>
  <c r="AO540" i="1"/>
  <c r="AN540" i="1"/>
  <c r="AM540" i="1"/>
  <c r="O540" i="1"/>
  <c r="BW539" i="1"/>
  <c r="BT539" i="1"/>
  <c r="BS539" i="1"/>
  <c r="AZ539" i="1"/>
  <c r="AY539" i="1"/>
  <c r="AX539" i="1"/>
  <c r="AW539" i="1"/>
  <c r="AV539" i="1"/>
  <c r="AU539" i="1"/>
  <c r="AT539" i="1"/>
  <c r="AR539" i="1"/>
  <c r="AQ539" i="1"/>
  <c r="AP539" i="1"/>
  <c r="AO539" i="1"/>
  <c r="AN539" i="1"/>
  <c r="AM539" i="1"/>
  <c r="O539" i="1"/>
  <c r="BW538" i="1"/>
  <c r="BT538" i="1"/>
  <c r="BS538" i="1"/>
  <c r="AZ538" i="1"/>
  <c r="AY538" i="1"/>
  <c r="AX538" i="1"/>
  <c r="AW538" i="1"/>
  <c r="AV538" i="1"/>
  <c r="AU538" i="1"/>
  <c r="AT538" i="1"/>
  <c r="AR538" i="1"/>
  <c r="AQ538" i="1"/>
  <c r="AP538" i="1"/>
  <c r="AO538" i="1"/>
  <c r="AN538" i="1"/>
  <c r="AM538" i="1"/>
  <c r="O538" i="1"/>
  <c r="BW537" i="1"/>
  <c r="BT537" i="1"/>
  <c r="BS537" i="1"/>
  <c r="AZ537" i="1"/>
  <c r="AY537" i="1"/>
  <c r="AX537" i="1"/>
  <c r="AW537" i="1"/>
  <c r="AV537" i="1"/>
  <c r="AU537" i="1"/>
  <c r="AT537" i="1"/>
  <c r="AR537" i="1"/>
  <c r="AQ537" i="1"/>
  <c r="AP537" i="1"/>
  <c r="AO537" i="1"/>
  <c r="AN537" i="1"/>
  <c r="AM537" i="1"/>
  <c r="O537" i="1"/>
  <c r="BW536" i="1"/>
  <c r="BT536" i="1"/>
  <c r="BS536" i="1"/>
  <c r="AZ536" i="1"/>
  <c r="AY536" i="1"/>
  <c r="AX536" i="1"/>
  <c r="AW536" i="1"/>
  <c r="AV536" i="1"/>
  <c r="AU536" i="1"/>
  <c r="AT536" i="1"/>
  <c r="AR536" i="1"/>
  <c r="AQ536" i="1"/>
  <c r="AP536" i="1"/>
  <c r="AO536" i="1"/>
  <c r="AN536" i="1"/>
  <c r="AM536" i="1"/>
  <c r="O536" i="1"/>
  <c r="BW535" i="1"/>
  <c r="BT535" i="1"/>
  <c r="BS535" i="1"/>
  <c r="AZ535" i="1"/>
  <c r="AY535" i="1"/>
  <c r="AX535" i="1"/>
  <c r="AW535" i="1"/>
  <c r="AV535" i="1"/>
  <c r="AU535" i="1"/>
  <c r="AT535" i="1"/>
  <c r="AR535" i="1"/>
  <c r="AQ535" i="1"/>
  <c r="AP535" i="1"/>
  <c r="AO535" i="1"/>
  <c r="AN535" i="1"/>
  <c r="AM535" i="1"/>
  <c r="O535" i="1"/>
  <c r="BZ535" i="1" s="1"/>
  <c r="BW534" i="1"/>
  <c r="BT534" i="1"/>
  <c r="BS534" i="1"/>
  <c r="AZ534" i="1"/>
  <c r="AY534" i="1"/>
  <c r="AX534" i="1"/>
  <c r="AW534" i="1"/>
  <c r="AV534" i="1"/>
  <c r="AU534" i="1"/>
  <c r="AT534" i="1"/>
  <c r="AR534" i="1"/>
  <c r="AQ534" i="1"/>
  <c r="AP534" i="1"/>
  <c r="AO534" i="1"/>
  <c r="AN534" i="1"/>
  <c r="AM534" i="1"/>
  <c r="O534" i="1"/>
  <c r="BW533" i="1"/>
  <c r="BT533" i="1"/>
  <c r="BS533" i="1"/>
  <c r="AZ533" i="1"/>
  <c r="AY533" i="1"/>
  <c r="AX533" i="1"/>
  <c r="AW533" i="1"/>
  <c r="AV533" i="1"/>
  <c r="AU533" i="1"/>
  <c r="AT533" i="1"/>
  <c r="AR533" i="1"/>
  <c r="AQ533" i="1"/>
  <c r="AP533" i="1"/>
  <c r="AO533" i="1"/>
  <c r="AN533" i="1"/>
  <c r="AM533" i="1"/>
  <c r="O533" i="1"/>
  <c r="BW532" i="1"/>
  <c r="BT532" i="1"/>
  <c r="BS532" i="1"/>
  <c r="AZ532" i="1"/>
  <c r="AY532" i="1"/>
  <c r="AX532" i="1"/>
  <c r="AW532" i="1"/>
  <c r="AV532" i="1"/>
  <c r="AU532" i="1"/>
  <c r="AT532" i="1"/>
  <c r="AR532" i="1"/>
  <c r="AQ532" i="1"/>
  <c r="AP532" i="1"/>
  <c r="AO532" i="1"/>
  <c r="AN532" i="1"/>
  <c r="AM532" i="1"/>
  <c r="O532" i="1"/>
  <c r="BW531" i="1"/>
  <c r="BT531" i="1"/>
  <c r="BS531" i="1"/>
  <c r="AZ531" i="1"/>
  <c r="AY531" i="1"/>
  <c r="AX531" i="1"/>
  <c r="AW531" i="1"/>
  <c r="AV531" i="1"/>
  <c r="AU531" i="1"/>
  <c r="AT531" i="1"/>
  <c r="AR531" i="1"/>
  <c r="AQ531" i="1"/>
  <c r="AP531" i="1"/>
  <c r="AO531" i="1"/>
  <c r="AN531" i="1"/>
  <c r="AM531" i="1"/>
  <c r="O531" i="1"/>
  <c r="BZ531" i="1" s="1"/>
  <c r="BW530" i="1"/>
  <c r="BT530" i="1"/>
  <c r="BS530" i="1"/>
  <c r="AZ530" i="1"/>
  <c r="AY530" i="1"/>
  <c r="AX530" i="1"/>
  <c r="AW530" i="1"/>
  <c r="AV530" i="1"/>
  <c r="AU530" i="1"/>
  <c r="AT530" i="1"/>
  <c r="AR530" i="1"/>
  <c r="AQ530" i="1"/>
  <c r="AP530" i="1"/>
  <c r="AO530" i="1"/>
  <c r="AN530" i="1"/>
  <c r="AM530" i="1"/>
  <c r="O530" i="1"/>
  <c r="BW529" i="1"/>
  <c r="BT529" i="1"/>
  <c r="BS529" i="1"/>
  <c r="AZ529" i="1"/>
  <c r="AY529" i="1"/>
  <c r="AX529" i="1"/>
  <c r="AW529" i="1"/>
  <c r="AV529" i="1"/>
  <c r="AU529" i="1"/>
  <c r="AT529" i="1"/>
  <c r="AR529" i="1"/>
  <c r="AQ529" i="1"/>
  <c r="AP529" i="1"/>
  <c r="AO529" i="1"/>
  <c r="AN529" i="1"/>
  <c r="AM529" i="1"/>
  <c r="O529" i="1"/>
  <c r="BW528" i="1"/>
  <c r="BT528" i="1"/>
  <c r="BS528" i="1"/>
  <c r="AZ528" i="1"/>
  <c r="AY528" i="1"/>
  <c r="AX528" i="1"/>
  <c r="AW528" i="1"/>
  <c r="AV528" i="1"/>
  <c r="AU528" i="1"/>
  <c r="AT528" i="1"/>
  <c r="AR528" i="1"/>
  <c r="AQ528" i="1"/>
  <c r="AP528" i="1"/>
  <c r="AO528" i="1"/>
  <c r="AN528" i="1"/>
  <c r="AM528" i="1"/>
  <c r="O528" i="1"/>
  <c r="BW527" i="1"/>
  <c r="BT527" i="1"/>
  <c r="BS527" i="1"/>
  <c r="AZ527" i="1"/>
  <c r="AY527" i="1"/>
  <c r="AX527" i="1"/>
  <c r="AW527" i="1"/>
  <c r="AV527" i="1"/>
  <c r="AU527" i="1"/>
  <c r="AT527" i="1"/>
  <c r="AR527" i="1"/>
  <c r="AQ527" i="1"/>
  <c r="AP527" i="1"/>
  <c r="AO527" i="1"/>
  <c r="AN527" i="1"/>
  <c r="AM527" i="1"/>
  <c r="O527" i="1"/>
  <c r="BZ527" i="1" s="1"/>
  <c r="BW526" i="1"/>
  <c r="BT526" i="1"/>
  <c r="BS526" i="1"/>
  <c r="AZ526" i="1"/>
  <c r="AY526" i="1"/>
  <c r="AX526" i="1"/>
  <c r="AW526" i="1"/>
  <c r="AV526" i="1"/>
  <c r="AU526" i="1"/>
  <c r="AT526" i="1"/>
  <c r="AR526" i="1"/>
  <c r="AQ526" i="1"/>
  <c r="AP526" i="1"/>
  <c r="AO526" i="1"/>
  <c r="AN526" i="1"/>
  <c r="AM526" i="1"/>
  <c r="O526" i="1"/>
  <c r="BW525" i="1"/>
  <c r="BT525" i="1"/>
  <c r="BS525" i="1"/>
  <c r="AZ525" i="1"/>
  <c r="AY525" i="1"/>
  <c r="AX525" i="1"/>
  <c r="AW525" i="1"/>
  <c r="AV525" i="1"/>
  <c r="AU525" i="1"/>
  <c r="AT525" i="1"/>
  <c r="AR525" i="1"/>
  <c r="AQ525" i="1"/>
  <c r="AP525" i="1"/>
  <c r="AO525" i="1"/>
  <c r="AN525" i="1"/>
  <c r="AM525" i="1"/>
  <c r="O525" i="1"/>
  <c r="BW524" i="1"/>
  <c r="BT524" i="1"/>
  <c r="BS524" i="1"/>
  <c r="AZ524" i="1"/>
  <c r="AY524" i="1"/>
  <c r="AX524" i="1"/>
  <c r="AW524" i="1"/>
  <c r="AV524" i="1"/>
  <c r="AU524" i="1"/>
  <c r="AT524" i="1"/>
  <c r="AR524" i="1"/>
  <c r="AQ524" i="1"/>
  <c r="AP524" i="1"/>
  <c r="AO524" i="1"/>
  <c r="AN524" i="1"/>
  <c r="AM524" i="1"/>
  <c r="O524" i="1"/>
  <c r="BZ524" i="1" s="1"/>
  <c r="BW523" i="1"/>
  <c r="BT523" i="1"/>
  <c r="BS523" i="1"/>
  <c r="AZ523" i="1"/>
  <c r="AY523" i="1"/>
  <c r="AX523" i="1"/>
  <c r="AW523" i="1"/>
  <c r="AV523" i="1"/>
  <c r="AU523" i="1"/>
  <c r="AT523" i="1"/>
  <c r="AR523" i="1"/>
  <c r="AQ523" i="1"/>
  <c r="AP523" i="1"/>
  <c r="AO523" i="1"/>
  <c r="AN523" i="1"/>
  <c r="AM523" i="1"/>
  <c r="O523" i="1"/>
  <c r="BW522" i="1"/>
  <c r="BT522" i="1"/>
  <c r="BS522" i="1"/>
  <c r="AZ522" i="1"/>
  <c r="AY522" i="1"/>
  <c r="AX522" i="1"/>
  <c r="AW522" i="1"/>
  <c r="AV522" i="1"/>
  <c r="AU522" i="1"/>
  <c r="AT522" i="1"/>
  <c r="AR522" i="1"/>
  <c r="AQ522" i="1"/>
  <c r="AP522" i="1"/>
  <c r="AO522" i="1"/>
  <c r="AN522" i="1"/>
  <c r="AM522" i="1"/>
  <c r="O522" i="1"/>
  <c r="BW521" i="1"/>
  <c r="BT521" i="1"/>
  <c r="BS521" i="1"/>
  <c r="AZ521" i="1"/>
  <c r="AY521" i="1"/>
  <c r="AX521" i="1"/>
  <c r="AW521" i="1"/>
  <c r="AV521" i="1"/>
  <c r="AU521" i="1"/>
  <c r="AT521" i="1"/>
  <c r="AR521" i="1"/>
  <c r="AQ521" i="1"/>
  <c r="AP521" i="1"/>
  <c r="AO521" i="1"/>
  <c r="AN521" i="1"/>
  <c r="AM521" i="1"/>
  <c r="O521" i="1"/>
  <c r="BW520" i="1"/>
  <c r="BT520" i="1"/>
  <c r="BS520" i="1"/>
  <c r="AZ520" i="1"/>
  <c r="AY520" i="1"/>
  <c r="AX520" i="1"/>
  <c r="AW520" i="1"/>
  <c r="AV520" i="1"/>
  <c r="AU520" i="1"/>
  <c r="AT520" i="1"/>
  <c r="AR520" i="1"/>
  <c r="AQ520" i="1"/>
  <c r="AP520" i="1"/>
  <c r="AO520" i="1"/>
  <c r="AN520" i="1"/>
  <c r="AM520" i="1"/>
  <c r="O520" i="1"/>
  <c r="BW519" i="1"/>
  <c r="BT519" i="1"/>
  <c r="BS519" i="1"/>
  <c r="AZ519" i="1"/>
  <c r="AY519" i="1"/>
  <c r="AX519" i="1"/>
  <c r="AW519" i="1"/>
  <c r="AV519" i="1"/>
  <c r="AU519" i="1"/>
  <c r="AT519" i="1"/>
  <c r="AR519" i="1"/>
  <c r="AQ519" i="1"/>
  <c r="AP519" i="1"/>
  <c r="AO519" i="1"/>
  <c r="AN519" i="1"/>
  <c r="AM519" i="1"/>
  <c r="O519" i="1"/>
  <c r="BW518" i="1"/>
  <c r="BT518" i="1"/>
  <c r="BS518" i="1"/>
  <c r="AZ518" i="1"/>
  <c r="AY518" i="1"/>
  <c r="AX518" i="1"/>
  <c r="AW518" i="1"/>
  <c r="AV518" i="1"/>
  <c r="AU518" i="1"/>
  <c r="AT518" i="1"/>
  <c r="AR518" i="1"/>
  <c r="AQ518" i="1"/>
  <c r="AP518" i="1"/>
  <c r="AO518" i="1"/>
  <c r="AN518" i="1"/>
  <c r="AM518" i="1"/>
  <c r="O518" i="1"/>
  <c r="BW517" i="1"/>
  <c r="BT517" i="1"/>
  <c r="BS517" i="1"/>
  <c r="AZ517" i="1"/>
  <c r="AY517" i="1"/>
  <c r="AX517" i="1"/>
  <c r="AW517" i="1"/>
  <c r="AV517" i="1"/>
  <c r="AU517" i="1"/>
  <c r="AT517" i="1"/>
  <c r="AR517" i="1"/>
  <c r="AQ517" i="1"/>
  <c r="AP517" i="1"/>
  <c r="AO517" i="1"/>
  <c r="AN517" i="1"/>
  <c r="AM517" i="1"/>
  <c r="O517" i="1"/>
  <c r="BW516" i="1"/>
  <c r="BT516" i="1"/>
  <c r="BS516" i="1"/>
  <c r="AZ516" i="1"/>
  <c r="AY516" i="1"/>
  <c r="AX516" i="1"/>
  <c r="AW516" i="1"/>
  <c r="AV516" i="1"/>
  <c r="AU516" i="1"/>
  <c r="AT516" i="1"/>
  <c r="AR516" i="1"/>
  <c r="AQ516" i="1"/>
  <c r="AP516" i="1"/>
  <c r="AO516" i="1"/>
  <c r="AN516" i="1"/>
  <c r="AM516" i="1"/>
  <c r="O516" i="1"/>
  <c r="BW515" i="1"/>
  <c r="BT515" i="1"/>
  <c r="BS515" i="1"/>
  <c r="AZ515" i="1"/>
  <c r="AY515" i="1"/>
  <c r="AX515" i="1"/>
  <c r="AW515" i="1"/>
  <c r="AV515" i="1"/>
  <c r="AU515" i="1"/>
  <c r="AT515" i="1"/>
  <c r="AR515" i="1"/>
  <c r="AQ515" i="1"/>
  <c r="AP515" i="1"/>
  <c r="AO515" i="1"/>
  <c r="AN515" i="1"/>
  <c r="AM515" i="1"/>
  <c r="O515" i="1"/>
  <c r="BW514" i="1"/>
  <c r="BT514" i="1"/>
  <c r="BS514" i="1"/>
  <c r="AZ514" i="1"/>
  <c r="AY514" i="1"/>
  <c r="AX514" i="1"/>
  <c r="AW514" i="1"/>
  <c r="AV514" i="1"/>
  <c r="AU514" i="1"/>
  <c r="AT514" i="1"/>
  <c r="AR514" i="1"/>
  <c r="AQ514" i="1"/>
  <c r="AP514" i="1"/>
  <c r="AO514" i="1"/>
  <c r="AN514" i="1"/>
  <c r="AM514" i="1"/>
  <c r="O514" i="1"/>
  <c r="BW513" i="1"/>
  <c r="BT513" i="1"/>
  <c r="BS513" i="1"/>
  <c r="AZ513" i="1"/>
  <c r="AY513" i="1"/>
  <c r="AX513" i="1"/>
  <c r="AW513" i="1"/>
  <c r="AV513" i="1"/>
  <c r="AU513" i="1"/>
  <c r="AT513" i="1"/>
  <c r="AR513" i="1"/>
  <c r="AQ513" i="1"/>
  <c r="AP513" i="1"/>
  <c r="AO513" i="1"/>
  <c r="AN513" i="1"/>
  <c r="AM513" i="1"/>
  <c r="O513" i="1"/>
  <c r="BW512" i="1"/>
  <c r="BT512" i="1"/>
  <c r="BS512" i="1"/>
  <c r="AZ512" i="1"/>
  <c r="AY512" i="1"/>
  <c r="AX512" i="1"/>
  <c r="AW512" i="1"/>
  <c r="AV512" i="1"/>
  <c r="AU512" i="1"/>
  <c r="AT512" i="1"/>
  <c r="AR512" i="1"/>
  <c r="AQ512" i="1"/>
  <c r="AP512" i="1"/>
  <c r="AO512" i="1"/>
  <c r="AN512" i="1"/>
  <c r="AM512" i="1"/>
  <c r="O512" i="1"/>
  <c r="BW511" i="1"/>
  <c r="BT511" i="1"/>
  <c r="BS511" i="1"/>
  <c r="AZ511" i="1"/>
  <c r="AY511" i="1"/>
  <c r="AX511" i="1"/>
  <c r="AW511" i="1"/>
  <c r="AV511" i="1"/>
  <c r="AU511" i="1"/>
  <c r="AT511" i="1"/>
  <c r="AR511" i="1"/>
  <c r="AQ511" i="1"/>
  <c r="AP511" i="1"/>
  <c r="AO511" i="1"/>
  <c r="AN511" i="1"/>
  <c r="AM511" i="1"/>
  <c r="O511" i="1"/>
  <c r="BW510" i="1"/>
  <c r="BT510" i="1"/>
  <c r="BS510" i="1"/>
  <c r="AZ510" i="1"/>
  <c r="AY510" i="1"/>
  <c r="AX510" i="1"/>
  <c r="AW510" i="1"/>
  <c r="AV510" i="1"/>
  <c r="AU510" i="1"/>
  <c r="AT510" i="1"/>
  <c r="AR510" i="1"/>
  <c r="AQ510" i="1"/>
  <c r="AP510" i="1"/>
  <c r="AO510" i="1"/>
  <c r="AN510" i="1"/>
  <c r="AM510" i="1"/>
  <c r="O510" i="1"/>
  <c r="BW509" i="1"/>
  <c r="BT509" i="1"/>
  <c r="BS509" i="1"/>
  <c r="AZ509" i="1"/>
  <c r="AY509" i="1"/>
  <c r="AX509" i="1"/>
  <c r="AW509" i="1"/>
  <c r="AV509" i="1"/>
  <c r="AU509" i="1"/>
  <c r="AT509" i="1"/>
  <c r="AR509" i="1"/>
  <c r="AQ509" i="1"/>
  <c r="AP509" i="1"/>
  <c r="AO509" i="1"/>
  <c r="AN509" i="1"/>
  <c r="AM509" i="1"/>
  <c r="O509" i="1"/>
  <c r="BW508" i="1"/>
  <c r="BT508" i="1"/>
  <c r="BS508" i="1"/>
  <c r="AZ508" i="1"/>
  <c r="AY508" i="1"/>
  <c r="AX508" i="1"/>
  <c r="AW508" i="1"/>
  <c r="AV508" i="1"/>
  <c r="AU508" i="1"/>
  <c r="AT508" i="1"/>
  <c r="AR508" i="1"/>
  <c r="AQ508" i="1"/>
  <c r="AP508" i="1"/>
  <c r="AO508" i="1"/>
  <c r="AN508" i="1"/>
  <c r="AM508" i="1"/>
  <c r="O508" i="1"/>
  <c r="BW507" i="1"/>
  <c r="BT507" i="1"/>
  <c r="BS507" i="1"/>
  <c r="AZ507" i="1"/>
  <c r="AY507" i="1"/>
  <c r="AX507" i="1"/>
  <c r="AW507" i="1"/>
  <c r="AV507" i="1"/>
  <c r="AU507" i="1"/>
  <c r="AT507" i="1"/>
  <c r="AR507" i="1"/>
  <c r="AQ507" i="1"/>
  <c r="AP507" i="1"/>
  <c r="AO507" i="1"/>
  <c r="AN507" i="1"/>
  <c r="AM507" i="1"/>
  <c r="O507" i="1"/>
  <c r="BW506" i="1"/>
  <c r="BT506" i="1"/>
  <c r="BS506" i="1"/>
  <c r="AZ506" i="1"/>
  <c r="AY506" i="1"/>
  <c r="AX506" i="1"/>
  <c r="AW506" i="1"/>
  <c r="AV506" i="1"/>
  <c r="AU506" i="1"/>
  <c r="AT506" i="1"/>
  <c r="AR506" i="1"/>
  <c r="AQ506" i="1"/>
  <c r="AP506" i="1"/>
  <c r="AO506" i="1"/>
  <c r="AN506" i="1"/>
  <c r="AM506" i="1"/>
  <c r="O506" i="1"/>
  <c r="BW505" i="1"/>
  <c r="BT505" i="1"/>
  <c r="BS505" i="1"/>
  <c r="AZ505" i="1"/>
  <c r="AY505" i="1"/>
  <c r="AX505" i="1"/>
  <c r="AW505" i="1"/>
  <c r="AV505" i="1"/>
  <c r="AU505" i="1"/>
  <c r="AT505" i="1"/>
  <c r="AR505" i="1"/>
  <c r="AQ505" i="1"/>
  <c r="AP505" i="1"/>
  <c r="AO505" i="1"/>
  <c r="AN505" i="1"/>
  <c r="AM505" i="1"/>
  <c r="O505" i="1"/>
  <c r="BW504" i="1"/>
  <c r="BT504" i="1"/>
  <c r="BS504" i="1"/>
  <c r="AZ504" i="1"/>
  <c r="AY504" i="1"/>
  <c r="AX504" i="1"/>
  <c r="AW504" i="1"/>
  <c r="AV504" i="1"/>
  <c r="AU504" i="1"/>
  <c r="AT504" i="1"/>
  <c r="AR504" i="1"/>
  <c r="AQ504" i="1"/>
  <c r="AP504" i="1"/>
  <c r="AO504" i="1"/>
  <c r="AN504" i="1"/>
  <c r="AM504" i="1"/>
  <c r="O504" i="1"/>
  <c r="BW503" i="1"/>
  <c r="BT503" i="1"/>
  <c r="BS503" i="1"/>
  <c r="AZ503" i="1"/>
  <c r="AY503" i="1"/>
  <c r="AX503" i="1"/>
  <c r="AW503" i="1"/>
  <c r="AV503" i="1"/>
  <c r="AU503" i="1"/>
  <c r="AT503" i="1"/>
  <c r="AR503" i="1"/>
  <c r="AQ503" i="1"/>
  <c r="AP503" i="1"/>
  <c r="AO503" i="1"/>
  <c r="AN503" i="1"/>
  <c r="AM503" i="1"/>
  <c r="O503" i="1"/>
  <c r="BW502" i="1"/>
  <c r="BT502" i="1"/>
  <c r="BS502" i="1"/>
  <c r="AZ502" i="1"/>
  <c r="AY502" i="1"/>
  <c r="AX502" i="1"/>
  <c r="AW502" i="1"/>
  <c r="AV502" i="1"/>
  <c r="AU502" i="1"/>
  <c r="AT502" i="1"/>
  <c r="AR502" i="1"/>
  <c r="AQ502" i="1"/>
  <c r="AP502" i="1"/>
  <c r="AO502" i="1"/>
  <c r="AN502" i="1"/>
  <c r="AM502" i="1"/>
  <c r="O502" i="1"/>
  <c r="BW501" i="1"/>
  <c r="BT501" i="1"/>
  <c r="BS501" i="1"/>
  <c r="AZ501" i="1"/>
  <c r="AY501" i="1"/>
  <c r="AX501" i="1"/>
  <c r="AW501" i="1"/>
  <c r="AV501" i="1"/>
  <c r="AU501" i="1"/>
  <c r="AT501" i="1"/>
  <c r="AR501" i="1"/>
  <c r="AQ501" i="1"/>
  <c r="AP501" i="1"/>
  <c r="AO501" i="1"/>
  <c r="AN501" i="1"/>
  <c r="AM501" i="1"/>
  <c r="O501" i="1"/>
  <c r="BW500" i="1"/>
  <c r="BT500" i="1"/>
  <c r="BS500" i="1"/>
  <c r="AZ500" i="1"/>
  <c r="AY500" i="1"/>
  <c r="AX500" i="1"/>
  <c r="AW500" i="1"/>
  <c r="AV500" i="1"/>
  <c r="AU500" i="1"/>
  <c r="AT500" i="1"/>
  <c r="AR500" i="1"/>
  <c r="AQ500" i="1"/>
  <c r="AP500" i="1"/>
  <c r="AO500" i="1"/>
  <c r="AN500" i="1"/>
  <c r="AM500" i="1"/>
  <c r="O500" i="1"/>
  <c r="BW499" i="1"/>
  <c r="BT499" i="1"/>
  <c r="BS499" i="1"/>
  <c r="AZ499" i="1"/>
  <c r="AY499" i="1"/>
  <c r="AX499" i="1"/>
  <c r="AW499" i="1"/>
  <c r="AV499" i="1"/>
  <c r="AU499" i="1"/>
  <c r="AT499" i="1"/>
  <c r="AR499" i="1"/>
  <c r="AQ499" i="1"/>
  <c r="AP499" i="1"/>
  <c r="AO499" i="1"/>
  <c r="AN499" i="1"/>
  <c r="AM499" i="1"/>
  <c r="O499" i="1"/>
  <c r="BW498" i="1"/>
  <c r="BT498" i="1"/>
  <c r="BS498" i="1"/>
  <c r="AZ498" i="1"/>
  <c r="AY498" i="1"/>
  <c r="AX498" i="1"/>
  <c r="AW498" i="1"/>
  <c r="AV498" i="1"/>
  <c r="AU498" i="1"/>
  <c r="AT498" i="1"/>
  <c r="AR498" i="1"/>
  <c r="AQ498" i="1"/>
  <c r="AP498" i="1"/>
  <c r="AO498" i="1"/>
  <c r="AN498" i="1"/>
  <c r="AM498" i="1"/>
  <c r="O498" i="1"/>
  <c r="BW497" i="1"/>
  <c r="BT497" i="1"/>
  <c r="BS497" i="1"/>
  <c r="AZ497" i="1"/>
  <c r="AY497" i="1"/>
  <c r="AX497" i="1"/>
  <c r="AW497" i="1"/>
  <c r="AV497" i="1"/>
  <c r="AU497" i="1"/>
  <c r="AT497" i="1"/>
  <c r="AR497" i="1"/>
  <c r="AQ497" i="1"/>
  <c r="AP497" i="1"/>
  <c r="AO497" i="1"/>
  <c r="AN497" i="1"/>
  <c r="AM497" i="1"/>
  <c r="O497" i="1"/>
  <c r="BW496" i="1"/>
  <c r="BT496" i="1"/>
  <c r="BS496" i="1"/>
  <c r="AZ496" i="1"/>
  <c r="AY496" i="1"/>
  <c r="AX496" i="1"/>
  <c r="AW496" i="1"/>
  <c r="AV496" i="1"/>
  <c r="AU496" i="1"/>
  <c r="AT496" i="1"/>
  <c r="AR496" i="1"/>
  <c r="AQ496" i="1"/>
  <c r="AP496" i="1"/>
  <c r="AO496" i="1"/>
  <c r="AN496" i="1"/>
  <c r="AM496" i="1"/>
  <c r="O496" i="1"/>
  <c r="BW495" i="1"/>
  <c r="BT495" i="1"/>
  <c r="BS495" i="1"/>
  <c r="AZ495" i="1"/>
  <c r="AY495" i="1"/>
  <c r="AX495" i="1"/>
  <c r="AW495" i="1"/>
  <c r="AV495" i="1"/>
  <c r="AU495" i="1"/>
  <c r="AT495" i="1"/>
  <c r="AR495" i="1"/>
  <c r="AQ495" i="1"/>
  <c r="AP495" i="1"/>
  <c r="AO495" i="1"/>
  <c r="AN495" i="1"/>
  <c r="AM495" i="1"/>
  <c r="O495" i="1"/>
  <c r="BW494" i="1"/>
  <c r="BT494" i="1"/>
  <c r="BS494" i="1"/>
  <c r="AZ494" i="1"/>
  <c r="AY494" i="1"/>
  <c r="AX494" i="1"/>
  <c r="AW494" i="1"/>
  <c r="AV494" i="1"/>
  <c r="AU494" i="1"/>
  <c r="AT494" i="1"/>
  <c r="AR494" i="1"/>
  <c r="AQ494" i="1"/>
  <c r="AP494" i="1"/>
  <c r="AO494" i="1"/>
  <c r="AN494" i="1"/>
  <c r="AM494" i="1"/>
  <c r="O494" i="1"/>
  <c r="BW493" i="1"/>
  <c r="BT493" i="1"/>
  <c r="BS493" i="1"/>
  <c r="AZ493" i="1"/>
  <c r="AY493" i="1"/>
  <c r="AX493" i="1"/>
  <c r="AW493" i="1"/>
  <c r="AV493" i="1"/>
  <c r="AU493" i="1"/>
  <c r="AT493" i="1"/>
  <c r="AR493" i="1"/>
  <c r="AQ493" i="1"/>
  <c r="AP493" i="1"/>
  <c r="AO493" i="1"/>
  <c r="AN493" i="1"/>
  <c r="AM493" i="1"/>
  <c r="O493" i="1"/>
  <c r="BW492" i="1"/>
  <c r="BT492" i="1"/>
  <c r="BS492" i="1"/>
  <c r="AZ492" i="1"/>
  <c r="AY492" i="1"/>
  <c r="AX492" i="1"/>
  <c r="AW492" i="1"/>
  <c r="AV492" i="1"/>
  <c r="AU492" i="1"/>
  <c r="AT492" i="1"/>
  <c r="AR492" i="1"/>
  <c r="AQ492" i="1"/>
  <c r="AP492" i="1"/>
  <c r="AO492" i="1"/>
  <c r="AN492" i="1"/>
  <c r="AM492" i="1"/>
  <c r="O492" i="1"/>
  <c r="BW491" i="1"/>
  <c r="BT491" i="1"/>
  <c r="BS491" i="1"/>
  <c r="AZ491" i="1"/>
  <c r="AY491" i="1"/>
  <c r="AX491" i="1"/>
  <c r="AW491" i="1"/>
  <c r="AV491" i="1"/>
  <c r="AU491" i="1"/>
  <c r="AT491" i="1"/>
  <c r="AR491" i="1"/>
  <c r="AQ491" i="1"/>
  <c r="AP491" i="1"/>
  <c r="AO491" i="1"/>
  <c r="AN491" i="1"/>
  <c r="AM491" i="1"/>
  <c r="O491" i="1"/>
  <c r="BW490" i="1"/>
  <c r="BT490" i="1"/>
  <c r="BS490" i="1"/>
  <c r="AZ490" i="1"/>
  <c r="AY490" i="1"/>
  <c r="AX490" i="1"/>
  <c r="AW490" i="1"/>
  <c r="AV490" i="1"/>
  <c r="AU490" i="1"/>
  <c r="AT490" i="1"/>
  <c r="AR490" i="1"/>
  <c r="AQ490" i="1"/>
  <c r="AP490" i="1"/>
  <c r="AO490" i="1"/>
  <c r="AN490" i="1"/>
  <c r="AM490" i="1"/>
  <c r="O490" i="1"/>
  <c r="BW489" i="1"/>
  <c r="BT489" i="1"/>
  <c r="BS489" i="1"/>
  <c r="AZ489" i="1"/>
  <c r="AY489" i="1"/>
  <c r="AX489" i="1"/>
  <c r="AW489" i="1"/>
  <c r="AV489" i="1"/>
  <c r="AU489" i="1"/>
  <c r="AT489" i="1"/>
  <c r="AR489" i="1"/>
  <c r="AQ489" i="1"/>
  <c r="AP489" i="1"/>
  <c r="AO489" i="1"/>
  <c r="AN489" i="1"/>
  <c r="AM489" i="1"/>
  <c r="O489" i="1"/>
  <c r="BW488" i="1"/>
  <c r="BT488" i="1"/>
  <c r="BS488" i="1"/>
  <c r="AZ488" i="1"/>
  <c r="AY488" i="1"/>
  <c r="AX488" i="1"/>
  <c r="AW488" i="1"/>
  <c r="AV488" i="1"/>
  <c r="AU488" i="1"/>
  <c r="AT488" i="1"/>
  <c r="AR488" i="1"/>
  <c r="AQ488" i="1"/>
  <c r="AP488" i="1"/>
  <c r="AO488" i="1"/>
  <c r="AN488" i="1"/>
  <c r="AM488" i="1"/>
  <c r="O488" i="1"/>
  <c r="BW487" i="1"/>
  <c r="BT487" i="1"/>
  <c r="BS487" i="1"/>
  <c r="AZ487" i="1"/>
  <c r="AY487" i="1"/>
  <c r="AX487" i="1"/>
  <c r="AW487" i="1"/>
  <c r="AV487" i="1"/>
  <c r="AU487" i="1"/>
  <c r="AT487" i="1"/>
  <c r="AR487" i="1"/>
  <c r="AQ487" i="1"/>
  <c r="AP487" i="1"/>
  <c r="AO487" i="1"/>
  <c r="AN487" i="1"/>
  <c r="AM487" i="1"/>
  <c r="O487" i="1"/>
  <c r="BW486" i="1"/>
  <c r="BT486" i="1"/>
  <c r="BS486" i="1"/>
  <c r="AZ486" i="1"/>
  <c r="AY486" i="1"/>
  <c r="AX486" i="1"/>
  <c r="AW486" i="1"/>
  <c r="AV486" i="1"/>
  <c r="AU486" i="1"/>
  <c r="AT486" i="1"/>
  <c r="AR486" i="1"/>
  <c r="AQ486" i="1"/>
  <c r="AP486" i="1"/>
  <c r="AO486" i="1"/>
  <c r="AN486" i="1"/>
  <c r="AM486" i="1"/>
  <c r="O486" i="1"/>
  <c r="BW485" i="1"/>
  <c r="BT485" i="1"/>
  <c r="BS485" i="1"/>
  <c r="AZ485" i="1"/>
  <c r="AY485" i="1"/>
  <c r="AX485" i="1"/>
  <c r="AW485" i="1"/>
  <c r="AV485" i="1"/>
  <c r="AU485" i="1"/>
  <c r="AT485" i="1"/>
  <c r="AR485" i="1"/>
  <c r="AQ485" i="1"/>
  <c r="AP485" i="1"/>
  <c r="AO485" i="1"/>
  <c r="AN485" i="1"/>
  <c r="AM485" i="1"/>
  <c r="O485" i="1"/>
  <c r="BW484" i="1"/>
  <c r="BT484" i="1"/>
  <c r="BS484" i="1"/>
  <c r="AZ484" i="1"/>
  <c r="AY484" i="1"/>
  <c r="AX484" i="1"/>
  <c r="AW484" i="1"/>
  <c r="AV484" i="1"/>
  <c r="AU484" i="1"/>
  <c r="AT484" i="1"/>
  <c r="AR484" i="1"/>
  <c r="AQ484" i="1"/>
  <c r="AP484" i="1"/>
  <c r="AO484" i="1"/>
  <c r="AN484" i="1"/>
  <c r="AM484" i="1"/>
  <c r="O484" i="1"/>
  <c r="BW483" i="1"/>
  <c r="BT483" i="1"/>
  <c r="BS483" i="1"/>
  <c r="AZ483" i="1"/>
  <c r="AY483" i="1"/>
  <c r="AX483" i="1"/>
  <c r="AW483" i="1"/>
  <c r="AV483" i="1"/>
  <c r="AU483" i="1"/>
  <c r="AT483" i="1"/>
  <c r="AR483" i="1"/>
  <c r="AQ483" i="1"/>
  <c r="AP483" i="1"/>
  <c r="AO483" i="1"/>
  <c r="AN483" i="1"/>
  <c r="AM483" i="1"/>
  <c r="O483" i="1"/>
  <c r="BW482" i="1"/>
  <c r="BT482" i="1"/>
  <c r="BS482" i="1"/>
  <c r="AZ482" i="1"/>
  <c r="AY482" i="1"/>
  <c r="AX482" i="1"/>
  <c r="AW482" i="1"/>
  <c r="AV482" i="1"/>
  <c r="AU482" i="1"/>
  <c r="AT482" i="1"/>
  <c r="AR482" i="1"/>
  <c r="AQ482" i="1"/>
  <c r="AP482" i="1"/>
  <c r="AO482" i="1"/>
  <c r="AN482" i="1"/>
  <c r="AM482" i="1"/>
  <c r="O482" i="1"/>
  <c r="BW481" i="1"/>
  <c r="BT481" i="1"/>
  <c r="BS481" i="1"/>
  <c r="AZ481" i="1"/>
  <c r="AY481" i="1"/>
  <c r="AX481" i="1"/>
  <c r="AW481" i="1"/>
  <c r="AV481" i="1"/>
  <c r="AU481" i="1"/>
  <c r="AT481" i="1"/>
  <c r="AR481" i="1"/>
  <c r="AQ481" i="1"/>
  <c r="AP481" i="1"/>
  <c r="AO481" i="1"/>
  <c r="AN481" i="1"/>
  <c r="AM481" i="1"/>
  <c r="O481" i="1"/>
  <c r="BW480" i="1"/>
  <c r="BT480" i="1"/>
  <c r="BS480" i="1"/>
  <c r="AZ480" i="1"/>
  <c r="AY480" i="1"/>
  <c r="AX480" i="1"/>
  <c r="AW480" i="1"/>
  <c r="AV480" i="1"/>
  <c r="AU480" i="1"/>
  <c r="AT480" i="1"/>
  <c r="AR480" i="1"/>
  <c r="AQ480" i="1"/>
  <c r="AP480" i="1"/>
  <c r="AO480" i="1"/>
  <c r="AN480" i="1"/>
  <c r="AM480" i="1"/>
  <c r="O480" i="1"/>
  <c r="BW479" i="1"/>
  <c r="BT479" i="1"/>
  <c r="BS479" i="1"/>
  <c r="AZ479" i="1"/>
  <c r="AY479" i="1"/>
  <c r="AX479" i="1"/>
  <c r="AW479" i="1"/>
  <c r="AV479" i="1"/>
  <c r="AU479" i="1"/>
  <c r="AT479" i="1"/>
  <c r="AR479" i="1"/>
  <c r="AQ479" i="1"/>
  <c r="AP479" i="1"/>
  <c r="AO479" i="1"/>
  <c r="AN479" i="1"/>
  <c r="AM479" i="1"/>
  <c r="O479" i="1"/>
  <c r="BW478" i="1"/>
  <c r="BT478" i="1"/>
  <c r="BS478" i="1"/>
  <c r="AZ478" i="1"/>
  <c r="AY478" i="1"/>
  <c r="AX478" i="1"/>
  <c r="AW478" i="1"/>
  <c r="AV478" i="1"/>
  <c r="AU478" i="1"/>
  <c r="AT478" i="1"/>
  <c r="AR478" i="1"/>
  <c r="AQ478" i="1"/>
  <c r="AP478" i="1"/>
  <c r="AO478" i="1"/>
  <c r="AN478" i="1"/>
  <c r="AM478" i="1"/>
  <c r="O478" i="1"/>
  <c r="BW477" i="1"/>
  <c r="BT477" i="1"/>
  <c r="BS477" i="1"/>
  <c r="AZ477" i="1"/>
  <c r="AY477" i="1"/>
  <c r="AX477" i="1"/>
  <c r="AW477" i="1"/>
  <c r="AV477" i="1"/>
  <c r="AU477" i="1"/>
  <c r="AT477" i="1"/>
  <c r="AR477" i="1"/>
  <c r="AQ477" i="1"/>
  <c r="AP477" i="1"/>
  <c r="AO477" i="1"/>
  <c r="AN477" i="1"/>
  <c r="AM477" i="1"/>
  <c r="O477" i="1"/>
  <c r="BW476" i="1"/>
  <c r="BT476" i="1"/>
  <c r="BS476" i="1"/>
  <c r="AZ476" i="1"/>
  <c r="AY476" i="1"/>
  <c r="AX476" i="1"/>
  <c r="AW476" i="1"/>
  <c r="AV476" i="1"/>
  <c r="AU476" i="1"/>
  <c r="AT476" i="1"/>
  <c r="AR476" i="1"/>
  <c r="AQ476" i="1"/>
  <c r="AP476" i="1"/>
  <c r="AO476" i="1"/>
  <c r="AN476" i="1"/>
  <c r="AM476" i="1"/>
  <c r="O476" i="1"/>
  <c r="BW475" i="1"/>
  <c r="BT475" i="1"/>
  <c r="BS475" i="1"/>
  <c r="AZ475" i="1"/>
  <c r="AY475" i="1"/>
  <c r="AX475" i="1"/>
  <c r="AW475" i="1"/>
  <c r="AV475" i="1"/>
  <c r="AU475" i="1"/>
  <c r="AT475" i="1"/>
  <c r="AR475" i="1"/>
  <c r="AQ475" i="1"/>
  <c r="AP475" i="1"/>
  <c r="AO475" i="1"/>
  <c r="AN475" i="1"/>
  <c r="AM475" i="1"/>
  <c r="O475" i="1"/>
  <c r="BW474" i="1"/>
  <c r="BT474" i="1"/>
  <c r="BS474" i="1"/>
  <c r="AZ474" i="1"/>
  <c r="AY474" i="1"/>
  <c r="AX474" i="1"/>
  <c r="AW474" i="1"/>
  <c r="AV474" i="1"/>
  <c r="AU474" i="1"/>
  <c r="AT474" i="1"/>
  <c r="AR474" i="1"/>
  <c r="AQ474" i="1"/>
  <c r="AP474" i="1"/>
  <c r="AO474" i="1"/>
  <c r="AN474" i="1"/>
  <c r="AM474" i="1"/>
  <c r="O474" i="1"/>
  <c r="BW473" i="1"/>
  <c r="BT473" i="1"/>
  <c r="BS473" i="1"/>
  <c r="AZ473" i="1"/>
  <c r="AY473" i="1"/>
  <c r="AX473" i="1"/>
  <c r="AW473" i="1"/>
  <c r="AV473" i="1"/>
  <c r="AU473" i="1"/>
  <c r="AT473" i="1"/>
  <c r="AR473" i="1"/>
  <c r="AQ473" i="1"/>
  <c r="AP473" i="1"/>
  <c r="AO473" i="1"/>
  <c r="AN473" i="1"/>
  <c r="AM473" i="1"/>
  <c r="O473" i="1"/>
  <c r="BW472" i="1"/>
  <c r="BT472" i="1"/>
  <c r="BS472" i="1"/>
  <c r="AZ472" i="1"/>
  <c r="AY472" i="1"/>
  <c r="AX472" i="1"/>
  <c r="AW472" i="1"/>
  <c r="AV472" i="1"/>
  <c r="AU472" i="1"/>
  <c r="AT472" i="1"/>
  <c r="AR472" i="1"/>
  <c r="AQ472" i="1"/>
  <c r="AP472" i="1"/>
  <c r="AO472" i="1"/>
  <c r="AN472" i="1"/>
  <c r="AM472" i="1"/>
  <c r="O472" i="1"/>
  <c r="BW471" i="1"/>
  <c r="BT471" i="1"/>
  <c r="BS471" i="1"/>
  <c r="AZ471" i="1"/>
  <c r="AY471" i="1"/>
  <c r="AX471" i="1"/>
  <c r="AW471" i="1"/>
  <c r="AV471" i="1"/>
  <c r="AU471" i="1"/>
  <c r="AT471" i="1"/>
  <c r="AR471" i="1"/>
  <c r="AQ471" i="1"/>
  <c r="AP471" i="1"/>
  <c r="AO471" i="1"/>
  <c r="AN471" i="1"/>
  <c r="AM471" i="1"/>
  <c r="O471" i="1"/>
  <c r="BW470" i="1"/>
  <c r="BT470" i="1"/>
  <c r="BS470" i="1"/>
  <c r="AZ470" i="1"/>
  <c r="AY470" i="1"/>
  <c r="AX470" i="1"/>
  <c r="AW470" i="1"/>
  <c r="AV470" i="1"/>
  <c r="AU470" i="1"/>
  <c r="AT470" i="1"/>
  <c r="AR470" i="1"/>
  <c r="AQ470" i="1"/>
  <c r="AP470" i="1"/>
  <c r="AO470" i="1"/>
  <c r="AN470" i="1"/>
  <c r="AM470" i="1"/>
  <c r="O470" i="1"/>
  <c r="BW469" i="1"/>
  <c r="BT469" i="1"/>
  <c r="BS469" i="1"/>
  <c r="AZ469" i="1"/>
  <c r="AY469" i="1"/>
  <c r="AX469" i="1"/>
  <c r="AW469" i="1"/>
  <c r="AV469" i="1"/>
  <c r="AU469" i="1"/>
  <c r="AT469" i="1"/>
  <c r="AR469" i="1"/>
  <c r="AQ469" i="1"/>
  <c r="AP469" i="1"/>
  <c r="AO469" i="1"/>
  <c r="AN469" i="1"/>
  <c r="AM469" i="1"/>
  <c r="O469" i="1"/>
  <c r="BW468" i="1"/>
  <c r="BT468" i="1"/>
  <c r="BS468" i="1"/>
  <c r="AZ468" i="1"/>
  <c r="AY468" i="1"/>
  <c r="AX468" i="1"/>
  <c r="AW468" i="1"/>
  <c r="AV468" i="1"/>
  <c r="AU468" i="1"/>
  <c r="AT468" i="1"/>
  <c r="AR468" i="1"/>
  <c r="AQ468" i="1"/>
  <c r="AP468" i="1"/>
  <c r="AO468" i="1"/>
  <c r="AN468" i="1"/>
  <c r="AM468" i="1"/>
  <c r="O468" i="1"/>
  <c r="BW467" i="1"/>
  <c r="BT467" i="1"/>
  <c r="BS467" i="1"/>
  <c r="AZ467" i="1"/>
  <c r="AY467" i="1"/>
  <c r="AX467" i="1"/>
  <c r="AW467" i="1"/>
  <c r="AV467" i="1"/>
  <c r="AU467" i="1"/>
  <c r="AT467" i="1"/>
  <c r="AR467" i="1"/>
  <c r="AQ467" i="1"/>
  <c r="AP467" i="1"/>
  <c r="AO467" i="1"/>
  <c r="AN467" i="1"/>
  <c r="AM467" i="1"/>
  <c r="O467" i="1"/>
  <c r="BW466" i="1"/>
  <c r="BT466" i="1"/>
  <c r="BS466" i="1"/>
  <c r="AZ466" i="1"/>
  <c r="AY466" i="1"/>
  <c r="AX466" i="1"/>
  <c r="AW466" i="1"/>
  <c r="AV466" i="1"/>
  <c r="AU466" i="1"/>
  <c r="AT466" i="1"/>
  <c r="AR466" i="1"/>
  <c r="AQ466" i="1"/>
  <c r="AP466" i="1"/>
  <c r="AO466" i="1"/>
  <c r="AN466" i="1"/>
  <c r="AM466" i="1"/>
  <c r="O466" i="1"/>
  <c r="BW465" i="1"/>
  <c r="BT465" i="1"/>
  <c r="BS465" i="1"/>
  <c r="AZ465" i="1"/>
  <c r="AY465" i="1"/>
  <c r="AX465" i="1"/>
  <c r="AW465" i="1"/>
  <c r="AV465" i="1"/>
  <c r="AU465" i="1"/>
  <c r="AT465" i="1"/>
  <c r="AR465" i="1"/>
  <c r="AQ465" i="1"/>
  <c r="AP465" i="1"/>
  <c r="AO465" i="1"/>
  <c r="AN465" i="1"/>
  <c r="AM465" i="1"/>
  <c r="O465" i="1"/>
  <c r="BW464" i="1"/>
  <c r="BT464" i="1"/>
  <c r="BS464" i="1"/>
  <c r="AZ464" i="1"/>
  <c r="AY464" i="1"/>
  <c r="AX464" i="1"/>
  <c r="AW464" i="1"/>
  <c r="AV464" i="1"/>
  <c r="AU464" i="1"/>
  <c r="AT464" i="1"/>
  <c r="AR464" i="1"/>
  <c r="AQ464" i="1"/>
  <c r="AP464" i="1"/>
  <c r="AO464" i="1"/>
  <c r="AN464" i="1"/>
  <c r="AM464" i="1"/>
  <c r="O464" i="1"/>
  <c r="BW463" i="1"/>
  <c r="BT463" i="1"/>
  <c r="BS463" i="1"/>
  <c r="AZ463" i="1"/>
  <c r="AY463" i="1"/>
  <c r="AX463" i="1"/>
  <c r="AW463" i="1"/>
  <c r="AV463" i="1"/>
  <c r="AU463" i="1"/>
  <c r="AT463" i="1"/>
  <c r="AR463" i="1"/>
  <c r="AQ463" i="1"/>
  <c r="AP463" i="1"/>
  <c r="AO463" i="1"/>
  <c r="AN463" i="1"/>
  <c r="AM463" i="1"/>
  <c r="O463" i="1"/>
  <c r="BW462" i="1"/>
  <c r="BT462" i="1"/>
  <c r="BS462" i="1"/>
  <c r="AZ462" i="1"/>
  <c r="AY462" i="1"/>
  <c r="AX462" i="1"/>
  <c r="AW462" i="1"/>
  <c r="AV462" i="1"/>
  <c r="AU462" i="1"/>
  <c r="AT462" i="1"/>
  <c r="AR462" i="1"/>
  <c r="AQ462" i="1"/>
  <c r="AP462" i="1"/>
  <c r="AO462" i="1"/>
  <c r="AN462" i="1"/>
  <c r="AM462" i="1"/>
  <c r="O462" i="1"/>
  <c r="BW461" i="1"/>
  <c r="BT461" i="1"/>
  <c r="BS461" i="1"/>
  <c r="AZ461" i="1"/>
  <c r="AY461" i="1"/>
  <c r="AX461" i="1"/>
  <c r="AW461" i="1"/>
  <c r="AV461" i="1"/>
  <c r="AU461" i="1"/>
  <c r="AT461" i="1"/>
  <c r="AR461" i="1"/>
  <c r="AQ461" i="1"/>
  <c r="AP461" i="1"/>
  <c r="AO461" i="1"/>
  <c r="AN461" i="1"/>
  <c r="AM461" i="1"/>
  <c r="O461" i="1"/>
  <c r="BW460" i="1"/>
  <c r="BT460" i="1"/>
  <c r="BS460" i="1"/>
  <c r="AZ460" i="1"/>
  <c r="AY460" i="1"/>
  <c r="AX460" i="1"/>
  <c r="AW460" i="1"/>
  <c r="AV460" i="1"/>
  <c r="AU460" i="1"/>
  <c r="AT460" i="1"/>
  <c r="AR460" i="1"/>
  <c r="AQ460" i="1"/>
  <c r="AP460" i="1"/>
  <c r="AO460" i="1"/>
  <c r="AN460" i="1"/>
  <c r="AM460" i="1"/>
  <c r="O460" i="1"/>
  <c r="BZ460" i="1" s="1"/>
  <c r="BW459" i="1"/>
  <c r="BT459" i="1"/>
  <c r="BS459" i="1"/>
  <c r="AZ459" i="1"/>
  <c r="AY459" i="1"/>
  <c r="AX459" i="1"/>
  <c r="AW459" i="1"/>
  <c r="AV459" i="1"/>
  <c r="AU459" i="1"/>
  <c r="AT459" i="1"/>
  <c r="AR459" i="1"/>
  <c r="AQ459" i="1"/>
  <c r="AP459" i="1"/>
  <c r="AO459" i="1"/>
  <c r="AN459" i="1"/>
  <c r="AM459" i="1"/>
  <c r="O459" i="1"/>
  <c r="BW458" i="1"/>
  <c r="BT458" i="1"/>
  <c r="BS458" i="1"/>
  <c r="AZ458" i="1"/>
  <c r="AY458" i="1"/>
  <c r="AX458" i="1"/>
  <c r="AW458" i="1"/>
  <c r="AV458" i="1"/>
  <c r="AU458" i="1"/>
  <c r="AT458" i="1"/>
  <c r="AR458" i="1"/>
  <c r="AQ458" i="1"/>
  <c r="AP458" i="1"/>
  <c r="AO458" i="1"/>
  <c r="AN458" i="1"/>
  <c r="AM458" i="1"/>
  <c r="O458" i="1"/>
  <c r="BZ458" i="1" s="1"/>
  <c r="BW457" i="1"/>
  <c r="BT457" i="1"/>
  <c r="BS457" i="1"/>
  <c r="AZ457" i="1"/>
  <c r="AY457" i="1"/>
  <c r="AX457" i="1"/>
  <c r="AW457" i="1"/>
  <c r="AV457" i="1"/>
  <c r="AU457" i="1"/>
  <c r="AT457" i="1"/>
  <c r="AR457" i="1"/>
  <c r="AQ457" i="1"/>
  <c r="AP457" i="1"/>
  <c r="AO457" i="1"/>
  <c r="AN457" i="1"/>
  <c r="AM457" i="1"/>
  <c r="O457" i="1"/>
  <c r="BW456" i="1"/>
  <c r="BT456" i="1"/>
  <c r="BS456" i="1"/>
  <c r="AZ456" i="1"/>
  <c r="AY456" i="1"/>
  <c r="AX456" i="1"/>
  <c r="AW456" i="1"/>
  <c r="AV456" i="1"/>
  <c r="AU456" i="1"/>
  <c r="AT456" i="1"/>
  <c r="AR456" i="1"/>
  <c r="AQ456" i="1"/>
  <c r="AP456" i="1"/>
  <c r="AO456" i="1"/>
  <c r="AN456" i="1"/>
  <c r="AM456" i="1"/>
  <c r="O456" i="1"/>
  <c r="BW455" i="1"/>
  <c r="BT455" i="1"/>
  <c r="BS455" i="1"/>
  <c r="AZ455" i="1"/>
  <c r="AY455" i="1"/>
  <c r="AX455" i="1"/>
  <c r="AW455" i="1"/>
  <c r="AV455" i="1"/>
  <c r="AU455" i="1"/>
  <c r="AT455" i="1"/>
  <c r="AR455" i="1"/>
  <c r="AQ455" i="1"/>
  <c r="AP455" i="1"/>
  <c r="AO455" i="1"/>
  <c r="AN455" i="1"/>
  <c r="AM455" i="1"/>
  <c r="O455" i="1"/>
  <c r="BW454" i="1"/>
  <c r="BT454" i="1"/>
  <c r="BS454" i="1"/>
  <c r="AZ454" i="1"/>
  <c r="AY454" i="1"/>
  <c r="AX454" i="1"/>
  <c r="AW454" i="1"/>
  <c r="AV454" i="1"/>
  <c r="AU454" i="1"/>
  <c r="AT454" i="1"/>
  <c r="AR454" i="1"/>
  <c r="AQ454" i="1"/>
  <c r="AP454" i="1"/>
  <c r="AO454" i="1"/>
  <c r="AN454" i="1"/>
  <c r="AM454" i="1"/>
  <c r="O454" i="1"/>
  <c r="BW453" i="1"/>
  <c r="BT453" i="1"/>
  <c r="BS453" i="1"/>
  <c r="AZ453" i="1"/>
  <c r="AY453" i="1"/>
  <c r="AX453" i="1"/>
  <c r="AW453" i="1"/>
  <c r="AV453" i="1"/>
  <c r="AU453" i="1"/>
  <c r="AT453" i="1"/>
  <c r="AR453" i="1"/>
  <c r="AQ453" i="1"/>
  <c r="AP453" i="1"/>
  <c r="AO453" i="1"/>
  <c r="AN453" i="1"/>
  <c r="AM453" i="1"/>
  <c r="O453" i="1"/>
  <c r="BW452" i="1"/>
  <c r="BT452" i="1"/>
  <c r="BS452" i="1"/>
  <c r="AZ452" i="1"/>
  <c r="AY452" i="1"/>
  <c r="AX452" i="1"/>
  <c r="AW452" i="1"/>
  <c r="AV452" i="1"/>
  <c r="AU452" i="1"/>
  <c r="AT452" i="1"/>
  <c r="AR452" i="1"/>
  <c r="AQ452" i="1"/>
  <c r="AP452" i="1"/>
  <c r="AO452" i="1"/>
  <c r="AN452" i="1"/>
  <c r="AM452" i="1"/>
  <c r="O452" i="1"/>
  <c r="BW451" i="1"/>
  <c r="BT451" i="1"/>
  <c r="BS451" i="1"/>
  <c r="AZ451" i="1"/>
  <c r="AY451" i="1"/>
  <c r="AX451" i="1"/>
  <c r="AW451" i="1"/>
  <c r="AV451" i="1"/>
  <c r="AU451" i="1"/>
  <c r="AT451" i="1"/>
  <c r="AR451" i="1"/>
  <c r="AQ451" i="1"/>
  <c r="AP451" i="1"/>
  <c r="AO451" i="1"/>
  <c r="AN451" i="1"/>
  <c r="AM451" i="1"/>
  <c r="O451" i="1"/>
  <c r="BW450" i="1"/>
  <c r="BT450" i="1"/>
  <c r="BS450" i="1"/>
  <c r="AZ450" i="1"/>
  <c r="AY450" i="1"/>
  <c r="AX450" i="1"/>
  <c r="AW450" i="1"/>
  <c r="AV450" i="1"/>
  <c r="AU450" i="1"/>
  <c r="AT450" i="1"/>
  <c r="AR450" i="1"/>
  <c r="AQ450" i="1"/>
  <c r="AP450" i="1"/>
  <c r="AO450" i="1"/>
  <c r="AN450" i="1"/>
  <c r="AM450" i="1"/>
  <c r="O450" i="1"/>
  <c r="BW449" i="1"/>
  <c r="BT449" i="1"/>
  <c r="BS449" i="1"/>
  <c r="AZ449" i="1"/>
  <c r="AY449" i="1"/>
  <c r="AX449" i="1"/>
  <c r="AW449" i="1"/>
  <c r="AV449" i="1"/>
  <c r="AU449" i="1"/>
  <c r="AT449" i="1"/>
  <c r="AR449" i="1"/>
  <c r="AQ449" i="1"/>
  <c r="AP449" i="1"/>
  <c r="AO449" i="1"/>
  <c r="AN449" i="1"/>
  <c r="AM449" i="1"/>
  <c r="O449" i="1"/>
  <c r="BW448" i="1"/>
  <c r="BT448" i="1"/>
  <c r="BS448" i="1"/>
  <c r="AZ448" i="1"/>
  <c r="AY448" i="1"/>
  <c r="AX448" i="1"/>
  <c r="AW448" i="1"/>
  <c r="AV448" i="1"/>
  <c r="AU448" i="1"/>
  <c r="AT448" i="1"/>
  <c r="AR448" i="1"/>
  <c r="AQ448" i="1"/>
  <c r="AP448" i="1"/>
  <c r="AO448" i="1"/>
  <c r="AN448" i="1"/>
  <c r="AM448" i="1"/>
  <c r="O448" i="1"/>
  <c r="BW447" i="1"/>
  <c r="BT447" i="1"/>
  <c r="BS447" i="1"/>
  <c r="AZ447" i="1"/>
  <c r="AY447" i="1"/>
  <c r="AX447" i="1"/>
  <c r="AW447" i="1"/>
  <c r="AV447" i="1"/>
  <c r="AU447" i="1"/>
  <c r="AT447" i="1"/>
  <c r="AR447" i="1"/>
  <c r="AQ447" i="1"/>
  <c r="AP447" i="1"/>
  <c r="AO447" i="1"/>
  <c r="AN447" i="1"/>
  <c r="AM447" i="1"/>
  <c r="O447" i="1"/>
  <c r="BW446" i="1"/>
  <c r="BT446" i="1"/>
  <c r="BS446" i="1"/>
  <c r="AZ446" i="1"/>
  <c r="AY446" i="1"/>
  <c r="AX446" i="1"/>
  <c r="AW446" i="1"/>
  <c r="AV446" i="1"/>
  <c r="AU446" i="1"/>
  <c r="AT446" i="1"/>
  <c r="AR446" i="1"/>
  <c r="AQ446" i="1"/>
  <c r="AP446" i="1"/>
  <c r="AO446" i="1"/>
  <c r="AN446" i="1"/>
  <c r="AM446" i="1"/>
  <c r="O446" i="1"/>
  <c r="BW445" i="1"/>
  <c r="BT445" i="1"/>
  <c r="BS445" i="1"/>
  <c r="AZ445" i="1"/>
  <c r="AY445" i="1"/>
  <c r="AX445" i="1"/>
  <c r="AW445" i="1"/>
  <c r="AV445" i="1"/>
  <c r="AU445" i="1"/>
  <c r="AT445" i="1"/>
  <c r="AR445" i="1"/>
  <c r="AQ445" i="1"/>
  <c r="AP445" i="1"/>
  <c r="AO445" i="1"/>
  <c r="AN445" i="1"/>
  <c r="AM445" i="1"/>
  <c r="O445" i="1"/>
  <c r="BW444" i="1"/>
  <c r="BT444" i="1"/>
  <c r="BS444" i="1"/>
  <c r="AZ444" i="1"/>
  <c r="AY444" i="1"/>
  <c r="AX444" i="1"/>
  <c r="AW444" i="1"/>
  <c r="AV444" i="1"/>
  <c r="AU444" i="1"/>
  <c r="AT444" i="1"/>
  <c r="AR444" i="1"/>
  <c r="AQ444" i="1"/>
  <c r="AP444" i="1"/>
  <c r="AO444" i="1"/>
  <c r="AN444" i="1"/>
  <c r="AM444" i="1"/>
  <c r="O444" i="1"/>
  <c r="BZ444" i="1" s="1"/>
  <c r="BW443" i="1"/>
  <c r="BT443" i="1"/>
  <c r="BS443" i="1"/>
  <c r="AZ443" i="1"/>
  <c r="AY443" i="1"/>
  <c r="AX443" i="1"/>
  <c r="AW443" i="1"/>
  <c r="AV443" i="1"/>
  <c r="AU443" i="1"/>
  <c r="AT443" i="1"/>
  <c r="AR443" i="1"/>
  <c r="AQ443" i="1"/>
  <c r="AP443" i="1"/>
  <c r="AO443" i="1"/>
  <c r="AN443" i="1"/>
  <c r="AM443" i="1"/>
  <c r="O443" i="1"/>
  <c r="BW442" i="1"/>
  <c r="BT442" i="1"/>
  <c r="BS442" i="1"/>
  <c r="AZ442" i="1"/>
  <c r="AY442" i="1"/>
  <c r="AX442" i="1"/>
  <c r="AW442" i="1"/>
  <c r="AV442" i="1"/>
  <c r="AU442" i="1"/>
  <c r="AT442" i="1"/>
  <c r="AR442" i="1"/>
  <c r="AQ442" i="1"/>
  <c r="AP442" i="1"/>
  <c r="AO442" i="1"/>
  <c r="AN442" i="1"/>
  <c r="AM442" i="1"/>
  <c r="O442" i="1"/>
  <c r="BW441" i="1"/>
  <c r="BT441" i="1"/>
  <c r="BS441" i="1"/>
  <c r="AZ441" i="1"/>
  <c r="AY441" i="1"/>
  <c r="AX441" i="1"/>
  <c r="AW441" i="1"/>
  <c r="AV441" i="1"/>
  <c r="AU441" i="1"/>
  <c r="AT441" i="1"/>
  <c r="AR441" i="1"/>
  <c r="AQ441" i="1"/>
  <c r="AP441" i="1"/>
  <c r="AO441" i="1"/>
  <c r="AN441" i="1"/>
  <c r="AM441" i="1"/>
  <c r="O441" i="1"/>
  <c r="BW440" i="1"/>
  <c r="BT440" i="1"/>
  <c r="BS440" i="1"/>
  <c r="AZ440" i="1"/>
  <c r="AY440" i="1"/>
  <c r="AX440" i="1"/>
  <c r="AW440" i="1"/>
  <c r="AV440" i="1"/>
  <c r="AU440" i="1"/>
  <c r="AT440" i="1"/>
  <c r="AR440" i="1"/>
  <c r="AQ440" i="1"/>
  <c r="AP440" i="1"/>
  <c r="AO440" i="1"/>
  <c r="AN440" i="1"/>
  <c r="AM440" i="1"/>
  <c r="O440" i="1"/>
  <c r="BW439" i="1"/>
  <c r="BT439" i="1"/>
  <c r="BS439" i="1"/>
  <c r="AZ439" i="1"/>
  <c r="AY439" i="1"/>
  <c r="AX439" i="1"/>
  <c r="AW439" i="1"/>
  <c r="AV439" i="1"/>
  <c r="AU439" i="1"/>
  <c r="AT439" i="1"/>
  <c r="AR439" i="1"/>
  <c r="AQ439" i="1"/>
  <c r="AP439" i="1"/>
  <c r="AO439" i="1"/>
  <c r="AN439" i="1"/>
  <c r="AM439" i="1"/>
  <c r="O439" i="1"/>
  <c r="BZ439" i="1" s="1"/>
  <c r="BW438" i="1"/>
  <c r="BT438" i="1"/>
  <c r="BS438" i="1"/>
  <c r="AZ438" i="1"/>
  <c r="AY438" i="1"/>
  <c r="AX438" i="1"/>
  <c r="AW438" i="1"/>
  <c r="AV438" i="1"/>
  <c r="AU438" i="1"/>
  <c r="AT438" i="1"/>
  <c r="AR438" i="1"/>
  <c r="AQ438" i="1"/>
  <c r="AP438" i="1"/>
  <c r="AO438" i="1"/>
  <c r="AN438" i="1"/>
  <c r="AM438" i="1"/>
  <c r="O438" i="1"/>
  <c r="BW437" i="1"/>
  <c r="BT437" i="1"/>
  <c r="BS437" i="1"/>
  <c r="AZ437" i="1"/>
  <c r="AY437" i="1"/>
  <c r="AX437" i="1"/>
  <c r="AW437" i="1"/>
  <c r="AV437" i="1"/>
  <c r="AU437" i="1"/>
  <c r="AT437" i="1"/>
  <c r="AR437" i="1"/>
  <c r="AQ437" i="1"/>
  <c r="AP437" i="1"/>
  <c r="AO437" i="1"/>
  <c r="AN437" i="1"/>
  <c r="AM437" i="1"/>
  <c r="O437" i="1"/>
  <c r="BW436" i="1"/>
  <c r="BT436" i="1"/>
  <c r="BS436" i="1"/>
  <c r="AZ436" i="1"/>
  <c r="AY436" i="1"/>
  <c r="AX436" i="1"/>
  <c r="AW436" i="1"/>
  <c r="AV436" i="1"/>
  <c r="AU436" i="1"/>
  <c r="AT436" i="1"/>
  <c r="AR436" i="1"/>
  <c r="AQ436" i="1"/>
  <c r="AP436" i="1"/>
  <c r="AO436" i="1"/>
  <c r="AN436" i="1"/>
  <c r="AM436" i="1"/>
  <c r="O436" i="1"/>
  <c r="BW435" i="1"/>
  <c r="BT435" i="1"/>
  <c r="BS435" i="1"/>
  <c r="AZ435" i="1"/>
  <c r="AY435" i="1"/>
  <c r="AX435" i="1"/>
  <c r="AW435" i="1"/>
  <c r="AV435" i="1"/>
  <c r="AU435" i="1"/>
  <c r="AT435" i="1"/>
  <c r="AR435" i="1"/>
  <c r="AQ435" i="1"/>
  <c r="AP435" i="1"/>
  <c r="AO435" i="1"/>
  <c r="AN435" i="1"/>
  <c r="AM435" i="1"/>
  <c r="O435" i="1"/>
  <c r="BW434" i="1"/>
  <c r="BT434" i="1"/>
  <c r="BS434" i="1"/>
  <c r="AZ434" i="1"/>
  <c r="AY434" i="1"/>
  <c r="AX434" i="1"/>
  <c r="AW434" i="1"/>
  <c r="AV434" i="1"/>
  <c r="AU434" i="1"/>
  <c r="AT434" i="1"/>
  <c r="AR434" i="1"/>
  <c r="AQ434" i="1"/>
  <c r="AP434" i="1"/>
  <c r="AO434" i="1"/>
  <c r="AN434" i="1"/>
  <c r="AM434" i="1"/>
  <c r="O434" i="1"/>
  <c r="BW433" i="1"/>
  <c r="BT433" i="1"/>
  <c r="BS433" i="1"/>
  <c r="AZ433" i="1"/>
  <c r="AY433" i="1"/>
  <c r="AX433" i="1"/>
  <c r="AW433" i="1"/>
  <c r="AV433" i="1"/>
  <c r="AU433" i="1"/>
  <c r="AT433" i="1"/>
  <c r="AR433" i="1"/>
  <c r="AQ433" i="1"/>
  <c r="AP433" i="1"/>
  <c r="AO433" i="1"/>
  <c r="AN433" i="1"/>
  <c r="AM433" i="1"/>
  <c r="O433" i="1"/>
  <c r="BW432" i="1"/>
  <c r="BT432" i="1"/>
  <c r="BS432" i="1"/>
  <c r="AZ432" i="1"/>
  <c r="AY432" i="1"/>
  <c r="AX432" i="1"/>
  <c r="AW432" i="1"/>
  <c r="AV432" i="1"/>
  <c r="AU432" i="1"/>
  <c r="AT432" i="1"/>
  <c r="AR432" i="1"/>
  <c r="AQ432" i="1"/>
  <c r="AP432" i="1"/>
  <c r="AO432" i="1"/>
  <c r="AN432" i="1"/>
  <c r="AM432" i="1"/>
  <c r="O432" i="1"/>
  <c r="BW431" i="1"/>
  <c r="BT431" i="1"/>
  <c r="BS431" i="1"/>
  <c r="AZ431" i="1"/>
  <c r="AY431" i="1"/>
  <c r="AX431" i="1"/>
  <c r="AW431" i="1"/>
  <c r="AV431" i="1"/>
  <c r="AU431" i="1"/>
  <c r="AT431" i="1"/>
  <c r="AR431" i="1"/>
  <c r="AQ431" i="1"/>
  <c r="AP431" i="1"/>
  <c r="AO431" i="1"/>
  <c r="AN431" i="1"/>
  <c r="AM431" i="1"/>
  <c r="O431" i="1"/>
  <c r="BW430" i="1"/>
  <c r="BT430" i="1"/>
  <c r="BS430" i="1"/>
  <c r="AZ430" i="1"/>
  <c r="AY430" i="1"/>
  <c r="AX430" i="1"/>
  <c r="AW430" i="1"/>
  <c r="AV430" i="1"/>
  <c r="AU430" i="1"/>
  <c r="AT430" i="1"/>
  <c r="AR430" i="1"/>
  <c r="AQ430" i="1"/>
  <c r="AP430" i="1"/>
  <c r="AO430" i="1"/>
  <c r="AN430" i="1"/>
  <c r="AM430" i="1"/>
  <c r="O430" i="1"/>
  <c r="BW429" i="1"/>
  <c r="BT429" i="1"/>
  <c r="BS429" i="1"/>
  <c r="AZ429" i="1"/>
  <c r="AY429" i="1"/>
  <c r="AX429" i="1"/>
  <c r="AW429" i="1"/>
  <c r="AV429" i="1"/>
  <c r="AU429" i="1"/>
  <c r="AT429" i="1"/>
  <c r="AR429" i="1"/>
  <c r="AQ429" i="1"/>
  <c r="AP429" i="1"/>
  <c r="AO429" i="1"/>
  <c r="AN429" i="1"/>
  <c r="AM429" i="1"/>
  <c r="O429" i="1"/>
  <c r="BW428" i="1"/>
  <c r="BT428" i="1"/>
  <c r="BS428" i="1"/>
  <c r="AZ428" i="1"/>
  <c r="AY428" i="1"/>
  <c r="AX428" i="1"/>
  <c r="AW428" i="1"/>
  <c r="AV428" i="1"/>
  <c r="AU428" i="1"/>
  <c r="AT428" i="1"/>
  <c r="AR428" i="1"/>
  <c r="AQ428" i="1"/>
  <c r="AP428" i="1"/>
  <c r="AO428" i="1"/>
  <c r="AN428" i="1"/>
  <c r="AM428" i="1"/>
  <c r="O428" i="1"/>
  <c r="BW427" i="1"/>
  <c r="BT427" i="1"/>
  <c r="BS427" i="1"/>
  <c r="AZ427" i="1"/>
  <c r="AY427" i="1"/>
  <c r="AX427" i="1"/>
  <c r="AW427" i="1"/>
  <c r="AV427" i="1"/>
  <c r="AU427" i="1"/>
  <c r="AT427" i="1"/>
  <c r="AR427" i="1"/>
  <c r="AQ427" i="1"/>
  <c r="AP427" i="1"/>
  <c r="AO427" i="1"/>
  <c r="AN427" i="1"/>
  <c r="AM427" i="1"/>
  <c r="O427" i="1"/>
  <c r="BW426" i="1"/>
  <c r="BT426" i="1"/>
  <c r="BS426" i="1"/>
  <c r="AZ426" i="1"/>
  <c r="AY426" i="1"/>
  <c r="AX426" i="1"/>
  <c r="AW426" i="1"/>
  <c r="AV426" i="1"/>
  <c r="AU426" i="1"/>
  <c r="AT426" i="1"/>
  <c r="AR426" i="1"/>
  <c r="AQ426" i="1"/>
  <c r="AP426" i="1"/>
  <c r="AO426" i="1"/>
  <c r="AN426" i="1"/>
  <c r="AM426" i="1"/>
  <c r="O426" i="1"/>
  <c r="BZ426" i="1" s="1"/>
  <c r="BW425" i="1"/>
  <c r="BT425" i="1"/>
  <c r="BS425" i="1"/>
  <c r="AZ425" i="1"/>
  <c r="AY425" i="1"/>
  <c r="AX425" i="1"/>
  <c r="AW425" i="1"/>
  <c r="AV425" i="1"/>
  <c r="AU425" i="1"/>
  <c r="AT425" i="1"/>
  <c r="AR425" i="1"/>
  <c r="AQ425" i="1"/>
  <c r="AP425" i="1"/>
  <c r="AO425" i="1"/>
  <c r="AN425" i="1"/>
  <c r="AM425" i="1"/>
  <c r="O425" i="1"/>
  <c r="BW424" i="1"/>
  <c r="BT424" i="1"/>
  <c r="BS424" i="1"/>
  <c r="AZ424" i="1"/>
  <c r="AY424" i="1"/>
  <c r="AX424" i="1"/>
  <c r="AW424" i="1"/>
  <c r="AV424" i="1"/>
  <c r="AU424" i="1"/>
  <c r="AT424" i="1"/>
  <c r="AR424" i="1"/>
  <c r="AQ424" i="1"/>
  <c r="AP424" i="1"/>
  <c r="AO424" i="1"/>
  <c r="AN424" i="1"/>
  <c r="AM424" i="1"/>
  <c r="O424" i="1"/>
  <c r="BW423" i="1"/>
  <c r="BT423" i="1"/>
  <c r="BS423" i="1"/>
  <c r="AZ423" i="1"/>
  <c r="AY423" i="1"/>
  <c r="AX423" i="1"/>
  <c r="AW423" i="1"/>
  <c r="AV423" i="1"/>
  <c r="AU423" i="1"/>
  <c r="AT423" i="1"/>
  <c r="AR423" i="1"/>
  <c r="AQ423" i="1"/>
  <c r="AP423" i="1"/>
  <c r="AO423" i="1"/>
  <c r="AN423" i="1"/>
  <c r="AM423" i="1"/>
  <c r="O423" i="1"/>
  <c r="BW422" i="1"/>
  <c r="BT422" i="1"/>
  <c r="BS422" i="1"/>
  <c r="AZ422" i="1"/>
  <c r="AY422" i="1"/>
  <c r="AX422" i="1"/>
  <c r="AW422" i="1"/>
  <c r="AV422" i="1"/>
  <c r="AU422" i="1"/>
  <c r="AT422" i="1"/>
  <c r="AR422" i="1"/>
  <c r="AQ422" i="1"/>
  <c r="AP422" i="1"/>
  <c r="AO422" i="1"/>
  <c r="AN422" i="1"/>
  <c r="AM422" i="1"/>
  <c r="O422" i="1"/>
  <c r="BW421" i="1"/>
  <c r="BT421" i="1"/>
  <c r="BS421" i="1"/>
  <c r="AZ421" i="1"/>
  <c r="AY421" i="1"/>
  <c r="AX421" i="1"/>
  <c r="AW421" i="1"/>
  <c r="AV421" i="1"/>
  <c r="AU421" i="1"/>
  <c r="AT421" i="1"/>
  <c r="AR421" i="1"/>
  <c r="AQ421" i="1"/>
  <c r="AP421" i="1"/>
  <c r="AO421" i="1"/>
  <c r="AN421" i="1"/>
  <c r="AM421" i="1"/>
  <c r="O421" i="1"/>
  <c r="BW420" i="1"/>
  <c r="BT420" i="1"/>
  <c r="BS420" i="1"/>
  <c r="AZ420" i="1"/>
  <c r="AY420" i="1"/>
  <c r="AX420" i="1"/>
  <c r="AW420" i="1"/>
  <c r="AV420" i="1"/>
  <c r="AU420" i="1"/>
  <c r="AT420" i="1"/>
  <c r="AR420" i="1"/>
  <c r="AQ420" i="1"/>
  <c r="AP420" i="1"/>
  <c r="AO420" i="1"/>
  <c r="AN420" i="1"/>
  <c r="AM420" i="1"/>
  <c r="O420" i="1"/>
  <c r="BW419" i="1"/>
  <c r="BT419" i="1"/>
  <c r="BS419" i="1"/>
  <c r="AZ419" i="1"/>
  <c r="AY419" i="1"/>
  <c r="AX419" i="1"/>
  <c r="AW419" i="1"/>
  <c r="AV419" i="1"/>
  <c r="AU419" i="1"/>
  <c r="AT419" i="1"/>
  <c r="AR419" i="1"/>
  <c r="AQ419" i="1"/>
  <c r="AP419" i="1"/>
  <c r="AO419" i="1"/>
  <c r="AN419" i="1"/>
  <c r="AM419" i="1"/>
  <c r="O419" i="1"/>
  <c r="BW418" i="1"/>
  <c r="BT418" i="1"/>
  <c r="BS418" i="1"/>
  <c r="AZ418" i="1"/>
  <c r="AY418" i="1"/>
  <c r="AX418" i="1"/>
  <c r="AW418" i="1"/>
  <c r="AV418" i="1"/>
  <c r="AU418" i="1"/>
  <c r="AT418" i="1"/>
  <c r="AR418" i="1"/>
  <c r="AQ418" i="1"/>
  <c r="AP418" i="1"/>
  <c r="AO418" i="1"/>
  <c r="AN418" i="1"/>
  <c r="AM418" i="1"/>
  <c r="O418" i="1"/>
  <c r="BZ418" i="1" s="1"/>
  <c r="BW417" i="1"/>
  <c r="BT417" i="1"/>
  <c r="BS417" i="1"/>
  <c r="AZ417" i="1"/>
  <c r="AY417" i="1"/>
  <c r="AX417" i="1"/>
  <c r="AW417" i="1"/>
  <c r="AV417" i="1"/>
  <c r="AU417" i="1"/>
  <c r="AT417" i="1"/>
  <c r="AR417" i="1"/>
  <c r="AQ417" i="1"/>
  <c r="AP417" i="1"/>
  <c r="AO417" i="1"/>
  <c r="AN417" i="1"/>
  <c r="AM417" i="1"/>
  <c r="O417" i="1"/>
  <c r="BW416" i="1"/>
  <c r="BT416" i="1"/>
  <c r="BS416" i="1"/>
  <c r="AZ416" i="1"/>
  <c r="AY416" i="1"/>
  <c r="AX416" i="1"/>
  <c r="AW416" i="1"/>
  <c r="AV416" i="1"/>
  <c r="AU416" i="1"/>
  <c r="AT416" i="1"/>
  <c r="AR416" i="1"/>
  <c r="AQ416" i="1"/>
  <c r="AP416" i="1"/>
  <c r="AO416" i="1"/>
  <c r="AN416" i="1"/>
  <c r="AM416" i="1"/>
  <c r="O416" i="1"/>
  <c r="BW415" i="1"/>
  <c r="BT415" i="1"/>
  <c r="BS415" i="1"/>
  <c r="AZ415" i="1"/>
  <c r="AY415" i="1"/>
  <c r="AX415" i="1"/>
  <c r="AW415" i="1"/>
  <c r="AV415" i="1"/>
  <c r="AU415" i="1"/>
  <c r="AT415" i="1"/>
  <c r="AR415" i="1"/>
  <c r="AQ415" i="1"/>
  <c r="AP415" i="1"/>
  <c r="AO415" i="1"/>
  <c r="AN415" i="1"/>
  <c r="AM415" i="1"/>
  <c r="O415" i="1"/>
  <c r="BW414" i="1"/>
  <c r="BT414" i="1"/>
  <c r="BS414" i="1"/>
  <c r="AZ414" i="1"/>
  <c r="AY414" i="1"/>
  <c r="AX414" i="1"/>
  <c r="AW414" i="1"/>
  <c r="AV414" i="1"/>
  <c r="AU414" i="1"/>
  <c r="AT414" i="1"/>
  <c r="AR414" i="1"/>
  <c r="AQ414" i="1"/>
  <c r="AP414" i="1"/>
  <c r="AO414" i="1"/>
  <c r="AN414" i="1"/>
  <c r="AM414" i="1"/>
  <c r="O414" i="1"/>
  <c r="BW413" i="1"/>
  <c r="BT413" i="1"/>
  <c r="BS413" i="1"/>
  <c r="AZ413" i="1"/>
  <c r="AY413" i="1"/>
  <c r="AX413" i="1"/>
  <c r="AW413" i="1"/>
  <c r="AV413" i="1"/>
  <c r="AU413" i="1"/>
  <c r="AT413" i="1"/>
  <c r="AR413" i="1"/>
  <c r="AQ413" i="1"/>
  <c r="AP413" i="1"/>
  <c r="AO413" i="1"/>
  <c r="AN413" i="1"/>
  <c r="AM413" i="1"/>
  <c r="O413" i="1"/>
  <c r="BW412" i="1"/>
  <c r="BT412" i="1"/>
  <c r="BS412" i="1"/>
  <c r="AZ412" i="1"/>
  <c r="AY412" i="1"/>
  <c r="AX412" i="1"/>
  <c r="AW412" i="1"/>
  <c r="AV412" i="1"/>
  <c r="AU412" i="1"/>
  <c r="AT412" i="1"/>
  <c r="AR412" i="1"/>
  <c r="AQ412" i="1"/>
  <c r="AP412" i="1"/>
  <c r="AO412" i="1"/>
  <c r="AN412" i="1"/>
  <c r="AM412" i="1"/>
  <c r="O412" i="1"/>
  <c r="BZ412" i="1" s="1"/>
  <c r="BW411" i="1"/>
  <c r="BT411" i="1"/>
  <c r="BS411" i="1"/>
  <c r="AZ411" i="1"/>
  <c r="AY411" i="1"/>
  <c r="AX411" i="1"/>
  <c r="AW411" i="1"/>
  <c r="AV411" i="1"/>
  <c r="AU411" i="1"/>
  <c r="AT411" i="1"/>
  <c r="AR411" i="1"/>
  <c r="AQ411" i="1"/>
  <c r="AP411" i="1"/>
  <c r="AO411" i="1"/>
  <c r="AN411" i="1"/>
  <c r="AM411" i="1"/>
  <c r="O411" i="1"/>
  <c r="BW410" i="1"/>
  <c r="BT410" i="1"/>
  <c r="BS410" i="1"/>
  <c r="AZ410" i="1"/>
  <c r="AY410" i="1"/>
  <c r="AX410" i="1"/>
  <c r="AW410" i="1"/>
  <c r="AV410" i="1"/>
  <c r="AU410" i="1"/>
  <c r="AT410" i="1"/>
  <c r="AR410" i="1"/>
  <c r="AQ410" i="1"/>
  <c r="AP410" i="1"/>
  <c r="AO410" i="1"/>
  <c r="AN410" i="1"/>
  <c r="AM410" i="1"/>
  <c r="O410" i="1"/>
  <c r="BW409" i="1"/>
  <c r="BT409" i="1"/>
  <c r="BS409" i="1"/>
  <c r="AZ409" i="1"/>
  <c r="AY409" i="1"/>
  <c r="AX409" i="1"/>
  <c r="AW409" i="1"/>
  <c r="AV409" i="1"/>
  <c r="AU409" i="1"/>
  <c r="AT409" i="1"/>
  <c r="AR409" i="1"/>
  <c r="AQ409" i="1"/>
  <c r="AP409" i="1"/>
  <c r="AO409" i="1"/>
  <c r="AN409" i="1"/>
  <c r="AM409" i="1"/>
  <c r="O409" i="1"/>
  <c r="BW408" i="1"/>
  <c r="BT408" i="1"/>
  <c r="BS408" i="1"/>
  <c r="AZ408" i="1"/>
  <c r="AY408" i="1"/>
  <c r="AX408" i="1"/>
  <c r="AW408" i="1"/>
  <c r="AV408" i="1"/>
  <c r="AU408" i="1"/>
  <c r="AT408" i="1"/>
  <c r="AR408" i="1"/>
  <c r="AQ408" i="1"/>
  <c r="AP408" i="1"/>
  <c r="AO408" i="1"/>
  <c r="AN408" i="1"/>
  <c r="AM408" i="1"/>
  <c r="O408" i="1"/>
  <c r="BW407" i="1"/>
  <c r="BT407" i="1"/>
  <c r="BS407" i="1"/>
  <c r="AZ407" i="1"/>
  <c r="AY407" i="1"/>
  <c r="AX407" i="1"/>
  <c r="AW407" i="1"/>
  <c r="AV407" i="1"/>
  <c r="AU407" i="1"/>
  <c r="AT407" i="1"/>
  <c r="AR407" i="1"/>
  <c r="AQ407" i="1"/>
  <c r="AP407" i="1"/>
  <c r="AO407" i="1"/>
  <c r="AN407" i="1"/>
  <c r="AM407" i="1"/>
  <c r="O407" i="1"/>
  <c r="BZ407" i="1" s="1"/>
  <c r="BW406" i="1"/>
  <c r="BT406" i="1"/>
  <c r="BS406" i="1"/>
  <c r="AZ406" i="1"/>
  <c r="AY406" i="1"/>
  <c r="AX406" i="1"/>
  <c r="AW406" i="1"/>
  <c r="AV406" i="1"/>
  <c r="AU406" i="1"/>
  <c r="AT406" i="1"/>
  <c r="AR406" i="1"/>
  <c r="AQ406" i="1"/>
  <c r="AP406" i="1"/>
  <c r="AO406" i="1"/>
  <c r="AN406" i="1"/>
  <c r="AM406" i="1"/>
  <c r="O406" i="1"/>
  <c r="BW405" i="1"/>
  <c r="BT405" i="1"/>
  <c r="BS405" i="1"/>
  <c r="AZ405" i="1"/>
  <c r="AY405" i="1"/>
  <c r="AX405" i="1"/>
  <c r="AW405" i="1"/>
  <c r="AV405" i="1"/>
  <c r="AU405" i="1"/>
  <c r="AT405" i="1"/>
  <c r="AR405" i="1"/>
  <c r="AQ405" i="1"/>
  <c r="AP405" i="1"/>
  <c r="AO405" i="1"/>
  <c r="AN405" i="1"/>
  <c r="AM405" i="1"/>
  <c r="O405" i="1"/>
  <c r="BZ405" i="1" s="1"/>
  <c r="BW404" i="1"/>
  <c r="BT404" i="1"/>
  <c r="BS404" i="1"/>
  <c r="AZ404" i="1"/>
  <c r="AY404" i="1"/>
  <c r="AX404" i="1"/>
  <c r="AW404" i="1"/>
  <c r="AV404" i="1"/>
  <c r="AU404" i="1"/>
  <c r="AT404" i="1"/>
  <c r="AR404" i="1"/>
  <c r="AQ404" i="1"/>
  <c r="AP404" i="1"/>
  <c r="AO404" i="1"/>
  <c r="AN404" i="1"/>
  <c r="AM404" i="1"/>
  <c r="O404" i="1"/>
  <c r="BW403" i="1"/>
  <c r="BT403" i="1"/>
  <c r="BS403" i="1"/>
  <c r="AZ403" i="1"/>
  <c r="AY403" i="1"/>
  <c r="AX403" i="1"/>
  <c r="AW403" i="1"/>
  <c r="AV403" i="1"/>
  <c r="AU403" i="1"/>
  <c r="AT403" i="1"/>
  <c r="AR403" i="1"/>
  <c r="AQ403" i="1"/>
  <c r="AP403" i="1"/>
  <c r="AO403" i="1"/>
  <c r="AN403" i="1"/>
  <c r="AM403" i="1"/>
  <c r="O403" i="1"/>
  <c r="BW402" i="1"/>
  <c r="BT402" i="1"/>
  <c r="BS402" i="1"/>
  <c r="AZ402" i="1"/>
  <c r="AY402" i="1"/>
  <c r="AX402" i="1"/>
  <c r="AW402" i="1"/>
  <c r="AV402" i="1"/>
  <c r="AU402" i="1"/>
  <c r="AT402" i="1"/>
  <c r="AR402" i="1"/>
  <c r="AQ402" i="1"/>
  <c r="AP402" i="1"/>
  <c r="AO402" i="1"/>
  <c r="AN402" i="1"/>
  <c r="AM402" i="1"/>
  <c r="O402" i="1"/>
  <c r="BW401" i="1"/>
  <c r="BT401" i="1"/>
  <c r="BS401" i="1"/>
  <c r="AZ401" i="1"/>
  <c r="AY401" i="1"/>
  <c r="AX401" i="1"/>
  <c r="AW401" i="1"/>
  <c r="AV401" i="1"/>
  <c r="AU401" i="1"/>
  <c r="AT401" i="1"/>
  <c r="AR401" i="1"/>
  <c r="AQ401" i="1"/>
  <c r="AP401" i="1"/>
  <c r="AO401" i="1"/>
  <c r="AN401" i="1"/>
  <c r="AM401" i="1"/>
  <c r="O401" i="1"/>
  <c r="BW400" i="1"/>
  <c r="BT400" i="1"/>
  <c r="BS400" i="1"/>
  <c r="AZ400" i="1"/>
  <c r="AY400" i="1"/>
  <c r="AX400" i="1"/>
  <c r="AW400" i="1"/>
  <c r="AV400" i="1"/>
  <c r="AU400" i="1"/>
  <c r="AT400" i="1"/>
  <c r="AR400" i="1"/>
  <c r="AQ400" i="1"/>
  <c r="AP400" i="1"/>
  <c r="AO400" i="1"/>
  <c r="AN400" i="1"/>
  <c r="AM400" i="1"/>
  <c r="O400" i="1"/>
  <c r="BW399" i="1"/>
  <c r="BT399" i="1"/>
  <c r="BS399" i="1"/>
  <c r="AZ399" i="1"/>
  <c r="AY399" i="1"/>
  <c r="AX399" i="1"/>
  <c r="AW399" i="1"/>
  <c r="AV399" i="1"/>
  <c r="AU399" i="1"/>
  <c r="AT399" i="1"/>
  <c r="AR399" i="1"/>
  <c r="AQ399" i="1"/>
  <c r="AP399" i="1"/>
  <c r="AO399" i="1"/>
  <c r="AN399" i="1"/>
  <c r="AM399" i="1"/>
  <c r="O399" i="1"/>
  <c r="BW398" i="1"/>
  <c r="BT398" i="1"/>
  <c r="BS398" i="1"/>
  <c r="AZ398" i="1"/>
  <c r="AY398" i="1"/>
  <c r="AX398" i="1"/>
  <c r="AW398" i="1"/>
  <c r="AV398" i="1"/>
  <c r="AU398" i="1"/>
  <c r="AT398" i="1"/>
  <c r="AR398" i="1"/>
  <c r="AQ398" i="1"/>
  <c r="AP398" i="1"/>
  <c r="AO398" i="1"/>
  <c r="AN398" i="1"/>
  <c r="AM398" i="1"/>
  <c r="O398" i="1"/>
  <c r="BW397" i="1"/>
  <c r="BT397" i="1"/>
  <c r="BS397" i="1"/>
  <c r="AZ397" i="1"/>
  <c r="AY397" i="1"/>
  <c r="AX397" i="1"/>
  <c r="AW397" i="1"/>
  <c r="AV397" i="1"/>
  <c r="AU397" i="1"/>
  <c r="AT397" i="1"/>
  <c r="AR397" i="1"/>
  <c r="AQ397" i="1"/>
  <c r="AP397" i="1"/>
  <c r="AO397" i="1"/>
  <c r="AN397" i="1"/>
  <c r="AM397" i="1"/>
  <c r="O397" i="1"/>
  <c r="BW396" i="1"/>
  <c r="BT396" i="1"/>
  <c r="BS396" i="1"/>
  <c r="AZ396" i="1"/>
  <c r="AY396" i="1"/>
  <c r="AX396" i="1"/>
  <c r="AW396" i="1"/>
  <c r="AV396" i="1"/>
  <c r="AU396" i="1"/>
  <c r="AT396" i="1"/>
  <c r="AR396" i="1"/>
  <c r="AQ396" i="1"/>
  <c r="AP396" i="1"/>
  <c r="AO396" i="1"/>
  <c r="AN396" i="1"/>
  <c r="AM396" i="1"/>
  <c r="O396" i="1"/>
  <c r="BW395" i="1"/>
  <c r="BT395" i="1"/>
  <c r="BS395" i="1"/>
  <c r="AZ395" i="1"/>
  <c r="AY395" i="1"/>
  <c r="AX395" i="1"/>
  <c r="AW395" i="1"/>
  <c r="AV395" i="1"/>
  <c r="AU395" i="1"/>
  <c r="AT395" i="1"/>
  <c r="AR395" i="1"/>
  <c r="AQ395" i="1"/>
  <c r="AP395" i="1"/>
  <c r="AO395" i="1"/>
  <c r="AN395" i="1"/>
  <c r="AM395" i="1"/>
  <c r="O395" i="1"/>
  <c r="BW394" i="1"/>
  <c r="BT394" i="1"/>
  <c r="BS394" i="1"/>
  <c r="AZ394" i="1"/>
  <c r="AY394" i="1"/>
  <c r="AX394" i="1"/>
  <c r="AW394" i="1"/>
  <c r="AV394" i="1"/>
  <c r="AU394" i="1"/>
  <c r="AT394" i="1"/>
  <c r="AR394" i="1"/>
  <c r="AQ394" i="1"/>
  <c r="AP394" i="1"/>
  <c r="AO394" i="1"/>
  <c r="AN394" i="1"/>
  <c r="AM394" i="1"/>
  <c r="O394" i="1"/>
  <c r="BW393" i="1"/>
  <c r="BT393" i="1"/>
  <c r="BS393" i="1"/>
  <c r="AZ393" i="1"/>
  <c r="AY393" i="1"/>
  <c r="AX393" i="1"/>
  <c r="AW393" i="1"/>
  <c r="AV393" i="1"/>
  <c r="AU393" i="1"/>
  <c r="AT393" i="1"/>
  <c r="AR393" i="1"/>
  <c r="AQ393" i="1"/>
  <c r="AP393" i="1"/>
  <c r="AO393" i="1"/>
  <c r="AN393" i="1"/>
  <c r="AM393" i="1"/>
  <c r="O393" i="1"/>
  <c r="BW392" i="1"/>
  <c r="BT392" i="1"/>
  <c r="BS392" i="1"/>
  <c r="AZ392" i="1"/>
  <c r="AY392" i="1"/>
  <c r="AX392" i="1"/>
  <c r="AW392" i="1"/>
  <c r="AV392" i="1"/>
  <c r="AU392" i="1"/>
  <c r="AT392" i="1"/>
  <c r="AR392" i="1"/>
  <c r="AQ392" i="1"/>
  <c r="AP392" i="1"/>
  <c r="AO392" i="1"/>
  <c r="AN392" i="1"/>
  <c r="AM392" i="1"/>
  <c r="O392" i="1"/>
  <c r="BW391" i="1"/>
  <c r="BT391" i="1"/>
  <c r="BS391" i="1"/>
  <c r="AZ391" i="1"/>
  <c r="AY391" i="1"/>
  <c r="AX391" i="1"/>
  <c r="AW391" i="1"/>
  <c r="AV391" i="1"/>
  <c r="AU391" i="1"/>
  <c r="AT391" i="1"/>
  <c r="AR391" i="1"/>
  <c r="AQ391" i="1"/>
  <c r="AP391" i="1"/>
  <c r="AO391" i="1"/>
  <c r="AN391" i="1"/>
  <c r="AM391" i="1"/>
  <c r="O391" i="1"/>
  <c r="BW390" i="1"/>
  <c r="BT390" i="1"/>
  <c r="BS390" i="1"/>
  <c r="AZ390" i="1"/>
  <c r="AY390" i="1"/>
  <c r="AX390" i="1"/>
  <c r="AW390" i="1"/>
  <c r="AV390" i="1"/>
  <c r="AU390" i="1"/>
  <c r="AT390" i="1"/>
  <c r="AR390" i="1"/>
  <c r="AQ390" i="1"/>
  <c r="AP390" i="1"/>
  <c r="AO390" i="1"/>
  <c r="AN390" i="1"/>
  <c r="AM390" i="1"/>
  <c r="O390" i="1"/>
  <c r="BW389" i="1"/>
  <c r="BT389" i="1"/>
  <c r="BS389" i="1"/>
  <c r="AZ389" i="1"/>
  <c r="AY389" i="1"/>
  <c r="AX389" i="1"/>
  <c r="AW389" i="1"/>
  <c r="AV389" i="1"/>
  <c r="AU389" i="1"/>
  <c r="AT389" i="1"/>
  <c r="AR389" i="1"/>
  <c r="AQ389" i="1"/>
  <c r="AP389" i="1"/>
  <c r="AO389" i="1"/>
  <c r="AN389" i="1"/>
  <c r="AM389" i="1"/>
  <c r="O389" i="1"/>
  <c r="BZ389" i="1" s="1"/>
  <c r="BW388" i="1"/>
  <c r="BT388" i="1"/>
  <c r="BS388" i="1"/>
  <c r="AZ388" i="1"/>
  <c r="AY388" i="1"/>
  <c r="AX388" i="1"/>
  <c r="AW388" i="1"/>
  <c r="AV388" i="1"/>
  <c r="AU388" i="1"/>
  <c r="AT388" i="1"/>
  <c r="AR388" i="1"/>
  <c r="AQ388" i="1"/>
  <c r="AP388" i="1"/>
  <c r="AO388" i="1"/>
  <c r="AN388" i="1"/>
  <c r="AM388" i="1"/>
  <c r="O388" i="1"/>
  <c r="BW387" i="1"/>
  <c r="BT387" i="1"/>
  <c r="BS387" i="1"/>
  <c r="AZ387" i="1"/>
  <c r="AY387" i="1"/>
  <c r="AX387" i="1"/>
  <c r="AW387" i="1"/>
  <c r="AV387" i="1"/>
  <c r="AU387" i="1"/>
  <c r="AT387" i="1"/>
  <c r="AR387" i="1"/>
  <c r="AQ387" i="1"/>
  <c r="AP387" i="1"/>
  <c r="AO387" i="1"/>
  <c r="AN387" i="1"/>
  <c r="AM387" i="1"/>
  <c r="O387" i="1"/>
  <c r="BZ387" i="1" s="1"/>
  <c r="BW386" i="1"/>
  <c r="BT386" i="1"/>
  <c r="BS386" i="1"/>
  <c r="AZ386" i="1"/>
  <c r="AY386" i="1"/>
  <c r="AX386" i="1"/>
  <c r="AW386" i="1"/>
  <c r="AV386" i="1"/>
  <c r="AU386" i="1"/>
  <c r="AT386" i="1"/>
  <c r="AR386" i="1"/>
  <c r="AQ386" i="1"/>
  <c r="AP386" i="1"/>
  <c r="AO386" i="1"/>
  <c r="AN386" i="1"/>
  <c r="AM386" i="1"/>
  <c r="O386" i="1"/>
  <c r="BW385" i="1"/>
  <c r="BT385" i="1"/>
  <c r="BS385" i="1"/>
  <c r="AZ385" i="1"/>
  <c r="AY385" i="1"/>
  <c r="AX385" i="1"/>
  <c r="AW385" i="1"/>
  <c r="AV385" i="1"/>
  <c r="AU385" i="1"/>
  <c r="AT385" i="1"/>
  <c r="AR385" i="1"/>
  <c r="AQ385" i="1"/>
  <c r="AP385" i="1"/>
  <c r="AO385" i="1"/>
  <c r="AN385" i="1"/>
  <c r="AM385" i="1"/>
  <c r="O385" i="1"/>
  <c r="BW384" i="1"/>
  <c r="BT384" i="1"/>
  <c r="BS384" i="1"/>
  <c r="AZ384" i="1"/>
  <c r="AY384" i="1"/>
  <c r="AX384" i="1"/>
  <c r="AW384" i="1"/>
  <c r="AV384" i="1"/>
  <c r="AU384" i="1"/>
  <c r="AT384" i="1"/>
  <c r="AR384" i="1"/>
  <c r="AQ384" i="1"/>
  <c r="AP384" i="1"/>
  <c r="AO384" i="1"/>
  <c r="AN384" i="1"/>
  <c r="AM384" i="1"/>
  <c r="O384" i="1"/>
  <c r="BW383" i="1"/>
  <c r="BT383" i="1"/>
  <c r="BS383" i="1"/>
  <c r="AZ383" i="1"/>
  <c r="AY383" i="1"/>
  <c r="AX383" i="1"/>
  <c r="AW383" i="1"/>
  <c r="AV383" i="1"/>
  <c r="AU383" i="1"/>
  <c r="AT383" i="1"/>
  <c r="AR383" i="1"/>
  <c r="AQ383" i="1"/>
  <c r="AP383" i="1"/>
  <c r="AO383" i="1"/>
  <c r="AN383" i="1"/>
  <c r="AM383" i="1"/>
  <c r="O383" i="1"/>
  <c r="BW382" i="1"/>
  <c r="BT382" i="1"/>
  <c r="BS382" i="1"/>
  <c r="AZ382" i="1"/>
  <c r="AY382" i="1"/>
  <c r="AX382" i="1"/>
  <c r="AW382" i="1"/>
  <c r="AV382" i="1"/>
  <c r="AU382" i="1"/>
  <c r="AT382" i="1"/>
  <c r="AR382" i="1"/>
  <c r="AQ382" i="1"/>
  <c r="AP382" i="1"/>
  <c r="AO382" i="1"/>
  <c r="AN382" i="1"/>
  <c r="AM382" i="1"/>
  <c r="O382" i="1"/>
  <c r="BZ382" i="1" s="1"/>
  <c r="BW381" i="1"/>
  <c r="BT381" i="1"/>
  <c r="BS381" i="1"/>
  <c r="AZ381" i="1"/>
  <c r="AY381" i="1"/>
  <c r="AX381" i="1"/>
  <c r="AW381" i="1"/>
  <c r="AV381" i="1"/>
  <c r="AU381" i="1"/>
  <c r="AT381" i="1"/>
  <c r="AR381" i="1"/>
  <c r="AQ381" i="1"/>
  <c r="AP381" i="1"/>
  <c r="AO381" i="1"/>
  <c r="AN381" i="1"/>
  <c r="AM381" i="1"/>
  <c r="O381" i="1"/>
  <c r="BW380" i="1"/>
  <c r="BT380" i="1"/>
  <c r="BS380" i="1"/>
  <c r="AZ380" i="1"/>
  <c r="AY380" i="1"/>
  <c r="AX380" i="1"/>
  <c r="AW380" i="1"/>
  <c r="AV380" i="1"/>
  <c r="AU380" i="1"/>
  <c r="AT380" i="1"/>
  <c r="AR380" i="1"/>
  <c r="AQ380" i="1"/>
  <c r="AP380" i="1"/>
  <c r="AO380" i="1"/>
  <c r="AN380" i="1"/>
  <c r="AM380" i="1"/>
  <c r="O380" i="1"/>
  <c r="BZ380" i="1" s="1"/>
  <c r="BW379" i="1"/>
  <c r="BT379" i="1"/>
  <c r="BS379" i="1"/>
  <c r="AZ379" i="1"/>
  <c r="AY379" i="1"/>
  <c r="AX379" i="1"/>
  <c r="AW379" i="1"/>
  <c r="AV379" i="1"/>
  <c r="AU379" i="1"/>
  <c r="AT379" i="1"/>
  <c r="AR379" i="1"/>
  <c r="AQ379" i="1"/>
  <c r="AP379" i="1"/>
  <c r="AO379" i="1"/>
  <c r="AN379" i="1"/>
  <c r="AM379" i="1"/>
  <c r="O379" i="1"/>
  <c r="BW378" i="1"/>
  <c r="BT378" i="1"/>
  <c r="BS378" i="1"/>
  <c r="AZ378" i="1"/>
  <c r="AY378" i="1"/>
  <c r="AX378" i="1"/>
  <c r="AW378" i="1"/>
  <c r="AV378" i="1"/>
  <c r="AU378" i="1"/>
  <c r="AT378" i="1"/>
  <c r="AR378" i="1"/>
  <c r="AQ378" i="1"/>
  <c r="AP378" i="1"/>
  <c r="AO378" i="1"/>
  <c r="AN378" i="1"/>
  <c r="AM378" i="1"/>
  <c r="O378" i="1"/>
  <c r="BW377" i="1"/>
  <c r="BT377" i="1"/>
  <c r="BS377" i="1"/>
  <c r="AZ377" i="1"/>
  <c r="AY377" i="1"/>
  <c r="AX377" i="1"/>
  <c r="AW377" i="1"/>
  <c r="AV377" i="1"/>
  <c r="AU377" i="1"/>
  <c r="AT377" i="1"/>
  <c r="AR377" i="1"/>
  <c r="AQ377" i="1"/>
  <c r="AP377" i="1"/>
  <c r="AO377" i="1"/>
  <c r="AN377" i="1"/>
  <c r="AM377" i="1"/>
  <c r="O377" i="1"/>
  <c r="BW376" i="1"/>
  <c r="BT376" i="1"/>
  <c r="BS376" i="1"/>
  <c r="AZ376" i="1"/>
  <c r="AY376" i="1"/>
  <c r="AX376" i="1"/>
  <c r="AW376" i="1"/>
  <c r="AV376" i="1"/>
  <c r="AU376" i="1"/>
  <c r="AT376" i="1"/>
  <c r="AR376" i="1"/>
  <c r="AQ376" i="1"/>
  <c r="AP376" i="1"/>
  <c r="AO376" i="1"/>
  <c r="AN376" i="1"/>
  <c r="AM376" i="1"/>
  <c r="O376" i="1"/>
  <c r="BW375" i="1"/>
  <c r="BT375" i="1"/>
  <c r="BS375" i="1"/>
  <c r="AZ375" i="1"/>
  <c r="AY375" i="1"/>
  <c r="AX375" i="1"/>
  <c r="AW375" i="1"/>
  <c r="AV375" i="1"/>
  <c r="AU375" i="1"/>
  <c r="AT375" i="1"/>
  <c r="AR375" i="1"/>
  <c r="AQ375" i="1"/>
  <c r="AP375" i="1"/>
  <c r="AO375" i="1"/>
  <c r="AN375" i="1"/>
  <c r="AM375" i="1"/>
  <c r="O375" i="1"/>
  <c r="BW374" i="1"/>
  <c r="BT374" i="1"/>
  <c r="BS374" i="1"/>
  <c r="AZ374" i="1"/>
  <c r="AY374" i="1"/>
  <c r="AX374" i="1"/>
  <c r="AW374" i="1"/>
  <c r="AV374" i="1"/>
  <c r="AU374" i="1"/>
  <c r="AT374" i="1"/>
  <c r="AR374" i="1"/>
  <c r="AQ374" i="1"/>
  <c r="AP374" i="1"/>
  <c r="AO374" i="1"/>
  <c r="AN374" i="1"/>
  <c r="AM374" i="1"/>
  <c r="O374" i="1"/>
  <c r="BZ374" i="1" s="1"/>
  <c r="BW373" i="1"/>
  <c r="BT373" i="1"/>
  <c r="BS373" i="1"/>
  <c r="AZ373" i="1"/>
  <c r="AY373" i="1"/>
  <c r="AX373" i="1"/>
  <c r="AW373" i="1"/>
  <c r="AV373" i="1"/>
  <c r="AU373" i="1"/>
  <c r="AT373" i="1"/>
  <c r="AR373" i="1"/>
  <c r="AQ373" i="1"/>
  <c r="AP373" i="1"/>
  <c r="AO373" i="1"/>
  <c r="AN373" i="1"/>
  <c r="AM373" i="1"/>
  <c r="O373" i="1"/>
  <c r="BW372" i="1"/>
  <c r="BT372" i="1"/>
  <c r="BS372" i="1"/>
  <c r="AZ372" i="1"/>
  <c r="AY372" i="1"/>
  <c r="AX372" i="1"/>
  <c r="AW372" i="1"/>
  <c r="AV372" i="1"/>
  <c r="AU372" i="1"/>
  <c r="AT372" i="1"/>
  <c r="AR372" i="1"/>
  <c r="AQ372" i="1"/>
  <c r="AP372" i="1"/>
  <c r="AO372" i="1"/>
  <c r="AN372" i="1"/>
  <c r="AM372" i="1"/>
  <c r="O372" i="1"/>
  <c r="BZ372" i="1" s="1"/>
  <c r="BW371" i="1"/>
  <c r="BT371" i="1"/>
  <c r="BS371" i="1"/>
  <c r="AZ371" i="1"/>
  <c r="AY371" i="1"/>
  <c r="AX371" i="1"/>
  <c r="AW371" i="1"/>
  <c r="AV371" i="1"/>
  <c r="AU371" i="1"/>
  <c r="AT371" i="1"/>
  <c r="AR371" i="1"/>
  <c r="AQ371" i="1"/>
  <c r="AP371" i="1"/>
  <c r="AO371" i="1"/>
  <c r="AN371" i="1"/>
  <c r="AM371" i="1"/>
  <c r="O371" i="1"/>
  <c r="BW370" i="1"/>
  <c r="BT370" i="1"/>
  <c r="BS370" i="1"/>
  <c r="AZ370" i="1"/>
  <c r="AY370" i="1"/>
  <c r="AX370" i="1"/>
  <c r="AW370" i="1"/>
  <c r="AV370" i="1"/>
  <c r="AU370" i="1"/>
  <c r="AT370" i="1"/>
  <c r="AR370" i="1"/>
  <c r="AQ370" i="1"/>
  <c r="AP370" i="1"/>
  <c r="AO370" i="1"/>
  <c r="AN370" i="1"/>
  <c r="AM370" i="1"/>
  <c r="O370" i="1"/>
  <c r="BW369" i="1"/>
  <c r="BT369" i="1"/>
  <c r="BS369" i="1"/>
  <c r="AZ369" i="1"/>
  <c r="AY369" i="1"/>
  <c r="AX369" i="1"/>
  <c r="AW369" i="1"/>
  <c r="AV369" i="1"/>
  <c r="AU369" i="1"/>
  <c r="AT369" i="1"/>
  <c r="AR369" i="1"/>
  <c r="AQ369" i="1"/>
  <c r="AP369" i="1"/>
  <c r="AO369" i="1"/>
  <c r="AN369" i="1"/>
  <c r="AM369" i="1"/>
  <c r="O369" i="1"/>
  <c r="BW368" i="1"/>
  <c r="BT368" i="1"/>
  <c r="BS368" i="1"/>
  <c r="AZ368" i="1"/>
  <c r="AY368" i="1"/>
  <c r="AX368" i="1"/>
  <c r="AW368" i="1"/>
  <c r="AV368" i="1"/>
  <c r="AU368" i="1"/>
  <c r="AT368" i="1"/>
  <c r="AR368" i="1"/>
  <c r="AQ368" i="1"/>
  <c r="AP368" i="1"/>
  <c r="AO368" i="1"/>
  <c r="AN368" i="1"/>
  <c r="AM368" i="1"/>
  <c r="O368" i="1"/>
  <c r="BW367" i="1"/>
  <c r="BT367" i="1"/>
  <c r="BS367" i="1"/>
  <c r="AZ367" i="1"/>
  <c r="AY367" i="1"/>
  <c r="AX367" i="1"/>
  <c r="AW367" i="1"/>
  <c r="AV367" i="1"/>
  <c r="AU367" i="1"/>
  <c r="AT367" i="1"/>
  <c r="AR367" i="1"/>
  <c r="AQ367" i="1"/>
  <c r="AP367" i="1"/>
  <c r="AO367" i="1"/>
  <c r="AN367" i="1"/>
  <c r="AM367" i="1"/>
  <c r="O367" i="1"/>
  <c r="BW366" i="1"/>
  <c r="BT366" i="1"/>
  <c r="BS366" i="1"/>
  <c r="AZ366" i="1"/>
  <c r="AY366" i="1"/>
  <c r="AX366" i="1"/>
  <c r="AW366" i="1"/>
  <c r="AV366" i="1"/>
  <c r="AU366" i="1"/>
  <c r="AT366" i="1"/>
  <c r="AR366" i="1"/>
  <c r="AQ366" i="1"/>
  <c r="AP366" i="1"/>
  <c r="AO366" i="1"/>
  <c r="AN366" i="1"/>
  <c r="AM366" i="1"/>
  <c r="O366" i="1"/>
  <c r="BZ366" i="1" s="1"/>
  <c r="BW365" i="1"/>
  <c r="BT365" i="1"/>
  <c r="BS365" i="1"/>
  <c r="AZ365" i="1"/>
  <c r="AY365" i="1"/>
  <c r="AX365" i="1"/>
  <c r="AW365" i="1"/>
  <c r="AV365" i="1"/>
  <c r="AU365" i="1"/>
  <c r="AT365" i="1"/>
  <c r="AR365" i="1"/>
  <c r="AQ365" i="1"/>
  <c r="AP365" i="1"/>
  <c r="AO365" i="1"/>
  <c r="AN365" i="1"/>
  <c r="AM365" i="1"/>
  <c r="O365" i="1"/>
  <c r="BW364" i="1"/>
  <c r="BT364" i="1"/>
  <c r="BS364" i="1"/>
  <c r="AZ364" i="1"/>
  <c r="AY364" i="1"/>
  <c r="AX364" i="1"/>
  <c r="AW364" i="1"/>
  <c r="AV364" i="1"/>
  <c r="AU364" i="1"/>
  <c r="AT364" i="1"/>
  <c r="AR364" i="1"/>
  <c r="AQ364" i="1"/>
  <c r="AP364" i="1"/>
  <c r="AO364" i="1"/>
  <c r="AN364" i="1"/>
  <c r="AM364" i="1"/>
  <c r="O364" i="1"/>
  <c r="BZ364" i="1" s="1"/>
  <c r="BW363" i="1"/>
  <c r="BT363" i="1"/>
  <c r="BS363" i="1"/>
  <c r="AZ363" i="1"/>
  <c r="AY363" i="1"/>
  <c r="AX363" i="1"/>
  <c r="AW363" i="1"/>
  <c r="AV363" i="1"/>
  <c r="AU363" i="1"/>
  <c r="AT363" i="1"/>
  <c r="AR363" i="1"/>
  <c r="AQ363" i="1"/>
  <c r="AP363" i="1"/>
  <c r="AO363" i="1"/>
  <c r="AN363" i="1"/>
  <c r="AM363" i="1"/>
  <c r="O363" i="1"/>
  <c r="BW362" i="1"/>
  <c r="BT362" i="1"/>
  <c r="BS362" i="1"/>
  <c r="AZ362" i="1"/>
  <c r="AY362" i="1"/>
  <c r="AX362" i="1"/>
  <c r="AW362" i="1"/>
  <c r="AV362" i="1"/>
  <c r="AU362" i="1"/>
  <c r="AT362" i="1"/>
  <c r="AR362" i="1"/>
  <c r="AQ362" i="1"/>
  <c r="AP362" i="1"/>
  <c r="AO362" i="1"/>
  <c r="AN362" i="1"/>
  <c r="AM362" i="1"/>
  <c r="O362" i="1"/>
  <c r="BW361" i="1"/>
  <c r="BT361" i="1"/>
  <c r="BS361" i="1"/>
  <c r="AZ361" i="1"/>
  <c r="AY361" i="1"/>
  <c r="AX361" i="1"/>
  <c r="AW361" i="1"/>
  <c r="AV361" i="1"/>
  <c r="AU361" i="1"/>
  <c r="AT361" i="1"/>
  <c r="AR361" i="1"/>
  <c r="AQ361" i="1"/>
  <c r="AP361" i="1"/>
  <c r="AO361" i="1"/>
  <c r="AN361" i="1"/>
  <c r="AM361" i="1"/>
  <c r="O361" i="1"/>
  <c r="BW360" i="1"/>
  <c r="BT360" i="1"/>
  <c r="BS360" i="1"/>
  <c r="AZ360" i="1"/>
  <c r="AY360" i="1"/>
  <c r="AX360" i="1"/>
  <c r="AW360" i="1"/>
  <c r="AV360" i="1"/>
  <c r="AU360" i="1"/>
  <c r="AT360" i="1"/>
  <c r="AR360" i="1"/>
  <c r="AQ360" i="1"/>
  <c r="AP360" i="1"/>
  <c r="AO360" i="1"/>
  <c r="AN360" i="1"/>
  <c r="AM360" i="1"/>
  <c r="O360" i="1"/>
  <c r="BW359" i="1"/>
  <c r="BT359" i="1"/>
  <c r="BS359" i="1"/>
  <c r="AZ359" i="1"/>
  <c r="AY359" i="1"/>
  <c r="AX359" i="1"/>
  <c r="AW359" i="1"/>
  <c r="AV359" i="1"/>
  <c r="AU359" i="1"/>
  <c r="AT359" i="1"/>
  <c r="AR359" i="1"/>
  <c r="AQ359" i="1"/>
  <c r="AP359" i="1"/>
  <c r="AO359" i="1"/>
  <c r="AN359" i="1"/>
  <c r="AM359" i="1"/>
  <c r="O359" i="1"/>
  <c r="BW358" i="1"/>
  <c r="BT358" i="1"/>
  <c r="BS358" i="1"/>
  <c r="AZ358" i="1"/>
  <c r="AY358" i="1"/>
  <c r="AX358" i="1"/>
  <c r="AW358" i="1"/>
  <c r="AV358" i="1"/>
  <c r="AU358" i="1"/>
  <c r="AT358" i="1"/>
  <c r="AR358" i="1"/>
  <c r="AQ358" i="1"/>
  <c r="AP358" i="1"/>
  <c r="AO358" i="1"/>
  <c r="AN358" i="1"/>
  <c r="AM358" i="1"/>
  <c r="O358" i="1"/>
  <c r="BW357" i="1"/>
  <c r="BT357" i="1"/>
  <c r="BS357" i="1"/>
  <c r="AZ357" i="1"/>
  <c r="AY357" i="1"/>
  <c r="AX357" i="1"/>
  <c r="AW357" i="1"/>
  <c r="AV357" i="1"/>
  <c r="AU357" i="1"/>
  <c r="AT357" i="1"/>
  <c r="AR357" i="1"/>
  <c r="AQ357" i="1"/>
  <c r="AP357" i="1"/>
  <c r="AO357" i="1"/>
  <c r="AN357" i="1"/>
  <c r="AM357" i="1"/>
  <c r="O357" i="1"/>
  <c r="BW356" i="1"/>
  <c r="BT356" i="1"/>
  <c r="BS356" i="1"/>
  <c r="AZ356" i="1"/>
  <c r="AY356" i="1"/>
  <c r="AX356" i="1"/>
  <c r="AW356" i="1"/>
  <c r="AV356" i="1"/>
  <c r="AU356" i="1"/>
  <c r="AT356" i="1"/>
  <c r="AR356" i="1"/>
  <c r="AQ356" i="1"/>
  <c r="AP356" i="1"/>
  <c r="AO356" i="1"/>
  <c r="AN356" i="1"/>
  <c r="AM356" i="1"/>
  <c r="O356" i="1"/>
  <c r="BW355" i="1"/>
  <c r="BT355" i="1"/>
  <c r="BS355" i="1"/>
  <c r="AZ355" i="1"/>
  <c r="AY355" i="1"/>
  <c r="AX355" i="1"/>
  <c r="AW355" i="1"/>
  <c r="AV355" i="1"/>
  <c r="AU355" i="1"/>
  <c r="AT355" i="1"/>
  <c r="AR355" i="1"/>
  <c r="AQ355" i="1"/>
  <c r="AP355" i="1"/>
  <c r="AO355" i="1"/>
  <c r="AN355" i="1"/>
  <c r="AM355" i="1"/>
  <c r="O355" i="1"/>
  <c r="BW354" i="1"/>
  <c r="BT354" i="1"/>
  <c r="BS354" i="1"/>
  <c r="AZ354" i="1"/>
  <c r="AY354" i="1"/>
  <c r="AX354" i="1"/>
  <c r="AW354" i="1"/>
  <c r="AV354" i="1"/>
  <c r="AU354" i="1"/>
  <c r="AT354" i="1"/>
  <c r="AR354" i="1"/>
  <c r="AQ354" i="1"/>
  <c r="AP354" i="1"/>
  <c r="AO354" i="1"/>
  <c r="AN354" i="1"/>
  <c r="AM354" i="1"/>
  <c r="O354" i="1"/>
  <c r="BW353" i="1"/>
  <c r="BT353" i="1"/>
  <c r="BS353" i="1"/>
  <c r="AZ353" i="1"/>
  <c r="AY353" i="1"/>
  <c r="AX353" i="1"/>
  <c r="AW353" i="1"/>
  <c r="AV353" i="1"/>
  <c r="AU353" i="1"/>
  <c r="AT353" i="1"/>
  <c r="AR353" i="1"/>
  <c r="AQ353" i="1"/>
  <c r="AP353" i="1"/>
  <c r="AO353" i="1"/>
  <c r="AN353" i="1"/>
  <c r="AM353" i="1"/>
  <c r="O353" i="1"/>
  <c r="BW352" i="1"/>
  <c r="BT352" i="1"/>
  <c r="BS352" i="1"/>
  <c r="AZ352" i="1"/>
  <c r="AY352" i="1"/>
  <c r="AX352" i="1"/>
  <c r="AW352" i="1"/>
  <c r="AV352" i="1"/>
  <c r="AU352" i="1"/>
  <c r="AT352" i="1"/>
  <c r="AR352" i="1"/>
  <c r="AQ352" i="1"/>
  <c r="AP352" i="1"/>
  <c r="AO352" i="1"/>
  <c r="AN352" i="1"/>
  <c r="AM352" i="1"/>
  <c r="O352" i="1"/>
  <c r="BW351" i="1"/>
  <c r="BT351" i="1"/>
  <c r="BS351" i="1"/>
  <c r="AZ351" i="1"/>
  <c r="AY351" i="1"/>
  <c r="AX351" i="1"/>
  <c r="AW351" i="1"/>
  <c r="AV351" i="1"/>
  <c r="AU351" i="1"/>
  <c r="AT351" i="1"/>
  <c r="AR351" i="1"/>
  <c r="AQ351" i="1"/>
  <c r="AP351" i="1"/>
  <c r="AO351" i="1"/>
  <c r="AN351" i="1"/>
  <c r="AM351" i="1"/>
  <c r="O351" i="1"/>
  <c r="BW350" i="1"/>
  <c r="BT350" i="1"/>
  <c r="BS350" i="1"/>
  <c r="AZ350" i="1"/>
  <c r="AY350" i="1"/>
  <c r="AX350" i="1"/>
  <c r="AW350" i="1"/>
  <c r="AV350" i="1"/>
  <c r="AU350" i="1"/>
  <c r="AT350" i="1"/>
  <c r="AR350" i="1"/>
  <c r="AQ350" i="1"/>
  <c r="AP350" i="1"/>
  <c r="AO350" i="1"/>
  <c r="AN350" i="1"/>
  <c r="AM350" i="1"/>
  <c r="O350" i="1"/>
  <c r="BW349" i="1"/>
  <c r="BT349" i="1"/>
  <c r="BS349" i="1"/>
  <c r="AZ349" i="1"/>
  <c r="AY349" i="1"/>
  <c r="AX349" i="1"/>
  <c r="AW349" i="1"/>
  <c r="AV349" i="1"/>
  <c r="AU349" i="1"/>
  <c r="AT349" i="1"/>
  <c r="AR349" i="1"/>
  <c r="AQ349" i="1"/>
  <c r="AP349" i="1"/>
  <c r="AO349" i="1"/>
  <c r="AN349" i="1"/>
  <c r="AM349" i="1"/>
  <c r="O349" i="1"/>
  <c r="BW348" i="1"/>
  <c r="BT348" i="1"/>
  <c r="BS348" i="1"/>
  <c r="AZ348" i="1"/>
  <c r="AY348" i="1"/>
  <c r="AX348" i="1"/>
  <c r="AW348" i="1"/>
  <c r="AV348" i="1"/>
  <c r="AU348" i="1"/>
  <c r="AT348" i="1"/>
  <c r="AR348" i="1"/>
  <c r="AQ348" i="1"/>
  <c r="AP348" i="1"/>
  <c r="AO348" i="1"/>
  <c r="AN348" i="1"/>
  <c r="AM348" i="1"/>
  <c r="O348" i="1"/>
  <c r="BZ348" i="1" s="1"/>
  <c r="BW347" i="1"/>
  <c r="BT347" i="1"/>
  <c r="BS347" i="1"/>
  <c r="AZ347" i="1"/>
  <c r="AY347" i="1"/>
  <c r="AX347" i="1"/>
  <c r="AW347" i="1"/>
  <c r="AV347" i="1"/>
  <c r="AU347" i="1"/>
  <c r="AT347" i="1"/>
  <c r="AR347" i="1"/>
  <c r="AQ347" i="1"/>
  <c r="AP347" i="1"/>
  <c r="AO347" i="1"/>
  <c r="AN347" i="1"/>
  <c r="AM347" i="1"/>
  <c r="O347" i="1"/>
  <c r="BW346" i="1"/>
  <c r="BT346" i="1"/>
  <c r="BS346" i="1"/>
  <c r="AZ346" i="1"/>
  <c r="AY346" i="1"/>
  <c r="AX346" i="1"/>
  <c r="AW346" i="1"/>
  <c r="AV346" i="1"/>
  <c r="AU346" i="1"/>
  <c r="AT346" i="1"/>
  <c r="AR346" i="1"/>
  <c r="AQ346" i="1"/>
  <c r="AP346" i="1"/>
  <c r="AO346" i="1"/>
  <c r="AN346" i="1"/>
  <c r="AM346" i="1"/>
  <c r="O346" i="1"/>
  <c r="BW345" i="1"/>
  <c r="BT345" i="1"/>
  <c r="BS345" i="1"/>
  <c r="AZ345" i="1"/>
  <c r="AY345" i="1"/>
  <c r="AX345" i="1"/>
  <c r="AW345" i="1"/>
  <c r="AV345" i="1"/>
  <c r="AU345" i="1"/>
  <c r="AT345" i="1"/>
  <c r="AR345" i="1"/>
  <c r="AQ345" i="1"/>
  <c r="AP345" i="1"/>
  <c r="AO345" i="1"/>
  <c r="AN345" i="1"/>
  <c r="AM345" i="1"/>
  <c r="O345" i="1"/>
  <c r="BW344" i="1"/>
  <c r="BT344" i="1"/>
  <c r="BS344" i="1"/>
  <c r="AZ344" i="1"/>
  <c r="AY344" i="1"/>
  <c r="AX344" i="1"/>
  <c r="AW344" i="1"/>
  <c r="AV344" i="1"/>
  <c r="AU344" i="1"/>
  <c r="AT344" i="1"/>
  <c r="AR344" i="1"/>
  <c r="AQ344" i="1"/>
  <c r="AP344" i="1"/>
  <c r="AO344" i="1"/>
  <c r="AN344" i="1"/>
  <c r="AM344" i="1"/>
  <c r="O344" i="1"/>
  <c r="BW343" i="1"/>
  <c r="BT343" i="1"/>
  <c r="BS343" i="1"/>
  <c r="AZ343" i="1"/>
  <c r="AY343" i="1"/>
  <c r="AX343" i="1"/>
  <c r="AW343" i="1"/>
  <c r="AV343" i="1"/>
  <c r="AU343" i="1"/>
  <c r="AT343" i="1"/>
  <c r="AR343" i="1"/>
  <c r="AQ343" i="1"/>
  <c r="AP343" i="1"/>
  <c r="AO343" i="1"/>
  <c r="AN343" i="1"/>
  <c r="AM343" i="1"/>
  <c r="O343" i="1"/>
  <c r="BW342" i="1"/>
  <c r="BT342" i="1"/>
  <c r="BS342" i="1"/>
  <c r="AZ342" i="1"/>
  <c r="AY342" i="1"/>
  <c r="AX342" i="1"/>
  <c r="AW342" i="1"/>
  <c r="AV342" i="1"/>
  <c r="AU342" i="1"/>
  <c r="AT342" i="1"/>
  <c r="AR342" i="1"/>
  <c r="AQ342" i="1"/>
  <c r="AP342" i="1"/>
  <c r="AO342" i="1"/>
  <c r="AN342" i="1"/>
  <c r="AM342" i="1"/>
  <c r="O342" i="1"/>
  <c r="BW341" i="1"/>
  <c r="BT341" i="1"/>
  <c r="BS341" i="1"/>
  <c r="AZ341" i="1"/>
  <c r="AY341" i="1"/>
  <c r="AX341" i="1"/>
  <c r="AW341" i="1"/>
  <c r="AV341" i="1"/>
  <c r="AU341" i="1"/>
  <c r="AT341" i="1"/>
  <c r="AR341" i="1"/>
  <c r="AQ341" i="1"/>
  <c r="AP341" i="1"/>
  <c r="AO341" i="1"/>
  <c r="AN341" i="1"/>
  <c r="AM341" i="1"/>
  <c r="O341" i="1"/>
  <c r="BW340" i="1"/>
  <c r="BT340" i="1"/>
  <c r="BS340" i="1"/>
  <c r="AZ340" i="1"/>
  <c r="AY340" i="1"/>
  <c r="AX340" i="1"/>
  <c r="AW340" i="1"/>
  <c r="AV340" i="1"/>
  <c r="AU340" i="1"/>
  <c r="AT340" i="1"/>
  <c r="AR340" i="1"/>
  <c r="AQ340" i="1"/>
  <c r="AP340" i="1"/>
  <c r="AO340" i="1"/>
  <c r="AN340" i="1"/>
  <c r="AM340" i="1"/>
  <c r="O340" i="1"/>
  <c r="BZ340" i="1" s="1"/>
  <c r="BW339" i="1"/>
  <c r="BT339" i="1"/>
  <c r="BS339" i="1"/>
  <c r="AZ339" i="1"/>
  <c r="AY339" i="1"/>
  <c r="AX339" i="1"/>
  <c r="AW339" i="1"/>
  <c r="AV339" i="1"/>
  <c r="AU339" i="1"/>
  <c r="AT339" i="1"/>
  <c r="AR339" i="1"/>
  <c r="AQ339" i="1"/>
  <c r="AP339" i="1"/>
  <c r="AO339" i="1"/>
  <c r="AN339" i="1"/>
  <c r="AM339" i="1"/>
  <c r="O339" i="1"/>
  <c r="BW338" i="1"/>
  <c r="BT338" i="1"/>
  <c r="BS338" i="1"/>
  <c r="AZ338" i="1"/>
  <c r="AY338" i="1"/>
  <c r="AX338" i="1"/>
  <c r="AW338" i="1"/>
  <c r="AV338" i="1"/>
  <c r="AU338" i="1"/>
  <c r="AT338" i="1"/>
  <c r="AR338" i="1"/>
  <c r="AQ338" i="1"/>
  <c r="AP338" i="1"/>
  <c r="AO338" i="1"/>
  <c r="AN338" i="1"/>
  <c r="AM338" i="1"/>
  <c r="O338" i="1"/>
  <c r="BW337" i="1"/>
  <c r="BT337" i="1"/>
  <c r="BS337" i="1"/>
  <c r="AZ337" i="1"/>
  <c r="AY337" i="1"/>
  <c r="AX337" i="1"/>
  <c r="AW337" i="1"/>
  <c r="AV337" i="1"/>
  <c r="AU337" i="1"/>
  <c r="AT337" i="1"/>
  <c r="AR337" i="1"/>
  <c r="AQ337" i="1"/>
  <c r="AP337" i="1"/>
  <c r="AO337" i="1"/>
  <c r="AN337" i="1"/>
  <c r="AM337" i="1"/>
  <c r="O337" i="1"/>
  <c r="BW336" i="1"/>
  <c r="BT336" i="1"/>
  <c r="BS336" i="1"/>
  <c r="AZ336" i="1"/>
  <c r="AY336" i="1"/>
  <c r="AX336" i="1"/>
  <c r="AW336" i="1"/>
  <c r="AV336" i="1"/>
  <c r="AU336" i="1"/>
  <c r="AT336" i="1"/>
  <c r="AR336" i="1"/>
  <c r="AQ336" i="1"/>
  <c r="AP336" i="1"/>
  <c r="AO336" i="1"/>
  <c r="AN336" i="1"/>
  <c r="AM336" i="1"/>
  <c r="O336" i="1"/>
  <c r="BW335" i="1"/>
  <c r="BT335" i="1"/>
  <c r="BS335" i="1"/>
  <c r="AZ335" i="1"/>
  <c r="AY335" i="1"/>
  <c r="AX335" i="1"/>
  <c r="AW335" i="1"/>
  <c r="AV335" i="1"/>
  <c r="AU335" i="1"/>
  <c r="AT335" i="1"/>
  <c r="AR335" i="1"/>
  <c r="AQ335" i="1"/>
  <c r="AP335" i="1"/>
  <c r="AO335" i="1"/>
  <c r="AN335" i="1"/>
  <c r="AM335" i="1"/>
  <c r="O335" i="1"/>
  <c r="BW334" i="1"/>
  <c r="BT334" i="1"/>
  <c r="BS334" i="1"/>
  <c r="AZ334" i="1"/>
  <c r="AY334" i="1"/>
  <c r="AX334" i="1"/>
  <c r="AW334" i="1"/>
  <c r="AV334" i="1"/>
  <c r="AU334" i="1"/>
  <c r="AT334" i="1"/>
  <c r="AR334" i="1"/>
  <c r="AQ334" i="1"/>
  <c r="AP334" i="1"/>
  <c r="AO334" i="1"/>
  <c r="AN334" i="1"/>
  <c r="AM334" i="1"/>
  <c r="O334" i="1"/>
  <c r="BW333" i="1"/>
  <c r="BT333" i="1"/>
  <c r="BS333" i="1"/>
  <c r="AZ333" i="1"/>
  <c r="AY333" i="1"/>
  <c r="AX333" i="1"/>
  <c r="AW333" i="1"/>
  <c r="AV333" i="1"/>
  <c r="AU333" i="1"/>
  <c r="AT333" i="1"/>
  <c r="AR333" i="1"/>
  <c r="AQ333" i="1"/>
  <c r="AP333" i="1"/>
  <c r="AO333" i="1"/>
  <c r="AN333" i="1"/>
  <c r="AM333" i="1"/>
  <c r="O333" i="1"/>
  <c r="BW332" i="1"/>
  <c r="BT332" i="1"/>
  <c r="BS332" i="1"/>
  <c r="AZ332" i="1"/>
  <c r="AY332" i="1"/>
  <c r="AX332" i="1"/>
  <c r="AW332" i="1"/>
  <c r="AV332" i="1"/>
  <c r="AU332" i="1"/>
  <c r="AT332" i="1"/>
  <c r="AR332" i="1"/>
  <c r="AQ332" i="1"/>
  <c r="AP332" i="1"/>
  <c r="AO332" i="1"/>
  <c r="AN332" i="1"/>
  <c r="AM332" i="1"/>
  <c r="O332" i="1"/>
  <c r="BW331" i="1"/>
  <c r="BT331" i="1"/>
  <c r="BS331" i="1"/>
  <c r="AZ331" i="1"/>
  <c r="AY331" i="1"/>
  <c r="AX331" i="1"/>
  <c r="AW331" i="1"/>
  <c r="AV331" i="1"/>
  <c r="AU331" i="1"/>
  <c r="AT331" i="1"/>
  <c r="AR331" i="1"/>
  <c r="AQ331" i="1"/>
  <c r="AP331" i="1"/>
  <c r="AO331" i="1"/>
  <c r="AN331" i="1"/>
  <c r="AM331" i="1"/>
  <c r="O331" i="1"/>
  <c r="BW330" i="1"/>
  <c r="BT330" i="1"/>
  <c r="BS330" i="1"/>
  <c r="AZ330" i="1"/>
  <c r="AY330" i="1"/>
  <c r="AX330" i="1"/>
  <c r="AW330" i="1"/>
  <c r="AV330" i="1"/>
  <c r="AU330" i="1"/>
  <c r="AT330" i="1"/>
  <c r="AR330" i="1"/>
  <c r="AQ330" i="1"/>
  <c r="AP330" i="1"/>
  <c r="AO330" i="1"/>
  <c r="AN330" i="1"/>
  <c r="AM330" i="1"/>
  <c r="O330" i="1"/>
  <c r="BW329" i="1"/>
  <c r="BT329" i="1"/>
  <c r="BS329" i="1"/>
  <c r="AZ329" i="1"/>
  <c r="AY329" i="1"/>
  <c r="AX329" i="1"/>
  <c r="AW329" i="1"/>
  <c r="AV329" i="1"/>
  <c r="AU329" i="1"/>
  <c r="AT329" i="1"/>
  <c r="AR329" i="1"/>
  <c r="AQ329" i="1"/>
  <c r="AP329" i="1"/>
  <c r="AO329" i="1"/>
  <c r="AN329" i="1"/>
  <c r="AM329" i="1"/>
  <c r="O329" i="1"/>
  <c r="BW328" i="1"/>
  <c r="BT328" i="1"/>
  <c r="BS328" i="1"/>
  <c r="AZ328" i="1"/>
  <c r="AY328" i="1"/>
  <c r="AX328" i="1"/>
  <c r="AW328" i="1"/>
  <c r="AV328" i="1"/>
  <c r="AU328" i="1"/>
  <c r="AT328" i="1"/>
  <c r="AR328" i="1"/>
  <c r="AQ328" i="1"/>
  <c r="AP328" i="1"/>
  <c r="AO328" i="1"/>
  <c r="AN328" i="1"/>
  <c r="AM328" i="1"/>
  <c r="O328" i="1"/>
  <c r="BW327" i="1"/>
  <c r="BT327" i="1"/>
  <c r="BS327" i="1"/>
  <c r="AZ327" i="1"/>
  <c r="AY327" i="1"/>
  <c r="AX327" i="1"/>
  <c r="AW327" i="1"/>
  <c r="AV327" i="1"/>
  <c r="AU327" i="1"/>
  <c r="AT327" i="1"/>
  <c r="AR327" i="1"/>
  <c r="AQ327" i="1"/>
  <c r="AP327" i="1"/>
  <c r="AO327" i="1"/>
  <c r="AN327" i="1"/>
  <c r="AM327" i="1"/>
  <c r="O327" i="1"/>
  <c r="BW326" i="1"/>
  <c r="BT326" i="1"/>
  <c r="BS326" i="1"/>
  <c r="AZ326" i="1"/>
  <c r="AY326" i="1"/>
  <c r="AX326" i="1"/>
  <c r="AW326" i="1"/>
  <c r="AV326" i="1"/>
  <c r="AU326" i="1"/>
  <c r="AT326" i="1"/>
  <c r="AR326" i="1"/>
  <c r="AQ326" i="1"/>
  <c r="AP326" i="1"/>
  <c r="AO326" i="1"/>
  <c r="AN326" i="1"/>
  <c r="AM326" i="1"/>
  <c r="O326" i="1"/>
  <c r="BW325" i="1"/>
  <c r="BT325" i="1"/>
  <c r="BS325" i="1"/>
  <c r="AZ325" i="1"/>
  <c r="AY325" i="1"/>
  <c r="AX325" i="1"/>
  <c r="AW325" i="1"/>
  <c r="AV325" i="1"/>
  <c r="AU325" i="1"/>
  <c r="AT325" i="1"/>
  <c r="AR325" i="1"/>
  <c r="AQ325" i="1"/>
  <c r="AP325" i="1"/>
  <c r="AO325" i="1"/>
  <c r="AN325" i="1"/>
  <c r="AM325" i="1"/>
  <c r="O325" i="1"/>
  <c r="BW324" i="1"/>
  <c r="BT324" i="1"/>
  <c r="BS324" i="1"/>
  <c r="AZ324" i="1"/>
  <c r="AY324" i="1"/>
  <c r="AX324" i="1"/>
  <c r="AW324" i="1"/>
  <c r="AV324" i="1"/>
  <c r="AU324" i="1"/>
  <c r="AT324" i="1"/>
  <c r="AR324" i="1"/>
  <c r="AQ324" i="1"/>
  <c r="AP324" i="1"/>
  <c r="AO324" i="1"/>
  <c r="AN324" i="1"/>
  <c r="AM324" i="1"/>
  <c r="O324" i="1"/>
  <c r="BW323" i="1"/>
  <c r="BT323" i="1"/>
  <c r="BS323" i="1"/>
  <c r="AZ323" i="1"/>
  <c r="AY323" i="1"/>
  <c r="AX323" i="1"/>
  <c r="AW323" i="1"/>
  <c r="AV323" i="1"/>
  <c r="AU323" i="1"/>
  <c r="AT323" i="1"/>
  <c r="AR323" i="1"/>
  <c r="AQ323" i="1"/>
  <c r="AP323" i="1"/>
  <c r="AO323" i="1"/>
  <c r="AN323" i="1"/>
  <c r="AM323" i="1"/>
  <c r="O323" i="1"/>
  <c r="BW322" i="1"/>
  <c r="BT322" i="1"/>
  <c r="BS322" i="1"/>
  <c r="AZ322" i="1"/>
  <c r="AY322" i="1"/>
  <c r="AX322" i="1"/>
  <c r="AW322" i="1"/>
  <c r="AV322" i="1"/>
  <c r="AU322" i="1"/>
  <c r="AT322" i="1"/>
  <c r="AR322" i="1"/>
  <c r="AQ322" i="1"/>
  <c r="AP322" i="1"/>
  <c r="AO322" i="1"/>
  <c r="AN322" i="1"/>
  <c r="AM322" i="1"/>
  <c r="O322" i="1"/>
  <c r="BW321" i="1"/>
  <c r="BT321" i="1"/>
  <c r="BS321" i="1"/>
  <c r="AZ321" i="1"/>
  <c r="AY321" i="1"/>
  <c r="AX321" i="1"/>
  <c r="AW321" i="1"/>
  <c r="AV321" i="1"/>
  <c r="AU321" i="1"/>
  <c r="AT321" i="1"/>
  <c r="AR321" i="1"/>
  <c r="AQ321" i="1"/>
  <c r="AP321" i="1"/>
  <c r="AO321" i="1"/>
  <c r="AN321" i="1"/>
  <c r="AM321" i="1"/>
  <c r="O321" i="1"/>
  <c r="BW320" i="1"/>
  <c r="BT320" i="1"/>
  <c r="BS320" i="1"/>
  <c r="AZ320" i="1"/>
  <c r="AY320" i="1"/>
  <c r="AX320" i="1"/>
  <c r="AW320" i="1"/>
  <c r="AV320" i="1"/>
  <c r="AU320" i="1"/>
  <c r="AT320" i="1"/>
  <c r="AR320" i="1"/>
  <c r="AQ320" i="1"/>
  <c r="AP320" i="1"/>
  <c r="AO320" i="1"/>
  <c r="AN320" i="1"/>
  <c r="AM320" i="1"/>
  <c r="O320" i="1"/>
  <c r="BW319" i="1"/>
  <c r="BT319" i="1"/>
  <c r="BS319" i="1"/>
  <c r="AZ319" i="1"/>
  <c r="AY319" i="1"/>
  <c r="AX319" i="1"/>
  <c r="AW319" i="1"/>
  <c r="AV319" i="1"/>
  <c r="AU319" i="1"/>
  <c r="AT319" i="1"/>
  <c r="AR319" i="1"/>
  <c r="AQ319" i="1"/>
  <c r="AP319" i="1"/>
  <c r="AO319" i="1"/>
  <c r="AN319" i="1"/>
  <c r="AM319" i="1"/>
  <c r="O319" i="1"/>
  <c r="BW318" i="1"/>
  <c r="BT318" i="1"/>
  <c r="BS318" i="1"/>
  <c r="AZ318" i="1"/>
  <c r="AY318" i="1"/>
  <c r="AX318" i="1"/>
  <c r="AW318" i="1"/>
  <c r="AV318" i="1"/>
  <c r="AU318" i="1"/>
  <c r="AT318" i="1"/>
  <c r="AR318" i="1"/>
  <c r="AQ318" i="1"/>
  <c r="AP318" i="1"/>
  <c r="AO318" i="1"/>
  <c r="AN318" i="1"/>
  <c r="AM318" i="1"/>
  <c r="O318" i="1"/>
  <c r="BZ318" i="1" s="1"/>
  <c r="BW317" i="1"/>
  <c r="BT317" i="1"/>
  <c r="BS317" i="1"/>
  <c r="AZ317" i="1"/>
  <c r="AY317" i="1"/>
  <c r="AX317" i="1"/>
  <c r="AW317" i="1"/>
  <c r="AV317" i="1"/>
  <c r="AU317" i="1"/>
  <c r="AT317" i="1"/>
  <c r="AR317" i="1"/>
  <c r="AQ317" i="1"/>
  <c r="AP317" i="1"/>
  <c r="AO317" i="1"/>
  <c r="AN317" i="1"/>
  <c r="AM317" i="1"/>
  <c r="O317" i="1"/>
  <c r="BW316" i="1"/>
  <c r="BT316" i="1"/>
  <c r="BS316" i="1"/>
  <c r="AZ316" i="1"/>
  <c r="AY316" i="1"/>
  <c r="AX316" i="1"/>
  <c r="AW316" i="1"/>
  <c r="AV316" i="1"/>
  <c r="AU316" i="1"/>
  <c r="AT316" i="1"/>
  <c r="AR316" i="1"/>
  <c r="AQ316" i="1"/>
  <c r="AP316" i="1"/>
  <c r="AO316" i="1"/>
  <c r="AN316" i="1"/>
  <c r="AM316" i="1"/>
  <c r="O316" i="1"/>
  <c r="BW315" i="1"/>
  <c r="BT315" i="1"/>
  <c r="BS315" i="1"/>
  <c r="AZ315" i="1"/>
  <c r="AY315" i="1"/>
  <c r="AX315" i="1"/>
  <c r="AW315" i="1"/>
  <c r="AV315" i="1"/>
  <c r="AU315" i="1"/>
  <c r="AT315" i="1"/>
  <c r="AR315" i="1"/>
  <c r="AQ315" i="1"/>
  <c r="AP315" i="1"/>
  <c r="AO315" i="1"/>
  <c r="AN315" i="1"/>
  <c r="AM315" i="1"/>
  <c r="O315" i="1"/>
  <c r="BW314" i="1"/>
  <c r="BT314" i="1"/>
  <c r="BS314" i="1"/>
  <c r="AZ314" i="1"/>
  <c r="AY314" i="1"/>
  <c r="AX314" i="1"/>
  <c r="AW314" i="1"/>
  <c r="AV314" i="1"/>
  <c r="AU314" i="1"/>
  <c r="AT314" i="1"/>
  <c r="AR314" i="1"/>
  <c r="AQ314" i="1"/>
  <c r="AP314" i="1"/>
  <c r="AO314" i="1"/>
  <c r="AN314" i="1"/>
  <c r="AM314" i="1"/>
  <c r="O314" i="1"/>
  <c r="BW313" i="1"/>
  <c r="BT313" i="1"/>
  <c r="BS313" i="1"/>
  <c r="AZ313" i="1"/>
  <c r="AY313" i="1"/>
  <c r="AX313" i="1"/>
  <c r="AW313" i="1"/>
  <c r="AV313" i="1"/>
  <c r="AU313" i="1"/>
  <c r="AT313" i="1"/>
  <c r="AR313" i="1"/>
  <c r="AQ313" i="1"/>
  <c r="AP313" i="1"/>
  <c r="AO313" i="1"/>
  <c r="AN313" i="1"/>
  <c r="AM313" i="1"/>
  <c r="O313" i="1"/>
  <c r="BW312" i="1"/>
  <c r="BT312" i="1"/>
  <c r="BS312" i="1"/>
  <c r="AZ312" i="1"/>
  <c r="AY312" i="1"/>
  <c r="AX312" i="1"/>
  <c r="AW312" i="1"/>
  <c r="AV312" i="1"/>
  <c r="AU312" i="1"/>
  <c r="AT312" i="1"/>
  <c r="AR312" i="1"/>
  <c r="AQ312" i="1"/>
  <c r="AP312" i="1"/>
  <c r="AO312" i="1"/>
  <c r="AN312" i="1"/>
  <c r="AM312" i="1"/>
  <c r="O312" i="1"/>
  <c r="BW311" i="1"/>
  <c r="BT311" i="1"/>
  <c r="BS311" i="1"/>
  <c r="AZ311" i="1"/>
  <c r="AY311" i="1"/>
  <c r="AX311" i="1"/>
  <c r="AW311" i="1"/>
  <c r="AV311" i="1"/>
  <c r="AU311" i="1"/>
  <c r="AT311" i="1"/>
  <c r="AR311" i="1"/>
  <c r="AQ311" i="1"/>
  <c r="AP311" i="1"/>
  <c r="AO311" i="1"/>
  <c r="AN311" i="1"/>
  <c r="AM311" i="1"/>
  <c r="O311" i="1"/>
  <c r="BZ311" i="1" s="1"/>
  <c r="BW310" i="1"/>
  <c r="BT310" i="1"/>
  <c r="BS310" i="1"/>
  <c r="AZ310" i="1"/>
  <c r="AY310" i="1"/>
  <c r="AX310" i="1"/>
  <c r="AW310" i="1"/>
  <c r="AV310" i="1"/>
  <c r="AU310" i="1"/>
  <c r="AT310" i="1"/>
  <c r="AR310" i="1"/>
  <c r="AQ310" i="1"/>
  <c r="AP310" i="1"/>
  <c r="AO310" i="1"/>
  <c r="AN310" i="1"/>
  <c r="AM310" i="1"/>
  <c r="O310" i="1"/>
  <c r="BZ310" i="1" s="1"/>
  <c r="BW309" i="1"/>
  <c r="BT309" i="1"/>
  <c r="BS309" i="1"/>
  <c r="AZ309" i="1"/>
  <c r="AY309" i="1"/>
  <c r="AX309" i="1"/>
  <c r="AW309" i="1"/>
  <c r="AV309" i="1"/>
  <c r="AU309" i="1"/>
  <c r="AT309" i="1"/>
  <c r="AR309" i="1"/>
  <c r="AQ309" i="1"/>
  <c r="AP309" i="1"/>
  <c r="AO309" i="1"/>
  <c r="AN309" i="1"/>
  <c r="AM309" i="1"/>
  <c r="O309" i="1"/>
  <c r="BW308" i="1"/>
  <c r="BT308" i="1"/>
  <c r="BS308" i="1"/>
  <c r="AZ308" i="1"/>
  <c r="AY308" i="1"/>
  <c r="AX308" i="1"/>
  <c r="AW308" i="1"/>
  <c r="AV308" i="1"/>
  <c r="AU308" i="1"/>
  <c r="AT308" i="1"/>
  <c r="AR308" i="1"/>
  <c r="AQ308" i="1"/>
  <c r="AP308" i="1"/>
  <c r="AO308" i="1"/>
  <c r="AN308" i="1"/>
  <c r="AM308" i="1"/>
  <c r="O308" i="1"/>
  <c r="BW307" i="1"/>
  <c r="BT307" i="1"/>
  <c r="BS307" i="1"/>
  <c r="AZ307" i="1"/>
  <c r="AY307" i="1"/>
  <c r="AX307" i="1"/>
  <c r="AW307" i="1"/>
  <c r="AV307" i="1"/>
  <c r="AU307" i="1"/>
  <c r="AT307" i="1"/>
  <c r="AR307" i="1"/>
  <c r="AQ307" i="1"/>
  <c r="AP307" i="1"/>
  <c r="AO307" i="1"/>
  <c r="AN307" i="1"/>
  <c r="AM307" i="1"/>
  <c r="O307" i="1"/>
  <c r="BW306" i="1"/>
  <c r="BT306" i="1"/>
  <c r="BS306" i="1"/>
  <c r="AZ306" i="1"/>
  <c r="AY306" i="1"/>
  <c r="AX306" i="1"/>
  <c r="AW306" i="1"/>
  <c r="AV306" i="1"/>
  <c r="AU306" i="1"/>
  <c r="AT306" i="1"/>
  <c r="AR306" i="1"/>
  <c r="AQ306" i="1"/>
  <c r="AP306" i="1"/>
  <c r="AO306" i="1"/>
  <c r="AN306" i="1"/>
  <c r="AM306" i="1"/>
  <c r="O306" i="1"/>
  <c r="BW305" i="1"/>
  <c r="BT305" i="1"/>
  <c r="BS305" i="1"/>
  <c r="AZ305" i="1"/>
  <c r="AY305" i="1"/>
  <c r="AX305" i="1"/>
  <c r="AW305" i="1"/>
  <c r="AV305" i="1"/>
  <c r="AU305" i="1"/>
  <c r="AT305" i="1"/>
  <c r="AR305" i="1"/>
  <c r="AQ305" i="1"/>
  <c r="AP305" i="1"/>
  <c r="AO305" i="1"/>
  <c r="AN305" i="1"/>
  <c r="AM305" i="1"/>
  <c r="O305" i="1"/>
  <c r="BW304" i="1"/>
  <c r="BT304" i="1"/>
  <c r="BS304" i="1"/>
  <c r="AZ304" i="1"/>
  <c r="AY304" i="1"/>
  <c r="AX304" i="1"/>
  <c r="AW304" i="1"/>
  <c r="AV304" i="1"/>
  <c r="AU304" i="1"/>
  <c r="AT304" i="1"/>
  <c r="AR304" i="1"/>
  <c r="AQ304" i="1"/>
  <c r="AP304" i="1"/>
  <c r="AO304" i="1"/>
  <c r="AN304" i="1"/>
  <c r="AM304" i="1"/>
  <c r="O304" i="1"/>
  <c r="BW303" i="1"/>
  <c r="BT303" i="1"/>
  <c r="BS303" i="1"/>
  <c r="AZ303" i="1"/>
  <c r="AY303" i="1"/>
  <c r="AX303" i="1"/>
  <c r="AW303" i="1"/>
  <c r="AV303" i="1"/>
  <c r="AU303" i="1"/>
  <c r="AT303" i="1"/>
  <c r="AR303" i="1"/>
  <c r="AQ303" i="1"/>
  <c r="AP303" i="1"/>
  <c r="AO303" i="1"/>
  <c r="AN303" i="1"/>
  <c r="AM303" i="1"/>
  <c r="O303" i="1"/>
  <c r="BW302" i="1"/>
  <c r="BT302" i="1"/>
  <c r="BS302" i="1"/>
  <c r="AZ302" i="1"/>
  <c r="AY302" i="1"/>
  <c r="AX302" i="1"/>
  <c r="AW302" i="1"/>
  <c r="AV302" i="1"/>
  <c r="AU302" i="1"/>
  <c r="AT302" i="1"/>
  <c r="AR302" i="1"/>
  <c r="AQ302" i="1"/>
  <c r="AP302" i="1"/>
  <c r="AO302" i="1"/>
  <c r="AN302" i="1"/>
  <c r="AM302" i="1"/>
  <c r="O302" i="1"/>
  <c r="BW301" i="1"/>
  <c r="BT301" i="1"/>
  <c r="BS301" i="1"/>
  <c r="AZ301" i="1"/>
  <c r="AY301" i="1"/>
  <c r="AX301" i="1"/>
  <c r="AW301" i="1"/>
  <c r="AV301" i="1"/>
  <c r="AU301" i="1"/>
  <c r="AT301" i="1"/>
  <c r="AR301" i="1"/>
  <c r="AQ301" i="1"/>
  <c r="AP301" i="1"/>
  <c r="AO301" i="1"/>
  <c r="AN301" i="1"/>
  <c r="AM301" i="1"/>
  <c r="O301" i="1"/>
  <c r="BW300" i="1"/>
  <c r="BT300" i="1"/>
  <c r="BS300" i="1"/>
  <c r="AZ300" i="1"/>
  <c r="AY300" i="1"/>
  <c r="AX300" i="1"/>
  <c r="AW300" i="1"/>
  <c r="AV300" i="1"/>
  <c r="AU300" i="1"/>
  <c r="AT300" i="1"/>
  <c r="AR300" i="1"/>
  <c r="AQ300" i="1"/>
  <c r="AP300" i="1"/>
  <c r="AO300" i="1"/>
  <c r="AN300" i="1"/>
  <c r="AM300" i="1"/>
  <c r="O300" i="1"/>
  <c r="BW299" i="1"/>
  <c r="BT299" i="1"/>
  <c r="BS299" i="1"/>
  <c r="AZ299" i="1"/>
  <c r="AY299" i="1"/>
  <c r="AX299" i="1"/>
  <c r="AW299" i="1"/>
  <c r="AV299" i="1"/>
  <c r="AU299" i="1"/>
  <c r="AT299" i="1"/>
  <c r="AR299" i="1"/>
  <c r="AQ299" i="1"/>
  <c r="AP299" i="1"/>
  <c r="AO299" i="1"/>
  <c r="AN299" i="1"/>
  <c r="AM299" i="1"/>
  <c r="O299" i="1"/>
  <c r="BW298" i="1"/>
  <c r="BT298" i="1"/>
  <c r="BS298" i="1"/>
  <c r="AZ298" i="1"/>
  <c r="AY298" i="1"/>
  <c r="AX298" i="1"/>
  <c r="AW298" i="1"/>
  <c r="AV298" i="1"/>
  <c r="AU298" i="1"/>
  <c r="AT298" i="1"/>
  <c r="AR298" i="1"/>
  <c r="AQ298" i="1"/>
  <c r="AP298" i="1"/>
  <c r="AO298" i="1"/>
  <c r="AN298" i="1"/>
  <c r="AM298" i="1"/>
  <c r="O298" i="1"/>
  <c r="BW297" i="1"/>
  <c r="BT297" i="1"/>
  <c r="BS297" i="1"/>
  <c r="AZ297" i="1"/>
  <c r="AY297" i="1"/>
  <c r="AX297" i="1"/>
  <c r="AW297" i="1"/>
  <c r="AV297" i="1"/>
  <c r="AU297" i="1"/>
  <c r="AT297" i="1"/>
  <c r="AR297" i="1"/>
  <c r="AQ297" i="1"/>
  <c r="AP297" i="1"/>
  <c r="AO297" i="1"/>
  <c r="AN297" i="1"/>
  <c r="AM297" i="1"/>
  <c r="O297" i="1"/>
  <c r="BW296" i="1"/>
  <c r="BT296" i="1"/>
  <c r="BS296" i="1"/>
  <c r="AZ296" i="1"/>
  <c r="AY296" i="1"/>
  <c r="AX296" i="1"/>
  <c r="AW296" i="1"/>
  <c r="AV296" i="1"/>
  <c r="AU296" i="1"/>
  <c r="AT296" i="1"/>
  <c r="AR296" i="1"/>
  <c r="AQ296" i="1"/>
  <c r="AP296" i="1"/>
  <c r="AO296" i="1"/>
  <c r="AN296" i="1"/>
  <c r="AM296" i="1"/>
  <c r="O296" i="1"/>
  <c r="BW295" i="1"/>
  <c r="BT295" i="1"/>
  <c r="BS295" i="1"/>
  <c r="AZ295" i="1"/>
  <c r="AY295" i="1"/>
  <c r="AX295" i="1"/>
  <c r="AW295" i="1"/>
  <c r="AV295" i="1"/>
  <c r="AU295" i="1"/>
  <c r="AT295" i="1"/>
  <c r="AR295" i="1"/>
  <c r="AQ295" i="1"/>
  <c r="AP295" i="1"/>
  <c r="AO295" i="1"/>
  <c r="AN295" i="1"/>
  <c r="AM295" i="1"/>
  <c r="O295" i="1"/>
  <c r="BW294" i="1"/>
  <c r="BT294" i="1"/>
  <c r="BS294" i="1"/>
  <c r="AZ294" i="1"/>
  <c r="AY294" i="1"/>
  <c r="AX294" i="1"/>
  <c r="AW294" i="1"/>
  <c r="AV294" i="1"/>
  <c r="AU294" i="1"/>
  <c r="AT294" i="1"/>
  <c r="AR294" i="1"/>
  <c r="AQ294" i="1"/>
  <c r="AP294" i="1"/>
  <c r="AO294" i="1"/>
  <c r="AN294" i="1"/>
  <c r="AM294" i="1"/>
  <c r="O294" i="1"/>
  <c r="BW293" i="1"/>
  <c r="BT293" i="1"/>
  <c r="BS293" i="1"/>
  <c r="AZ293" i="1"/>
  <c r="AY293" i="1"/>
  <c r="AX293" i="1"/>
  <c r="AW293" i="1"/>
  <c r="AV293" i="1"/>
  <c r="AU293" i="1"/>
  <c r="AT293" i="1"/>
  <c r="AR293" i="1"/>
  <c r="AQ293" i="1"/>
  <c r="AP293" i="1"/>
  <c r="AO293" i="1"/>
  <c r="AN293" i="1"/>
  <c r="AM293" i="1"/>
  <c r="O293" i="1"/>
  <c r="BW292" i="1"/>
  <c r="BT292" i="1"/>
  <c r="BS292" i="1"/>
  <c r="AZ292" i="1"/>
  <c r="AY292" i="1"/>
  <c r="AX292" i="1"/>
  <c r="AW292" i="1"/>
  <c r="AV292" i="1"/>
  <c r="AU292" i="1"/>
  <c r="AT292" i="1"/>
  <c r="AR292" i="1"/>
  <c r="AQ292" i="1"/>
  <c r="AP292" i="1"/>
  <c r="AO292" i="1"/>
  <c r="AN292" i="1"/>
  <c r="AM292" i="1"/>
  <c r="O292" i="1"/>
  <c r="BZ292" i="1" s="1"/>
  <c r="BW291" i="1"/>
  <c r="BT291" i="1"/>
  <c r="BS291" i="1"/>
  <c r="AZ291" i="1"/>
  <c r="AY291" i="1"/>
  <c r="AX291" i="1"/>
  <c r="AW291" i="1"/>
  <c r="AV291" i="1"/>
  <c r="AU291" i="1"/>
  <c r="AT291" i="1"/>
  <c r="AR291" i="1"/>
  <c r="AQ291" i="1"/>
  <c r="AP291" i="1"/>
  <c r="AO291" i="1"/>
  <c r="AN291" i="1"/>
  <c r="AM291" i="1"/>
  <c r="O291" i="1"/>
  <c r="BW290" i="1"/>
  <c r="BT290" i="1"/>
  <c r="BS290" i="1"/>
  <c r="AZ290" i="1"/>
  <c r="AY290" i="1"/>
  <c r="AX290" i="1"/>
  <c r="AW290" i="1"/>
  <c r="AV290" i="1"/>
  <c r="AU290" i="1"/>
  <c r="AT290" i="1"/>
  <c r="AR290" i="1"/>
  <c r="AQ290" i="1"/>
  <c r="AP290" i="1"/>
  <c r="AO290" i="1"/>
  <c r="AN290" i="1"/>
  <c r="AM290" i="1"/>
  <c r="O290" i="1"/>
  <c r="BW289" i="1"/>
  <c r="BT289" i="1"/>
  <c r="BS289" i="1"/>
  <c r="AZ289" i="1"/>
  <c r="AY289" i="1"/>
  <c r="AX289" i="1"/>
  <c r="AW289" i="1"/>
  <c r="AV289" i="1"/>
  <c r="AU289" i="1"/>
  <c r="AT289" i="1"/>
  <c r="AR289" i="1"/>
  <c r="AQ289" i="1"/>
  <c r="AP289" i="1"/>
  <c r="AO289" i="1"/>
  <c r="AN289" i="1"/>
  <c r="AM289" i="1"/>
  <c r="O289" i="1"/>
  <c r="BW288" i="1"/>
  <c r="BT288" i="1"/>
  <c r="BS288" i="1"/>
  <c r="AZ288" i="1"/>
  <c r="AY288" i="1"/>
  <c r="AX288" i="1"/>
  <c r="AW288" i="1"/>
  <c r="AV288" i="1"/>
  <c r="AU288" i="1"/>
  <c r="AT288" i="1"/>
  <c r="AR288" i="1"/>
  <c r="AQ288" i="1"/>
  <c r="AP288" i="1"/>
  <c r="AO288" i="1"/>
  <c r="AN288" i="1"/>
  <c r="AM288" i="1"/>
  <c r="O288" i="1"/>
  <c r="BW287" i="1"/>
  <c r="BT287" i="1"/>
  <c r="BS287" i="1"/>
  <c r="AZ287" i="1"/>
  <c r="AY287" i="1"/>
  <c r="AX287" i="1"/>
  <c r="AW287" i="1"/>
  <c r="AV287" i="1"/>
  <c r="AU287" i="1"/>
  <c r="AT287" i="1"/>
  <c r="AR287" i="1"/>
  <c r="AQ287" i="1"/>
  <c r="AP287" i="1"/>
  <c r="AO287" i="1"/>
  <c r="AN287" i="1"/>
  <c r="AM287" i="1"/>
  <c r="O287" i="1"/>
  <c r="BW286" i="1"/>
  <c r="BT286" i="1"/>
  <c r="BS286" i="1"/>
  <c r="AZ286" i="1"/>
  <c r="AY286" i="1"/>
  <c r="AX286" i="1"/>
  <c r="AW286" i="1"/>
  <c r="AV286" i="1"/>
  <c r="AU286" i="1"/>
  <c r="AT286" i="1"/>
  <c r="AR286" i="1"/>
  <c r="AQ286" i="1"/>
  <c r="AP286" i="1"/>
  <c r="AO286" i="1"/>
  <c r="AN286" i="1"/>
  <c r="AM286" i="1"/>
  <c r="O286" i="1"/>
  <c r="BW285" i="1"/>
  <c r="BT285" i="1"/>
  <c r="BS285" i="1"/>
  <c r="AZ285" i="1"/>
  <c r="AY285" i="1"/>
  <c r="AX285" i="1"/>
  <c r="AW285" i="1"/>
  <c r="AV285" i="1"/>
  <c r="AU285" i="1"/>
  <c r="AT285" i="1"/>
  <c r="AR285" i="1"/>
  <c r="AQ285" i="1"/>
  <c r="AP285" i="1"/>
  <c r="AO285" i="1"/>
  <c r="AN285" i="1"/>
  <c r="AM285" i="1"/>
  <c r="O285" i="1"/>
  <c r="BW284" i="1"/>
  <c r="BT284" i="1"/>
  <c r="BS284" i="1"/>
  <c r="AZ284" i="1"/>
  <c r="AY284" i="1"/>
  <c r="AX284" i="1"/>
  <c r="AW284" i="1"/>
  <c r="AV284" i="1"/>
  <c r="AU284" i="1"/>
  <c r="AT284" i="1"/>
  <c r="AR284" i="1"/>
  <c r="AQ284" i="1"/>
  <c r="AP284" i="1"/>
  <c r="AO284" i="1"/>
  <c r="AN284" i="1"/>
  <c r="AM284" i="1"/>
  <c r="O284" i="1"/>
  <c r="BZ284" i="1" s="1"/>
  <c r="BW283" i="1"/>
  <c r="BT283" i="1"/>
  <c r="BS283" i="1"/>
  <c r="AZ283" i="1"/>
  <c r="AY283" i="1"/>
  <c r="AX283" i="1"/>
  <c r="AW283" i="1"/>
  <c r="AV283" i="1"/>
  <c r="AU283" i="1"/>
  <c r="AT283" i="1"/>
  <c r="AR283" i="1"/>
  <c r="AQ283" i="1"/>
  <c r="AP283" i="1"/>
  <c r="AO283" i="1"/>
  <c r="AN283" i="1"/>
  <c r="AM283" i="1"/>
  <c r="O283" i="1"/>
  <c r="BW282" i="1"/>
  <c r="BT282" i="1"/>
  <c r="BS282" i="1"/>
  <c r="AZ282" i="1"/>
  <c r="AY282" i="1"/>
  <c r="AX282" i="1"/>
  <c r="AW282" i="1"/>
  <c r="AV282" i="1"/>
  <c r="AU282" i="1"/>
  <c r="AT282" i="1"/>
  <c r="AR282" i="1"/>
  <c r="AQ282" i="1"/>
  <c r="AP282" i="1"/>
  <c r="AO282" i="1"/>
  <c r="AN282" i="1"/>
  <c r="AM282" i="1"/>
  <c r="O282" i="1"/>
  <c r="BW281" i="1"/>
  <c r="BT281" i="1"/>
  <c r="BS281" i="1"/>
  <c r="AZ281" i="1"/>
  <c r="AY281" i="1"/>
  <c r="AX281" i="1"/>
  <c r="AW281" i="1"/>
  <c r="AV281" i="1"/>
  <c r="AU281" i="1"/>
  <c r="AT281" i="1"/>
  <c r="AR281" i="1"/>
  <c r="AQ281" i="1"/>
  <c r="AP281" i="1"/>
  <c r="AO281" i="1"/>
  <c r="AN281" i="1"/>
  <c r="AM281" i="1"/>
  <c r="O281" i="1"/>
  <c r="BW280" i="1"/>
  <c r="BT280" i="1"/>
  <c r="BS280" i="1"/>
  <c r="AZ280" i="1"/>
  <c r="AY280" i="1"/>
  <c r="AX280" i="1"/>
  <c r="AW280" i="1"/>
  <c r="AV280" i="1"/>
  <c r="AU280" i="1"/>
  <c r="AT280" i="1"/>
  <c r="AR280" i="1"/>
  <c r="AQ280" i="1"/>
  <c r="AP280" i="1"/>
  <c r="AO280" i="1"/>
  <c r="AN280" i="1"/>
  <c r="AM280" i="1"/>
  <c r="O280" i="1"/>
  <c r="BW279" i="1"/>
  <c r="BT279" i="1"/>
  <c r="BS279" i="1"/>
  <c r="AZ279" i="1"/>
  <c r="AY279" i="1"/>
  <c r="AX279" i="1"/>
  <c r="AW279" i="1"/>
  <c r="AV279" i="1"/>
  <c r="AU279" i="1"/>
  <c r="AT279" i="1"/>
  <c r="AR279" i="1"/>
  <c r="AQ279" i="1"/>
  <c r="AP279" i="1"/>
  <c r="AO279" i="1"/>
  <c r="AN279" i="1"/>
  <c r="AM279" i="1"/>
  <c r="O279" i="1"/>
  <c r="BW278" i="1"/>
  <c r="BT278" i="1"/>
  <c r="BS278" i="1"/>
  <c r="AZ278" i="1"/>
  <c r="AY278" i="1"/>
  <c r="AX278" i="1"/>
  <c r="AW278" i="1"/>
  <c r="AV278" i="1"/>
  <c r="AU278" i="1"/>
  <c r="AT278" i="1"/>
  <c r="AR278" i="1"/>
  <c r="AQ278" i="1"/>
  <c r="AP278" i="1"/>
  <c r="AO278" i="1"/>
  <c r="AN278" i="1"/>
  <c r="AM278" i="1"/>
  <c r="O278" i="1"/>
  <c r="BZ278" i="1" s="1"/>
  <c r="BW277" i="1"/>
  <c r="BT277" i="1"/>
  <c r="BS277" i="1"/>
  <c r="AZ277" i="1"/>
  <c r="AY277" i="1"/>
  <c r="AX277" i="1"/>
  <c r="AW277" i="1"/>
  <c r="AV277" i="1"/>
  <c r="AU277" i="1"/>
  <c r="AT277" i="1"/>
  <c r="AR277" i="1"/>
  <c r="AQ277" i="1"/>
  <c r="AP277" i="1"/>
  <c r="AO277" i="1"/>
  <c r="AN277" i="1"/>
  <c r="AM277" i="1"/>
  <c r="O277" i="1"/>
  <c r="BW276" i="1"/>
  <c r="BT276" i="1"/>
  <c r="BS276" i="1"/>
  <c r="AZ276" i="1"/>
  <c r="AY276" i="1"/>
  <c r="AX276" i="1"/>
  <c r="AW276" i="1"/>
  <c r="AV276" i="1"/>
  <c r="AU276" i="1"/>
  <c r="AT276" i="1"/>
  <c r="AR276" i="1"/>
  <c r="AQ276" i="1"/>
  <c r="AP276" i="1"/>
  <c r="AO276" i="1"/>
  <c r="AN276" i="1"/>
  <c r="AM276" i="1"/>
  <c r="O276" i="1"/>
  <c r="BZ276" i="1" s="1"/>
  <c r="BW275" i="1"/>
  <c r="BT275" i="1"/>
  <c r="BS275" i="1"/>
  <c r="AZ275" i="1"/>
  <c r="AY275" i="1"/>
  <c r="AX275" i="1"/>
  <c r="AW275" i="1"/>
  <c r="AV275" i="1"/>
  <c r="AU275" i="1"/>
  <c r="AT275" i="1"/>
  <c r="AR275" i="1"/>
  <c r="AQ275" i="1"/>
  <c r="AP275" i="1"/>
  <c r="AO275" i="1"/>
  <c r="AN275" i="1"/>
  <c r="AM275" i="1"/>
  <c r="O275" i="1"/>
  <c r="BW274" i="1"/>
  <c r="BT274" i="1"/>
  <c r="BS274" i="1"/>
  <c r="AZ274" i="1"/>
  <c r="AY274" i="1"/>
  <c r="AX274" i="1"/>
  <c r="AW274" i="1"/>
  <c r="AV274" i="1"/>
  <c r="AU274" i="1"/>
  <c r="AT274" i="1"/>
  <c r="AR274" i="1"/>
  <c r="AQ274" i="1"/>
  <c r="AP274" i="1"/>
  <c r="AO274" i="1"/>
  <c r="AN274" i="1"/>
  <c r="AM274" i="1"/>
  <c r="O274" i="1"/>
  <c r="BW273" i="1"/>
  <c r="BT273" i="1"/>
  <c r="BS273" i="1"/>
  <c r="AZ273" i="1"/>
  <c r="AY273" i="1"/>
  <c r="AX273" i="1"/>
  <c r="AW273" i="1"/>
  <c r="AV273" i="1"/>
  <c r="AU273" i="1"/>
  <c r="AT273" i="1"/>
  <c r="AR273" i="1"/>
  <c r="AQ273" i="1"/>
  <c r="AP273" i="1"/>
  <c r="AO273" i="1"/>
  <c r="AN273" i="1"/>
  <c r="AM273" i="1"/>
  <c r="O273" i="1"/>
  <c r="BW272" i="1"/>
  <c r="BT272" i="1"/>
  <c r="BS272" i="1"/>
  <c r="AZ272" i="1"/>
  <c r="AY272" i="1"/>
  <c r="AX272" i="1"/>
  <c r="AW272" i="1"/>
  <c r="AV272" i="1"/>
  <c r="AU272" i="1"/>
  <c r="AT272" i="1"/>
  <c r="AR272" i="1"/>
  <c r="AQ272" i="1"/>
  <c r="AP272" i="1"/>
  <c r="AO272" i="1"/>
  <c r="AN272" i="1"/>
  <c r="AM272" i="1"/>
  <c r="O272" i="1"/>
  <c r="BW271" i="1"/>
  <c r="BT271" i="1"/>
  <c r="BS271" i="1"/>
  <c r="AZ271" i="1"/>
  <c r="AY271" i="1"/>
  <c r="AX271" i="1"/>
  <c r="AW271" i="1"/>
  <c r="AV271" i="1"/>
  <c r="AU271" i="1"/>
  <c r="AT271" i="1"/>
  <c r="AR271" i="1"/>
  <c r="AQ271" i="1"/>
  <c r="AP271" i="1"/>
  <c r="AO271" i="1"/>
  <c r="AN271" i="1"/>
  <c r="AM271" i="1"/>
  <c r="O271" i="1"/>
  <c r="BW270" i="1"/>
  <c r="BT270" i="1"/>
  <c r="BS270" i="1"/>
  <c r="AZ270" i="1"/>
  <c r="AY270" i="1"/>
  <c r="AX270" i="1"/>
  <c r="AW270" i="1"/>
  <c r="AV270" i="1"/>
  <c r="AU270" i="1"/>
  <c r="AT270" i="1"/>
  <c r="AR270" i="1"/>
  <c r="AQ270" i="1"/>
  <c r="AP270" i="1"/>
  <c r="AO270" i="1"/>
  <c r="AN270" i="1"/>
  <c r="AM270" i="1"/>
  <c r="O270" i="1"/>
  <c r="BZ270" i="1" s="1"/>
  <c r="BW269" i="1"/>
  <c r="BT269" i="1"/>
  <c r="BS269" i="1"/>
  <c r="AZ269" i="1"/>
  <c r="AY269" i="1"/>
  <c r="AX269" i="1"/>
  <c r="AW269" i="1"/>
  <c r="AV269" i="1"/>
  <c r="AU269" i="1"/>
  <c r="AT269" i="1"/>
  <c r="AR269" i="1"/>
  <c r="AQ269" i="1"/>
  <c r="AP269" i="1"/>
  <c r="AO269" i="1"/>
  <c r="AN269" i="1"/>
  <c r="AM269" i="1"/>
  <c r="O269" i="1"/>
  <c r="BW268" i="1"/>
  <c r="BT268" i="1"/>
  <c r="BS268" i="1"/>
  <c r="AZ268" i="1"/>
  <c r="AY268" i="1"/>
  <c r="AX268" i="1"/>
  <c r="AW268" i="1"/>
  <c r="AV268" i="1"/>
  <c r="AU268" i="1"/>
  <c r="AT268" i="1"/>
  <c r="AR268" i="1"/>
  <c r="AQ268" i="1"/>
  <c r="AP268" i="1"/>
  <c r="AO268" i="1"/>
  <c r="AN268" i="1"/>
  <c r="AM268" i="1"/>
  <c r="O268" i="1"/>
  <c r="BW267" i="1"/>
  <c r="BT267" i="1"/>
  <c r="BS267" i="1"/>
  <c r="AZ267" i="1"/>
  <c r="AY267" i="1"/>
  <c r="AX267" i="1"/>
  <c r="AW267" i="1"/>
  <c r="AV267" i="1"/>
  <c r="AU267" i="1"/>
  <c r="AT267" i="1"/>
  <c r="AR267" i="1"/>
  <c r="AQ267" i="1"/>
  <c r="AP267" i="1"/>
  <c r="AO267" i="1"/>
  <c r="AN267" i="1"/>
  <c r="AM267" i="1"/>
  <c r="O267" i="1"/>
  <c r="BW266" i="1"/>
  <c r="BT266" i="1"/>
  <c r="BS266" i="1"/>
  <c r="AZ266" i="1"/>
  <c r="AY266" i="1"/>
  <c r="AX266" i="1"/>
  <c r="AW266" i="1"/>
  <c r="AV266" i="1"/>
  <c r="AU266" i="1"/>
  <c r="AT266" i="1"/>
  <c r="AR266" i="1"/>
  <c r="AQ266" i="1"/>
  <c r="AP266" i="1"/>
  <c r="AO266" i="1"/>
  <c r="AN266" i="1"/>
  <c r="AM266" i="1"/>
  <c r="O266" i="1"/>
  <c r="BW265" i="1"/>
  <c r="BT265" i="1"/>
  <c r="BS265" i="1"/>
  <c r="AZ265" i="1"/>
  <c r="AY265" i="1"/>
  <c r="AX265" i="1"/>
  <c r="AW265" i="1"/>
  <c r="AV265" i="1"/>
  <c r="AU265" i="1"/>
  <c r="AT265" i="1"/>
  <c r="AR265" i="1"/>
  <c r="AQ265" i="1"/>
  <c r="AP265" i="1"/>
  <c r="AO265" i="1"/>
  <c r="AN265" i="1"/>
  <c r="AM265" i="1"/>
  <c r="O265" i="1"/>
  <c r="BW264" i="1"/>
  <c r="BT264" i="1"/>
  <c r="BS264" i="1"/>
  <c r="AZ264" i="1"/>
  <c r="AY264" i="1"/>
  <c r="AX264" i="1"/>
  <c r="AW264" i="1"/>
  <c r="AV264" i="1"/>
  <c r="AU264" i="1"/>
  <c r="AT264" i="1"/>
  <c r="AR264" i="1"/>
  <c r="AQ264" i="1"/>
  <c r="AP264" i="1"/>
  <c r="AO264" i="1"/>
  <c r="AN264" i="1"/>
  <c r="AM264" i="1"/>
  <c r="O264" i="1"/>
  <c r="BW263" i="1"/>
  <c r="BT263" i="1"/>
  <c r="BS263" i="1"/>
  <c r="AZ263" i="1"/>
  <c r="AY263" i="1"/>
  <c r="AX263" i="1"/>
  <c r="AW263" i="1"/>
  <c r="AV263" i="1"/>
  <c r="AU263" i="1"/>
  <c r="AT263" i="1"/>
  <c r="AR263" i="1"/>
  <c r="AQ263" i="1"/>
  <c r="AP263" i="1"/>
  <c r="AO263" i="1"/>
  <c r="AN263" i="1"/>
  <c r="AM263" i="1"/>
  <c r="O263" i="1"/>
  <c r="BZ263" i="1" s="1"/>
  <c r="BW262" i="1"/>
  <c r="BT262" i="1"/>
  <c r="BS262" i="1"/>
  <c r="AZ262" i="1"/>
  <c r="AY262" i="1"/>
  <c r="AX262" i="1"/>
  <c r="AW262" i="1"/>
  <c r="AV262" i="1"/>
  <c r="AU262" i="1"/>
  <c r="AT262" i="1"/>
  <c r="AR262" i="1"/>
  <c r="AQ262" i="1"/>
  <c r="AP262" i="1"/>
  <c r="AO262" i="1"/>
  <c r="AN262" i="1"/>
  <c r="AM262" i="1"/>
  <c r="O262" i="1"/>
  <c r="BW261" i="1"/>
  <c r="BT261" i="1"/>
  <c r="BS261" i="1"/>
  <c r="AZ261" i="1"/>
  <c r="AY261" i="1"/>
  <c r="AX261" i="1"/>
  <c r="AW261" i="1"/>
  <c r="AV261" i="1"/>
  <c r="AU261" i="1"/>
  <c r="AT261" i="1"/>
  <c r="AR261" i="1"/>
  <c r="AQ261" i="1"/>
  <c r="AP261" i="1"/>
  <c r="AO261" i="1"/>
  <c r="AN261" i="1"/>
  <c r="AM261" i="1"/>
  <c r="O261" i="1"/>
  <c r="BW260" i="1"/>
  <c r="BT260" i="1"/>
  <c r="BS260" i="1"/>
  <c r="AZ260" i="1"/>
  <c r="AY260" i="1"/>
  <c r="AX260" i="1"/>
  <c r="AW260" i="1"/>
  <c r="AV260" i="1"/>
  <c r="AU260" i="1"/>
  <c r="AT260" i="1"/>
  <c r="AR260" i="1"/>
  <c r="AQ260" i="1"/>
  <c r="AP260" i="1"/>
  <c r="AO260" i="1"/>
  <c r="AN260" i="1"/>
  <c r="AM260" i="1"/>
  <c r="O260" i="1"/>
  <c r="BZ260" i="1" s="1"/>
  <c r="BW259" i="1"/>
  <c r="BT259" i="1"/>
  <c r="BS259" i="1"/>
  <c r="AZ259" i="1"/>
  <c r="AY259" i="1"/>
  <c r="AX259" i="1"/>
  <c r="AW259" i="1"/>
  <c r="AV259" i="1"/>
  <c r="AU259" i="1"/>
  <c r="AT259" i="1"/>
  <c r="AR259" i="1"/>
  <c r="AQ259" i="1"/>
  <c r="AP259" i="1"/>
  <c r="AO259" i="1"/>
  <c r="AN259" i="1"/>
  <c r="AM259" i="1"/>
  <c r="O259" i="1"/>
  <c r="BW258" i="1"/>
  <c r="BT258" i="1"/>
  <c r="BS258" i="1"/>
  <c r="AZ258" i="1"/>
  <c r="AY258" i="1"/>
  <c r="AX258" i="1"/>
  <c r="AW258" i="1"/>
  <c r="AV258" i="1"/>
  <c r="AU258" i="1"/>
  <c r="AT258" i="1"/>
  <c r="AR258" i="1"/>
  <c r="AQ258" i="1"/>
  <c r="AP258" i="1"/>
  <c r="AO258" i="1"/>
  <c r="AN258" i="1"/>
  <c r="AM258" i="1"/>
  <c r="O258" i="1"/>
  <c r="BW257" i="1"/>
  <c r="BT257" i="1"/>
  <c r="BS257" i="1"/>
  <c r="AZ257" i="1"/>
  <c r="AY257" i="1"/>
  <c r="AX257" i="1"/>
  <c r="AW257" i="1"/>
  <c r="AV257" i="1"/>
  <c r="AU257" i="1"/>
  <c r="AT257" i="1"/>
  <c r="AR257" i="1"/>
  <c r="AQ257" i="1"/>
  <c r="AP257" i="1"/>
  <c r="AO257" i="1"/>
  <c r="AN257" i="1"/>
  <c r="AM257" i="1"/>
  <c r="O257" i="1"/>
  <c r="BW256" i="1"/>
  <c r="BT256" i="1"/>
  <c r="BS256" i="1"/>
  <c r="AZ256" i="1"/>
  <c r="AY256" i="1"/>
  <c r="AX256" i="1"/>
  <c r="AW256" i="1"/>
  <c r="AV256" i="1"/>
  <c r="AU256" i="1"/>
  <c r="AT256" i="1"/>
  <c r="AR256" i="1"/>
  <c r="AQ256" i="1"/>
  <c r="AP256" i="1"/>
  <c r="AO256" i="1"/>
  <c r="AN256" i="1"/>
  <c r="AM256" i="1"/>
  <c r="O256" i="1"/>
  <c r="BW255" i="1"/>
  <c r="BT255" i="1"/>
  <c r="BS255" i="1"/>
  <c r="AZ255" i="1"/>
  <c r="AY255" i="1"/>
  <c r="AX255" i="1"/>
  <c r="AW255" i="1"/>
  <c r="AV255" i="1"/>
  <c r="AU255" i="1"/>
  <c r="AT255" i="1"/>
  <c r="AR255" i="1"/>
  <c r="AQ255" i="1"/>
  <c r="AP255" i="1"/>
  <c r="AO255" i="1"/>
  <c r="AN255" i="1"/>
  <c r="AM255" i="1"/>
  <c r="O255" i="1"/>
  <c r="BZ255" i="1" s="1"/>
  <c r="BW254" i="1"/>
  <c r="BT254" i="1"/>
  <c r="BS254" i="1"/>
  <c r="AZ254" i="1"/>
  <c r="AY254" i="1"/>
  <c r="AX254" i="1"/>
  <c r="AW254" i="1"/>
  <c r="AV254" i="1"/>
  <c r="AU254" i="1"/>
  <c r="AT254" i="1"/>
  <c r="AR254" i="1"/>
  <c r="AQ254" i="1"/>
  <c r="AP254" i="1"/>
  <c r="AO254" i="1"/>
  <c r="AN254" i="1"/>
  <c r="AM254" i="1"/>
  <c r="O254" i="1"/>
  <c r="BW253" i="1"/>
  <c r="BT253" i="1"/>
  <c r="BS253" i="1"/>
  <c r="AZ253" i="1"/>
  <c r="AY253" i="1"/>
  <c r="AX253" i="1"/>
  <c r="AW253" i="1"/>
  <c r="AV253" i="1"/>
  <c r="AU253" i="1"/>
  <c r="AT253" i="1"/>
  <c r="AR253" i="1"/>
  <c r="AQ253" i="1"/>
  <c r="AP253" i="1"/>
  <c r="AO253" i="1"/>
  <c r="AN253" i="1"/>
  <c r="AM253" i="1"/>
  <c r="O253" i="1"/>
  <c r="BW252" i="1"/>
  <c r="BT252" i="1"/>
  <c r="BS252" i="1"/>
  <c r="AZ252" i="1"/>
  <c r="AY252" i="1"/>
  <c r="AX252" i="1"/>
  <c r="AW252" i="1"/>
  <c r="AV252" i="1"/>
  <c r="AU252" i="1"/>
  <c r="AT252" i="1"/>
  <c r="AR252" i="1"/>
  <c r="AQ252" i="1"/>
  <c r="AP252" i="1"/>
  <c r="AO252" i="1"/>
  <c r="AN252" i="1"/>
  <c r="AM252" i="1"/>
  <c r="O252" i="1"/>
  <c r="BW251" i="1"/>
  <c r="BT251" i="1"/>
  <c r="BS251" i="1"/>
  <c r="AZ251" i="1"/>
  <c r="AY251" i="1"/>
  <c r="AX251" i="1"/>
  <c r="AW251" i="1"/>
  <c r="AV251" i="1"/>
  <c r="AU251" i="1"/>
  <c r="AT251" i="1"/>
  <c r="AR251" i="1"/>
  <c r="AQ251" i="1"/>
  <c r="AP251" i="1"/>
  <c r="AO251" i="1"/>
  <c r="AN251" i="1"/>
  <c r="AM251" i="1"/>
  <c r="O251" i="1"/>
  <c r="BW250" i="1"/>
  <c r="BT250" i="1"/>
  <c r="BS250" i="1"/>
  <c r="AZ250" i="1"/>
  <c r="AY250" i="1"/>
  <c r="AX250" i="1"/>
  <c r="AW250" i="1"/>
  <c r="AV250" i="1"/>
  <c r="AU250" i="1"/>
  <c r="AT250" i="1"/>
  <c r="AR250" i="1"/>
  <c r="AQ250" i="1"/>
  <c r="AP250" i="1"/>
  <c r="AO250" i="1"/>
  <c r="AN250" i="1"/>
  <c r="AM250" i="1"/>
  <c r="O250" i="1"/>
  <c r="BW249" i="1"/>
  <c r="BT249" i="1"/>
  <c r="BS249" i="1"/>
  <c r="AZ249" i="1"/>
  <c r="AY249" i="1"/>
  <c r="AX249" i="1"/>
  <c r="AW249" i="1"/>
  <c r="AV249" i="1"/>
  <c r="AU249" i="1"/>
  <c r="AT249" i="1"/>
  <c r="AR249" i="1"/>
  <c r="AQ249" i="1"/>
  <c r="AP249" i="1"/>
  <c r="AO249" i="1"/>
  <c r="AN249" i="1"/>
  <c r="AM249" i="1"/>
  <c r="O249" i="1"/>
  <c r="BW248" i="1"/>
  <c r="BT248" i="1"/>
  <c r="BS248" i="1"/>
  <c r="AZ248" i="1"/>
  <c r="AY248" i="1"/>
  <c r="AX248" i="1"/>
  <c r="AW248" i="1"/>
  <c r="AV248" i="1"/>
  <c r="AU248" i="1"/>
  <c r="AT248" i="1"/>
  <c r="AR248" i="1"/>
  <c r="AQ248" i="1"/>
  <c r="AP248" i="1"/>
  <c r="AO248" i="1"/>
  <c r="AN248" i="1"/>
  <c r="AM248" i="1"/>
  <c r="O248" i="1"/>
  <c r="BW247" i="1"/>
  <c r="BT247" i="1"/>
  <c r="BS247" i="1"/>
  <c r="AZ247" i="1"/>
  <c r="AY247" i="1"/>
  <c r="AX247" i="1"/>
  <c r="AW247" i="1"/>
  <c r="AV247" i="1"/>
  <c r="AU247" i="1"/>
  <c r="AT247" i="1"/>
  <c r="AR247" i="1"/>
  <c r="AQ247" i="1"/>
  <c r="AP247" i="1"/>
  <c r="AO247" i="1"/>
  <c r="AN247" i="1"/>
  <c r="AM247" i="1"/>
  <c r="O247" i="1"/>
  <c r="BZ247" i="1" s="1"/>
  <c r="BW246" i="1"/>
  <c r="BT246" i="1"/>
  <c r="BS246" i="1"/>
  <c r="AZ246" i="1"/>
  <c r="AY246" i="1"/>
  <c r="AX246" i="1"/>
  <c r="AW246" i="1"/>
  <c r="AV246" i="1"/>
  <c r="AU246" i="1"/>
  <c r="AT246" i="1"/>
  <c r="AR246" i="1"/>
  <c r="AQ246" i="1"/>
  <c r="AP246" i="1"/>
  <c r="AO246" i="1"/>
  <c r="AN246" i="1"/>
  <c r="AM246" i="1"/>
  <c r="O246" i="1"/>
  <c r="BZ246" i="1" s="1"/>
  <c r="BW245" i="1"/>
  <c r="BT245" i="1"/>
  <c r="BS245" i="1"/>
  <c r="AZ245" i="1"/>
  <c r="AY245" i="1"/>
  <c r="AX245" i="1"/>
  <c r="AW245" i="1"/>
  <c r="AV245" i="1"/>
  <c r="AU245" i="1"/>
  <c r="AT245" i="1"/>
  <c r="AR245" i="1"/>
  <c r="AQ245" i="1"/>
  <c r="AP245" i="1"/>
  <c r="AO245" i="1"/>
  <c r="AN245" i="1"/>
  <c r="AM245" i="1"/>
  <c r="O245" i="1"/>
  <c r="BW244" i="1"/>
  <c r="BT244" i="1"/>
  <c r="BS244" i="1"/>
  <c r="AZ244" i="1"/>
  <c r="AY244" i="1"/>
  <c r="AX244" i="1"/>
  <c r="AW244" i="1"/>
  <c r="AV244" i="1"/>
  <c r="AU244" i="1"/>
  <c r="AT244" i="1"/>
  <c r="AR244" i="1"/>
  <c r="AQ244" i="1"/>
  <c r="AP244" i="1"/>
  <c r="AO244" i="1"/>
  <c r="AN244" i="1"/>
  <c r="AM244" i="1"/>
  <c r="O244" i="1"/>
  <c r="BW243" i="1"/>
  <c r="BT243" i="1"/>
  <c r="BS243" i="1"/>
  <c r="AZ243" i="1"/>
  <c r="AY243" i="1"/>
  <c r="AX243" i="1"/>
  <c r="AW243" i="1"/>
  <c r="AV243" i="1"/>
  <c r="AU243" i="1"/>
  <c r="AT243" i="1"/>
  <c r="AR243" i="1"/>
  <c r="AQ243" i="1"/>
  <c r="AP243" i="1"/>
  <c r="AO243" i="1"/>
  <c r="AN243" i="1"/>
  <c r="AM243" i="1"/>
  <c r="O243" i="1"/>
  <c r="BW242" i="1"/>
  <c r="BT242" i="1"/>
  <c r="BS242" i="1"/>
  <c r="AZ242" i="1"/>
  <c r="AY242" i="1"/>
  <c r="AX242" i="1"/>
  <c r="AW242" i="1"/>
  <c r="AV242" i="1"/>
  <c r="AU242" i="1"/>
  <c r="AT242" i="1"/>
  <c r="AR242" i="1"/>
  <c r="AQ242" i="1"/>
  <c r="AP242" i="1"/>
  <c r="AO242" i="1"/>
  <c r="AN242" i="1"/>
  <c r="AM242" i="1"/>
  <c r="O242" i="1"/>
  <c r="BW241" i="1"/>
  <c r="BT241" i="1"/>
  <c r="BS241" i="1"/>
  <c r="AZ241" i="1"/>
  <c r="AY241" i="1"/>
  <c r="AX241" i="1"/>
  <c r="AW241" i="1"/>
  <c r="AV241" i="1"/>
  <c r="AU241" i="1"/>
  <c r="AT241" i="1"/>
  <c r="AR241" i="1"/>
  <c r="AQ241" i="1"/>
  <c r="AP241" i="1"/>
  <c r="AO241" i="1"/>
  <c r="AN241" i="1"/>
  <c r="AM241" i="1"/>
  <c r="O241" i="1"/>
  <c r="BW240" i="1"/>
  <c r="BT240" i="1"/>
  <c r="BS240" i="1"/>
  <c r="AZ240" i="1"/>
  <c r="AY240" i="1"/>
  <c r="AX240" i="1"/>
  <c r="AW240" i="1"/>
  <c r="AV240" i="1"/>
  <c r="AU240" i="1"/>
  <c r="AT240" i="1"/>
  <c r="AR240" i="1"/>
  <c r="AQ240" i="1"/>
  <c r="AP240" i="1"/>
  <c r="AO240" i="1"/>
  <c r="AN240" i="1"/>
  <c r="AM240" i="1"/>
  <c r="O240" i="1"/>
  <c r="BW239" i="1"/>
  <c r="BT239" i="1"/>
  <c r="BS239" i="1"/>
  <c r="AZ239" i="1"/>
  <c r="AY239" i="1"/>
  <c r="AX239" i="1"/>
  <c r="AW239" i="1"/>
  <c r="AV239" i="1"/>
  <c r="AU239" i="1"/>
  <c r="AT239" i="1"/>
  <c r="AR239" i="1"/>
  <c r="AQ239" i="1"/>
  <c r="AP239" i="1"/>
  <c r="AO239" i="1"/>
  <c r="AN239" i="1"/>
  <c r="AM239" i="1"/>
  <c r="O239" i="1"/>
  <c r="BZ239" i="1" s="1"/>
  <c r="BW238" i="1"/>
  <c r="BT238" i="1"/>
  <c r="BS238" i="1"/>
  <c r="AZ238" i="1"/>
  <c r="AY238" i="1"/>
  <c r="AX238" i="1"/>
  <c r="AW238" i="1"/>
  <c r="AV238" i="1"/>
  <c r="AU238" i="1"/>
  <c r="AT238" i="1"/>
  <c r="AR238" i="1"/>
  <c r="AQ238" i="1"/>
  <c r="AP238" i="1"/>
  <c r="AO238" i="1"/>
  <c r="AN238" i="1"/>
  <c r="AM238" i="1"/>
  <c r="O238" i="1"/>
  <c r="BZ238" i="1" s="1"/>
  <c r="BW237" i="1"/>
  <c r="BT237" i="1"/>
  <c r="BS237" i="1"/>
  <c r="AZ237" i="1"/>
  <c r="AY237" i="1"/>
  <c r="AX237" i="1"/>
  <c r="AW237" i="1"/>
  <c r="AV237" i="1"/>
  <c r="AU237" i="1"/>
  <c r="AT237" i="1"/>
  <c r="AR237" i="1"/>
  <c r="AQ237" i="1"/>
  <c r="AP237" i="1"/>
  <c r="AO237" i="1"/>
  <c r="AN237" i="1"/>
  <c r="AM237" i="1"/>
  <c r="O237" i="1"/>
  <c r="BW236" i="1"/>
  <c r="BT236" i="1"/>
  <c r="BS236" i="1"/>
  <c r="AZ236" i="1"/>
  <c r="AY236" i="1"/>
  <c r="AX236" i="1"/>
  <c r="AW236" i="1"/>
  <c r="AV236" i="1"/>
  <c r="AU236" i="1"/>
  <c r="AT236" i="1"/>
  <c r="AR236" i="1"/>
  <c r="AQ236" i="1"/>
  <c r="AP236" i="1"/>
  <c r="AO236" i="1"/>
  <c r="AN236" i="1"/>
  <c r="AM236" i="1"/>
  <c r="O236" i="1"/>
  <c r="BW235" i="1"/>
  <c r="BT235" i="1"/>
  <c r="BS235" i="1"/>
  <c r="AZ235" i="1"/>
  <c r="AY235" i="1"/>
  <c r="AX235" i="1"/>
  <c r="AW235" i="1"/>
  <c r="AV235" i="1"/>
  <c r="AU235" i="1"/>
  <c r="AT235" i="1"/>
  <c r="AR235" i="1"/>
  <c r="AQ235" i="1"/>
  <c r="AP235" i="1"/>
  <c r="AO235" i="1"/>
  <c r="AN235" i="1"/>
  <c r="AM235" i="1"/>
  <c r="O235" i="1"/>
  <c r="BW234" i="1"/>
  <c r="BT234" i="1"/>
  <c r="BS234" i="1"/>
  <c r="AZ234" i="1"/>
  <c r="AY234" i="1"/>
  <c r="AX234" i="1"/>
  <c r="AW234" i="1"/>
  <c r="AV234" i="1"/>
  <c r="AU234" i="1"/>
  <c r="AT234" i="1"/>
  <c r="AR234" i="1"/>
  <c r="AQ234" i="1"/>
  <c r="AP234" i="1"/>
  <c r="AO234" i="1"/>
  <c r="AN234" i="1"/>
  <c r="AM234" i="1"/>
  <c r="O234" i="1"/>
  <c r="BW233" i="1"/>
  <c r="BT233" i="1"/>
  <c r="BS233" i="1"/>
  <c r="AZ233" i="1"/>
  <c r="AY233" i="1"/>
  <c r="AX233" i="1"/>
  <c r="AW233" i="1"/>
  <c r="AV233" i="1"/>
  <c r="AU233" i="1"/>
  <c r="AT233" i="1"/>
  <c r="AR233" i="1"/>
  <c r="AQ233" i="1"/>
  <c r="AP233" i="1"/>
  <c r="AO233" i="1"/>
  <c r="AN233" i="1"/>
  <c r="AM233" i="1"/>
  <c r="O233" i="1"/>
  <c r="BW232" i="1"/>
  <c r="BT232" i="1"/>
  <c r="BS232" i="1"/>
  <c r="AZ232" i="1"/>
  <c r="AY232" i="1"/>
  <c r="AX232" i="1"/>
  <c r="AW232" i="1"/>
  <c r="AV232" i="1"/>
  <c r="AU232" i="1"/>
  <c r="AT232" i="1"/>
  <c r="AR232" i="1"/>
  <c r="AQ232" i="1"/>
  <c r="AP232" i="1"/>
  <c r="AO232" i="1"/>
  <c r="AN232" i="1"/>
  <c r="AM232" i="1"/>
  <c r="O232" i="1"/>
  <c r="BW231" i="1"/>
  <c r="BT231" i="1"/>
  <c r="BS231" i="1"/>
  <c r="AZ231" i="1"/>
  <c r="AY231" i="1"/>
  <c r="AX231" i="1"/>
  <c r="AW231" i="1"/>
  <c r="AV231" i="1"/>
  <c r="AU231" i="1"/>
  <c r="AT231" i="1"/>
  <c r="AR231" i="1"/>
  <c r="AQ231" i="1"/>
  <c r="AP231" i="1"/>
  <c r="AO231" i="1"/>
  <c r="AN231" i="1"/>
  <c r="AM231" i="1"/>
  <c r="O231" i="1"/>
  <c r="BZ231" i="1" s="1"/>
  <c r="BW230" i="1"/>
  <c r="BT230" i="1"/>
  <c r="BS230" i="1"/>
  <c r="AZ230" i="1"/>
  <c r="AY230" i="1"/>
  <c r="AX230" i="1"/>
  <c r="AW230" i="1"/>
  <c r="AV230" i="1"/>
  <c r="AU230" i="1"/>
  <c r="AT230" i="1"/>
  <c r="AR230" i="1"/>
  <c r="AQ230" i="1"/>
  <c r="AP230" i="1"/>
  <c r="AO230" i="1"/>
  <c r="AN230" i="1"/>
  <c r="AM230" i="1"/>
  <c r="O230" i="1"/>
  <c r="BW229" i="1"/>
  <c r="BT229" i="1"/>
  <c r="BS229" i="1"/>
  <c r="AZ229" i="1"/>
  <c r="AY229" i="1"/>
  <c r="AX229" i="1"/>
  <c r="AW229" i="1"/>
  <c r="AV229" i="1"/>
  <c r="AU229" i="1"/>
  <c r="AT229" i="1"/>
  <c r="AR229" i="1"/>
  <c r="AQ229" i="1"/>
  <c r="AP229" i="1"/>
  <c r="AO229" i="1"/>
  <c r="AN229" i="1"/>
  <c r="AM229" i="1"/>
  <c r="O229" i="1"/>
  <c r="BW228" i="1"/>
  <c r="BT228" i="1"/>
  <c r="BS228" i="1"/>
  <c r="AZ228" i="1"/>
  <c r="AY228" i="1"/>
  <c r="AX228" i="1"/>
  <c r="AW228" i="1"/>
  <c r="AV228" i="1"/>
  <c r="AU228" i="1"/>
  <c r="AT228" i="1"/>
  <c r="AR228" i="1"/>
  <c r="AQ228" i="1"/>
  <c r="AP228" i="1"/>
  <c r="AO228" i="1"/>
  <c r="AN228" i="1"/>
  <c r="AM228" i="1"/>
  <c r="O228" i="1"/>
  <c r="BW227" i="1"/>
  <c r="BT227" i="1"/>
  <c r="BS227" i="1"/>
  <c r="AZ227" i="1"/>
  <c r="AY227" i="1"/>
  <c r="AX227" i="1"/>
  <c r="AW227" i="1"/>
  <c r="AV227" i="1"/>
  <c r="AU227" i="1"/>
  <c r="AT227" i="1"/>
  <c r="AR227" i="1"/>
  <c r="AQ227" i="1"/>
  <c r="AP227" i="1"/>
  <c r="AO227" i="1"/>
  <c r="AN227" i="1"/>
  <c r="AM227" i="1"/>
  <c r="O227" i="1"/>
  <c r="BW226" i="1"/>
  <c r="BT226" i="1"/>
  <c r="BS226" i="1"/>
  <c r="AZ226" i="1"/>
  <c r="AY226" i="1"/>
  <c r="AX226" i="1"/>
  <c r="AW226" i="1"/>
  <c r="AV226" i="1"/>
  <c r="AU226" i="1"/>
  <c r="AT226" i="1"/>
  <c r="AR226" i="1"/>
  <c r="AQ226" i="1"/>
  <c r="AP226" i="1"/>
  <c r="AO226" i="1"/>
  <c r="AN226" i="1"/>
  <c r="AM226" i="1"/>
  <c r="O226" i="1"/>
  <c r="BW225" i="1"/>
  <c r="BT225" i="1"/>
  <c r="BS225" i="1"/>
  <c r="AZ225" i="1"/>
  <c r="AY225" i="1"/>
  <c r="AX225" i="1"/>
  <c r="AW225" i="1"/>
  <c r="AV225" i="1"/>
  <c r="AU225" i="1"/>
  <c r="AT225" i="1"/>
  <c r="AR225" i="1"/>
  <c r="AQ225" i="1"/>
  <c r="AP225" i="1"/>
  <c r="AO225" i="1"/>
  <c r="AN225" i="1"/>
  <c r="AM225" i="1"/>
  <c r="O225" i="1"/>
  <c r="BW224" i="1"/>
  <c r="BT224" i="1"/>
  <c r="BS224" i="1"/>
  <c r="AZ224" i="1"/>
  <c r="AY224" i="1"/>
  <c r="AX224" i="1"/>
  <c r="AW224" i="1"/>
  <c r="AV224" i="1"/>
  <c r="AU224" i="1"/>
  <c r="AT224" i="1"/>
  <c r="AR224" i="1"/>
  <c r="AQ224" i="1"/>
  <c r="AP224" i="1"/>
  <c r="AO224" i="1"/>
  <c r="AN224" i="1"/>
  <c r="AM224" i="1"/>
  <c r="O224" i="1"/>
  <c r="BW223" i="1"/>
  <c r="BT223" i="1"/>
  <c r="BS223" i="1"/>
  <c r="AZ223" i="1"/>
  <c r="AY223" i="1"/>
  <c r="AX223" i="1"/>
  <c r="AW223" i="1"/>
  <c r="AV223" i="1"/>
  <c r="AU223" i="1"/>
  <c r="AT223" i="1"/>
  <c r="AR223" i="1"/>
  <c r="AQ223" i="1"/>
  <c r="AP223" i="1"/>
  <c r="AO223" i="1"/>
  <c r="AN223" i="1"/>
  <c r="AM223" i="1"/>
  <c r="O223" i="1"/>
  <c r="BZ223" i="1" s="1"/>
  <c r="BW222" i="1"/>
  <c r="BT222" i="1"/>
  <c r="BS222" i="1"/>
  <c r="AZ222" i="1"/>
  <c r="AY222" i="1"/>
  <c r="AX222" i="1"/>
  <c r="AW222" i="1"/>
  <c r="AV222" i="1"/>
  <c r="AU222" i="1"/>
  <c r="AT222" i="1"/>
  <c r="AR222" i="1"/>
  <c r="AQ222" i="1"/>
  <c r="AP222" i="1"/>
  <c r="AO222" i="1"/>
  <c r="AN222" i="1"/>
  <c r="AM222" i="1"/>
  <c r="O222" i="1"/>
  <c r="BW221" i="1"/>
  <c r="BT221" i="1"/>
  <c r="BS221" i="1"/>
  <c r="AZ221" i="1"/>
  <c r="AY221" i="1"/>
  <c r="AX221" i="1"/>
  <c r="AW221" i="1"/>
  <c r="AV221" i="1"/>
  <c r="AU221" i="1"/>
  <c r="AT221" i="1"/>
  <c r="AR221" i="1"/>
  <c r="AQ221" i="1"/>
  <c r="AP221" i="1"/>
  <c r="AO221" i="1"/>
  <c r="AN221" i="1"/>
  <c r="AM221" i="1"/>
  <c r="O221" i="1"/>
  <c r="BW220" i="1"/>
  <c r="BT220" i="1"/>
  <c r="BS220" i="1"/>
  <c r="AZ220" i="1"/>
  <c r="AY220" i="1"/>
  <c r="AX220" i="1"/>
  <c r="AW220" i="1"/>
  <c r="AV220" i="1"/>
  <c r="AU220" i="1"/>
  <c r="AT220" i="1"/>
  <c r="AR220" i="1"/>
  <c r="AQ220" i="1"/>
  <c r="AP220" i="1"/>
  <c r="AO220" i="1"/>
  <c r="AN220" i="1"/>
  <c r="AM220" i="1"/>
  <c r="O220" i="1"/>
  <c r="BZ220" i="1" s="1"/>
  <c r="BW219" i="1"/>
  <c r="BT219" i="1"/>
  <c r="BS219" i="1"/>
  <c r="AZ219" i="1"/>
  <c r="AY219" i="1"/>
  <c r="AX219" i="1"/>
  <c r="AW219" i="1"/>
  <c r="AV219" i="1"/>
  <c r="AU219" i="1"/>
  <c r="AT219" i="1"/>
  <c r="AR219" i="1"/>
  <c r="AQ219" i="1"/>
  <c r="AP219" i="1"/>
  <c r="AO219" i="1"/>
  <c r="AN219" i="1"/>
  <c r="AM219" i="1"/>
  <c r="O219" i="1"/>
  <c r="BW218" i="1"/>
  <c r="BT218" i="1"/>
  <c r="BS218" i="1"/>
  <c r="AZ218" i="1"/>
  <c r="AY218" i="1"/>
  <c r="AX218" i="1"/>
  <c r="AW218" i="1"/>
  <c r="AV218" i="1"/>
  <c r="AU218" i="1"/>
  <c r="AT218" i="1"/>
  <c r="AR218" i="1"/>
  <c r="AQ218" i="1"/>
  <c r="AP218" i="1"/>
  <c r="AO218" i="1"/>
  <c r="AN218" i="1"/>
  <c r="AM218" i="1"/>
  <c r="O218" i="1"/>
  <c r="BW217" i="1"/>
  <c r="BT217" i="1"/>
  <c r="BS217" i="1"/>
  <c r="AZ217" i="1"/>
  <c r="AY217" i="1"/>
  <c r="AX217" i="1"/>
  <c r="AW217" i="1"/>
  <c r="AV217" i="1"/>
  <c r="AU217" i="1"/>
  <c r="AT217" i="1"/>
  <c r="AR217" i="1"/>
  <c r="AQ217" i="1"/>
  <c r="AP217" i="1"/>
  <c r="AO217" i="1"/>
  <c r="AN217" i="1"/>
  <c r="AM217" i="1"/>
  <c r="O217" i="1"/>
  <c r="BW216" i="1"/>
  <c r="BT216" i="1"/>
  <c r="BS216" i="1"/>
  <c r="AZ216" i="1"/>
  <c r="AY216" i="1"/>
  <c r="AX216" i="1"/>
  <c r="AW216" i="1"/>
  <c r="AV216" i="1"/>
  <c r="AU216" i="1"/>
  <c r="AT216" i="1"/>
  <c r="AP216" i="1"/>
  <c r="AO216" i="1"/>
  <c r="AN216" i="1"/>
  <c r="AM216" i="1"/>
  <c r="O216" i="1"/>
  <c r="BW215" i="1"/>
  <c r="BT215" i="1"/>
  <c r="BS215" i="1"/>
  <c r="AZ215" i="1"/>
  <c r="AY215" i="1"/>
  <c r="AX215" i="1"/>
  <c r="AW215" i="1"/>
  <c r="AV215" i="1"/>
  <c r="AU215" i="1"/>
  <c r="AT215" i="1"/>
  <c r="AR215" i="1"/>
  <c r="AQ215" i="1"/>
  <c r="AP215" i="1"/>
  <c r="AO215" i="1"/>
  <c r="AN215" i="1"/>
  <c r="AM215" i="1"/>
  <c r="O215" i="1"/>
  <c r="BW214" i="1"/>
  <c r="BT214" i="1"/>
  <c r="BS214" i="1"/>
  <c r="AZ214" i="1"/>
  <c r="AY214" i="1"/>
  <c r="AX214" i="1"/>
  <c r="AW214" i="1"/>
  <c r="AV214" i="1"/>
  <c r="AU214" i="1"/>
  <c r="AT214" i="1"/>
  <c r="AR214" i="1"/>
  <c r="AQ214" i="1"/>
  <c r="AP214" i="1"/>
  <c r="AO214" i="1"/>
  <c r="AN214" i="1"/>
  <c r="AM214" i="1"/>
  <c r="O214" i="1"/>
  <c r="BW213" i="1"/>
  <c r="BT213" i="1"/>
  <c r="BS213" i="1"/>
  <c r="AZ213" i="1"/>
  <c r="AY213" i="1"/>
  <c r="AX213" i="1"/>
  <c r="AW213" i="1"/>
  <c r="AV213" i="1"/>
  <c r="AU213" i="1"/>
  <c r="AT213" i="1"/>
  <c r="AR213" i="1"/>
  <c r="AQ213" i="1"/>
  <c r="AP213" i="1"/>
  <c r="AO213" i="1"/>
  <c r="AN213" i="1"/>
  <c r="AM213" i="1"/>
  <c r="O213" i="1"/>
  <c r="BZ213" i="1" s="1"/>
  <c r="BW212" i="1"/>
  <c r="BT212" i="1"/>
  <c r="BS212" i="1"/>
  <c r="AZ212" i="1"/>
  <c r="AY212" i="1"/>
  <c r="AX212" i="1"/>
  <c r="AW212" i="1"/>
  <c r="AV212" i="1"/>
  <c r="AU212" i="1"/>
  <c r="AT212" i="1"/>
  <c r="AR212" i="1"/>
  <c r="AQ212" i="1"/>
  <c r="AP212" i="1"/>
  <c r="AO212" i="1"/>
  <c r="AN212" i="1"/>
  <c r="AM212" i="1"/>
  <c r="O212" i="1"/>
  <c r="BZ212" i="1" s="1"/>
  <c r="BW211" i="1"/>
  <c r="BT211" i="1"/>
  <c r="BS211" i="1"/>
  <c r="AZ211" i="1"/>
  <c r="AY211" i="1"/>
  <c r="AX211" i="1"/>
  <c r="AW211" i="1"/>
  <c r="AV211" i="1"/>
  <c r="AU211" i="1"/>
  <c r="AT211" i="1"/>
  <c r="AR211" i="1"/>
  <c r="AQ211" i="1"/>
  <c r="AP211" i="1"/>
  <c r="AO211" i="1"/>
  <c r="AN211" i="1"/>
  <c r="AM211" i="1"/>
  <c r="O211" i="1"/>
  <c r="BW210" i="1"/>
  <c r="BT210" i="1"/>
  <c r="BS210" i="1"/>
  <c r="AZ210" i="1"/>
  <c r="AY210" i="1"/>
  <c r="AX210" i="1"/>
  <c r="AW210" i="1"/>
  <c r="AV210" i="1"/>
  <c r="AU210" i="1"/>
  <c r="AT210" i="1"/>
  <c r="AR210" i="1"/>
  <c r="AQ210" i="1"/>
  <c r="AP210" i="1"/>
  <c r="AO210" i="1"/>
  <c r="AN210" i="1"/>
  <c r="AM210" i="1"/>
  <c r="O210" i="1"/>
  <c r="BW209" i="1"/>
  <c r="BT209" i="1"/>
  <c r="BS209" i="1"/>
  <c r="AZ209" i="1"/>
  <c r="AY209" i="1"/>
  <c r="AX209" i="1"/>
  <c r="AW209" i="1"/>
  <c r="AV209" i="1"/>
  <c r="AU209" i="1"/>
  <c r="AT209" i="1"/>
  <c r="AR209" i="1"/>
  <c r="AQ209" i="1"/>
  <c r="AP209" i="1"/>
  <c r="AO209" i="1"/>
  <c r="AN209" i="1"/>
  <c r="AM209" i="1"/>
  <c r="O209" i="1"/>
  <c r="BW208" i="1"/>
  <c r="BT208" i="1"/>
  <c r="BS208" i="1"/>
  <c r="AZ208" i="1"/>
  <c r="AY208" i="1"/>
  <c r="AX208" i="1"/>
  <c r="AW208" i="1"/>
  <c r="AV208" i="1"/>
  <c r="AU208" i="1"/>
  <c r="AT208" i="1"/>
  <c r="AR208" i="1"/>
  <c r="AQ208" i="1"/>
  <c r="AP208" i="1"/>
  <c r="AO208" i="1"/>
  <c r="AN208" i="1"/>
  <c r="AM208" i="1"/>
  <c r="O208" i="1"/>
  <c r="BW207" i="1"/>
  <c r="BT207" i="1"/>
  <c r="BS207" i="1"/>
  <c r="AZ207" i="1"/>
  <c r="AY207" i="1"/>
  <c r="AX207" i="1"/>
  <c r="AW207" i="1"/>
  <c r="AV207" i="1"/>
  <c r="AU207" i="1"/>
  <c r="AT207" i="1"/>
  <c r="AR207" i="1"/>
  <c r="AQ207" i="1"/>
  <c r="AP207" i="1"/>
  <c r="AO207" i="1"/>
  <c r="AN207" i="1"/>
  <c r="AM207" i="1"/>
  <c r="O207" i="1"/>
  <c r="BW206" i="1"/>
  <c r="BT206" i="1"/>
  <c r="BS206" i="1"/>
  <c r="AZ206" i="1"/>
  <c r="AY206" i="1"/>
  <c r="AX206" i="1"/>
  <c r="AW206" i="1"/>
  <c r="AV206" i="1"/>
  <c r="AU206" i="1"/>
  <c r="AT206" i="1"/>
  <c r="AR206" i="1"/>
  <c r="AQ206" i="1"/>
  <c r="AP206" i="1"/>
  <c r="AO206" i="1"/>
  <c r="AN206" i="1"/>
  <c r="AM206" i="1"/>
  <c r="O206" i="1"/>
  <c r="BW205" i="1"/>
  <c r="BT205" i="1"/>
  <c r="BS205" i="1"/>
  <c r="AZ205" i="1"/>
  <c r="AY205" i="1"/>
  <c r="AX205" i="1"/>
  <c r="AW205" i="1"/>
  <c r="AV205" i="1"/>
  <c r="AU205" i="1"/>
  <c r="AT205" i="1"/>
  <c r="AR205" i="1"/>
  <c r="AQ205" i="1"/>
  <c r="AP205" i="1"/>
  <c r="AO205" i="1"/>
  <c r="AN205" i="1"/>
  <c r="AM205" i="1"/>
  <c r="O205" i="1"/>
  <c r="BW204" i="1"/>
  <c r="BT204" i="1"/>
  <c r="BS204" i="1"/>
  <c r="AZ204" i="1"/>
  <c r="AY204" i="1"/>
  <c r="AX204" i="1"/>
  <c r="AW204" i="1"/>
  <c r="AV204" i="1"/>
  <c r="AU204" i="1"/>
  <c r="AT204" i="1"/>
  <c r="AR204" i="1"/>
  <c r="AQ204" i="1"/>
  <c r="AP204" i="1"/>
  <c r="AO204" i="1"/>
  <c r="AN204" i="1"/>
  <c r="AM204" i="1"/>
  <c r="O204" i="1"/>
  <c r="BZ204" i="1" s="1"/>
  <c r="BW203" i="1"/>
  <c r="BT203" i="1"/>
  <c r="BS203" i="1"/>
  <c r="AZ203" i="1"/>
  <c r="AY203" i="1"/>
  <c r="AX203" i="1"/>
  <c r="AW203" i="1"/>
  <c r="AV203" i="1"/>
  <c r="AU203" i="1"/>
  <c r="AT203" i="1"/>
  <c r="AR203" i="1"/>
  <c r="AQ203" i="1"/>
  <c r="AP203" i="1"/>
  <c r="AO203" i="1"/>
  <c r="AN203" i="1"/>
  <c r="AM203" i="1"/>
  <c r="O203" i="1"/>
  <c r="BW202" i="1"/>
  <c r="BT202" i="1"/>
  <c r="BS202" i="1"/>
  <c r="AZ202" i="1"/>
  <c r="AY202" i="1"/>
  <c r="AX202" i="1"/>
  <c r="AW202" i="1"/>
  <c r="AV202" i="1"/>
  <c r="AU202" i="1"/>
  <c r="AT202" i="1"/>
  <c r="AR202" i="1"/>
  <c r="AQ202" i="1"/>
  <c r="AP202" i="1"/>
  <c r="AO202" i="1"/>
  <c r="AN202" i="1"/>
  <c r="AM202" i="1"/>
  <c r="O202" i="1"/>
  <c r="BW201" i="1"/>
  <c r="BT201" i="1"/>
  <c r="BS201" i="1"/>
  <c r="AZ201" i="1"/>
  <c r="AY201" i="1"/>
  <c r="AX201" i="1"/>
  <c r="AW201" i="1"/>
  <c r="AV201" i="1"/>
  <c r="AU201" i="1"/>
  <c r="AT201" i="1"/>
  <c r="AR201" i="1"/>
  <c r="AQ201" i="1"/>
  <c r="AP201" i="1"/>
  <c r="AO201" i="1"/>
  <c r="AN201" i="1"/>
  <c r="AM201" i="1"/>
  <c r="O201" i="1"/>
  <c r="BW200" i="1"/>
  <c r="BT200" i="1"/>
  <c r="BS200" i="1"/>
  <c r="AZ200" i="1"/>
  <c r="AY200" i="1"/>
  <c r="AX200" i="1"/>
  <c r="AW200" i="1"/>
  <c r="AV200" i="1"/>
  <c r="AU200" i="1"/>
  <c r="AT200" i="1"/>
  <c r="AR200" i="1"/>
  <c r="AQ200" i="1"/>
  <c r="AP200" i="1"/>
  <c r="AO200" i="1"/>
  <c r="AN200" i="1"/>
  <c r="AM200" i="1"/>
  <c r="O200" i="1"/>
  <c r="BW199" i="1"/>
  <c r="BT199" i="1"/>
  <c r="BS199" i="1"/>
  <c r="AZ199" i="1"/>
  <c r="AY199" i="1"/>
  <c r="AX199" i="1"/>
  <c r="AW199" i="1"/>
  <c r="AV199" i="1"/>
  <c r="AU199" i="1"/>
  <c r="AT199" i="1"/>
  <c r="AR199" i="1"/>
  <c r="AQ199" i="1"/>
  <c r="AP199" i="1"/>
  <c r="AO199" i="1"/>
  <c r="AN199" i="1"/>
  <c r="AM199" i="1"/>
  <c r="O199" i="1"/>
  <c r="BW198" i="1"/>
  <c r="BT198" i="1"/>
  <c r="BS198" i="1"/>
  <c r="AZ198" i="1"/>
  <c r="AY198" i="1"/>
  <c r="AX198" i="1"/>
  <c r="AW198" i="1"/>
  <c r="AV198" i="1"/>
  <c r="AU198" i="1"/>
  <c r="AT198" i="1"/>
  <c r="AR198" i="1"/>
  <c r="AQ198" i="1"/>
  <c r="AP198" i="1"/>
  <c r="AO198" i="1"/>
  <c r="AN198" i="1"/>
  <c r="AM198" i="1"/>
  <c r="O198" i="1"/>
  <c r="BW197" i="1"/>
  <c r="BT197" i="1"/>
  <c r="BS197" i="1"/>
  <c r="AZ197" i="1"/>
  <c r="AY197" i="1"/>
  <c r="AX197" i="1"/>
  <c r="AW197" i="1"/>
  <c r="AV197" i="1"/>
  <c r="AU197" i="1"/>
  <c r="AT197" i="1"/>
  <c r="AR197" i="1"/>
  <c r="AQ197" i="1"/>
  <c r="AP197" i="1"/>
  <c r="AO197" i="1"/>
  <c r="AN197" i="1"/>
  <c r="AM197" i="1"/>
  <c r="O197" i="1"/>
  <c r="BW196" i="1"/>
  <c r="BT196" i="1"/>
  <c r="BS196" i="1"/>
  <c r="AZ196" i="1"/>
  <c r="AY196" i="1"/>
  <c r="AX196" i="1"/>
  <c r="AW196" i="1"/>
  <c r="AV196" i="1"/>
  <c r="AU196" i="1"/>
  <c r="AT196" i="1"/>
  <c r="AR196" i="1"/>
  <c r="AQ196" i="1"/>
  <c r="AP196" i="1"/>
  <c r="AO196" i="1"/>
  <c r="AN196" i="1"/>
  <c r="AM196" i="1"/>
  <c r="O196" i="1"/>
  <c r="BZ196" i="1" s="1"/>
  <c r="BW195" i="1"/>
  <c r="BT195" i="1"/>
  <c r="BS195" i="1"/>
  <c r="AZ195" i="1"/>
  <c r="AY195" i="1"/>
  <c r="AX195" i="1"/>
  <c r="AW195" i="1"/>
  <c r="AV195" i="1"/>
  <c r="AU195" i="1"/>
  <c r="AT195" i="1"/>
  <c r="AR195" i="1"/>
  <c r="AQ195" i="1"/>
  <c r="AP195" i="1"/>
  <c r="AO195" i="1"/>
  <c r="AN195" i="1"/>
  <c r="AM195" i="1"/>
  <c r="O195" i="1"/>
  <c r="BW194" i="1"/>
  <c r="BT194" i="1"/>
  <c r="BS194" i="1"/>
  <c r="AZ194" i="1"/>
  <c r="AY194" i="1"/>
  <c r="AX194" i="1"/>
  <c r="AW194" i="1"/>
  <c r="AV194" i="1"/>
  <c r="AU194" i="1"/>
  <c r="AT194" i="1"/>
  <c r="AR194" i="1"/>
  <c r="AQ194" i="1"/>
  <c r="AP194" i="1"/>
  <c r="AO194" i="1"/>
  <c r="AN194" i="1"/>
  <c r="AM194" i="1"/>
  <c r="O194" i="1"/>
  <c r="BW193" i="1"/>
  <c r="BT193" i="1"/>
  <c r="BS193" i="1"/>
  <c r="AZ193" i="1"/>
  <c r="AY193" i="1"/>
  <c r="AX193" i="1"/>
  <c r="AW193" i="1"/>
  <c r="AV193" i="1"/>
  <c r="AU193" i="1"/>
  <c r="AT193" i="1"/>
  <c r="AR193" i="1"/>
  <c r="AQ193" i="1"/>
  <c r="AP193" i="1"/>
  <c r="AO193" i="1"/>
  <c r="AN193" i="1"/>
  <c r="AM193" i="1"/>
  <c r="O193" i="1"/>
  <c r="BW192" i="1"/>
  <c r="BT192" i="1"/>
  <c r="BS192" i="1"/>
  <c r="AZ192" i="1"/>
  <c r="AY192" i="1"/>
  <c r="AX192" i="1"/>
  <c r="AW192" i="1"/>
  <c r="AV192" i="1"/>
  <c r="AU192" i="1"/>
  <c r="AT192" i="1"/>
  <c r="AR192" i="1"/>
  <c r="AQ192" i="1"/>
  <c r="AP192" i="1"/>
  <c r="AO192" i="1"/>
  <c r="AN192" i="1"/>
  <c r="AM192" i="1"/>
  <c r="O192" i="1"/>
  <c r="BW191" i="1"/>
  <c r="BT191" i="1"/>
  <c r="BS191" i="1"/>
  <c r="AZ191" i="1"/>
  <c r="AY191" i="1"/>
  <c r="AX191" i="1"/>
  <c r="AW191" i="1"/>
  <c r="AV191" i="1"/>
  <c r="AU191" i="1"/>
  <c r="AT191" i="1"/>
  <c r="AR191" i="1"/>
  <c r="AQ191" i="1"/>
  <c r="AP191" i="1"/>
  <c r="AO191" i="1"/>
  <c r="AN191" i="1"/>
  <c r="AM191" i="1"/>
  <c r="O191" i="1"/>
  <c r="BW190" i="1"/>
  <c r="BT190" i="1"/>
  <c r="BS190" i="1"/>
  <c r="AZ190" i="1"/>
  <c r="AY190" i="1"/>
  <c r="AX190" i="1"/>
  <c r="AW190" i="1"/>
  <c r="AV190" i="1"/>
  <c r="AU190" i="1"/>
  <c r="AT190" i="1"/>
  <c r="AR190" i="1"/>
  <c r="AQ190" i="1"/>
  <c r="AP190" i="1"/>
  <c r="AO190" i="1"/>
  <c r="AN190" i="1"/>
  <c r="AM190" i="1"/>
  <c r="O190" i="1"/>
  <c r="BW189" i="1"/>
  <c r="BT189" i="1"/>
  <c r="BS189" i="1"/>
  <c r="AZ189" i="1"/>
  <c r="AY189" i="1"/>
  <c r="AX189" i="1"/>
  <c r="AW189" i="1"/>
  <c r="AV189" i="1"/>
  <c r="AU189" i="1"/>
  <c r="AT189" i="1"/>
  <c r="AR189" i="1"/>
  <c r="AQ189" i="1"/>
  <c r="AP189" i="1"/>
  <c r="AO189" i="1"/>
  <c r="AN189" i="1"/>
  <c r="AM189" i="1"/>
  <c r="O189" i="1"/>
  <c r="BW188" i="1"/>
  <c r="BT188" i="1"/>
  <c r="BS188" i="1"/>
  <c r="AZ188" i="1"/>
  <c r="AY188" i="1"/>
  <c r="AX188" i="1"/>
  <c r="AW188" i="1"/>
  <c r="AV188" i="1"/>
  <c r="AU188" i="1"/>
  <c r="AT188" i="1"/>
  <c r="AR188" i="1"/>
  <c r="AQ188" i="1"/>
  <c r="AP188" i="1"/>
  <c r="AO188" i="1"/>
  <c r="AN188" i="1"/>
  <c r="AM188" i="1"/>
  <c r="O188" i="1"/>
  <c r="BZ188" i="1" s="1"/>
  <c r="BW187" i="1"/>
  <c r="BT187" i="1"/>
  <c r="BS187" i="1"/>
  <c r="AZ187" i="1"/>
  <c r="AY187" i="1"/>
  <c r="AX187" i="1"/>
  <c r="AW187" i="1"/>
  <c r="AV187" i="1"/>
  <c r="AU187" i="1"/>
  <c r="AT187" i="1"/>
  <c r="AR187" i="1"/>
  <c r="AQ187" i="1"/>
  <c r="AP187" i="1"/>
  <c r="AO187" i="1"/>
  <c r="AN187" i="1"/>
  <c r="AM187" i="1"/>
  <c r="O187" i="1"/>
  <c r="BW186" i="1"/>
  <c r="BT186" i="1"/>
  <c r="BS186" i="1"/>
  <c r="AZ186" i="1"/>
  <c r="AY186" i="1"/>
  <c r="AX186" i="1"/>
  <c r="AW186" i="1"/>
  <c r="AV186" i="1"/>
  <c r="AU186" i="1"/>
  <c r="AT186" i="1"/>
  <c r="AR186" i="1"/>
  <c r="AQ186" i="1"/>
  <c r="AP186" i="1"/>
  <c r="AO186" i="1"/>
  <c r="AN186" i="1"/>
  <c r="AM186" i="1"/>
  <c r="O186" i="1"/>
  <c r="BW185" i="1"/>
  <c r="BT185" i="1"/>
  <c r="BS185" i="1"/>
  <c r="AZ185" i="1"/>
  <c r="AY185" i="1"/>
  <c r="AX185" i="1"/>
  <c r="AW185" i="1"/>
  <c r="AV185" i="1"/>
  <c r="AU185" i="1"/>
  <c r="AT185" i="1"/>
  <c r="AR185" i="1"/>
  <c r="AQ185" i="1"/>
  <c r="AP185" i="1"/>
  <c r="AO185" i="1"/>
  <c r="AN185" i="1"/>
  <c r="AM185" i="1"/>
  <c r="O185" i="1"/>
  <c r="BW184" i="1"/>
  <c r="BT184" i="1"/>
  <c r="BS184" i="1"/>
  <c r="AZ184" i="1"/>
  <c r="AY184" i="1"/>
  <c r="AX184" i="1"/>
  <c r="AW184" i="1"/>
  <c r="AV184" i="1"/>
  <c r="AU184" i="1"/>
  <c r="AT184" i="1"/>
  <c r="AR184" i="1"/>
  <c r="AQ184" i="1"/>
  <c r="AP184" i="1"/>
  <c r="AO184" i="1"/>
  <c r="AN184" i="1"/>
  <c r="AM184" i="1"/>
  <c r="O184" i="1"/>
  <c r="BW183" i="1"/>
  <c r="BT183" i="1"/>
  <c r="BS183" i="1"/>
  <c r="AZ183" i="1"/>
  <c r="AY183" i="1"/>
  <c r="AX183" i="1"/>
  <c r="AW183" i="1"/>
  <c r="AV183" i="1"/>
  <c r="AU183" i="1"/>
  <c r="AT183" i="1"/>
  <c r="AR183" i="1"/>
  <c r="AQ183" i="1"/>
  <c r="AP183" i="1"/>
  <c r="AO183" i="1"/>
  <c r="AN183" i="1"/>
  <c r="AM183" i="1"/>
  <c r="O183" i="1"/>
  <c r="BW182" i="1"/>
  <c r="BT182" i="1"/>
  <c r="BS182" i="1"/>
  <c r="AZ182" i="1"/>
  <c r="AY182" i="1"/>
  <c r="AX182" i="1"/>
  <c r="AW182" i="1"/>
  <c r="AV182" i="1"/>
  <c r="AU182" i="1"/>
  <c r="AT182" i="1"/>
  <c r="AR182" i="1"/>
  <c r="AQ182" i="1"/>
  <c r="AP182" i="1"/>
  <c r="AO182" i="1"/>
  <c r="AN182" i="1"/>
  <c r="AM182" i="1"/>
  <c r="O182" i="1"/>
  <c r="BW181" i="1"/>
  <c r="BT181" i="1"/>
  <c r="BS181" i="1"/>
  <c r="AZ181" i="1"/>
  <c r="AY181" i="1"/>
  <c r="AX181" i="1"/>
  <c r="AW181" i="1"/>
  <c r="AV181" i="1"/>
  <c r="AU181" i="1"/>
  <c r="AT181" i="1"/>
  <c r="AR181" i="1"/>
  <c r="AQ181" i="1"/>
  <c r="AP181" i="1"/>
  <c r="AO181" i="1"/>
  <c r="AN181" i="1"/>
  <c r="AM181" i="1"/>
  <c r="O181" i="1"/>
  <c r="BW180" i="1"/>
  <c r="BT180" i="1"/>
  <c r="BS180" i="1"/>
  <c r="AZ180" i="1"/>
  <c r="AY180" i="1"/>
  <c r="AX180" i="1"/>
  <c r="AW180" i="1"/>
  <c r="AV180" i="1"/>
  <c r="AU180" i="1"/>
  <c r="AT180" i="1"/>
  <c r="AR180" i="1"/>
  <c r="AQ180" i="1"/>
  <c r="AP180" i="1"/>
  <c r="AO180" i="1"/>
  <c r="AN180" i="1"/>
  <c r="AM180" i="1"/>
  <c r="O180" i="1"/>
  <c r="BZ180" i="1" s="1"/>
  <c r="BW179" i="1"/>
  <c r="BT179" i="1"/>
  <c r="BS179" i="1"/>
  <c r="AZ179" i="1"/>
  <c r="AY179" i="1"/>
  <c r="AX179" i="1"/>
  <c r="AW179" i="1"/>
  <c r="AV179" i="1"/>
  <c r="AU179" i="1"/>
  <c r="AT179" i="1"/>
  <c r="AR179" i="1"/>
  <c r="AQ179" i="1"/>
  <c r="AP179" i="1"/>
  <c r="AO179" i="1"/>
  <c r="AN179" i="1"/>
  <c r="AM179" i="1"/>
  <c r="O179" i="1"/>
  <c r="BW178" i="1"/>
  <c r="BT178" i="1"/>
  <c r="BS178" i="1"/>
  <c r="AZ178" i="1"/>
  <c r="AY178" i="1"/>
  <c r="AX178" i="1"/>
  <c r="AW178" i="1"/>
  <c r="AV178" i="1"/>
  <c r="AU178" i="1"/>
  <c r="AT178" i="1"/>
  <c r="AR178" i="1"/>
  <c r="AQ178" i="1"/>
  <c r="AP178" i="1"/>
  <c r="AO178" i="1"/>
  <c r="AN178" i="1"/>
  <c r="AM178" i="1"/>
  <c r="O178" i="1"/>
  <c r="BW177" i="1"/>
  <c r="BT177" i="1"/>
  <c r="BS177" i="1"/>
  <c r="AZ177" i="1"/>
  <c r="AY177" i="1"/>
  <c r="AX177" i="1"/>
  <c r="AW177" i="1"/>
  <c r="AV177" i="1"/>
  <c r="AU177" i="1"/>
  <c r="AT177" i="1"/>
  <c r="AR177" i="1"/>
  <c r="AQ177" i="1"/>
  <c r="AP177" i="1"/>
  <c r="AO177" i="1"/>
  <c r="AN177" i="1"/>
  <c r="AM177" i="1"/>
  <c r="O177" i="1"/>
  <c r="BW176" i="1"/>
  <c r="BT176" i="1"/>
  <c r="BS176" i="1"/>
  <c r="AZ176" i="1"/>
  <c r="AY176" i="1"/>
  <c r="AX176" i="1"/>
  <c r="AW176" i="1"/>
  <c r="AV176" i="1"/>
  <c r="AU176" i="1"/>
  <c r="AT176" i="1"/>
  <c r="AR176" i="1"/>
  <c r="AQ176" i="1"/>
  <c r="AP176" i="1"/>
  <c r="AO176" i="1"/>
  <c r="AN176" i="1"/>
  <c r="AM176" i="1"/>
  <c r="O176" i="1"/>
  <c r="BW175" i="1"/>
  <c r="BT175" i="1"/>
  <c r="BS175" i="1"/>
  <c r="AZ175" i="1"/>
  <c r="AY175" i="1"/>
  <c r="AX175" i="1"/>
  <c r="AW175" i="1"/>
  <c r="AV175" i="1"/>
  <c r="AU175" i="1"/>
  <c r="AT175" i="1"/>
  <c r="AR175" i="1"/>
  <c r="AQ175" i="1"/>
  <c r="AP175" i="1"/>
  <c r="AO175" i="1"/>
  <c r="AN175" i="1"/>
  <c r="AM175" i="1"/>
  <c r="O175" i="1"/>
  <c r="BW174" i="1"/>
  <c r="BT174" i="1"/>
  <c r="BS174" i="1"/>
  <c r="AZ174" i="1"/>
  <c r="AY174" i="1"/>
  <c r="AX174" i="1"/>
  <c r="AW174" i="1"/>
  <c r="AV174" i="1"/>
  <c r="AU174" i="1"/>
  <c r="AT174" i="1"/>
  <c r="AR174" i="1"/>
  <c r="AQ174" i="1"/>
  <c r="AP174" i="1"/>
  <c r="AO174" i="1"/>
  <c r="AN174" i="1"/>
  <c r="AM174" i="1"/>
  <c r="O174" i="1"/>
  <c r="BW173" i="1"/>
  <c r="BT173" i="1"/>
  <c r="BS173" i="1"/>
  <c r="AZ173" i="1"/>
  <c r="AY173" i="1"/>
  <c r="AX173" i="1"/>
  <c r="AW173" i="1"/>
  <c r="AV173" i="1"/>
  <c r="AU173" i="1"/>
  <c r="AT173" i="1"/>
  <c r="AR173" i="1"/>
  <c r="AQ173" i="1"/>
  <c r="AP173" i="1"/>
  <c r="AO173" i="1"/>
  <c r="AN173" i="1"/>
  <c r="AM173" i="1"/>
  <c r="O173" i="1"/>
  <c r="BZ173" i="1" s="1"/>
  <c r="BW172" i="1"/>
  <c r="BT172" i="1"/>
  <c r="BS172" i="1"/>
  <c r="AZ172" i="1"/>
  <c r="AY172" i="1"/>
  <c r="AX172" i="1"/>
  <c r="AW172" i="1"/>
  <c r="AV172" i="1"/>
  <c r="AU172" i="1"/>
  <c r="AT172" i="1"/>
  <c r="AR172" i="1"/>
  <c r="AQ172" i="1"/>
  <c r="AP172" i="1"/>
  <c r="AO172" i="1"/>
  <c r="AN172" i="1"/>
  <c r="AM172" i="1"/>
  <c r="O172" i="1"/>
  <c r="BW171" i="1"/>
  <c r="BT171" i="1"/>
  <c r="BS171" i="1"/>
  <c r="AZ171" i="1"/>
  <c r="AY171" i="1"/>
  <c r="AX171" i="1"/>
  <c r="AW171" i="1"/>
  <c r="AV171" i="1"/>
  <c r="AU171" i="1"/>
  <c r="AT171" i="1"/>
  <c r="AR171" i="1"/>
  <c r="AQ171" i="1"/>
  <c r="AP171" i="1"/>
  <c r="AO171" i="1"/>
  <c r="AN171" i="1"/>
  <c r="AM171" i="1"/>
  <c r="O171" i="1"/>
  <c r="BW170" i="1"/>
  <c r="BT170" i="1"/>
  <c r="BS170" i="1"/>
  <c r="AZ170" i="1"/>
  <c r="AY170" i="1"/>
  <c r="AX170" i="1"/>
  <c r="AW170" i="1"/>
  <c r="AV170" i="1"/>
  <c r="AU170" i="1"/>
  <c r="AT170" i="1"/>
  <c r="AR170" i="1"/>
  <c r="AQ170" i="1"/>
  <c r="AP170" i="1"/>
  <c r="AO170" i="1"/>
  <c r="AN170" i="1"/>
  <c r="AM170" i="1"/>
  <c r="O170" i="1"/>
  <c r="BW169" i="1"/>
  <c r="BT169" i="1"/>
  <c r="BS169" i="1"/>
  <c r="AZ169" i="1"/>
  <c r="AY169" i="1"/>
  <c r="AX169" i="1"/>
  <c r="AW169" i="1"/>
  <c r="AV169" i="1"/>
  <c r="AU169" i="1"/>
  <c r="AT169" i="1"/>
  <c r="AR169" i="1"/>
  <c r="AQ169" i="1"/>
  <c r="AP169" i="1"/>
  <c r="AO169" i="1"/>
  <c r="AN169" i="1"/>
  <c r="AM169" i="1"/>
  <c r="O169" i="1"/>
  <c r="BW168" i="1"/>
  <c r="BT168" i="1"/>
  <c r="BS168" i="1"/>
  <c r="AZ168" i="1"/>
  <c r="AY168" i="1"/>
  <c r="AX168" i="1"/>
  <c r="AW168" i="1"/>
  <c r="AV168" i="1"/>
  <c r="AU168" i="1"/>
  <c r="AT168" i="1"/>
  <c r="AR168" i="1"/>
  <c r="AQ168" i="1"/>
  <c r="AP168" i="1"/>
  <c r="AO168" i="1"/>
  <c r="AN168" i="1"/>
  <c r="AM168" i="1"/>
  <c r="O168" i="1"/>
  <c r="BW167" i="1"/>
  <c r="BT167" i="1"/>
  <c r="BS167" i="1"/>
  <c r="AZ167" i="1"/>
  <c r="AY167" i="1"/>
  <c r="AX167" i="1"/>
  <c r="AW167" i="1"/>
  <c r="AV167" i="1"/>
  <c r="AU167" i="1"/>
  <c r="AT167" i="1"/>
  <c r="AR167" i="1"/>
  <c r="AQ167" i="1"/>
  <c r="AP167" i="1"/>
  <c r="AO167" i="1"/>
  <c r="AN167" i="1"/>
  <c r="AM167" i="1"/>
  <c r="O167" i="1"/>
  <c r="BW166" i="1"/>
  <c r="BT166" i="1"/>
  <c r="BS166" i="1"/>
  <c r="AZ166" i="1"/>
  <c r="AY166" i="1"/>
  <c r="AX166" i="1"/>
  <c r="AW166" i="1"/>
  <c r="AV166" i="1"/>
  <c r="AU166" i="1"/>
  <c r="AT166" i="1"/>
  <c r="AR166" i="1"/>
  <c r="AQ166" i="1"/>
  <c r="AP166" i="1"/>
  <c r="AO166" i="1"/>
  <c r="AN166" i="1"/>
  <c r="AM166" i="1"/>
  <c r="O166" i="1"/>
  <c r="BW165" i="1"/>
  <c r="BT165" i="1"/>
  <c r="BS165" i="1"/>
  <c r="AZ165" i="1"/>
  <c r="AY165" i="1"/>
  <c r="AX165" i="1"/>
  <c r="AW165" i="1"/>
  <c r="AV165" i="1"/>
  <c r="AU165" i="1"/>
  <c r="AT165" i="1"/>
  <c r="AR165" i="1"/>
  <c r="AQ165" i="1"/>
  <c r="AP165" i="1"/>
  <c r="AO165" i="1"/>
  <c r="AN165" i="1"/>
  <c r="AM165" i="1"/>
  <c r="O165" i="1"/>
  <c r="BZ165" i="1" s="1"/>
  <c r="BW164" i="1"/>
  <c r="BT164" i="1"/>
  <c r="BS164" i="1"/>
  <c r="AZ164" i="1"/>
  <c r="AY164" i="1"/>
  <c r="AX164" i="1"/>
  <c r="AW164" i="1"/>
  <c r="AV164" i="1"/>
  <c r="AU164" i="1"/>
  <c r="AT164" i="1"/>
  <c r="AR164" i="1"/>
  <c r="AQ164" i="1"/>
  <c r="AP164" i="1"/>
  <c r="AO164" i="1"/>
  <c r="AN164" i="1"/>
  <c r="AM164" i="1"/>
  <c r="O164" i="1"/>
  <c r="BW163" i="1"/>
  <c r="BT163" i="1"/>
  <c r="BS163" i="1"/>
  <c r="AZ163" i="1"/>
  <c r="AY163" i="1"/>
  <c r="AX163" i="1"/>
  <c r="AW163" i="1"/>
  <c r="AV163" i="1"/>
  <c r="AU163" i="1"/>
  <c r="AT163" i="1"/>
  <c r="AR163" i="1"/>
  <c r="AQ163" i="1"/>
  <c r="AP163" i="1"/>
  <c r="AO163" i="1"/>
  <c r="AN163" i="1"/>
  <c r="AM163" i="1"/>
  <c r="O163" i="1"/>
  <c r="BW162" i="1"/>
  <c r="BT162" i="1"/>
  <c r="BS162" i="1"/>
  <c r="AZ162" i="1"/>
  <c r="AY162" i="1"/>
  <c r="AX162" i="1"/>
  <c r="AW162" i="1"/>
  <c r="AV162" i="1"/>
  <c r="AU162" i="1"/>
  <c r="AT162" i="1"/>
  <c r="AR162" i="1"/>
  <c r="AQ162" i="1"/>
  <c r="AP162" i="1"/>
  <c r="AO162" i="1"/>
  <c r="AN162" i="1"/>
  <c r="AM162" i="1"/>
  <c r="O162" i="1"/>
  <c r="BW161" i="1"/>
  <c r="BT161" i="1"/>
  <c r="BS161" i="1"/>
  <c r="AZ161" i="1"/>
  <c r="AY161" i="1"/>
  <c r="AX161" i="1"/>
  <c r="AW161" i="1"/>
  <c r="AV161" i="1"/>
  <c r="AU161" i="1"/>
  <c r="AT161" i="1"/>
  <c r="AR161" i="1"/>
  <c r="AQ161" i="1"/>
  <c r="AP161" i="1"/>
  <c r="AO161" i="1"/>
  <c r="AN161" i="1"/>
  <c r="AM161" i="1"/>
  <c r="O161" i="1"/>
  <c r="BW160" i="1"/>
  <c r="BT160" i="1"/>
  <c r="BS160" i="1"/>
  <c r="AZ160" i="1"/>
  <c r="AY160" i="1"/>
  <c r="AX160" i="1"/>
  <c r="AW160" i="1"/>
  <c r="AV160" i="1"/>
  <c r="AU160" i="1"/>
  <c r="AT160" i="1"/>
  <c r="AR160" i="1"/>
  <c r="AQ160" i="1"/>
  <c r="AP160" i="1"/>
  <c r="AO160" i="1"/>
  <c r="AN160" i="1"/>
  <c r="AM160" i="1"/>
  <c r="O160" i="1"/>
  <c r="BW159" i="1"/>
  <c r="BT159" i="1"/>
  <c r="BS159" i="1"/>
  <c r="AZ159" i="1"/>
  <c r="AY159" i="1"/>
  <c r="AX159" i="1"/>
  <c r="AW159" i="1"/>
  <c r="AV159" i="1"/>
  <c r="AU159" i="1"/>
  <c r="AT159" i="1"/>
  <c r="AR159" i="1"/>
  <c r="AQ159" i="1"/>
  <c r="AP159" i="1"/>
  <c r="AO159" i="1"/>
  <c r="AN159" i="1"/>
  <c r="AM159" i="1"/>
  <c r="O159" i="1"/>
  <c r="BW158" i="1"/>
  <c r="BT158" i="1"/>
  <c r="BS158" i="1"/>
  <c r="AZ158" i="1"/>
  <c r="AY158" i="1"/>
  <c r="AX158" i="1"/>
  <c r="AW158" i="1"/>
  <c r="AV158" i="1"/>
  <c r="AU158" i="1"/>
  <c r="AT158" i="1"/>
  <c r="AR158" i="1"/>
  <c r="AQ158" i="1"/>
  <c r="AP158" i="1"/>
  <c r="AO158" i="1"/>
  <c r="AN158" i="1"/>
  <c r="AM158" i="1"/>
  <c r="O158" i="1"/>
  <c r="BW157" i="1"/>
  <c r="BT157" i="1"/>
  <c r="BS157" i="1"/>
  <c r="AZ157" i="1"/>
  <c r="AY157" i="1"/>
  <c r="AX157" i="1"/>
  <c r="AW157" i="1"/>
  <c r="AV157" i="1"/>
  <c r="AU157" i="1"/>
  <c r="AT157" i="1"/>
  <c r="AR157" i="1"/>
  <c r="AQ157" i="1"/>
  <c r="AP157" i="1"/>
  <c r="AO157" i="1"/>
  <c r="AN157" i="1"/>
  <c r="AM157" i="1"/>
  <c r="O157" i="1"/>
  <c r="BZ157" i="1" s="1"/>
  <c r="BW156" i="1"/>
  <c r="BT156" i="1"/>
  <c r="BS156" i="1"/>
  <c r="AZ156" i="1"/>
  <c r="AY156" i="1"/>
  <c r="AX156" i="1"/>
  <c r="AW156" i="1"/>
  <c r="AV156" i="1"/>
  <c r="AU156" i="1"/>
  <c r="AT156" i="1"/>
  <c r="AR156" i="1"/>
  <c r="AQ156" i="1"/>
  <c r="AP156" i="1"/>
  <c r="AO156" i="1"/>
  <c r="AN156" i="1"/>
  <c r="AM156" i="1"/>
  <c r="O156" i="1"/>
  <c r="BW155" i="1"/>
  <c r="BT155" i="1"/>
  <c r="BS155" i="1"/>
  <c r="AZ155" i="1"/>
  <c r="AY155" i="1"/>
  <c r="AX155" i="1"/>
  <c r="AW155" i="1"/>
  <c r="AV155" i="1"/>
  <c r="AU155" i="1"/>
  <c r="AT155" i="1"/>
  <c r="AR155" i="1"/>
  <c r="AQ155" i="1"/>
  <c r="AP155" i="1"/>
  <c r="AO155" i="1"/>
  <c r="AN155" i="1"/>
  <c r="AM155" i="1"/>
  <c r="O155" i="1"/>
  <c r="BW154" i="1"/>
  <c r="BT154" i="1"/>
  <c r="BS154" i="1"/>
  <c r="AZ154" i="1"/>
  <c r="AY154" i="1"/>
  <c r="AX154" i="1"/>
  <c r="AW154" i="1"/>
  <c r="AV154" i="1"/>
  <c r="AU154" i="1"/>
  <c r="AT154" i="1"/>
  <c r="AR154" i="1"/>
  <c r="AQ154" i="1"/>
  <c r="AP154" i="1"/>
  <c r="AO154" i="1"/>
  <c r="AN154" i="1"/>
  <c r="AM154" i="1"/>
  <c r="O154" i="1"/>
  <c r="BW153" i="1"/>
  <c r="BT153" i="1"/>
  <c r="BS153" i="1"/>
  <c r="AZ153" i="1"/>
  <c r="AY153" i="1"/>
  <c r="AX153" i="1"/>
  <c r="AW153" i="1"/>
  <c r="AV153" i="1"/>
  <c r="AU153" i="1"/>
  <c r="AT153" i="1"/>
  <c r="AR153" i="1"/>
  <c r="AQ153" i="1"/>
  <c r="AP153" i="1"/>
  <c r="AO153" i="1"/>
  <c r="AN153" i="1"/>
  <c r="AM153" i="1"/>
  <c r="O153" i="1"/>
  <c r="BW152" i="1"/>
  <c r="BT152" i="1"/>
  <c r="BS152" i="1"/>
  <c r="AZ152" i="1"/>
  <c r="AY152" i="1"/>
  <c r="AX152" i="1"/>
  <c r="AW152" i="1"/>
  <c r="AV152" i="1"/>
  <c r="AU152" i="1"/>
  <c r="AT152" i="1"/>
  <c r="AR152" i="1"/>
  <c r="AQ152" i="1"/>
  <c r="AP152" i="1"/>
  <c r="AO152" i="1"/>
  <c r="AN152" i="1"/>
  <c r="AM152" i="1"/>
  <c r="O152" i="1"/>
  <c r="BW151" i="1"/>
  <c r="BT151" i="1"/>
  <c r="BS151" i="1"/>
  <c r="AZ151" i="1"/>
  <c r="AY151" i="1"/>
  <c r="AX151" i="1"/>
  <c r="AW151" i="1"/>
  <c r="AV151" i="1"/>
  <c r="AU151" i="1"/>
  <c r="AT151" i="1"/>
  <c r="AR151" i="1"/>
  <c r="AQ151" i="1"/>
  <c r="AP151" i="1"/>
  <c r="AO151" i="1"/>
  <c r="AN151" i="1"/>
  <c r="AM151" i="1"/>
  <c r="O151" i="1"/>
  <c r="BW150" i="1"/>
  <c r="BT150" i="1"/>
  <c r="BS150" i="1"/>
  <c r="AZ150" i="1"/>
  <c r="AY150" i="1"/>
  <c r="AX150" i="1"/>
  <c r="AW150" i="1"/>
  <c r="AV150" i="1"/>
  <c r="AU150" i="1"/>
  <c r="AT150" i="1"/>
  <c r="AR150" i="1"/>
  <c r="AQ150" i="1"/>
  <c r="AP150" i="1"/>
  <c r="AO150" i="1"/>
  <c r="AN150" i="1"/>
  <c r="AM150" i="1"/>
  <c r="O150" i="1"/>
  <c r="BW149" i="1"/>
  <c r="BT149" i="1"/>
  <c r="BS149" i="1"/>
  <c r="AZ149" i="1"/>
  <c r="AY149" i="1"/>
  <c r="AX149" i="1"/>
  <c r="AW149" i="1"/>
  <c r="AV149" i="1"/>
  <c r="AU149" i="1"/>
  <c r="AT149" i="1"/>
  <c r="AR149" i="1"/>
  <c r="AQ149" i="1"/>
  <c r="AP149" i="1"/>
  <c r="AO149" i="1"/>
  <c r="AN149" i="1"/>
  <c r="AM149" i="1"/>
  <c r="O149" i="1"/>
  <c r="BZ149" i="1" s="1"/>
  <c r="BW148" i="1"/>
  <c r="BT148" i="1"/>
  <c r="BS148" i="1"/>
  <c r="AZ148" i="1"/>
  <c r="AY148" i="1"/>
  <c r="AX148" i="1"/>
  <c r="AW148" i="1"/>
  <c r="AV148" i="1"/>
  <c r="AU148" i="1"/>
  <c r="AT148" i="1"/>
  <c r="AR148" i="1"/>
  <c r="AQ148" i="1"/>
  <c r="AP148" i="1"/>
  <c r="AO148" i="1"/>
  <c r="AN148" i="1"/>
  <c r="AM148" i="1"/>
  <c r="O148" i="1"/>
  <c r="BW147" i="1"/>
  <c r="BT147" i="1"/>
  <c r="BS147" i="1"/>
  <c r="AZ147" i="1"/>
  <c r="AY147" i="1"/>
  <c r="AX147" i="1"/>
  <c r="AW147" i="1"/>
  <c r="AV147" i="1"/>
  <c r="AU147" i="1"/>
  <c r="AT147" i="1"/>
  <c r="AR147" i="1"/>
  <c r="AQ147" i="1"/>
  <c r="AP147" i="1"/>
  <c r="AO147" i="1"/>
  <c r="AN147" i="1"/>
  <c r="AM147" i="1"/>
  <c r="O147" i="1"/>
  <c r="BW146" i="1"/>
  <c r="BT146" i="1"/>
  <c r="BS146" i="1"/>
  <c r="AZ146" i="1"/>
  <c r="AY146" i="1"/>
  <c r="AX146" i="1"/>
  <c r="AW146" i="1"/>
  <c r="AV146" i="1"/>
  <c r="AU146" i="1"/>
  <c r="AT146" i="1"/>
  <c r="AR146" i="1"/>
  <c r="AQ146" i="1"/>
  <c r="AP146" i="1"/>
  <c r="AO146" i="1"/>
  <c r="AN146" i="1"/>
  <c r="AM146" i="1"/>
  <c r="O146" i="1"/>
  <c r="BW145" i="1"/>
  <c r="BT145" i="1"/>
  <c r="BS145" i="1"/>
  <c r="AZ145" i="1"/>
  <c r="AY145" i="1"/>
  <c r="AX145" i="1"/>
  <c r="AW145" i="1"/>
  <c r="AV145" i="1"/>
  <c r="AU145" i="1"/>
  <c r="AT145" i="1"/>
  <c r="AR145" i="1"/>
  <c r="AQ145" i="1"/>
  <c r="AP145" i="1"/>
  <c r="AO145" i="1"/>
  <c r="AN145" i="1"/>
  <c r="AM145" i="1"/>
  <c r="O145" i="1"/>
  <c r="BW144" i="1"/>
  <c r="BT144" i="1"/>
  <c r="BS144" i="1"/>
  <c r="AZ144" i="1"/>
  <c r="AY144" i="1"/>
  <c r="AX144" i="1"/>
  <c r="AW144" i="1"/>
  <c r="AV144" i="1"/>
  <c r="AU144" i="1"/>
  <c r="AT144" i="1"/>
  <c r="AR144" i="1"/>
  <c r="AQ144" i="1"/>
  <c r="AP144" i="1"/>
  <c r="AO144" i="1"/>
  <c r="AN144" i="1"/>
  <c r="AM144" i="1"/>
  <c r="O144" i="1"/>
  <c r="BW143" i="1"/>
  <c r="BT143" i="1"/>
  <c r="BS143" i="1"/>
  <c r="AZ143" i="1"/>
  <c r="AY143" i="1"/>
  <c r="AX143" i="1"/>
  <c r="AW143" i="1"/>
  <c r="AV143" i="1"/>
  <c r="AU143" i="1"/>
  <c r="AT143" i="1"/>
  <c r="AR143" i="1"/>
  <c r="AQ143" i="1"/>
  <c r="AP143" i="1"/>
  <c r="AO143" i="1"/>
  <c r="AN143" i="1"/>
  <c r="AM143" i="1"/>
  <c r="O143" i="1"/>
  <c r="BW142" i="1"/>
  <c r="BT142" i="1"/>
  <c r="BS142" i="1"/>
  <c r="AZ142" i="1"/>
  <c r="AY142" i="1"/>
  <c r="AX142" i="1"/>
  <c r="AW142" i="1"/>
  <c r="AV142" i="1"/>
  <c r="AU142" i="1"/>
  <c r="AT142" i="1"/>
  <c r="AR142" i="1"/>
  <c r="AQ142" i="1"/>
  <c r="AP142" i="1"/>
  <c r="AO142" i="1"/>
  <c r="AN142" i="1"/>
  <c r="AM142" i="1"/>
  <c r="O142" i="1"/>
  <c r="BW141" i="1"/>
  <c r="BT141" i="1"/>
  <c r="BS141" i="1"/>
  <c r="AZ141" i="1"/>
  <c r="AY141" i="1"/>
  <c r="AX141" i="1"/>
  <c r="AW141" i="1"/>
  <c r="AV141" i="1"/>
  <c r="AU141" i="1"/>
  <c r="AT141" i="1"/>
  <c r="AR141" i="1"/>
  <c r="AQ141" i="1"/>
  <c r="AP141" i="1"/>
  <c r="AO141" i="1"/>
  <c r="AN141" i="1"/>
  <c r="AM141" i="1"/>
  <c r="O141" i="1"/>
  <c r="BZ141" i="1" s="1"/>
  <c r="BW140" i="1"/>
  <c r="BT140" i="1"/>
  <c r="BS140" i="1"/>
  <c r="AZ140" i="1"/>
  <c r="AY140" i="1"/>
  <c r="AX140" i="1"/>
  <c r="AW140" i="1"/>
  <c r="AV140" i="1"/>
  <c r="AU140" i="1"/>
  <c r="AT140" i="1"/>
  <c r="AR140" i="1"/>
  <c r="AQ140" i="1"/>
  <c r="AP140" i="1"/>
  <c r="AO140" i="1"/>
  <c r="AN140" i="1"/>
  <c r="AM140" i="1"/>
  <c r="O140" i="1"/>
  <c r="BW139" i="1"/>
  <c r="BT139" i="1"/>
  <c r="BS139" i="1"/>
  <c r="AZ139" i="1"/>
  <c r="AY139" i="1"/>
  <c r="AX139" i="1"/>
  <c r="AW139" i="1"/>
  <c r="AV139" i="1"/>
  <c r="AU139" i="1"/>
  <c r="AT139" i="1"/>
  <c r="AR139" i="1"/>
  <c r="AQ139" i="1"/>
  <c r="AP139" i="1"/>
  <c r="AO139" i="1"/>
  <c r="AN139" i="1"/>
  <c r="AM139" i="1"/>
  <c r="O139" i="1"/>
  <c r="BW138" i="1"/>
  <c r="BT138" i="1"/>
  <c r="BS138" i="1"/>
  <c r="AZ138" i="1"/>
  <c r="AY138" i="1"/>
  <c r="AX138" i="1"/>
  <c r="AW138" i="1"/>
  <c r="AV138" i="1"/>
  <c r="AU138" i="1"/>
  <c r="AT138" i="1"/>
  <c r="AR138" i="1"/>
  <c r="AQ138" i="1"/>
  <c r="AP138" i="1"/>
  <c r="AO138" i="1"/>
  <c r="AN138" i="1"/>
  <c r="AM138" i="1"/>
  <c r="O138" i="1"/>
  <c r="BW137" i="1"/>
  <c r="BT137" i="1"/>
  <c r="BS137" i="1"/>
  <c r="AZ137" i="1"/>
  <c r="AY137" i="1"/>
  <c r="AX137" i="1"/>
  <c r="AW137" i="1"/>
  <c r="AV137" i="1"/>
  <c r="AU137" i="1"/>
  <c r="AT137" i="1"/>
  <c r="AR137" i="1"/>
  <c r="AQ137" i="1"/>
  <c r="AP137" i="1"/>
  <c r="AO137" i="1"/>
  <c r="AN137" i="1"/>
  <c r="AM137" i="1"/>
  <c r="O137" i="1"/>
  <c r="BW136" i="1"/>
  <c r="BT136" i="1"/>
  <c r="BS136" i="1"/>
  <c r="AZ136" i="1"/>
  <c r="AY136" i="1"/>
  <c r="AX136" i="1"/>
  <c r="AW136" i="1"/>
  <c r="AV136" i="1"/>
  <c r="AU136" i="1"/>
  <c r="AT136" i="1"/>
  <c r="AR136" i="1"/>
  <c r="AQ136" i="1"/>
  <c r="AP136" i="1"/>
  <c r="AO136" i="1"/>
  <c r="AN136" i="1"/>
  <c r="AM136" i="1"/>
  <c r="O136" i="1"/>
  <c r="BW135" i="1"/>
  <c r="BT135" i="1"/>
  <c r="BS135" i="1"/>
  <c r="AZ135" i="1"/>
  <c r="AY135" i="1"/>
  <c r="AX135" i="1"/>
  <c r="AW135" i="1"/>
  <c r="AV135" i="1"/>
  <c r="AU135" i="1"/>
  <c r="AT135" i="1"/>
  <c r="AR135" i="1"/>
  <c r="AQ135" i="1"/>
  <c r="AP135" i="1"/>
  <c r="AO135" i="1"/>
  <c r="AN135" i="1"/>
  <c r="AM135" i="1"/>
  <c r="O135" i="1"/>
  <c r="BW134" i="1"/>
  <c r="BT134" i="1"/>
  <c r="BS134" i="1"/>
  <c r="AZ134" i="1"/>
  <c r="AY134" i="1"/>
  <c r="AX134" i="1"/>
  <c r="AW134" i="1"/>
  <c r="AV134" i="1"/>
  <c r="AU134" i="1"/>
  <c r="AT134" i="1"/>
  <c r="AR134" i="1"/>
  <c r="AQ134" i="1"/>
  <c r="AP134" i="1"/>
  <c r="AO134" i="1"/>
  <c r="AN134" i="1"/>
  <c r="AM134" i="1"/>
  <c r="O134" i="1"/>
  <c r="BW133" i="1"/>
  <c r="BT133" i="1"/>
  <c r="BS133" i="1"/>
  <c r="AZ133" i="1"/>
  <c r="AY133" i="1"/>
  <c r="AX133" i="1"/>
  <c r="AW133" i="1"/>
  <c r="AV133" i="1"/>
  <c r="AU133" i="1"/>
  <c r="AT133" i="1"/>
  <c r="AR133" i="1"/>
  <c r="AQ133" i="1"/>
  <c r="AP133" i="1"/>
  <c r="AO133" i="1"/>
  <c r="AN133" i="1"/>
  <c r="AM133" i="1"/>
  <c r="O133" i="1"/>
  <c r="BZ133" i="1" s="1"/>
  <c r="BW132" i="1"/>
  <c r="BT132" i="1"/>
  <c r="BS132" i="1"/>
  <c r="AZ132" i="1"/>
  <c r="AY132" i="1"/>
  <c r="AX132" i="1"/>
  <c r="AW132" i="1"/>
  <c r="AV132" i="1"/>
  <c r="AU132" i="1"/>
  <c r="AT132" i="1"/>
  <c r="AR132" i="1"/>
  <c r="AQ132" i="1"/>
  <c r="AP132" i="1"/>
  <c r="AO132" i="1"/>
  <c r="AN132" i="1"/>
  <c r="AM132" i="1"/>
  <c r="O132" i="1"/>
  <c r="BW131" i="1"/>
  <c r="BT131" i="1"/>
  <c r="BS131" i="1"/>
  <c r="AZ131" i="1"/>
  <c r="AY131" i="1"/>
  <c r="AX131" i="1"/>
  <c r="AW131" i="1"/>
  <c r="AV131" i="1"/>
  <c r="AU131" i="1"/>
  <c r="AT131" i="1"/>
  <c r="AR131" i="1"/>
  <c r="AQ131" i="1"/>
  <c r="AP131" i="1"/>
  <c r="AO131" i="1"/>
  <c r="AN131" i="1"/>
  <c r="AM131" i="1"/>
  <c r="O131" i="1"/>
  <c r="BW130" i="1"/>
  <c r="BT130" i="1"/>
  <c r="BS130" i="1"/>
  <c r="AZ130" i="1"/>
  <c r="AY130" i="1"/>
  <c r="AX130" i="1"/>
  <c r="AW130" i="1"/>
  <c r="AV130" i="1"/>
  <c r="AU130" i="1"/>
  <c r="AT130" i="1"/>
  <c r="AR130" i="1"/>
  <c r="AQ130" i="1"/>
  <c r="AP130" i="1"/>
  <c r="AO130" i="1"/>
  <c r="AN130" i="1"/>
  <c r="AM130" i="1"/>
  <c r="O130" i="1"/>
  <c r="BW129" i="1"/>
  <c r="BT129" i="1"/>
  <c r="BS129" i="1"/>
  <c r="AZ129" i="1"/>
  <c r="AY129" i="1"/>
  <c r="AX129" i="1"/>
  <c r="AW129" i="1"/>
  <c r="AV129" i="1"/>
  <c r="AU129" i="1"/>
  <c r="AT129" i="1"/>
  <c r="AR129" i="1"/>
  <c r="AQ129" i="1"/>
  <c r="AP129" i="1"/>
  <c r="AO129" i="1"/>
  <c r="AN129" i="1"/>
  <c r="AM129" i="1"/>
  <c r="O129" i="1"/>
  <c r="BW128" i="1"/>
  <c r="BT128" i="1"/>
  <c r="BS128" i="1"/>
  <c r="AZ128" i="1"/>
  <c r="AY128" i="1"/>
  <c r="AX128" i="1"/>
  <c r="AW128" i="1"/>
  <c r="AV128" i="1"/>
  <c r="AU128" i="1"/>
  <c r="AT128" i="1"/>
  <c r="AR128" i="1"/>
  <c r="AQ128" i="1"/>
  <c r="AP128" i="1"/>
  <c r="AO128" i="1"/>
  <c r="AN128" i="1"/>
  <c r="AM128" i="1"/>
  <c r="O128" i="1"/>
  <c r="BW127" i="1"/>
  <c r="BT127" i="1"/>
  <c r="BS127" i="1"/>
  <c r="AZ127" i="1"/>
  <c r="AY127" i="1"/>
  <c r="AX127" i="1"/>
  <c r="AW127" i="1"/>
  <c r="AV127" i="1"/>
  <c r="AU127" i="1"/>
  <c r="AT127" i="1"/>
  <c r="AR127" i="1"/>
  <c r="AQ127" i="1"/>
  <c r="AP127" i="1"/>
  <c r="AO127" i="1"/>
  <c r="AN127" i="1"/>
  <c r="AM127" i="1"/>
  <c r="O127" i="1"/>
  <c r="BW126" i="1"/>
  <c r="BT126" i="1"/>
  <c r="BS126" i="1"/>
  <c r="AZ126" i="1"/>
  <c r="AY126" i="1"/>
  <c r="AX126" i="1"/>
  <c r="AW126" i="1"/>
  <c r="AV126" i="1"/>
  <c r="AU126" i="1"/>
  <c r="AT126" i="1"/>
  <c r="AR126" i="1"/>
  <c r="AQ126" i="1"/>
  <c r="AP126" i="1"/>
  <c r="AO126" i="1"/>
  <c r="AN126" i="1"/>
  <c r="AM126" i="1"/>
  <c r="O126" i="1"/>
  <c r="BW125" i="1"/>
  <c r="BT125" i="1"/>
  <c r="BS125" i="1"/>
  <c r="AZ125" i="1"/>
  <c r="AY125" i="1"/>
  <c r="AX125" i="1"/>
  <c r="AW125" i="1"/>
  <c r="AV125" i="1"/>
  <c r="AU125" i="1"/>
  <c r="AT125" i="1"/>
  <c r="AR125" i="1"/>
  <c r="AQ125" i="1"/>
  <c r="AP125" i="1"/>
  <c r="AO125" i="1"/>
  <c r="AN125" i="1"/>
  <c r="AM125" i="1"/>
  <c r="O125" i="1"/>
  <c r="BW124" i="1"/>
  <c r="BT124" i="1"/>
  <c r="BS124" i="1"/>
  <c r="AZ124" i="1"/>
  <c r="AY124" i="1"/>
  <c r="AX124" i="1"/>
  <c r="AW124" i="1"/>
  <c r="AV124" i="1"/>
  <c r="AU124" i="1"/>
  <c r="AT124" i="1"/>
  <c r="AR124" i="1"/>
  <c r="AQ124" i="1"/>
  <c r="AP124" i="1"/>
  <c r="AO124" i="1"/>
  <c r="AN124" i="1"/>
  <c r="AM124" i="1"/>
  <c r="O124" i="1"/>
  <c r="BZ124" i="1" s="1"/>
  <c r="BW123" i="1"/>
  <c r="BT123" i="1"/>
  <c r="BS123" i="1"/>
  <c r="AZ123" i="1"/>
  <c r="AY123" i="1"/>
  <c r="AX123" i="1"/>
  <c r="AW123" i="1"/>
  <c r="AV123" i="1"/>
  <c r="AU123" i="1"/>
  <c r="AT123" i="1"/>
  <c r="AR123" i="1"/>
  <c r="AQ123" i="1"/>
  <c r="AP123" i="1"/>
  <c r="AO123" i="1"/>
  <c r="AN123" i="1"/>
  <c r="AM123" i="1"/>
  <c r="O123" i="1"/>
  <c r="BW122" i="1"/>
  <c r="BT122" i="1"/>
  <c r="BS122" i="1"/>
  <c r="AZ122" i="1"/>
  <c r="AY122" i="1"/>
  <c r="AX122" i="1"/>
  <c r="AW122" i="1"/>
  <c r="AV122" i="1"/>
  <c r="AU122" i="1"/>
  <c r="AT122" i="1"/>
  <c r="AR122" i="1"/>
  <c r="AQ122" i="1"/>
  <c r="AP122" i="1"/>
  <c r="AO122" i="1"/>
  <c r="AN122" i="1"/>
  <c r="AM122" i="1"/>
  <c r="O122" i="1"/>
  <c r="BW121" i="1"/>
  <c r="BT121" i="1"/>
  <c r="BS121" i="1"/>
  <c r="AZ121" i="1"/>
  <c r="AY121" i="1"/>
  <c r="AX121" i="1"/>
  <c r="AW121" i="1"/>
  <c r="AV121" i="1"/>
  <c r="AU121" i="1"/>
  <c r="AT121" i="1"/>
  <c r="AR121" i="1"/>
  <c r="AQ121" i="1"/>
  <c r="AP121" i="1"/>
  <c r="AO121" i="1"/>
  <c r="AN121" i="1"/>
  <c r="AM121" i="1"/>
  <c r="O121" i="1"/>
  <c r="BW120" i="1"/>
  <c r="BT120" i="1"/>
  <c r="BS120" i="1"/>
  <c r="AZ120" i="1"/>
  <c r="AY120" i="1"/>
  <c r="AX120" i="1"/>
  <c r="AW120" i="1"/>
  <c r="AV120" i="1"/>
  <c r="AU120" i="1"/>
  <c r="AT120" i="1"/>
  <c r="AR120" i="1"/>
  <c r="AQ120" i="1"/>
  <c r="AP120" i="1"/>
  <c r="AO120" i="1"/>
  <c r="AN120" i="1"/>
  <c r="AM120" i="1"/>
  <c r="O120" i="1"/>
  <c r="BW119" i="1"/>
  <c r="BT119" i="1"/>
  <c r="BS119" i="1"/>
  <c r="AZ119" i="1"/>
  <c r="AY119" i="1"/>
  <c r="AX119" i="1"/>
  <c r="AW119" i="1"/>
  <c r="AV119" i="1"/>
  <c r="AU119" i="1"/>
  <c r="AT119" i="1"/>
  <c r="AR119" i="1"/>
  <c r="AQ119" i="1"/>
  <c r="AP119" i="1"/>
  <c r="AO119" i="1"/>
  <c r="AN119" i="1"/>
  <c r="AM119" i="1"/>
  <c r="O119" i="1"/>
  <c r="BW118" i="1"/>
  <c r="BT118" i="1"/>
  <c r="BS118" i="1"/>
  <c r="AZ118" i="1"/>
  <c r="AY118" i="1"/>
  <c r="AX118" i="1"/>
  <c r="AW118" i="1"/>
  <c r="AV118" i="1"/>
  <c r="AU118" i="1"/>
  <c r="AT118" i="1"/>
  <c r="AR118" i="1"/>
  <c r="AQ118" i="1"/>
  <c r="AP118" i="1"/>
  <c r="AO118" i="1"/>
  <c r="AN118" i="1"/>
  <c r="AM118" i="1"/>
  <c r="O118" i="1"/>
  <c r="BW117" i="1"/>
  <c r="BT117" i="1"/>
  <c r="BS117" i="1"/>
  <c r="AZ117" i="1"/>
  <c r="AY117" i="1"/>
  <c r="AX117" i="1"/>
  <c r="AW117" i="1"/>
  <c r="AV117" i="1"/>
  <c r="AU117" i="1"/>
  <c r="AT117" i="1"/>
  <c r="AR117" i="1"/>
  <c r="AQ117" i="1"/>
  <c r="AP117" i="1"/>
  <c r="AO117" i="1"/>
  <c r="AN117" i="1"/>
  <c r="AM117" i="1"/>
  <c r="O117" i="1"/>
  <c r="BW116" i="1"/>
  <c r="BT116" i="1"/>
  <c r="BS116" i="1"/>
  <c r="AZ116" i="1"/>
  <c r="AY116" i="1"/>
  <c r="AX116" i="1"/>
  <c r="AW116" i="1"/>
  <c r="AV116" i="1"/>
  <c r="AU116" i="1"/>
  <c r="AT116" i="1"/>
  <c r="AR116" i="1"/>
  <c r="AQ116" i="1"/>
  <c r="AP116" i="1"/>
  <c r="AO116" i="1"/>
  <c r="AN116" i="1"/>
  <c r="AM116" i="1"/>
  <c r="O116" i="1"/>
  <c r="BZ116" i="1" s="1"/>
  <c r="BW115" i="1"/>
  <c r="BT115" i="1"/>
  <c r="BS115" i="1"/>
  <c r="AZ115" i="1"/>
  <c r="AY115" i="1"/>
  <c r="AX115" i="1"/>
  <c r="AW115" i="1"/>
  <c r="AV115" i="1"/>
  <c r="AU115" i="1"/>
  <c r="AT115" i="1"/>
  <c r="AR115" i="1"/>
  <c r="AQ115" i="1"/>
  <c r="AP115" i="1"/>
  <c r="AO115" i="1"/>
  <c r="AN115" i="1"/>
  <c r="AM115" i="1"/>
  <c r="O115" i="1"/>
  <c r="BW114" i="1"/>
  <c r="BT114" i="1"/>
  <c r="BS114" i="1"/>
  <c r="AZ114" i="1"/>
  <c r="AY114" i="1"/>
  <c r="AX114" i="1"/>
  <c r="AW114" i="1"/>
  <c r="AV114" i="1"/>
  <c r="AU114" i="1"/>
  <c r="AT114" i="1"/>
  <c r="AR114" i="1"/>
  <c r="AQ114" i="1"/>
  <c r="AP114" i="1"/>
  <c r="AO114" i="1"/>
  <c r="AN114" i="1"/>
  <c r="AM114" i="1"/>
  <c r="O114" i="1"/>
  <c r="BZ114" i="1" s="1"/>
  <c r="BW113" i="1"/>
  <c r="BT113" i="1"/>
  <c r="BS113" i="1"/>
  <c r="AZ113" i="1"/>
  <c r="AY113" i="1"/>
  <c r="AX113" i="1"/>
  <c r="AW113" i="1"/>
  <c r="AV113" i="1"/>
  <c r="AU113" i="1"/>
  <c r="AT113" i="1"/>
  <c r="AR113" i="1"/>
  <c r="AQ113" i="1"/>
  <c r="AP113" i="1"/>
  <c r="AO113" i="1"/>
  <c r="AN113" i="1"/>
  <c r="AM113" i="1"/>
  <c r="O113" i="1"/>
  <c r="BW112" i="1"/>
  <c r="BT112" i="1"/>
  <c r="BS112" i="1"/>
  <c r="AZ112" i="1"/>
  <c r="AY112" i="1"/>
  <c r="AX112" i="1"/>
  <c r="AW112" i="1"/>
  <c r="AV112" i="1"/>
  <c r="AU112" i="1"/>
  <c r="AT112" i="1"/>
  <c r="AR112" i="1"/>
  <c r="AQ112" i="1"/>
  <c r="AP112" i="1"/>
  <c r="AO112" i="1"/>
  <c r="AN112" i="1"/>
  <c r="AM112" i="1"/>
  <c r="O112" i="1"/>
  <c r="BW111" i="1"/>
  <c r="BT111" i="1"/>
  <c r="BS111" i="1"/>
  <c r="AZ111" i="1"/>
  <c r="AY111" i="1"/>
  <c r="AX111" i="1"/>
  <c r="AW111" i="1"/>
  <c r="AV111" i="1"/>
  <c r="AU111" i="1"/>
  <c r="AT111" i="1"/>
  <c r="AR111" i="1"/>
  <c r="AQ111" i="1"/>
  <c r="AP111" i="1"/>
  <c r="AO111" i="1"/>
  <c r="AN111" i="1"/>
  <c r="AM111" i="1"/>
  <c r="O111" i="1"/>
  <c r="BW110" i="1"/>
  <c r="BT110" i="1"/>
  <c r="BS110" i="1"/>
  <c r="AZ110" i="1"/>
  <c r="AY110" i="1"/>
  <c r="AX110" i="1"/>
  <c r="AW110" i="1"/>
  <c r="AV110" i="1"/>
  <c r="AU110" i="1"/>
  <c r="AT110" i="1"/>
  <c r="AR110" i="1"/>
  <c r="AQ110" i="1"/>
  <c r="AP110" i="1"/>
  <c r="AO110" i="1"/>
  <c r="AN110" i="1"/>
  <c r="AM110" i="1"/>
  <c r="O110" i="1"/>
  <c r="BW109" i="1"/>
  <c r="BT109" i="1"/>
  <c r="BS109" i="1"/>
  <c r="AZ109" i="1"/>
  <c r="AY109" i="1"/>
  <c r="AX109" i="1"/>
  <c r="AW109" i="1"/>
  <c r="AV109" i="1"/>
  <c r="AU109" i="1"/>
  <c r="AT109" i="1"/>
  <c r="AR109" i="1"/>
  <c r="AQ109" i="1"/>
  <c r="AP109" i="1"/>
  <c r="AO109" i="1"/>
  <c r="AN109" i="1"/>
  <c r="AM109" i="1"/>
  <c r="O109" i="1"/>
  <c r="BZ109" i="1" s="1"/>
  <c r="BW108" i="1"/>
  <c r="BT108" i="1"/>
  <c r="BS108" i="1"/>
  <c r="AZ108" i="1"/>
  <c r="AY108" i="1"/>
  <c r="AX108" i="1"/>
  <c r="AW108" i="1"/>
  <c r="AV108" i="1"/>
  <c r="AU108" i="1"/>
  <c r="AT108" i="1"/>
  <c r="AR108" i="1"/>
  <c r="AQ108" i="1"/>
  <c r="AP108" i="1"/>
  <c r="AO108" i="1"/>
  <c r="AN108" i="1"/>
  <c r="AM108" i="1"/>
  <c r="O108" i="1"/>
  <c r="BZ108" i="1" s="1"/>
  <c r="BW107" i="1"/>
  <c r="BT107" i="1"/>
  <c r="BS107" i="1"/>
  <c r="AZ107" i="1"/>
  <c r="AY107" i="1"/>
  <c r="AX107" i="1"/>
  <c r="AW107" i="1"/>
  <c r="AV107" i="1"/>
  <c r="AU107" i="1"/>
  <c r="AT107" i="1"/>
  <c r="AR107" i="1"/>
  <c r="AQ107" i="1"/>
  <c r="AP107" i="1"/>
  <c r="AO107" i="1"/>
  <c r="AN107" i="1"/>
  <c r="AM107" i="1"/>
  <c r="O107" i="1"/>
  <c r="BW106" i="1"/>
  <c r="BT106" i="1"/>
  <c r="BS106" i="1"/>
  <c r="AZ106" i="1"/>
  <c r="AY106" i="1"/>
  <c r="AX106" i="1"/>
  <c r="AW106" i="1"/>
  <c r="AV106" i="1"/>
  <c r="AU106" i="1"/>
  <c r="AT106" i="1"/>
  <c r="AR106" i="1"/>
  <c r="AQ106" i="1"/>
  <c r="AP106" i="1"/>
  <c r="AO106" i="1"/>
  <c r="AN106" i="1"/>
  <c r="AM106" i="1"/>
  <c r="O106" i="1"/>
  <c r="BW105" i="1"/>
  <c r="BT105" i="1"/>
  <c r="BS105" i="1"/>
  <c r="AZ105" i="1"/>
  <c r="AY105" i="1"/>
  <c r="AX105" i="1"/>
  <c r="AW105" i="1"/>
  <c r="AV105" i="1"/>
  <c r="AU105" i="1"/>
  <c r="AT105" i="1"/>
  <c r="AR105" i="1"/>
  <c r="AQ105" i="1"/>
  <c r="AP105" i="1"/>
  <c r="AO105" i="1"/>
  <c r="AN105" i="1"/>
  <c r="AM105" i="1"/>
  <c r="O105" i="1"/>
  <c r="BW104" i="1"/>
  <c r="BT104" i="1"/>
  <c r="BS104" i="1"/>
  <c r="AZ104" i="1"/>
  <c r="AY104" i="1"/>
  <c r="AX104" i="1"/>
  <c r="AW104" i="1"/>
  <c r="AV104" i="1"/>
  <c r="AU104" i="1"/>
  <c r="AT104" i="1"/>
  <c r="AR104" i="1"/>
  <c r="AQ104" i="1"/>
  <c r="AP104" i="1"/>
  <c r="AO104" i="1"/>
  <c r="AN104" i="1"/>
  <c r="AM104" i="1"/>
  <c r="O104" i="1"/>
  <c r="BW103" i="1"/>
  <c r="BT103" i="1"/>
  <c r="BS103" i="1"/>
  <c r="AZ103" i="1"/>
  <c r="AY103" i="1"/>
  <c r="AX103" i="1"/>
  <c r="AW103" i="1"/>
  <c r="AV103" i="1"/>
  <c r="AU103" i="1"/>
  <c r="AT103" i="1"/>
  <c r="AR103" i="1"/>
  <c r="AQ103" i="1"/>
  <c r="AP103" i="1"/>
  <c r="AO103" i="1"/>
  <c r="AN103" i="1"/>
  <c r="AM103" i="1"/>
  <c r="O103" i="1"/>
  <c r="BW102" i="1"/>
  <c r="BT102" i="1"/>
  <c r="BS102" i="1"/>
  <c r="AZ102" i="1"/>
  <c r="AY102" i="1"/>
  <c r="AX102" i="1"/>
  <c r="AW102" i="1"/>
  <c r="AV102" i="1"/>
  <c r="AU102" i="1"/>
  <c r="AT102" i="1"/>
  <c r="AR102" i="1"/>
  <c r="AQ102" i="1"/>
  <c r="AP102" i="1"/>
  <c r="AO102" i="1"/>
  <c r="AN102" i="1"/>
  <c r="AM102" i="1"/>
  <c r="O102" i="1"/>
  <c r="BW101" i="1"/>
  <c r="BT101" i="1"/>
  <c r="BS101" i="1"/>
  <c r="AZ101" i="1"/>
  <c r="AY101" i="1"/>
  <c r="AX101" i="1"/>
  <c r="AW101" i="1"/>
  <c r="AV101" i="1"/>
  <c r="AU101" i="1"/>
  <c r="AT101" i="1"/>
  <c r="AR101" i="1"/>
  <c r="AQ101" i="1"/>
  <c r="AP101" i="1"/>
  <c r="AO101" i="1"/>
  <c r="AN101" i="1"/>
  <c r="AM101" i="1"/>
  <c r="O101" i="1"/>
  <c r="BW100" i="1"/>
  <c r="BT100" i="1"/>
  <c r="BS100" i="1"/>
  <c r="AZ100" i="1"/>
  <c r="AY100" i="1"/>
  <c r="AX100" i="1"/>
  <c r="AW100" i="1"/>
  <c r="AV100" i="1"/>
  <c r="AU100" i="1"/>
  <c r="AT100" i="1"/>
  <c r="AR100" i="1"/>
  <c r="AQ100" i="1"/>
  <c r="AP100" i="1"/>
  <c r="AO100" i="1"/>
  <c r="AN100" i="1"/>
  <c r="AM100" i="1"/>
  <c r="O100" i="1"/>
  <c r="BZ100" i="1" s="1"/>
  <c r="BW99" i="1"/>
  <c r="BT99" i="1"/>
  <c r="BS99" i="1"/>
  <c r="AZ99" i="1"/>
  <c r="AY99" i="1"/>
  <c r="AX99" i="1"/>
  <c r="AW99" i="1"/>
  <c r="AV99" i="1"/>
  <c r="AU99" i="1"/>
  <c r="AT99" i="1"/>
  <c r="AR99" i="1"/>
  <c r="AQ99" i="1"/>
  <c r="AP99" i="1"/>
  <c r="AO99" i="1"/>
  <c r="AN99" i="1"/>
  <c r="AM99" i="1"/>
  <c r="O99" i="1"/>
  <c r="BW98" i="1"/>
  <c r="BT98" i="1"/>
  <c r="BS98" i="1"/>
  <c r="AZ98" i="1"/>
  <c r="AY98" i="1"/>
  <c r="AX98" i="1"/>
  <c r="AW98" i="1"/>
  <c r="AV98" i="1"/>
  <c r="AU98" i="1"/>
  <c r="AT98" i="1"/>
  <c r="AR98" i="1"/>
  <c r="AQ98" i="1"/>
  <c r="AP98" i="1"/>
  <c r="AO98" i="1"/>
  <c r="AN98" i="1"/>
  <c r="AM98" i="1"/>
  <c r="O98" i="1"/>
  <c r="BZ98" i="1" s="1"/>
  <c r="BW97" i="1"/>
  <c r="BT97" i="1"/>
  <c r="BS97" i="1"/>
  <c r="AZ97" i="1"/>
  <c r="AY97" i="1"/>
  <c r="AX97" i="1"/>
  <c r="AW97" i="1"/>
  <c r="AV97" i="1"/>
  <c r="AU97" i="1"/>
  <c r="AT97" i="1"/>
  <c r="AR97" i="1"/>
  <c r="AQ97" i="1"/>
  <c r="AP97" i="1"/>
  <c r="AO97" i="1"/>
  <c r="AN97" i="1"/>
  <c r="AM97" i="1"/>
  <c r="O97" i="1"/>
  <c r="BW96" i="1"/>
  <c r="BT96" i="1"/>
  <c r="BS96" i="1"/>
  <c r="AZ96" i="1"/>
  <c r="AY96" i="1"/>
  <c r="AX96" i="1"/>
  <c r="AW96" i="1"/>
  <c r="AV96" i="1"/>
  <c r="AU96" i="1"/>
  <c r="AT96" i="1"/>
  <c r="AR96" i="1"/>
  <c r="AQ96" i="1"/>
  <c r="AP96" i="1"/>
  <c r="AO96" i="1"/>
  <c r="AN96" i="1"/>
  <c r="AM96" i="1"/>
  <c r="O96" i="1"/>
  <c r="BW95" i="1"/>
  <c r="BT95" i="1"/>
  <c r="BS95" i="1"/>
  <c r="AZ95" i="1"/>
  <c r="AY95" i="1"/>
  <c r="AX95" i="1"/>
  <c r="AW95" i="1"/>
  <c r="AV95" i="1"/>
  <c r="AU95" i="1"/>
  <c r="AT95" i="1"/>
  <c r="AR95" i="1"/>
  <c r="AQ95" i="1"/>
  <c r="AP95" i="1"/>
  <c r="AO95" i="1"/>
  <c r="AN95" i="1"/>
  <c r="AM95" i="1"/>
  <c r="O95" i="1"/>
  <c r="BW94" i="1"/>
  <c r="BT94" i="1"/>
  <c r="BS94" i="1"/>
  <c r="AZ94" i="1"/>
  <c r="AY94" i="1"/>
  <c r="AX94" i="1"/>
  <c r="AW94" i="1"/>
  <c r="AV94" i="1"/>
  <c r="AU94" i="1"/>
  <c r="AT94" i="1"/>
  <c r="AR94" i="1"/>
  <c r="AQ94" i="1"/>
  <c r="AP94" i="1"/>
  <c r="AO94" i="1"/>
  <c r="AN94" i="1"/>
  <c r="AM94" i="1"/>
  <c r="O94" i="1"/>
  <c r="BW93" i="1"/>
  <c r="BT93" i="1"/>
  <c r="BS93" i="1"/>
  <c r="AZ93" i="1"/>
  <c r="AY93" i="1"/>
  <c r="AX93" i="1"/>
  <c r="AW93" i="1"/>
  <c r="AV93" i="1"/>
  <c r="AU93" i="1"/>
  <c r="AT93" i="1"/>
  <c r="AR93" i="1"/>
  <c r="AQ93" i="1"/>
  <c r="AP93" i="1"/>
  <c r="AO93" i="1"/>
  <c r="AN93" i="1"/>
  <c r="AM93" i="1"/>
  <c r="O93" i="1"/>
  <c r="BW92" i="1"/>
  <c r="BT92" i="1"/>
  <c r="BS92" i="1"/>
  <c r="AZ92" i="1"/>
  <c r="AY92" i="1"/>
  <c r="AX92" i="1"/>
  <c r="AW92" i="1"/>
  <c r="AV92" i="1"/>
  <c r="AU92" i="1"/>
  <c r="AT92" i="1"/>
  <c r="AR92" i="1"/>
  <c r="AQ92" i="1"/>
  <c r="AP92" i="1"/>
  <c r="AO92" i="1"/>
  <c r="AN92" i="1"/>
  <c r="AM92" i="1"/>
  <c r="O92" i="1"/>
  <c r="BW91" i="1"/>
  <c r="BT91" i="1"/>
  <c r="BS91" i="1"/>
  <c r="AZ91" i="1"/>
  <c r="AY91" i="1"/>
  <c r="AX91" i="1"/>
  <c r="AW91" i="1"/>
  <c r="AV91" i="1"/>
  <c r="AU91" i="1"/>
  <c r="AT91" i="1"/>
  <c r="AR91" i="1"/>
  <c r="AQ91" i="1"/>
  <c r="AP91" i="1"/>
  <c r="AO91" i="1"/>
  <c r="AN91" i="1"/>
  <c r="AM91" i="1"/>
  <c r="O91" i="1"/>
  <c r="BW90" i="1"/>
  <c r="BT90" i="1"/>
  <c r="BS90" i="1"/>
  <c r="AZ90" i="1"/>
  <c r="AY90" i="1"/>
  <c r="AX90" i="1"/>
  <c r="AW90" i="1"/>
  <c r="AV90" i="1"/>
  <c r="AU90" i="1"/>
  <c r="AT90" i="1"/>
  <c r="AR90" i="1"/>
  <c r="AQ90" i="1"/>
  <c r="AP90" i="1"/>
  <c r="AO90" i="1"/>
  <c r="AN90" i="1"/>
  <c r="AM90" i="1"/>
  <c r="O90" i="1"/>
  <c r="BW89" i="1"/>
  <c r="BT89" i="1"/>
  <c r="BS89" i="1"/>
  <c r="AZ89" i="1"/>
  <c r="AY89" i="1"/>
  <c r="AX89" i="1"/>
  <c r="AW89" i="1"/>
  <c r="AV89" i="1"/>
  <c r="AU89" i="1"/>
  <c r="AT89" i="1"/>
  <c r="AR89" i="1"/>
  <c r="AQ89" i="1"/>
  <c r="AP89" i="1"/>
  <c r="AO89" i="1"/>
  <c r="AN89" i="1"/>
  <c r="AM89" i="1"/>
  <c r="O89" i="1"/>
  <c r="BW88" i="1"/>
  <c r="BT88" i="1"/>
  <c r="BS88" i="1"/>
  <c r="AZ88" i="1"/>
  <c r="AY88" i="1"/>
  <c r="AX88" i="1"/>
  <c r="AW88" i="1"/>
  <c r="AV88" i="1"/>
  <c r="AU88" i="1"/>
  <c r="AT88" i="1"/>
  <c r="AR88" i="1"/>
  <c r="AQ88" i="1"/>
  <c r="AP88" i="1"/>
  <c r="AO88" i="1"/>
  <c r="AN88" i="1"/>
  <c r="AM88" i="1"/>
  <c r="O88" i="1"/>
  <c r="BW87" i="1"/>
  <c r="BT87" i="1"/>
  <c r="BS87" i="1"/>
  <c r="AZ87" i="1"/>
  <c r="AY87" i="1"/>
  <c r="AX87" i="1"/>
  <c r="AW87" i="1"/>
  <c r="AV87" i="1"/>
  <c r="AU87" i="1"/>
  <c r="AT87" i="1"/>
  <c r="AR87" i="1"/>
  <c r="AQ87" i="1"/>
  <c r="AP87" i="1"/>
  <c r="AO87" i="1"/>
  <c r="AN87" i="1"/>
  <c r="AM87" i="1"/>
  <c r="O87" i="1"/>
  <c r="BW86" i="1"/>
  <c r="BT86" i="1"/>
  <c r="BS86" i="1"/>
  <c r="AZ86" i="1"/>
  <c r="AY86" i="1"/>
  <c r="AX86" i="1"/>
  <c r="AW86" i="1"/>
  <c r="AV86" i="1"/>
  <c r="AU86" i="1"/>
  <c r="AT86" i="1"/>
  <c r="AR86" i="1"/>
  <c r="AQ86" i="1"/>
  <c r="AP86" i="1"/>
  <c r="AO86" i="1"/>
  <c r="AN86" i="1"/>
  <c r="AM86" i="1"/>
  <c r="O86" i="1"/>
  <c r="BW85" i="1"/>
  <c r="BT85" i="1"/>
  <c r="BS85" i="1"/>
  <c r="AZ85" i="1"/>
  <c r="AY85" i="1"/>
  <c r="AX85" i="1"/>
  <c r="AW85" i="1"/>
  <c r="AV85" i="1"/>
  <c r="AU85" i="1"/>
  <c r="AT85" i="1"/>
  <c r="AR85" i="1"/>
  <c r="AQ85" i="1"/>
  <c r="AP85" i="1"/>
  <c r="AO85" i="1"/>
  <c r="AN85" i="1"/>
  <c r="AM85" i="1"/>
  <c r="O85" i="1"/>
  <c r="BZ85" i="1" s="1"/>
  <c r="BW84" i="1"/>
  <c r="BT84" i="1"/>
  <c r="BS84" i="1"/>
  <c r="AZ84" i="1"/>
  <c r="AY84" i="1"/>
  <c r="AX84" i="1"/>
  <c r="AW84" i="1"/>
  <c r="AV84" i="1"/>
  <c r="AU84" i="1"/>
  <c r="AT84" i="1"/>
  <c r="AR84" i="1"/>
  <c r="AQ84" i="1"/>
  <c r="AP84" i="1"/>
  <c r="AO84" i="1"/>
  <c r="AN84" i="1"/>
  <c r="AM84" i="1"/>
  <c r="O84" i="1"/>
  <c r="BZ84" i="1" s="1"/>
  <c r="BW83" i="1"/>
  <c r="BT83" i="1"/>
  <c r="BS83" i="1"/>
  <c r="AZ83" i="1"/>
  <c r="AY83" i="1"/>
  <c r="AX83" i="1"/>
  <c r="AW83" i="1"/>
  <c r="AV83" i="1"/>
  <c r="AU83" i="1"/>
  <c r="AT83" i="1"/>
  <c r="AR83" i="1"/>
  <c r="AQ83" i="1"/>
  <c r="AP83" i="1"/>
  <c r="AO83" i="1"/>
  <c r="AN83" i="1"/>
  <c r="AM83" i="1"/>
  <c r="O83" i="1"/>
  <c r="BW82" i="1"/>
  <c r="BT82" i="1"/>
  <c r="BS82" i="1"/>
  <c r="AZ82" i="1"/>
  <c r="AY82" i="1"/>
  <c r="AX82" i="1"/>
  <c r="AW82" i="1"/>
  <c r="AV82" i="1"/>
  <c r="AU82" i="1"/>
  <c r="AT82" i="1"/>
  <c r="AR82" i="1"/>
  <c r="AQ82" i="1"/>
  <c r="AP82" i="1"/>
  <c r="AO82" i="1"/>
  <c r="AN82" i="1"/>
  <c r="AM82" i="1"/>
  <c r="O82" i="1"/>
  <c r="BZ82" i="1" s="1"/>
  <c r="BW81" i="1"/>
  <c r="BT81" i="1"/>
  <c r="BS81" i="1"/>
  <c r="AZ81" i="1"/>
  <c r="AY81" i="1"/>
  <c r="AX81" i="1"/>
  <c r="AW81" i="1"/>
  <c r="AV81" i="1"/>
  <c r="AU81" i="1"/>
  <c r="AT81" i="1"/>
  <c r="AR81" i="1"/>
  <c r="AQ81" i="1"/>
  <c r="AP81" i="1"/>
  <c r="AO81" i="1"/>
  <c r="AN81" i="1"/>
  <c r="AM81" i="1"/>
  <c r="O81" i="1"/>
  <c r="BW80" i="1"/>
  <c r="BT80" i="1"/>
  <c r="BS80" i="1"/>
  <c r="AZ80" i="1"/>
  <c r="AY80" i="1"/>
  <c r="AX80" i="1"/>
  <c r="AW80" i="1"/>
  <c r="AV80" i="1"/>
  <c r="AU80" i="1"/>
  <c r="AT80" i="1"/>
  <c r="AR80" i="1"/>
  <c r="AQ80" i="1"/>
  <c r="AP80" i="1"/>
  <c r="AO80" i="1"/>
  <c r="AN80" i="1"/>
  <c r="AM80" i="1"/>
  <c r="O80" i="1"/>
  <c r="BW79" i="1"/>
  <c r="BT79" i="1"/>
  <c r="BS79" i="1"/>
  <c r="AZ79" i="1"/>
  <c r="AY79" i="1"/>
  <c r="AX79" i="1"/>
  <c r="AW79" i="1"/>
  <c r="AV79" i="1"/>
  <c r="AU79" i="1"/>
  <c r="AT79" i="1"/>
  <c r="AR79" i="1"/>
  <c r="AQ79" i="1"/>
  <c r="AP79" i="1"/>
  <c r="AO79" i="1"/>
  <c r="AN79" i="1"/>
  <c r="AM79" i="1"/>
  <c r="O79" i="1"/>
  <c r="BW78" i="1"/>
  <c r="BT78" i="1"/>
  <c r="BS78" i="1"/>
  <c r="AZ78" i="1"/>
  <c r="AY78" i="1"/>
  <c r="AX78" i="1"/>
  <c r="AW78" i="1"/>
  <c r="AV78" i="1"/>
  <c r="AU78" i="1"/>
  <c r="AT78" i="1"/>
  <c r="AR78" i="1"/>
  <c r="AQ78" i="1"/>
  <c r="AP78" i="1"/>
  <c r="AO78" i="1"/>
  <c r="AN78" i="1"/>
  <c r="AM78" i="1"/>
  <c r="O78" i="1"/>
  <c r="BW77" i="1"/>
  <c r="BT77" i="1"/>
  <c r="BS77" i="1"/>
  <c r="AZ77" i="1"/>
  <c r="AY77" i="1"/>
  <c r="AX77" i="1"/>
  <c r="AW77" i="1"/>
  <c r="AV77" i="1"/>
  <c r="AU77" i="1"/>
  <c r="AT77" i="1"/>
  <c r="AR77" i="1"/>
  <c r="AQ77" i="1"/>
  <c r="AP77" i="1"/>
  <c r="AO77" i="1"/>
  <c r="AN77" i="1"/>
  <c r="AM77" i="1"/>
  <c r="O77" i="1"/>
  <c r="BZ77" i="1" s="1"/>
  <c r="BW76" i="1"/>
  <c r="BT76" i="1"/>
  <c r="BS76" i="1"/>
  <c r="AZ76" i="1"/>
  <c r="AY76" i="1"/>
  <c r="AX76" i="1"/>
  <c r="AW76" i="1"/>
  <c r="AV76" i="1"/>
  <c r="AU76" i="1"/>
  <c r="AT76" i="1"/>
  <c r="AR76" i="1"/>
  <c r="AQ76" i="1"/>
  <c r="AP76" i="1"/>
  <c r="AO76" i="1"/>
  <c r="AN76" i="1"/>
  <c r="AM76" i="1"/>
  <c r="O76" i="1"/>
  <c r="BW75" i="1"/>
  <c r="BT75" i="1"/>
  <c r="BS75" i="1"/>
  <c r="AZ75" i="1"/>
  <c r="AY75" i="1"/>
  <c r="AX75" i="1"/>
  <c r="AW75" i="1"/>
  <c r="AV75" i="1"/>
  <c r="AU75" i="1"/>
  <c r="AT75" i="1"/>
  <c r="AR75" i="1"/>
  <c r="AQ75" i="1"/>
  <c r="AP75" i="1"/>
  <c r="AO75" i="1"/>
  <c r="AN75" i="1"/>
  <c r="AM75" i="1"/>
  <c r="O75" i="1"/>
  <c r="BW74" i="1"/>
  <c r="BT74" i="1"/>
  <c r="BS74" i="1"/>
  <c r="AZ74" i="1"/>
  <c r="AY74" i="1"/>
  <c r="AX74" i="1"/>
  <c r="AW74" i="1"/>
  <c r="AV74" i="1"/>
  <c r="AU74" i="1"/>
  <c r="AT74" i="1"/>
  <c r="AR74" i="1"/>
  <c r="AQ74" i="1"/>
  <c r="AP74" i="1"/>
  <c r="AO74" i="1"/>
  <c r="AN74" i="1"/>
  <c r="AM74" i="1"/>
  <c r="O74" i="1"/>
  <c r="BW73" i="1"/>
  <c r="BT73" i="1"/>
  <c r="BS73" i="1"/>
  <c r="AZ73" i="1"/>
  <c r="AY73" i="1"/>
  <c r="AX73" i="1"/>
  <c r="AW73" i="1"/>
  <c r="AV73" i="1"/>
  <c r="AU73" i="1"/>
  <c r="AT73" i="1"/>
  <c r="AR73" i="1"/>
  <c r="AQ73" i="1"/>
  <c r="AP73" i="1"/>
  <c r="AO73" i="1"/>
  <c r="AN73" i="1"/>
  <c r="AM73" i="1"/>
  <c r="O73" i="1"/>
  <c r="BW72" i="1"/>
  <c r="BT72" i="1"/>
  <c r="BS72" i="1"/>
  <c r="AZ72" i="1"/>
  <c r="AY72" i="1"/>
  <c r="AX72" i="1"/>
  <c r="AW72" i="1"/>
  <c r="AV72" i="1"/>
  <c r="AU72" i="1"/>
  <c r="AT72" i="1"/>
  <c r="AR72" i="1"/>
  <c r="AQ72" i="1"/>
  <c r="AP72" i="1"/>
  <c r="AO72" i="1"/>
  <c r="AN72" i="1"/>
  <c r="AM72" i="1"/>
  <c r="O72" i="1"/>
  <c r="BW71" i="1"/>
  <c r="BT71" i="1"/>
  <c r="BS71" i="1"/>
  <c r="AZ71" i="1"/>
  <c r="AY71" i="1"/>
  <c r="AX71" i="1"/>
  <c r="AW71" i="1"/>
  <c r="AV71" i="1"/>
  <c r="AU71" i="1"/>
  <c r="AT71" i="1"/>
  <c r="AR71" i="1"/>
  <c r="AQ71" i="1"/>
  <c r="AP71" i="1"/>
  <c r="AO71" i="1"/>
  <c r="AN71" i="1"/>
  <c r="AM71" i="1"/>
  <c r="O71" i="1"/>
  <c r="BW70" i="1"/>
  <c r="BT70" i="1"/>
  <c r="BS70" i="1"/>
  <c r="AZ70" i="1"/>
  <c r="AY70" i="1"/>
  <c r="AX70" i="1"/>
  <c r="AW70" i="1"/>
  <c r="AV70" i="1"/>
  <c r="AU70" i="1"/>
  <c r="AT70" i="1"/>
  <c r="AR70" i="1"/>
  <c r="AQ70" i="1"/>
  <c r="AP70" i="1"/>
  <c r="AO70" i="1"/>
  <c r="AN70" i="1"/>
  <c r="AM70" i="1"/>
  <c r="O70" i="1"/>
  <c r="BW69" i="1"/>
  <c r="BT69" i="1"/>
  <c r="BS69" i="1"/>
  <c r="AZ69" i="1"/>
  <c r="AY69" i="1"/>
  <c r="AX69" i="1"/>
  <c r="AW69" i="1"/>
  <c r="AV69" i="1"/>
  <c r="AU69" i="1"/>
  <c r="AT69" i="1"/>
  <c r="AR69" i="1"/>
  <c r="AQ69" i="1"/>
  <c r="AP69" i="1"/>
  <c r="AO69" i="1"/>
  <c r="AN69" i="1"/>
  <c r="AM69" i="1"/>
  <c r="O69" i="1"/>
  <c r="BW68" i="1"/>
  <c r="BT68" i="1"/>
  <c r="BS68" i="1"/>
  <c r="AZ68" i="1"/>
  <c r="AY68" i="1"/>
  <c r="AX68" i="1"/>
  <c r="AW68" i="1"/>
  <c r="AV68" i="1"/>
  <c r="AU68" i="1"/>
  <c r="AT68" i="1"/>
  <c r="AR68" i="1"/>
  <c r="AQ68" i="1"/>
  <c r="AP68" i="1"/>
  <c r="AO68" i="1"/>
  <c r="AN68" i="1"/>
  <c r="AM68" i="1"/>
  <c r="O68" i="1"/>
  <c r="BZ68" i="1" s="1"/>
  <c r="BW67" i="1"/>
  <c r="BT67" i="1"/>
  <c r="BS67" i="1"/>
  <c r="AZ67" i="1"/>
  <c r="AY67" i="1"/>
  <c r="AX67" i="1"/>
  <c r="AW67" i="1"/>
  <c r="AV67" i="1"/>
  <c r="AU67" i="1"/>
  <c r="AT67" i="1"/>
  <c r="AR67" i="1"/>
  <c r="AQ67" i="1"/>
  <c r="AP67" i="1"/>
  <c r="AO67" i="1"/>
  <c r="AN67" i="1"/>
  <c r="AM67" i="1"/>
  <c r="O67" i="1"/>
  <c r="BW66" i="1"/>
  <c r="BT66" i="1"/>
  <c r="BS66" i="1"/>
  <c r="AZ66" i="1"/>
  <c r="AY66" i="1"/>
  <c r="AX66" i="1"/>
  <c r="AW66" i="1"/>
  <c r="AV66" i="1"/>
  <c r="AU66" i="1"/>
  <c r="AT66" i="1"/>
  <c r="AR66" i="1"/>
  <c r="AQ66" i="1"/>
  <c r="AP66" i="1"/>
  <c r="AO66" i="1"/>
  <c r="AN66" i="1"/>
  <c r="AM66" i="1"/>
  <c r="O66" i="1"/>
  <c r="BW65" i="1"/>
  <c r="BT65" i="1"/>
  <c r="BS65" i="1"/>
  <c r="AZ65" i="1"/>
  <c r="AY65" i="1"/>
  <c r="AX65" i="1"/>
  <c r="AW65" i="1"/>
  <c r="AV65" i="1"/>
  <c r="AU65" i="1"/>
  <c r="AT65" i="1"/>
  <c r="AR65" i="1"/>
  <c r="AQ65" i="1"/>
  <c r="AP65" i="1"/>
  <c r="AO65" i="1"/>
  <c r="AN65" i="1"/>
  <c r="AM65" i="1"/>
  <c r="O65" i="1"/>
  <c r="BW64" i="1"/>
  <c r="BT64" i="1"/>
  <c r="BS64" i="1"/>
  <c r="AZ64" i="1"/>
  <c r="AY64" i="1"/>
  <c r="AX64" i="1"/>
  <c r="AW64" i="1"/>
  <c r="AV64" i="1"/>
  <c r="AU64" i="1"/>
  <c r="AT64" i="1"/>
  <c r="AR64" i="1"/>
  <c r="AQ64" i="1"/>
  <c r="AP64" i="1"/>
  <c r="AO64" i="1"/>
  <c r="AN64" i="1"/>
  <c r="AM64" i="1"/>
  <c r="O64" i="1"/>
  <c r="BW63" i="1"/>
  <c r="BT63" i="1"/>
  <c r="BS63" i="1"/>
  <c r="AZ63" i="1"/>
  <c r="AY63" i="1"/>
  <c r="AX63" i="1"/>
  <c r="AW63" i="1"/>
  <c r="AV63" i="1"/>
  <c r="AU63" i="1"/>
  <c r="AT63" i="1"/>
  <c r="AR63" i="1"/>
  <c r="AQ63" i="1"/>
  <c r="AP63" i="1"/>
  <c r="AO63" i="1"/>
  <c r="AN63" i="1"/>
  <c r="AM63" i="1"/>
  <c r="O63" i="1"/>
  <c r="BW62" i="1"/>
  <c r="BT62" i="1"/>
  <c r="BS62" i="1"/>
  <c r="AZ62" i="1"/>
  <c r="AY62" i="1"/>
  <c r="AX62" i="1"/>
  <c r="AW62" i="1"/>
  <c r="AV62" i="1"/>
  <c r="AU62" i="1"/>
  <c r="AT62" i="1"/>
  <c r="AR62" i="1"/>
  <c r="AQ62" i="1"/>
  <c r="AP62" i="1"/>
  <c r="AO62" i="1"/>
  <c r="AN62" i="1"/>
  <c r="AM62" i="1"/>
  <c r="O62" i="1"/>
  <c r="BW61" i="1"/>
  <c r="BT61" i="1"/>
  <c r="BS61" i="1"/>
  <c r="AZ61" i="1"/>
  <c r="AY61" i="1"/>
  <c r="AX61" i="1"/>
  <c r="AW61" i="1"/>
  <c r="AV61" i="1"/>
  <c r="AU61" i="1"/>
  <c r="AT61" i="1"/>
  <c r="AR61" i="1"/>
  <c r="AQ61" i="1"/>
  <c r="AP61" i="1"/>
  <c r="AO61" i="1"/>
  <c r="AN61" i="1"/>
  <c r="AM61" i="1"/>
  <c r="O61" i="1"/>
  <c r="BW60" i="1"/>
  <c r="BT60" i="1"/>
  <c r="BS60" i="1"/>
  <c r="AZ60" i="1"/>
  <c r="AY60" i="1"/>
  <c r="AX60" i="1"/>
  <c r="AW60" i="1"/>
  <c r="AV60" i="1"/>
  <c r="AU60" i="1"/>
  <c r="AT60" i="1"/>
  <c r="AR60" i="1"/>
  <c r="AQ60" i="1"/>
  <c r="AP60" i="1"/>
  <c r="AO60" i="1"/>
  <c r="AN60" i="1"/>
  <c r="AM60" i="1"/>
  <c r="O60" i="1"/>
  <c r="BW59" i="1"/>
  <c r="BT59" i="1"/>
  <c r="BS59" i="1"/>
  <c r="AZ59" i="1"/>
  <c r="AY59" i="1"/>
  <c r="AX59" i="1"/>
  <c r="AW59" i="1"/>
  <c r="AV59" i="1"/>
  <c r="AU59" i="1"/>
  <c r="AT59" i="1"/>
  <c r="AR59" i="1"/>
  <c r="AQ59" i="1"/>
  <c r="AP59" i="1"/>
  <c r="AO59" i="1"/>
  <c r="AN59" i="1"/>
  <c r="AM59" i="1"/>
  <c r="O59" i="1"/>
  <c r="BW58" i="1"/>
  <c r="BT58" i="1"/>
  <c r="BS58" i="1"/>
  <c r="AZ58" i="1"/>
  <c r="AY58" i="1"/>
  <c r="AX58" i="1"/>
  <c r="AW58" i="1"/>
  <c r="AV58" i="1"/>
  <c r="AU58" i="1"/>
  <c r="AT58" i="1"/>
  <c r="AR58" i="1"/>
  <c r="AQ58" i="1"/>
  <c r="AP58" i="1"/>
  <c r="AO58" i="1"/>
  <c r="AN58" i="1"/>
  <c r="AM58" i="1"/>
  <c r="O58" i="1"/>
  <c r="BW57" i="1"/>
  <c r="BT57" i="1"/>
  <c r="BS57" i="1"/>
  <c r="AZ57" i="1"/>
  <c r="AY57" i="1"/>
  <c r="AX57" i="1"/>
  <c r="AW57" i="1"/>
  <c r="AV57" i="1"/>
  <c r="AU57" i="1"/>
  <c r="AT57" i="1"/>
  <c r="AR57" i="1"/>
  <c r="AQ57" i="1"/>
  <c r="AP57" i="1"/>
  <c r="AO57" i="1"/>
  <c r="AN57" i="1"/>
  <c r="AM57" i="1"/>
  <c r="O57" i="1"/>
  <c r="BW56" i="1"/>
  <c r="BT56" i="1"/>
  <c r="BS56" i="1"/>
  <c r="AZ56" i="1"/>
  <c r="AY56" i="1"/>
  <c r="AX56" i="1"/>
  <c r="AW56" i="1"/>
  <c r="AV56" i="1"/>
  <c r="AU56" i="1"/>
  <c r="AT56" i="1"/>
  <c r="AR56" i="1"/>
  <c r="AQ56" i="1"/>
  <c r="AP56" i="1"/>
  <c r="AO56" i="1"/>
  <c r="AN56" i="1"/>
  <c r="AM56" i="1"/>
  <c r="O56" i="1"/>
  <c r="BW55" i="1"/>
  <c r="BT55" i="1"/>
  <c r="BS55" i="1"/>
  <c r="AZ55" i="1"/>
  <c r="AY55" i="1"/>
  <c r="AX55" i="1"/>
  <c r="AW55" i="1"/>
  <c r="AV55" i="1"/>
  <c r="AU55" i="1"/>
  <c r="AT55" i="1"/>
  <c r="AR55" i="1"/>
  <c r="AQ55" i="1"/>
  <c r="AP55" i="1"/>
  <c r="AO55" i="1"/>
  <c r="AN55" i="1"/>
  <c r="AM55" i="1"/>
  <c r="O55" i="1"/>
  <c r="BW54" i="1"/>
  <c r="BT54" i="1"/>
  <c r="BS54" i="1"/>
  <c r="AZ54" i="1"/>
  <c r="AY54" i="1"/>
  <c r="AX54" i="1"/>
  <c r="AW54" i="1"/>
  <c r="AV54" i="1"/>
  <c r="AU54" i="1"/>
  <c r="AT54" i="1"/>
  <c r="AR54" i="1"/>
  <c r="AQ54" i="1"/>
  <c r="AP54" i="1"/>
  <c r="AO54" i="1"/>
  <c r="AN54" i="1"/>
  <c r="AM54" i="1"/>
  <c r="O54" i="1"/>
  <c r="BW53" i="1"/>
  <c r="BT53" i="1"/>
  <c r="BS53" i="1"/>
  <c r="AZ53" i="1"/>
  <c r="AY53" i="1"/>
  <c r="AX53" i="1"/>
  <c r="AW53" i="1"/>
  <c r="AV53" i="1"/>
  <c r="AU53" i="1"/>
  <c r="AT53" i="1"/>
  <c r="AR53" i="1"/>
  <c r="AQ53" i="1"/>
  <c r="AP53" i="1"/>
  <c r="AO53" i="1"/>
  <c r="AN53" i="1"/>
  <c r="AM53" i="1"/>
  <c r="O53" i="1"/>
  <c r="BW52" i="1"/>
  <c r="BT52" i="1"/>
  <c r="BS52" i="1"/>
  <c r="AZ52" i="1"/>
  <c r="AY52" i="1"/>
  <c r="AX52" i="1"/>
  <c r="AW52" i="1"/>
  <c r="AV52" i="1"/>
  <c r="AU52" i="1"/>
  <c r="AT52" i="1"/>
  <c r="AR52" i="1"/>
  <c r="AQ52" i="1"/>
  <c r="AP52" i="1"/>
  <c r="AO52" i="1"/>
  <c r="AN52" i="1"/>
  <c r="AM52" i="1"/>
  <c r="O52" i="1"/>
  <c r="BZ52" i="1" s="1"/>
  <c r="BW51" i="1"/>
  <c r="BT51" i="1"/>
  <c r="BS51" i="1"/>
  <c r="AZ51" i="1"/>
  <c r="AY51" i="1"/>
  <c r="AX51" i="1"/>
  <c r="AW51" i="1"/>
  <c r="AV51" i="1"/>
  <c r="AU51" i="1"/>
  <c r="AT51" i="1"/>
  <c r="AR51" i="1"/>
  <c r="AQ51" i="1"/>
  <c r="AP51" i="1"/>
  <c r="AO51" i="1"/>
  <c r="AN51" i="1"/>
  <c r="AM51" i="1"/>
  <c r="O51" i="1"/>
  <c r="BW50" i="1"/>
  <c r="BT50" i="1"/>
  <c r="BS50" i="1"/>
  <c r="AZ50" i="1"/>
  <c r="AY50" i="1"/>
  <c r="AX50" i="1"/>
  <c r="AW50" i="1"/>
  <c r="AV50" i="1"/>
  <c r="AU50" i="1"/>
  <c r="AT50" i="1"/>
  <c r="AR50" i="1"/>
  <c r="AQ50" i="1"/>
  <c r="AP50" i="1"/>
  <c r="AO50" i="1"/>
  <c r="AN50" i="1"/>
  <c r="AM50" i="1"/>
  <c r="O50" i="1"/>
  <c r="BZ50" i="1" s="1"/>
  <c r="BW49" i="1"/>
  <c r="BT49" i="1"/>
  <c r="BS49" i="1"/>
  <c r="AZ49" i="1"/>
  <c r="AY49" i="1"/>
  <c r="AX49" i="1"/>
  <c r="AW49" i="1"/>
  <c r="AV49" i="1"/>
  <c r="AU49" i="1"/>
  <c r="AT49" i="1"/>
  <c r="AR49" i="1"/>
  <c r="AQ49" i="1"/>
  <c r="AP49" i="1"/>
  <c r="AO49" i="1"/>
  <c r="AN49" i="1"/>
  <c r="AM49" i="1"/>
  <c r="O49" i="1"/>
  <c r="BW48" i="1"/>
  <c r="BT48" i="1"/>
  <c r="BS48" i="1"/>
  <c r="AZ48" i="1"/>
  <c r="AY48" i="1"/>
  <c r="AX48" i="1"/>
  <c r="AW48" i="1"/>
  <c r="AV48" i="1"/>
  <c r="AU48" i="1"/>
  <c r="AT48" i="1"/>
  <c r="AR48" i="1"/>
  <c r="AQ48" i="1"/>
  <c r="AP48" i="1"/>
  <c r="AO48" i="1"/>
  <c r="AN48" i="1"/>
  <c r="AM48" i="1"/>
  <c r="O48" i="1"/>
  <c r="BW47" i="1"/>
  <c r="BT47" i="1"/>
  <c r="BS47" i="1"/>
  <c r="AZ47" i="1"/>
  <c r="AY47" i="1"/>
  <c r="AX47" i="1"/>
  <c r="AW47" i="1"/>
  <c r="AV47" i="1"/>
  <c r="AU47" i="1"/>
  <c r="AT47" i="1"/>
  <c r="AR47" i="1"/>
  <c r="AQ47" i="1"/>
  <c r="AP47" i="1"/>
  <c r="AO47" i="1"/>
  <c r="AN47" i="1"/>
  <c r="AM47" i="1"/>
  <c r="O47" i="1"/>
  <c r="BW46" i="1"/>
  <c r="BT46" i="1"/>
  <c r="BS46" i="1"/>
  <c r="AZ46" i="1"/>
  <c r="AY46" i="1"/>
  <c r="AX46" i="1"/>
  <c r="AW46" i="1"/>
  <c r="AV46" i="1"/>
  <c r="AU46" i="1"/>
  <c r="AT46" i="1"/>
  <c r="AR46" i="1"/>
  <c r="AQ46" i="1"/>
  <c r="AP46" i="1"/>
  <c r="AO46" i="1"/>
  <c r="AN46" i="1"/>
  <c r="AM46" i="1"/>
  <c r="O46" i="1"/>
  <c r="BW45" i="1"/>
  <c r="BT45" i="1"/>
  <c r="BS45" i="1"/>
  <c r="AZ45" i="1"/>
  <c r="AY45" i="1"/>
  <c r="AX45" i="1"/>
  <c r="AW45" i="1"/>
  <c r="AV45" i="1"/>
  <c r="AU45" i="1"/>
  <c r="AT45" i="1"/>
  <c r="AR45" i="1"/>
  <c r="AQ45" i="1"/>
  <c r="AP45" i="1"/>
  <c r="AO45" i="1"/>
  <c r="AN45" i="1"/>
  <c r="AM45" i="1"/>
  <c r="O45" i="1"/>
  <c r="BW44" i="1"/>
  <c r="BT44" i="1"/>
  <c r="BS44" i="1"/>
  <c r="AZ44" i="1"/>
  <c r="AY44" i="1"/>
  <c r="AX44" i="1"/>
  <c r="AW44" i="1"/>
  <c r="AV44" i="1"/>
  <c r="AU44" i="1"/>
  <c r="AT44" i="1"/>
  <c r="AR44" i="1"/>
  <c r="AQ44" i="1"/>
  <c r="AP44" i="1"/>
  <c r="AO44" i="1"/>
  <c r="AN44" i="1"/>
  <c r="AM44" i="1"/>
  <c r="O44" i="1"/>
  <c r="BW43" i="1"/>
  <c r="BT43" i="1"/>
  <c r="BS43" i="1"/>
  <c r="AZ43" i="1"/>
  <c r="AY43" i="1"/>
  <c r="AX43" i="1"/>
  <c r="AW43" i="1"/>
  <c r="AV43" i="1"/>
  <c r="AU43" i="1"/>
  <c r="AT43" i="1"/>
  <c r="AR43" i="1"/>
  <c r="AQ43" i="1"/>
  <c r="AP43" i="1"/>
  <c r="AO43" i="1"/>
  <c r="AN43" i="1"/>
  <c r="AM43" i="1"/>
  <c r="O43" i="1"/>
  <c r="BW42" i="1"/>
  <c r="BT42" i="1"/>
  <c r="BS42" i="1"/>
  <c r="AZ42" i="1"/>
  <c r="AY42" i="1"/>
  <c r="AX42" i="1"/>
  <c r="AW42" i="1"/>
  <c r="AV42" i="1"/>
  <c r="AU42" i="1"/>
  <c r="AT42" i="1"/>
  <c r="AR42" i="1"/>
  <c r="AQ42" i="1"/>
  <c r="AP42" i="1"/>
  <c r="AO42" i="1"/>
  <c r="AN42" i="1"/>
  <c r="AM42" i="1"/>
  <c r="O42" i="1"/>
  <c r="BW41" i="1"/>
  <c r="BT41" i="1"/>
  <c r="BS41" i="1"/>
  <c r="AZ41" i="1"/>
  <c r="AY41" i="1"/>
  <c r="AX41" i="1"/>
  <c r="AW41" i="1"/>
  <c r="AV41" i="1"/>
  <c r="AU41" i="1"/>
  <c r="AT41" i="1"/>
  <c r="AR41" i="1"/>
  <c r="AQ41" i="1"/>
  <c r="AP41" i="1"/>
  <c r="AO41" i="1"/>
  <c r="AN41" i="1"/>
  <c r="AM41" i="1"/>
  <c r="O41" i="1"/>
  <c r="BW40" i="1"/>
  <c r="BT40" i="1"/>
  <c r="BS40" i="1"/>
  <c r="AZ40" i="1"/>
  <c r="AY40" i="1"/>
  <c r="AX40" i="1"/>
  <c r="AW40" i="1"/>
  <c r="AV40" i="1"/>
  <c r="AU40" i="1"/>
  <c r="AT40" i="1"/>
  <c r="AR40" i="1"/>
  <c r="AQ40" i="1"/>
  <c r="AP40" i="1"/>
  <c r="AO40" i="1"/>
  <c r="AN40" i="1"/>
  <c r="AM40" i="1"/>
  <c r="O40" i="1"/>
  <c r="BW39" i="1"/>
  <c r="BT39" i="1"/>
  <c r="BS39" i="1"/>
  <c r="AZ39" i="1"/>
  <c r="AY39" i="1"/>
  <c r="AX39" i="1"/>
  <c r="AW39" i="1"/>
  <c r="AV39" i="1"/>
  <c r="AU39" i="1"/>
  <c r="AT39" i="1"/>
  <c r="AR39" i="1"/>
  <c r="AQ39" i="1"/>
  <c r="AP39" i="1"/>
  <c r="AO39" i="1"/>
  <c r="AN39" i="1"/>
  <c r="AM39" i="1"/>
  <c r="O39" i="1"/>
  <c r="BW38" i="1"/>
  <c r="BT38" i="1"/>
  <c r="BS38" i="1"/>
  <c r="AZ38" i="1"/>
  <c r="AY38" i="1"/>
  <c r="AX38" i="1"/>
  <c r="AW38" i="1"/>
  <c r="AV38" i="1"/>
  <c r="AU38" i="1"/>
  <c r="AT38" i="1"/>
  <c r="AR38" i="1"/>
  <c r="AQ38" i="1"/>
  <c r="AP38" i="1"/>
  <c r="AO38" i="1"/>
  <c r="AN38" i="1"/>
  <c r="AM38" i="1"/>
  <c r="O38" i="1"/>
  <c r="BW37" i="1"/>
  <c r="BT37" i="1"/>
  <c r="BS37" i="1"/>
  <c r="AZ37" i="1"/>
  <c r="AY37" i="1"/>
  <c r="AX37" i="1"/>
  <c r="AW37" i="1"/>
  <c r="AV37" i="1"/>
  <c r="AU37" i="1"/>
  <c r="AT37" i="1"/>
  <c r="AR37" i="1"/>
  <c r="AQ37" i="1"/>
  <c r="AP37" i="1"/>
  <c r="AO37" i="1"/>
  <c r="AN37" i="1"/>
  <c r="AM37" i="1"/>
  <c r="O37" i="1"/>
  <c r="BZ37" i="1" s="1"/>
  <c r="BW36" i="1"/>
  <c r="BT36" i="1"/>
  <c r="BS36" i="1"/>
  <c r="AZ36" i="1"/>
  <c r="AY36" i="1"/>
  <c r="AX36" i="1"/>
  <c r="AW36" i="1"/>
  <c r="AV36" i="1"/>
  <c r="AU36" i="1"/>
  <c r="AT36" i="1"/>
  <c r="AR36" i="1"/>
  <c r="AQ36" i="1"/>
  <c r="AP36" i="1"/>
  <c r="AO36" i="1"/>
  <c r="AN36" i="1"/>
  <c r="AM36" i="1"/>
  <c r="O36" i="1"/>
  <c r="BZ36" i="1" s="1"/>
  <c r="BW35" i="1"/>
  <c r="BT35" i="1"/>
  <c r="BS35" i="1"/>
  <c r="AZ35" i="1"/>
  <c r="AY35" i="1"/>
  <c r="AX35" i="1"/>
  <c r="AW35" i="1"/>
  <c r="AV35" i="1"/>
  <c r="AU35" i="1"/>
  <c r="AT35" i="1"/>
  <c r="AR35" i="1"/>
  <c r="AQ35" i="1"/>
  <c r="AP35" i="1"/>
  <c r="AO35" i="1"/>
  <c r="AN35" i="1"/>
  <c r="AM35" i="1"/>
  <c r="O35" i="1"/>
  <c r="BW34" i="1"/>
  <c r="BT34" i="1"/>
  <c r="BS34" i="1"/>
  <c r="AZ34" i="1"/>
  <c r="AY34" i="1"/>
  <c r="AX34" i="1"/>
  <c r="AW34" i="1"/>
  <c r="AV34" i="1"/>
  <c r="AU34" i="1"/>
  <c r="AT34" i="1"/>
  <c r="AR34" i="1"/>
  <c r="AQ34" i="1"/>
  <c r="AP34" i="1"/>
  <c r="AO34" i="1"/>
  <c r="AN34" i="1"/>
  <c r="AM34" i="1"/>
  <c r="O34" i="1"/>
  <c r="BW33" i="1"/>
  <c r="BT33" i="1"/>
  <c r="BS33" i="1"/>
  <c r="AZ33" i="1"/>
  <c r="AY33" i="1"/>
  <c r="AX33" i="1"/>
  <c r="AW33" i="1"/>
  <c r="AV33" i="1"/>
  <c r="AU33" i="1"/>
  <c r="AT33" i="1"/>
  <c r="AR33" i="1"/>
  <c r="AQ33" i="1"/>
  <c r="AP33" i="1"/>
  <c r="AO33" i="1"/>
  <c r="AN33" i="1"/>
  <c r="AM33" i="1"/>
  <c r="O33" i="1"/>
  <c r="BW32" i="1"/>
  <c r="BT32" i="1"/>
  <c r="BS32" i="1"/>
  <c r="AZ32" i="1"/>
  <c r="AY32" i="1"/>
  <c r="AX32" i="1"/>
  <c r="AW32" i="1"/>
  <c r="AV32" i="1"/>
  <c r="AU32" i="1"/>
  <c r="AT32" i="1"/>
  <c r="AR32" i="1"/>
  <c r="AQ32" i="1"/>
  <c r="AP32" i="1"/>
  <c r="AO32" i="1"/>
  <c r="AN32" i="1"/>
  <c r="AM32" i="1"/>
  <c r="O32" i="1"/>
  <c r="BW31" i="1"/>
  <c r="BT31" i="1"/>
  <c r="BS31" i="1"/>
  <c r="AZ31" i="1"/>
  <c r="AY31" i="1"/>
  <c r="AX31" i="1"/>
  <c r="AW31" i="1"/>
  <c r="AV31" i="1"/>
  <c r="AU31" i="1"/>
  <c r="AT31" i="1"/>
  <c r="AR31" i="1"/>
  <c r="AQ31" i="1"/>
  <c r="AP31" i="1"/>
  <c r="AO31" i="1"/>
  <c r="AN31" i="1"/>
  <c r="AM31" i="1"/>
  <c r="O31" i="1"/>
  <c r="BW30" i="1"/>
  <c r="BT30" i="1"/>
  <c r="BS30" i="1"/>
  <c r="AZ30" i="1"/>
  <c r="AY30" i="1"/>
  <c r="AX30" i="1"/>
  <c r="AW30" i="1"/>
  <c r="AV30" i="1"/>
  <c r="AU30" i="1"/>
  <c r="AT30" i="1"/>
  <c r="AR30" i="1"/>
  <c r="AQ30" i="1"/>
  <c r="AP30" i="1"/>
  <c r="AO30" i="1"/>
  <c r="AN30" i="1"/>
  <c r="AM30" i="1"/>
  <c r="O30" i="1"/>
  <c r="BW29" i="1"/>
  <c r="BT29" i="1"/>
  <c r="BS29" i="1"/>
  <c r="AZ29" i="1"/>
  <c r="AY29" i="1"/>
  <c r="AX29" i="1"/>
  <c r="AW29" i="1"/>
  <c r="AV29" i="1"/>
  <c r="AU29" i="1"/>
  <c r="AT29" i="1"/>
  <c r="AR29" i="1"/>
  <c r="AQ29" i="1"/>
  <c r="AP29" i="1"/>
  <c r="AO29" i="1"/>
  <c r="AN29" i="1"/>
  <c r="AM29" i="1"/>
  <c r="O29" i="1"/>
  <c r="BW28" i="1"/>
  <c r="BT28" i="1"/>
  <c r="BS28" i="1"/>
  <c r="AZ28" i="1"/>
  <c r="AY28" i="1"/>
  <c r="AX28" i="1"/>
  <c r="AW28" i="1"/>
  <c r="AV28" i="1"/>
  <c r="AU28" i="1"/>
  <c r="AT28" i="1"/>
  <c r="AR28" i="1"/>
  <c r="AQ28" i="1"/>
  <c r="AP28" i="1"/>
  <c r="AO28" i="1"/>
  <c r="AN28" i="1"/>
  <c r="AM28" i="1"/>
  <c r="O28" i="1"/>
  <c r="BZ28" i="1" s="1"/>
  <c r="BW27" i="1"/>
  <c r="BT27" i="1"/>
  <c r="BS27" i="1"/>
  <c r="AZ27" i="1"/>
  <c r="AY27" i="1"/>
  <c r="AX27" i="1"/>
  <c r="AW27" i="1"/>
  <c r="AV27" i="1"/>
  <c r="AU27" i="1"/>
  <c r="AT27" i="1"/>
  <c r="AR27" i="1"/>
  <c r="AQ27" i="1"/>
  <c r="AP27" i="1"/>
  <c r="AO27" i="1"/>
  <c r="AN27" i="1"/>
  <c r="AM27" i="1"/>
  <c r="O27" i="1"/>
  <c r="BW26" i="1"/>
  <c r="BT26" i="1"/>
  <c r="BS26" i="1"/>
  <c r="AZ26" i="1"/>
  <c r="AY26" i="1"/>
  <c r="AX26" i="1"/>
  <c r="AW26" i="1"/>
  <c r="AV26" i="1"/>
  <c r="AU26" i="1"/>
  <c r="AT26" i="1"/>
  <c r="AR26" i="1"/>
  <c r="AQ26" i="1"/>
  <c r="AP26" i="1"/>
  <c r="AO26" i="1"/>
  <c r="AN26" i="1"/>
  <c r="AM26" i="1"/>
  <c r="O26" i="1"/>
  <c r="BW25" i="1"/>
  <c r="BT25" i="1"/>
  <c r="BS25" i="1"/>
  <c r="AZ25" i="1"/>
  <c r="AY25" i="1"/>
  <c r="AX25" i="1"/>
  <c r="AW25" i="1"/>
  <c r="AV25" i="1"/>
  <c r="AU25" i="1"/>
  <c r="AT25" i="1"/>
  <c r="AR25" i="1"/>
  <c r="AQ25" i="1"/>
  <c r="AP25" i="1"/>
  <c r="AO25" i="1"/>
  <c r="AN25" i="1"/>
  <c r="AM25" i="1"/>
  <c r="O25" i="1"/>
  <c r="BW24" i="1"/>
  <c r="BT24" i="1"/>
  <c r="BS24" i="1"/>
  <c r="AZ24" i="1"/>
  <c r="AY24" i="1"/>
  <c r="AX24" i="1"/>
  <c r="AW24" i="1"/>
  <c r="AV24" i="1"/>
  <c r="AU24" i="1"/>
  <c r="AT24" i="1"/>
  <c r="AR24" i="1"/>
  <c r="AQ24" i="1"/>
  <c r="AP24" i="1"/>
  <c r="AO24" i="1"/>
  <c r="AN24" i="1"/>
  <c r="AM24" i="1"/>
  <c r="O24" i="1"/>
  <c r="BW23" i="1"/>
  <c r="BT23" i="1"/>
  <c r="BS23" i="1"/>
  <c r="AZ23" i="1"/>
  <c r="AY23" i="1"/>
  <c r="AX23" i="1"/>
  <c r="AW23" i="1"/>
  <c r="AV23" i="1"/>
  <c r="AU23" i="1"/>
  <c r="AT23" i="1"/>
  <c r="AR23" i="1"/>
  <c r="AQ23" i="1"/>
  <c r="AP23" i="1"/>
  <c r="AO23" i="1"/>
  <c r="AN23" i="1"/>
  <c r="AM23" i="1"/>
  <c r="O23" i="1"/>
  <c r="BW22" i="1"/>
  <c r="BT22" i="1"/>
  <c r="BS22" i="1"/>
  <c r="AZ22" i="1"/>
  <c r="AY22" i="1"/>
  <c r="AX22" i="1"/>
  <c r="AW22" i="1"/>
  <c r="AV22" i="1"/>
  <c r="AU22" i="1"/>
  <c r="AT22" i="1"/>
  <c r="AR22" i="1"/>
  <c r="AQ22" i="1"/>
  <c r="AP22" i="1"/>
  <c r="AO22" i="1"/>
  <c r="AN22" i="1"/>
  <c r="AM22" i="1"/>
  <c r="O22" i="1"/>
  <c r="BW21" i="1"/>
  <c r="BT21" i="1"/>
  <c r="BS21" i="1"/>
  <c r="AZ21" i="1"/>
  <c r="AY21" i="1"/>
  <c r="AX21" i="1"/>
  <c r="AW21" i="1"/>
  <c r="AV21" i="1"/>
  <c r="AU21" i="1"/>
  <c r="AT21" i="1"/>
  <c r="AR21" i="1"/>
  <c r="AQ21" i="1"/>
  <c r="AP21" i="1"/>
  <c r="AO21" i="1"/>
  <c r="AN21" i="1"/>
  <c r="AM21" i="1"/>
  <c r="O21" i="1"/>
  <c r="BW20" i="1"/>
  <c r="BT20" i="1"/>
  <c r="BS20" i="1"/>
  <c r="AZ20" i="1"/>
  <c r="AY20" i="1"/>
  <c r="AX20" i="1"/>
  <c r="AW20" i="1"/>
  <c r="AV20" i="1"/>
  <c r="AU20" i="1"/>
  <c r="AT20" i="1"/>
  <c r="AR20" i="1"/>
  <c r="AQ20" i="1"/>
  <c r="AP20" i="1"/>
  <c r="AO20" i="1"/>
  <c r="AN20" i="1"/>
  <c r="AM20" i="1"/>
  <c r="O20" i="1"/>
  <c r="BW19" i="1"/>
  <c r="BT19" i="1"/>
  <c r="BS19" i="1"/>
  <c r="AZ19" i="1"/>
  <c r="AY19" i="1"/>
  <c r="AX19" i="1"/>
  <c r="AW19" i="1"/>
  <c r="AV19" i="1"/>
  <c r="AU19" i="1"/>
  <c r="AT19" i="1"/>
  <c r="AR19" i="1"/>
  <c r="AQ19" i="1"/>
  <c r="AP19" i="1"/>
  <c r="AO19" i="1"/>
  <c r="AN19" i="1"/>
  <c r="AM19" i="1"/>
  <c r="O19" i="1"/>
  <c r="BW18" i="1"/>
  <c r="BT18" i="1"/>
  <c r="BS18" i="1"/>
  <c r="AZ18" i="1"/>
  <c r="AY18" i="1"/>
  <c r="AX18" i="1"/>
  <c r="AW18" i="1"/>
  <c r="AV18" i="1"/>
  <c r="AU18" i="1"/>
  <c r="AT18" i="1"/>
  <c r="AR18" i="1"/>
  <c r="AQ18" i="1"/>
  <c r="AP18" i="1"/>
  <c r="AO18" i="1"/>
  <c r="AN18" i="1"/>
  <c r="AM18" i="1"/>
  <c r="O18" i="1"/>
  <c r="BW17" i="1"/>
  <c r="BT17" i="1"/>
  <c r="BS17" i="1"/>
  <c r="AZ17" i="1"/>
  <c r="AY17" i="1"/>
  <c r="AX17" i="1"/>
  <c r="AW17" i="1"/>
  <c r="AV17" i="1"/>
  <c r="AU17" i="1"/>
  <c r="AT17" i="1"/>
  <c r="AR17" i="1"/>
  <c r="AQ17" i="1"/>
  <c r="AP17" i="1"/>
  <c r="AO17" i="1"/>
  <c r="AN17" i="1"/>
  <c r="AM17" i="1"/>
  <c r="O17" i="1"/>
  <c r="BW16" i="1"/>
  <c r="BT16" i="1"/>
  <c r="BS16" i="1"/>
  <c r="AZ16" i="1"/>
  <c r="AY16" i="1"/>
  <c r="AX16" i="1"/>
  <c r="AW16" i="1"/>
  <c r="AV16" i="1"/>
  <c r="AU16" i="1"/>
  <c r="AT16" i="1"/>
  <c r="AR16" i="1"/>
  <c r="AQ16" i="1"/>
  <c r="AP16" i="1"/>
  <c r="AO16" i="1"/>
  <c r="AN16" i="1"/>
  <c r="AM16" i="1"/>
  <c r="O16" i="1"/>
  <c r="BW15" i="1"/>
  <c r="BT15" i="1"/>
  <c r="BS15" i="1"/>
  <c r="AZ15" i="1"/>
  <c r="AY15" i="1"/>
  <c r="AX15" i="1"/>
  <c r="AW15" i="1"/>
  <c r="AV15" i="1"/>
  <c r="AU15" i="1"/>
  <c r="AT15" i="1"/>
  <c r="AR15" i="1"/>
  <c r="AQ15" i="1"/>
  <c r="AP15" i="1"/>
  <c r="AO15" i="1"/>
  <c r="AN15" i="1"/>
  <c r="AM15" i="1"/>
  <c r="O15" i="1"/>
  <c r="BW14" i="1"/>
  <c r="BT14" i="1"/>
  <c r="BS14" i="1"/>
  <c r="AZ14" i="1"/>
  <c r="AY14" i="1"/>
  <c r="AX14" i="1"/>
  <c r="AW14" i="1"/>
  <c r="AV14" i="1"/>
  <c r="AU14" i="1"/>
  <c r="AT14" i="1"/>
  <c r="AR14" i="1"/>
  <c r="AQ14" i="1"/>
  <c r="AP14" i="1"/>
  <c r="AO14" i="1"/>
  <c r="AN14" i="1"/>
  <c r="AM14" i="1"/>
  <c r="O14" i="1"/>
  <c r="BW13" i="1"/>
  <c r="BT13" i="1"/>
  <c r="BS13" i="1"/>
  <c r="AZ13" i="1"/>
  <c r="AY13" i="1"/>
  <c r="AX13" i="1"/>
  <c r="AW13" i="1"/>
  <c r="AV13" i="1"/>
  <c r="AU13" i="1"/>
  <c r="AT13" i="1"/>
  <c r="AR13" i="1"/>
  <c r="AQ13" i="1"/>
  <c r="AP13" i="1"/>
  <c r="AO13" i="1"/>
  <c r="AN13" i="1"/>
  <c r="AM13" i="1"/>
  <c r="O13" i="1"/>
  <c r="BZ13" i="1" s="1"/>
  <c r="BW12" i="1"/>
  <c r="BT12" i="1"/>
  <c r="BS12" i="1"/>
  <c r="AZ12" i="1"/>
  <c r="AY12" i="1"/>
  <c r="AX12" i="1"/>
  <c r="AW12" i="1"/>
  <c r="AV12" i="1"/>
  <c r="AU12" i="1"/>
  <c r="AT12" i="1"/>
  <c r="AR12" i="1"/>
  <c r="AQ12" i="1"/>
  <c r="AP12" i="1"/>
  <c r="AO12" i="1"/>
  <c r="AN12" i="1"/>
  <c r="AM12" i="1"/>
  <c r="O12" i="1"/>
  <c r="BZ12" i="1" s="1"/>
  <c r="BW11" i="1"/>
  <c r="BT11" i="1"/>
  <c r="BS11" i="1"/>
  <c r="AZ11" i="1"/>
  <c r="AY11" i="1"/>
  <c r="AX11" i="1"/>
  <c r="AW11" i="1"/>
  <c r="AV11" i="1"/>
  <c r="AU11" i="1"/>
  <c r="AT11" i="1"/>
  <c r="AR11" i="1"/>
  <c r="AQ11" i="1"/>
  <c r="AP11" i="1"/>
  <c r="AO11" i="1"/>
  <c r="AN11" i="1"/>
  <c r="AM11" i="1"/>
  <c r="O11" i="1"/>
  <c r="BW10" i="1"/>
  <c r="BT10" i="1"/>
  <c r="BS10" i="1"/>
  <c r="AZ10" i="1"/>
  <c r="AY10" i="1"/>
  <c r="AX10" i="1"/>
  <c r="AW10" i="1"/>
  <c r="AV10" i="1"/>
  <c r="AU10" i="1"/>
  <c r="AT10" i="1"/>
  <c r="AR10" i="1"/>
  <c r="AQ10" i="1"/>
  <c r="AP10" i="1"/>
  <c r="AO10" i="1"/>
  <c r="AN10" i="1"/>
  <c r="AM10" i="1"/>
  <c r="O10" i="1"/>
  <c r="BW9" i="1"/>
  <c r="BT9" i="1"/>
  <c r="BS9" i="1"/>
  <c r="AZ9" i="1"/>
  <c r="AY9" i="1"/>
  <c r="AX9" i="1"/>
  <c r="AW9" i="1"/>
  <c r="AV9" i="1"/>
  <c r="AU9" i="1"/>
  <c r="AT9" i="1"/>
  <c r="AR9" i="1"/>
  <c r="AQ9" i="1"/>
  <c r="AP9" i="1"/>
  <c r="AO9" i="1"/>
  <c r="AN9" i="1"/>
  <c r="AM9" i="1"/>
  <c r="O9" i="1"/>
  <c r="BW8" i="1"/>
  <c r="BT8" i="1"/>
  <c r="BS8" i="1"/>
  <c r="AZ8" i="1"/>
  <c r="AY8" i="1"/>
  <c r="AX8" i="1"/>
  <c r="AW8" i="1"/>
  <c r="AV8" i="1"/>
  <c r="AU8" i="1"/>
  <c r="AT8" i="1"/>
  <c r="AR8" i="1"/>
  <c r="AQ8" i="1"/>
  <c r="AP8" i="1"/>
  <c r="AO8" i="1"/>
  <c r="AN8" i="1"/>
  <c r="AM8" i="1"/>
  <c r="O8" i="1"/>
  <c r="BW7" i="1"/>
  <c r="BT7" i="1"/>
  <c r="BS7" i="1"/>
  <c r="AZ7" i="1"/>
  <c r="AY7" i="1"/>
  <c r="AX7" i="1"/>
  <c r="AW7" i="1"/>
  <c r="AV7" i="1"/>
  <c r="AU7" i="1"/>
  <c r="AT7" i="1"/>
  <c r="AR7" i="1"/>
  <c r="AQ7" i="1"/>
  <c r="AP7" i="1"/>
  <c r="AO7" i="1"/>
  <c r="AN7" i="1"/>
  <c r="AM7" i="1"/>
  <c r="O7" i="1"/>
  <c r="BW6" i="1"/>
  <c r="BT6" i="1"/>
  <c r="BS6" i="1"/>
  <c r="AZ6" i="1"/>
  <c r="AY6" i="1"/>
  <c r="AX6" i="1"/>
  <c r="AW6" i="1"/>
  <c r="AV6" i="1"/>
  <c r="AU6" i="1"/>
  <c r="AT6" i="1"/>
  <c r="AR6" i="1"/>
  <c r="AQ6" i="1"/>
  <c r="AP6" i="1"/>
  <c r="AO6" i="1"/>
  <c r="AN6" i="1"/>
  <c r="AM6" i="1"/>
  <c r="O6" i="1"/>
  <c r="BW5" i="1"/>
  <c r="BT5" i="1"/>
  <c r="BS5" i="1"/>
  <c r="AZ5" i="1"/>
  <c r="AY5" i="1"/>
  <c r="AX5" i="1"/>
  <c r="AW5" i="1"/>
  <c r="AV5" i="1"/>
  <c r="AU5" i="1"/>
  <c r="AT5" i="1"/>
  <c r="AR5" i="1"/>
  <c r="AQ5" i="1"/>
  <c r="AP5" i="1"/>
  <c r="AO5" i="1"/>
  <c r="AN5" i="1"/>
  <c r="AM5" i="1"/>
  <c r="O5" i="1"/>
  <c r="BZ5" i="1" s="1"/>
  <c r="BW4" i="1"/>
  <c r="BT4" i="1"/>
  <c r="BS4" i="1"/>
  <c r="AZ4" i="1"/>
  <c r="AY4" i="1"/>
  <c r="AX4" i="1"/>
  <c r="AW4" i="1"/>
  <c r="AV4" i="1"/>
  <c r="AU4" i="1"/>
  <c r="AT4" i="1"/>
  <c r="AR4" i="1"/>
  <c r="AQ4" i="1"/>
  <c r="AP4" i="1"/>
  <c r="AO4" i="1"/>
  <c r="AN4" i="1"/>
  <c r="AM4" i="1"/>
  <c r="O4" i="1"/>
  <c r="BZ4" i="1" s="1"/>
  <c r="BW3" i="1"/>
  <c r="BT3" i="1"/>
  <c r="BS3" i="1"/>
  <c r="AZ3" i="1"/>
  <c r="AY3" i="1"/>
  <c r="AX3" i="1"/>
  <c r="AW3" i="1"/>
  <c r="AV3" i="1"/>
  <c r="AU3" i="1"/>
  <c r="AT3" i="1"/>
  <c r="AR3" i="1"/>
  <c r="AQ3" i="1"/>
  <c r="AP3" i="1"/>
  <c r="AO3" i="1"/>
  <c r="AN3" i="1"/>
  <c r="AM3" i="1"/>
  <c r="O3" i="1"/>
  <c r="BW2" i="1"/>
  <c r="BT2" i="1"/>
  <c r="BS2" i="1"/>
  <c r="AZ2" i="1"/>
  <c r="AY2" i="1"/>
  <c r="AX2" i="1"/>
  <c r="AW2" i="1"/>
  <c r="AV2" i="1"/>
  <c r="AU2" i="1"/>
  <c r="AT2" i="1"/>
  <c r="AR2" i="1"/>
  <c r="AQ2" i="1"/>
  <c r="AP2" i="1"/>
  <c r="AO2" i="1"/>
  <c r="AN2" i="1"/>
  <c r="AM2" i="1"/>
  <c r="O2" i="1"/>
  <c r="BZ623" i="1" l="1"/>
  <c r="BZ392" i="1"/>
  <c r="BZ472" i="1"/>
  <c r="BZ480" i="1"/>
  <c r="BZ488" i="1"/>
  <c r="BZ504" i="1"/>
  <c r="BZ536" i="1"/>
  <c r="BZ624" i="1"/>
  <c r="BZ632" i="1"/>
  <c r="BZ688" i="1"/>
  <c r="BZ744" i="1"/>
  <c r="BZ7" i="1"/>
  <c r="BZ15" i="1"/>
  <c r="BZ39" i="1"/>
  <c r="BZ47" i="1"/>
  <c r="BZ55" i="1"/>
  <c r="BZ63" i="1"/>
  <c r="BZ71" i="1"/>
  <c r="BZ79" i="1"/>
  <c r="BZ87" i="1"/>
  <c r="BZ95" i="1"/>
  <c r="BZ225" i="1"/>
  <c r="BZ241" i="1"/>
  <c r="BZ249" i="1"/>
  <c r="BZ265" i="1"/>
  <c r="BZ513" i="1"/>
  <c r="BZ697" i="1"/>
  <c r="BZ705" i="1"/>
  <c r="BZ713" i="1"/>
  <c r="BZ737" i="1"/>
  <c r="BZ745" i="1"/>
  <c r="BZ809" i="1"/>
  <c r="BZ395" i="1"/>
  <c r="BZ403" i="1"/>
  <c r="BZ587" i="1"/>
  <c r="BZ771" i="1"/>
  <c r="BZ668" i="1"/>
  <c r="BZ732" i="1"/>
  <c r="BZ756" i="1"/>
  <c r="BZ764" i="1"/>
  <c r="BZ796" i="1"/>
  <c r="BZ804" i="1"/>
  <c r="BZ828" i="1"/>
  <c r="BZ852" i="1"/>
  <c r="BZ549" i="1"/>
  <c r="BZ557" i="1"/>
  <c r="BZ565" i="1"/>
  <c r="BZ645" i="1"/>
  <c r="BZ709" i="1"/>
  <c r="BZ717" i="1"/>
  <c r="BZ821" i="1"/>
  <c r="BZ252" i="1"/>
  <c r="BZ742" i="1"/>
  <c r="BZ747" i="1"/>
  <c r="BZ762" i="1"/>
  <c r="BZ769" i="1"/>
  <c r="BZ478" i="1"/>
  <c r="BZ486" i="1"/>
  <c r="BZ502" i="1"/>
  <c r="BZ533" i="1"/>
  <c r="BZ541" i="1"/>
  <c r="BZ547" i="1"/>
  <c r="BZ555" i="1"/>
  <c r="BZ585" i="1"/>
  <c r="BZ600" i="1"/>
  <c r="BZ615" i="1"/>
  <c r="BZ21" i="1"/>
  <c r="BZ335" i="1"/>
  <c r="BZ343" i="1"/>
  <c r="BZ359" i="1"/>
  <c r="BZ367" i="1"/>
  <c r="BZ375" i="1"/>
  <c r="BZ679" i="1"/>
  <c r="BZ684" i="1"/>
  <c r="BZ786" i="1"/>
  <c r="BZ31" i="1"/>
  <c r="BZ539" i="1"/>
  <c r="BZ620" i="1"/>
  <c r="BZ693" i="1"/>
  <c r="BZ397" i="1"/>
  <c r="BZ877" i="1"/>
  <c r="BZ181" i="1"/>
  <c r="BZ189" i="1"/>
  <c r="BZ520" i="1"/>
  <c r="BZ665" i="1"/>
  <c r="BZ868" i="1"/>
  <c r="BZ871" i="1"/>
  <c r="BZ797" i="1"/>
  <c r="BZ805" i="1"/>
  <c r="BZ8" i="1"/>
  <c r="BZ16" i="1"/>
  <c r="BZ32" i="1"/>
  <c r="BZ48" i="1"/>
  <c r="BZ104" i="1"/>
  <c r="BZ144" i="1"/>
  <c r="BZ168" i="1"/>
  <c r="BZ176" i="1"/>
  <c r="BZ184" i="1"/>
  <c r="BZ192" i="1"/>
  <c r="BZ257" i="1"/>
  <c r="BZ23" i="1"/>
  <c r="BZ563" i="1"/>
  <c r="BZ273" i="1"/>
  <c r="BZ400" i="1"/>
  <c r="BZ559" i="1"/>
  <c r="BZ275" i="1"/>
  <c r="BZ291" i="1"/>
  <c r="BZ323" i="1"/>
  <c r="BZ339" i="1"/>
  <c r="BZ347" i="1"/>
  <c r="BZ363" i="1"/>
  <c r="BZ371" i="1"/>
  <c r="BZ417" i="1"/>
  <c r="BZ433" i="1"/>
  <c r="BZ441" i="1"/>
  <c r="BZ467" i="1"/>
  <c r="BZ483" i="1"/>
  <c r="BZ491" i="1"/>
  <c r="BZ499" i="1"/>
  <c r="BZ560" i="1"/>
  <c r="BZ590" i="1"/>
  <c r="BZ612" i="1"/>
  <c r="BZ619" i="1"/>
  <c r="BZ627" i="1"/>
  <c r="BZ649" i="1"/>
  <c r="BZ655" i="1"/>
  <c r="BZ674" i="1"/>
  <c r="BZ687" i="1"/>
  <c r="BZ692" i="1"/>
  <c r="BZ704" i="1"/>
  <c r="BZ721" i="1"/>
  <c r="BZ723" i="1"/>
  <c r="BZ788" i="1"/>
  <c r="BZ794" i="1"/>
  <c r="BZ801" i="1"/>
  <c r="BZ60" i="1"/>
  <c r="BZ342" i="1"/>
  <c r="BZ718" i="1"/>
  <c r="BZ351" i="1"/>
  <c r="BZ836" i="1"/>
  <c r="BZ512" i="1"/>
  <c r="BZ738" i="1"/>
  <c r="BZ872" i="1"/>
  <c r="BZ233" i="1"/>
  <c r="BZ123" i="1"/>
  <c r="BZ131" i="1"/>
  <c r="BZ139" i="1"/>
  <c r="BZ155" i="1"/>
  <c r="BZ163" i="1"/>
  <c r="BZ171" i="1"/>
  <c r="BZ203" i="1"/>
  <c r="BZ211" i="1"/>
  <c r="BZ221" i="1"/>
  <c r="BZ229" i="1"/>
  <c r="BZ237" i="1"/>
  <c r="BZ245" i="1"/>
  <c r="BZ253" i="1"/>
  <c r="BZ261" i="1"/>
  <c r="BZ277" i="1"/>
  <c r="BZ285" i="1"/>
  <c r="BZ293" i="1"/>
  <c r="BZ301" i="1"/>
  <c r="BZ333" i="1"/>
  <c r="BZ373" i="1"/>
  <c r="BZ381" i="1"/>
  <c r="BZ388" i="1"/>
  <c r="BZ396" i="1"/>
  <c r="BZ887" i="1"/>
  <c r="BZ902" i="1"/>
  <c r="BZ92" i="1"/>
  <c r="BZ494" i="1"/>
  <c r="BZ729" i="1"/>
  <c r="BZ735" i="1"/>
  <c r="BZ69" i="1"/>
  <c r="BZ46" i="1"/>
  <c r="BZ54" i="1"/>
  <c r="BZ62" i="1"/>
  <c r="BZ70" i="1"/>
  <c r="BZ126" i="1"/>
  <c r="BZ142" i="1"/>
  <c r="BZ150" i="1"/>
  <c r="BZ166" i="1"/>
  <c r="BZ198" i="1"/>
  <c r="BZ206" i="1"/>
  <c r="BZ232" i="1"/>
  <c r="BZ240" i="1"/>
  <c r="BZ248" i="1"/>
  <c r="BZ280" i="1"/>
  <c r="BZ464" i="1"/>
  <c r="BZ646" i="1"/>
  <c r="BZ528" i="1"/>
  <c r="BZ378" i="1"/>
  <c r="BZ386" i="1"/>
  <c r="BZ393" i="1"/>
  <c r="BZ401" i="1"/>
  <c r="BZ408" i="1"/>
  <c r="BZ432" i="1"/>
  <c r="BZ452" i="1"/>
  <c r="BZ474" i="1"/>
  <c r="BZ482" i="1"/>
  <c r="BZ648" i="1"/>
  <c r="BZ605" i="1"/>
  <c r="BZ827" i="1"/>
  <c r="CC130" i="1"/>
  <c r="CB130" i="1" s="1"/>
  <c r="BZ9" i="1"/>
  <c r="BZ17" i="1"/>
  <c r="BZ25" i="1"/>
  <c r="BZ97" i="1"/>
  <c r="BZ105" i="1"/>
  <c r="BZ113" i="1"/>
  <c r="BZ121" i="1"/>
  <c r="BZ137" i="1"/>
  <c r="BZ145" i="1"/>
  <c r="BZ153" i="1"/>
  <c r="BZ161" i="1"/>
  <c r="BZ177" i="1"/>
  <c r="BZ185" i="1"/>
  <c r="BZ193" i="1"/>
  <c r="BZ200" i="1"/>
  <c r="BZ208" i="1"/>
  <c r="BZ274" i="1"/>
  <c r="BZ281" i="1"/>
  <c r="BZ296" i="1"/>
  <c r="BZ304" i="1"/>
  <c r="BZ312" i="1"/>
  <c r="BZ320" i="1"/>
  <c r="BZ328" i="1"/>
  <c r="BZ336" i="1"/>
  <c r="BZ344" i="1"/>
  <c r="BZ352" i="1"/>
  <c r="BZ414" i="1"/>
  <c r="BZ422" i="1"/>
  <c r="BZ430" i="1"/>
  <c r="BZ438" i="1"/>
  <c r="BZ463" i="1"/>
  <c r="BZ471" i="1"/>
  <c r="BZ479" i="1"/>
  <c r="BZ495" i="1"/>
  <c r="BZ511" i="1"/>
  <c r="BZ519" i="1"/>
  <c r="BZ526" i="1"/>
  <c r="BZ534" i="1"/>
  <c r="BZ564" i="1"/>
  <c r="BZ571" i="1"/>
  <c r="BZ579" i="1"/>
  <c r="BZ616" i="1"/>
  <c r="BZ663" i="1"/>
  <c r="BZ669" i="1"/>
  <c r="BZ676" i="1"/>
  <c r="BZ682" i="1"/>
  <c r="BZ727" i="1"/>
  <c r="BZ740" i="1"/>
  <c r="BZ752" i="1"/>
  <c r="BZ767" i="1"/>
  <c r="BZ874" i="1"/>
  <c r="BZ886" i="1"/>
  <c r="BZ896" i="1"/>
  <c r="BZ160" i="1"/>
  <c r="BZ664" i="1"/>
  <c r="BZ670" i="1"/>
  <c r="BZ689" i="1"/>
  <c r="BZ706" i="1"/>
  <c r="BZ734" i="1"/>
  <c r="BZ753" i="1"/>
  <c r="BZ800" i="1"/>
  <c r="BZ807" i="1"/>
  <c r="BZ813" i="1"/>
  <c r="BZ808" i="1"/>
  <c r="BZ830" i="1"/>
  <c r="BZ842" i="1"/>
  <c r="BZ865" i="1"/>
  <c r="BZ876" i="1"/>
  <c r="BZ671" i="1"/>
  <c r="BZ882" i="1"/>
  <c r="BZ898" i="1"/>
  <c r="BZ53" i="1"/>
  <c r="BZ308" i="1"/>
  <c r="BZ844" i="1"/>
  <c r="BZ850" i="1"/>
  <c r="BZ271" i="1"/>
  <c r="BZ317" i="1"/>
  <c r="BZ325" i="1"/>
  <c r="BZ411" i="1"/>
  <c r="BZ419" i="1"/>
  <c r="BZ449" i="1"/>
  <c r="BZ455" i="1"/>
  <c r="BZ476" i="1"/>
  <c r="BZ484" i="1"/>
  <c r="BZ492" i="1"/>
  <c r="BZ508" i="1"/>
  <c r="BZ569" i="1"/>
  <c r="BZ576" i="1"/>
  <c r="BZ591" i="1"/>
  <c r="BZ614" i="1"/>
  <c r="BZ720" i="1"/>
  <c r="BZ725" i="1"/>
  <c r="BZ750" i="1"/>
  <c r="BZ772" i="1"/>
  <c r="BZ838" i="1"/>
  <c r="BZ878" i="1"/>
  <c r="BZ35" i="1"/>
  <c r="BZ43" i="1"/>
  <c r="BZ67" i="1"/>
  <c r="BZ75" i="1"/>
  <c r="BZ91" i="1"/>
  <c r="BZ99" i="1"/>
  <c r="BZ107" i="1"/>
  <c r="BZ115" i="1"/>
  <c r="BZ122" i="1"/>
  <c r="BZ130" i="1"/>
  <c r="BZ138" i="1"/>
  <c r="BZ146" i="1"/>
  <c r="BZ154" i="1"/>
  <c r="BZ162" i="1"/>
  <c r="BZ170" i="1"/>
  <c r="BZ179" i="1"/>
  <c r="BZ187" i="1"/>
  <c r="BZ305" i="1"/>
  <c r="BZ313" i="1"/>
  <c r="BZ321" i="1"/>
  <c r="BZ329" i="1"/>
  <c r="BZ337" i="1"/>
  <c r="BZ345" i="1"/>
  <c r="BZ353" i="1"/>
  <c r="BZ361" i="1"/>
  <c r="BZ369" i="1"/>
  <c r="BZ428" i="1"/>
  <c r="BZ443" i="1"/>
  <c r="BZ501" i="1"/>
  <c r="BZ509" i="1"/>
  <c r="BZ517" i="1"/>
  <c r="BZ525" i="1"/>
  <c r="BZ584" i="1"/>
  <c r="BZ592" i="1"/>
  <c r="BZ599" i="1"/>
  <c r="BZ618" i="1"/>
  <c r="BZ626" i="1"/>
  <c r="BZ634" i="1"/>
  <c r="BZ647" i="1"/>
  <c r="BZ653" i="1"/>
  <c r="BZ666" i="1"/>
  <c r="BZ696" i="1"/>
  <c r="BZ701" i="1"/>
  <c r="BZ708" i="1"/>
  <c r="BZ714" i="1"/>
  <c r="BZ736" i="1"/>
  <c r="BZ755" i="1"/>
  <c r="BZ777" i="1"/>
  <c r="BZ802" i="1"/>
  <c r="BZ815" i="1"/>
  <c r="BZ825" i="1"/>
  <c r="BZ835" i="1"/>
  <c r="BZ855" i="1"/>
  <c r="BZ860" i="1"/>
  <c r="BZ897" i="1"/>
  <c r="BZ470" i="1"/>
  <c r="BZ784" i="1"/>
  <c r="BZ795" i="1"/>
  <c r="BZ803" i="1"/>
  <c r="BZ816" i="1"/>
  <c r="BZ61" i="1"/>
  <c r="BZ269" i="1"/>
  <c r="BZ503" i="1"/>
  <c r="BZ710" i="1"/>
  <c r="BZ832" i="1"/>
  <c r="BZ851" i="1"/>
  <c r="BZ861" i="1"/>
  <c r="BZ889" i="1"/>
  <c r="BZ890" i="1"/>
  <c r="BZ254" i="1"/>
  <c r="BZ780" i="1"/>
  <c r="BZ822" i="1"/>
  <c r="BZ863" i="1"/>
  <c r="BZ867" i="1"/>
  <c r="BZ891" i="1"/>
  <c r="BZ903" i="1"/>
  <c r="BZ908" i="1"/>
  <c r="BZ72" i="1"/>
  <c r="BZ657" i="1"/>
  <c r="BZ864" i="1"/>
  <c r="BZ892" i="1"/>
  <c r="BZ893" i="1"/>
  <c r="BZ112" i="1"/>
  <c r="BZ350" i="1"/>
  <c r="BZ358" i="1"/>
  <c r="BZ425" i="1"/>
  <c r="BZ583" i="1"/>
  <c r="BZ637" i="1"/>
  <c r="BZ658" i="1"/>
  <c r="BZ741" i="1"/>
  <c r="BZ792" i="1"/>
  <c r="BZ847" i="1"/>
  <c r="BZ858" i="1"/>
  <c r="BZ303" i="1"/>
  <c r="BZ552" i="1"/>
  <c r="BZ678" i="1"/>
  <c r="BZ761" i="1"/>
  <c r="BZ768" i="1"/>
  <c r="BZ775" i="1"/>
  <c r="BZ834" i="1"/>
  <c r="BZ841" i="1"/>
  <c r="BZ859" i="1"/>
  <c r="BZ879" i="1"/>
  <c r="BZ884" i="1"/>
  <c r="BZ901" i="1"/>
  <c r="BZ2" i="1"/>
  <c r="CC4" i="1"/>
  <c r="CB4" i="1" s="1"/>
  <c r="BZ10" i="1"/>
  <c r="BZ18" i="1"/>
  <c r="BZ34" i="1"/>
  <c r="BZ42" i="1"/>
  <c r="BZ86" i="1"/>
  <c r="BZ94" i="1"/>
  <c r="BZ110" i="1"/>
  <c r="BZ111" i="1"/>
  <c r="BZ117" i="1"/>
  <c r="BZ132" i="1"/>
  <c r="BZ195" i="1"/>
  <c r="BZ202" i="1"/>
  <c r="BZ210" i="1"/>
  <c r="BZ219" i="1"/>
  <c r="BZ227" i="1"/>
  <c r="BZ236" i="1"/>
  <c r="BZ259" i="1"/>
  <c r="BZ267" i="1"/>
  <c r="BZ289" i="1"/>
  <c r="BZ297" i="1"/>
  <c r="BZ319" i="1"/>
  <c r="BZ327" i="1"/>
  <c r="BZ334" i="1"/>
  <c r="BZ341" i="1"/>
  <c r="BZ349" i="1"/>
  <c r="BZ357" i="1"/>
  <c r="BZ365" i="1"/>
  <c r="BZ394" i="1"/>
  <c r="BZ402" i="1"/>
  <c r="BZ409" i="1"/>
  <c r="BZ415" i="1"/>
  <c r="BZ423" i="1"/>
  <c r="BZ431" i="1"/>
  <c r="BZ450" i="1"/>
  <c r="BZ457" i="1"/>
  <c r="BZ462" i="1"/>
  <c r="BZ507" i="1"/>
  <c r="BZ515" i="1"/>
  <c r="BZ529" i="1"/>
  <c r="BZ537" i="1"/>
  <c r="BZ544" i="1"/>
  <c r="BZ551" i="1"/>
  <c r="BZ566" i="1"/>
  <c r="BZ581" i="1"/>
  <c r="BZ588" i="1"/>
  <c r="BZ595" i="1"/>
  <c r="BZ603" i="1"/>
  <c r="BZ622" i="1"/>
  <c r="BZ656" i="1"/>
  <c r="BZ662" i="1"/>
  <c r="BZ673" i="1"/>
  <c r="BZ680" i="1"/>
  <c r="BZ690" i="1"/>
  <c r="BZ695" i="1"/>
  <c r="BZ712" i="1"/>
  <c r="BZ739" i="1"/>
  <c r="BZ770" i="1"/>
  <c r="BZ776" i="1"/>
  <c r="BZ782" i="1"/>
  <c r="BZ799" i="1"/>
  <c r="BZ812" i="1"/>
  <c r="BZ819" i="1"/>
  <c r="BZ823" i="1"/>
  <c r="BZ875" i="1"/>
  <c r="BZ883" i="1"/>
  <c r="BZ899" i="1"/>
  <c r="BZ907" i="1"/>
  <c r="CC52" i="1"/>
  <c r="CB52" i="1" s="1"/>
  <c r="BZ119" i="1"/>
  <c r="BZ306" i="1"/>
  <c r="BZ691" i="1"/>
  <c r="BZ853" i="1"/>
  <c r="BZ45" i="1"/>
  <c r="BZ135" i="1"/>
  <c r="BZ159" i="1"/>
  <c r="BZ820" i="1"/>
  <c r="BZ900" i="1"/>
  <c r="BZ38" i="1"/>
  <c r="BZ182" i="1"/>
  <c r="BZ191" i="1"/>
  <c r="BZ197" i="1"/>
  <c r="BZ205" i="1"/>
  <c r="BZ447" i="1"/>
  <c r="BZ459" i="1"/>
  <c r="BZ465" i="1"/>
  <c r="BZ652" i="1"/>
  <c r="BZ785" i="1"/>
  <c r="BZ854" i="1"/>
  <c r="BZ904" i="1"/>
  <c r="BZ905" i="1"/>
  <c r="BZ199" i="1"/>
  <c r="BZ224" i="1"/>
  <c r="BZ338" i="1"/>
  <c r="BZ406" i="1"/>
  <c r="BZ420" i="1"/>
  <c r="BZ578" i="1"/>
  <c r="BZ715" i="1"/>
  <c r="BZ837" i="1"/>
  <c r="BZ843" i="1"/>
  <c r="BZ870" i="1"/>
  <c r="BZ413" i="1"/>
  <c r="BZ421" i="1"/>
  <c r="BZ436" i="1"/>
  <c r="BZ437" i="1"/>
  <c r="BZ442" i="1"/>
  <c r="BZ454" i="1"/>
  <c r="BZ640" i="1"/>
  <c r="BZ78" i="1"/>
  <c r="BZ242" i="1"/>
  <c r="BZ287" i="1"/>
  <c r="BZ295" i="1"/>
  <c r="BZ461" i="1"/>
  <c r="BZ594" i="1"/>
  <c r="BZ608" i="1"/>
  <c r="BZ621" i="1"/>
  <c r="BZ667" i="1"/>
  <c r="BZ731" i="1"/>
  <c r="BZ743" i="1"/>
  <c r="BZ787" i="1"/>
  <c r="BZ811" i="1"/>
  <c r="BZ818" i="1"/>
  <c r="BZ845" i="1"/>
  <c r="BZ6" i="1"/>
  <c r="BZ14" i="1"/>
  <c r="BZ22" i="1"/>
  <c r="BZ30" i="1"/>
  <c r="BZ59" i="1"/>
  <c r="BZ66" i="1"/>
  <c r="CC68" i="1"/>
  <c r="CB68" i="1" s="1"/>
  <c r="BZ74" i="1"/>
  <c r="CC76" i="1"/>
  <c r="CB76" i="1" s="1"/>
  <c r="BZ118" i="1"/>
  <c r="BZ125" i="1"/>
  <c r="BZ140" i="1"/>
  <c r="BZ148" i="1"/>
  <c r="BZ156" i="1"/>
  <c r="BZ164" i="1"/>
  <c r="BZ172" i="1"/>
  <c r="BZ186" i="1"/>
  <c r="BZ201" i="1"/>
  <c r="BZ218" i="1"/>
  <c r="BZ256" i="1"/>
  <c r="BZ264" i="1"/>
  <c r="BZ272" i="1"/>
  <c r="BZ279" i="1"/>
  <c r="BZ286" i="1"/>
  <c r="BZ302" i="1"/>
  <c r="BZ309" i="1"/>
  <c r="BZ316" i="1"/>
  <c r="BZ324" i="1"/>
  <c r="BZ331" i="1"/>
  <c r="BZ362" i="1"/>
  <c r="BZ370" i="1"/>
  <c r="BZ377" i="1"/>
  <c r="BZ384" i="1"/>
  <c r="BZ391" i="1"/>
  <c r="BZ399" i="1"/>
  <c r="BZ427" i="1"/>
  <c r="BZ435" i="1"/>
  <c r="BZ448" i="1"/>
  <c r="BZ466" i="1"/>
  <c r="BZ473" i="1"/>
  <c r="BZ489" i="1"/>
  <c r="BZ496" i="1"/>
  <c r="BZ510" i="1"/>
  <c r="BZ518" i="1"/>
  <c r="BZ532" i="1"/>
  <c r="BZ568" i="1"/>
  <c r="BZ575" i="1"/>
  <c r="BZ589" i="1"/>
  <c r="BZ596" i="1"/>
  <c r="BZ604" i="1"/>
  <c r="BZ611" i="1"/>
  <c r="BZ630" i="1"/>
  <c r="BZ636" i="1"/>
  <c r="BZ643" i="1"/>
  <c r="BZ650" i="1"/>
  <c r="BZ24" i="1"/>
  <c r="CC84" i="1"/>
  <c r="CB84" i="1" s="1"/>
  <c r="CC12" i="1"/>
  <c r="CB12" i="1" s="1"/>
  <c r="CC20" i="1"/>
  <c r="CB20" i="1" s="1"/>
  <c r="BZ3" i="1"/>
  <c r="BZ11" i="1"/>
  <c r="BZ19" i="1"/>
  <c r="BZ27" i="1"/>
  <c r="CC44" i="1"/>
  <c r="CB44" i="1" s="1"/>
  <c r="BZ65" i="1"/>
  <c r="BZ330" i="1"/>
  <c r="BZ629" i="1"/>
  <c r="CC11" i="1"/>
  <c r="CB11" i="1" s="1"/>
  <c r="BZ20" i="1"/>
  <c r="CC21" i="1"/>
  <c r="CB21" i="1" s="1"/>
  <c r="CC31" i="1"/>
  <c r="CB31" i="1" s="1"/>
  <c r="CC40" i="1"/>
  <c r="CB40" i="1" s="1"/>
  <c r="BZ49" i="1"/>
  <c r="CC64" i="1"/>
  <c r="CB64" i="1" s="1"/>
  <c r="CC70" i="1"/>
  <c r="CB70" i="1" s="1"/>
  <c r="CC85" i="1"/>
  <c r="CB85" i="1" s="1"/>
  <c r="BZ88" i="1"/>
  <c r="CC89" i="1"/>
  <c r="CB89" i="1" s="1"/>
  <c r="BZ101" i="1"/>
  <c r="BZ129" i="1"/>
  <c r="BZ147" i="1"/>
  <c r="BZ672" i="1"/>
  <c r="BZ748" i="1"/>
  <c r="CC7" i="1"/>
  <c r="CB7" i="1" s="1"/>
  <c r="CC22" i="1"/>
  <c r="CB22" i="1" s="1"/>
  <c r="CC26" i="1"/>
  <c r="CB26" i="1" s="1"/>
  <c r="BZ40" i="1"/>
  <c r="CC46" i="1"/>
  <c r="CB46" i="1" s="1"/>
  <c r="CC61" i="1"/>
  <c r="CB61" i="1" s="1"/>
  <c r="BZ64" i="1"/>
  <c r="CC65" i="1"/>
  <c r="CB65" i="1" s="1"/>
  <c r="BZ89" i="1"/>
  <c r="CC115" i="1"/>
  <c r="CB115" i="1" s="1"/>
  <c r="CC131" i="1"/>
  <c r="CB131" i="1" s="1"/>
  <c r="CC2" i="1"/>
  <c r="CB2" i="1" s="1"/>
  <c r="CC27" i="1"/>
  <c r="CB27" i="1" s="1"/>
  <c r="CC37" i="1"/>
  <c r="CB37" i="1" s="1"/>
  <c r="CC41" i="1"/>
  <c r="CB41" i="1" s="1"/>
  <c r="CC60" i="1"/>
  <c r="CB60" i="1" s="1"/>
  <c r="CC80" i="1"/>
  <c r="CB80" i="1" s="1"/>
  <c r="CC86" i="1"/>
  <c r="CB86" i="1" s="1"/>
  <c r="CC3" i="1"/>
  <c r="CB3" i="1" s="1"/>
  <c r="CC13" i="1"/>
  <c r="CB13" i="1" s="1"/>
  <c r="CC23" i="1"/>
  <c r="CB23" i="1" s="1"/>
  <c r="BZ26" i="1"/>
  <c r="CC32" i="1"/>
  <c r="CB32" i="1" s="1"/>
  <c r="CC36" i="1"/>
  <c r="CB36" i="1" s="1"/>
  <c r="CC38" i="1"/>
  <c r="CB38" i="1" s="1"/>
  <c r="BZ41" i="1"/>
  <c r="CC42" i="1"/>
  <c r="CB42" i="1" s="1"/>
  <c r="BZ51" i="1"/>
  <c r="CC56" i="1"/>
  <c r="CB56" i="1" s="1"/>
  <c r="CC62" i="1"/>
  <c r="CB62" i="1" s="1"/>
  <c r="BZ76" i="1"/>
  <c r="CC77" i="1"/>
  <c r="CB77" i="1" s="1"/>
  <c r="BZ80" i="1"/>
  <c r="CC81" i="1"/>
  <c r="CB81" i="1" s="1"/>
  <c r="BZ90" i="1"/>
  <c r="BZ96" i="1"/>
  <c r="CC98" i="1"/>
  <c r="CB98" i="1" s="1"/>
  <c r="BZ103" i="1"/>
  <c r="CC116" i="1"/>
  <c r="CB116" i="1" s="1"/>
  <c r="BZ288" i="1"/>
  <c r="BZ475" i="1"/>
  <c r="BZ681" i="1"/>
  <c r="CC14" i="1"/>
  <c r="CB14" i="1" s="1"/>
  <c r="CC18" i="1"/>
  <c r="CB18" i="1" s="1"/>
  <c r="CC53" i="1"/>
  <c r="CB53" i="1" s="1"/>
  <c r="BZ56" i="1"/>
  <c r="CC57" i="1"/>
  <c r="CB57" i="1" s="1"/>
  <c r="BZ81" i="1"/>
  <c r="CC99" i="1"/>
  <c r="CB99" i="1" s="1"/>
  <c r="BZ120" i="1"/>
  <c r="CC127" i="1"/>
  <c r="CB127" i="1" s="1"/>
  <c r="BZ136" i="1"/>
  <c r="BZ468" i="1"/>
  <c r="BZ607" i="1"/>
  <c r="CC19" i="1"/>
  <c r="CB19" i="1" s="1"/>
  <c r="CC29" i="1"/>
  <c r="CB29" i="1" s="1"/>
  <c r="CC39" i="1"/>
  <c r="CB39" i="1" s="1"/>
  <c r="BZ57" i="1"/>
  <c r="CC72" i="1"/>
  <c r="CB72" i="1" s="1"/>
  <c r="CC78" i="1"/>
  <c r="CB78" i="1" s="1"/>
  <c r="BZ93" i="1"/>
  <c r="CC106" i="1"/>
  <c r="CB106" i="1" s="1"/>
  <c r="CC123" i="1"/>
  <c r="CB123" i="1" s="1"/>
  <c r="BZ127" i="1"/>
  <c r="CC139" i="1"/>
  <c r="CB139" i="1" s="1"/>
  <c r="CC224" i="1"/>
  <c r="CB224" i="1" s="1"/>
  <c r="CC5" i="1"/>
  <c r="CB5" i="1" s="1"/>
  <c r="CC15" i="1"/>
  <c r="CB15" i="1" s="1"/>
  <c r="CC24" i="1"/>
  <c r="CB24" i="1" s="1"/>
  <c r="CC28" i="1"/>
  <c r="CB28" i="1" s="1"/>
  <c r="CC30" i="1"/>
  <c r="CB30" i="1" s="1"/>
  <c r="CC34" i="1"/>
  <c r="CB34" i="1" s="1"/>
  <c r="CC48" i="1"/>
  <c r="CB48" i="1" s="1"/>
  <c r="CC54" i="1"/>
  <c r="CB54" i="1" s="1"/>
  <c r="CC69" i="1"/>
  <c r="CB69" i="1" s="1"/>
  <c r="CC73" i="1"/>
  <c r="CB73" i="1" s="1"/>
  <c r="CC94" i="1"/>
  <c r="CB94" i="1" s="1"/>
  <c r="CC112" i="1"/>
  <c r="CB112" i="1" s="1"/>
  <c r="CC6" i="1"/>
  <c r="CB6" i="1" s="1"/>
  <c r="CC10" i="1"/>
  <c r="CB10" i="1" s="1"/>
  <c r="BZ29" i="1"/>
  <c r="BZ33" i="1"/>
  <c r="CC35" i="1"/>
  <c r="CB35" i="1" s="1"/>
  <c r="BZ44" i="1"/>
  <c r="CC45" i="1"/>
  <c r="CB45" i="1" s="1"/>
  <c r="CC49" i="1"/>
  <c r="CB49" i="1" s="1"/>
  <c r="BZ58" i="1"/>
  <c r="BZ73" i="1"/>
  <c r="BZ83" i="1"/>
  <c r="CC88" i="1"/>
  <c r="CB88" i="1" s="1"/>
  <c r="CC93" i="1"/>
  <c r="CB93" i="1" s="1"/>
  <c r="BZ106" i="1"/>
  <c r="BZ128" i="1"/>
  <c r="CC164" i="1"/>
  <c r="CB164" i="1" s="1"/>
  <c r="BZ446" i="1"/>
  <c r="BZ152" i="1"/>
  <c r="BZ169" i="1"/>
  <c r="BZ174" i="1"/>
  <c r="BZ175" i="1"/>
  <c r="BZ209" i="1"/>
  <c r="BZ214" i="1"/>
  <c r="BZ215" i="1"/>
  <c r="BZ217" i="1"/>
  <c r="BZ230" i="1"/>
  <c r="BZ262" i="1"/>
  <c r="BZ268" i="1"/>
  <c r="BZ294" i="1"/>
  <c r="BZ300" i="1"/>
  <c r="BZ326" i="1"/>
  <c r="BZ332" i="1"/>
  <c r="BZ356" i="1"/>
  <c r="BZ379" i="1"/>
  <c r="BZ398" i="1"/>
  <c r="BZ404" i="1"/>
  <c r="BZ410" i="1"/>
  <c r="BZ434" i="1"/>
  <c r="BZ440" i="1"/>
  <c r="BZ451" i="1"/>
  <c r="BZ456" i="1"/>
  <c r="BZ481" i="1"/>
  <c r="BZ487" i="1"/>
  <c r="BZ506" i="1"/>
  <c r="BZ523" i="1"/>
  <c r="BZ540" i="1"/>
  <c r="BZ556" i="1"/>
  <c r="BZ562" i="1"/>
  <c r="BZ573" i="1"/>
  <c r="BZ638" i="1"/>
  <c r="BZ644" i="1"/>
  <c r="BZ654" i="1"/>
  <c r="BZ659" i="1"/>
  <c r="BZ677" i="1"/>
  <c r="BZ685" i="1"/>
  <c r="BZ702" i="1"/>
  <c r="BZ707" i="1"/>
  <c r="BZ716" i="1"/>
  <c r="BZ728" i="1"/>
  <c r="BZ733" i="1"/>
  <c r="BZ754" i="1"/>
  <c r="BZ760" i="1"/>
  <c r="BZ766" i="1"/>
  <c r="BZ817" i="1"/>
  <c r="BZ824" i="1"/>
  <c r="BZ833" i="1"/>
  <c r="BZ857" i="1"/>
  <c r="CC142" i="1"/>
  <c r="CB142" i="1" s="1"/>
  <c r="CC155" i="1"/>
  <c r="CB155" i="1" s="1"/>
  <c r="CC159" i="1"/>
  <c r="CB159" i="1" s="1"/>
  <c r="BZ244" i="1"/>
  <c r="BZ250" i="1"/>
  <c r="BZ282" i="1"/>
  <c r="BZ314" i="1"/>
  <c r="BZ429" i="1"/>
  <c r="BZ469" i="1"/>
  <c r="BZ546" i="1"/>
  <c r="BZ602" i="1"/>
  <c r="BZ617" i="1"/>
  <c r="BZ633" i="1"/>
  <c r="BZ686" i="1"/>
  <c r="BZ694" i="1"/>
  <c r="BZ703" i="1"/>
  <c r="BZ749" i="1"/>
  <c r="BZ848" i="1"/>
  <c r="CC200" i="1"/>
  <c r="CB200" i="1" s="1"/>
  <c r="BZ346" i="1"/>
  <c r="BZ490" i="1"/>
  <c r="BZ530" i="1"/>
  <c r="BZ613" i="1"/>
  <c r="BZ660" i="1"/>
  <c r="BZ773" i="1"/>
  <c r="BZ849" i="1"/>
  <c r="BZ885" i="1"/>
  <c r="BZ143" i="1"/>
  <c r="BZ183" i="1"/>
  <c r="BZ194" i="1"/>
  <c r="BZ226" i="1"/>
  <c r="BZ258" i="1"/>
  <c r="BZ290" i="1"/>
  <c r="BZ322" i="1"/>
  <c r="BZ453" i="1"/>
  <c r="BZ477" i="1"/>
  <c r="BZ514" i="1"/>
  <c r="BZ570" i="1"/>
  <c r="BZ586" i="1"/>
  <c r="BZ597" i="1"/>
  <c r="BZ598" i="1"/>
  <c r="BZ651" i="1"/>
  <c r="BZ699" i="1"/>
  <c r="BZ730" i="1"/>
  <c r="BZ763" i="1"/>
  <c r="BZ779" i="1"/>
  <c r="BZ783" i="1"/>
  <c r="BZ793" i="1"/>
  <c r="BZ178" i="1"/>
  <c r="CC196" i="1"/>
  <c r="CB196" i="1" s="1"/>
  <c r="BZ641" i="1"/>
  <c r="BZ661" i="1"/>
  <c r="BZ683" i="1"/>
  <c r="BZ757" i="1"/>
  <c r="BZ831" i="1"/>
  <c r="BZ840" i="1"/>
  <c r="BZ866" i="1"/>
  <c r="BZ881" i="1"/>
  <c r="BZ888" i="1"/>
  <c r="BZ894" i="1"/>
  <c r="BZ167" i="1"/>
  <c r="CC168" i="1"/>
  <c r="CB168" i="1" s="1"/>
  <c r="BZ207" i="1"/>
  <c r="BZ222" i="1"/>
  <c r="BZ228" i="1"/>
  <c r="BZ234" i="1"/>
  <c r="BZ266" i="1"/>
  <c r="BZ298" i="1"/>
  <c r="BZ354" i="1"/>
  <c r="BZ485" i="1"/>
  <c r="BZ498" i="1"/>
  <c r="BZ538" i="1"/>
  <c r="BZ548" i="1"/>
  <c r="BZ554" i="1"/>
  <c r="BZ610" i="1"/>
  <c r="BZ625" i="1"/>
  <c r="BZ642" i="1"/>
  <c r="BZ675" i="1"/>
  <c r="BZ746" i="1"/>
  <c r="BZ751" i="1"/>
  <c r="BZ151" i="1"/>
  <c r="CC187" i="1"/>
  <c r="CB187" i="1" s="1"/>
  <c r="CC191" i="1"/>
  <c r="CB191" i="1" s="1"/>
  <c r="BZ390" i="1"/>
  <c r="BZ445" i="1"/>
  <c r="BZ516" i="1"/>
  <c r="BZ522" i="1"/>
  <c r="BZ606" i="1"/>
  <c r="BZ711" i="1"/>
  <c r="BZ719" i="1"/>
  <c r="BZ724" i="1"/>
  <c r="BZ765" i="1"/>
  <c r="BZ856" i="1"/>
  <c r="BZ869" i="1"/>
  <c r="BZ895" i="1"/>
  <c r="CC889" i="1"/>
  <c r="CB889" i="1" s="1"/>
  <c r="CC855" i="1"/>
  <c r="CB855" i="1" s="1"/>
  <c r="CC847" i="1"/>
  <c r="CB847" i="1" s="1"/>
  <c r="CC839" i="1"/>
  <c r="CB839" i="1" s="1"/>
  <c r="CC831" i="1"/>
  <c r="CB831" i="1" s="1"/>
  <c r="CC823" i="1"/>
  <c r="CB823" i="1" s="1"/>
  <c r="CC815" i="1"/>
  <c r="CB815" i="1" s="1"/>
  <c r="CC807" i="1"/>
  <c r="CB807" i="1" s="1"/>
  <c r="CC880" i="1"/>
  <c r="CB880" i="1" s="1"/>
  <c r="CC866" i="1"/>
  <c r="CB866" i="1" s="1"/>
  <c r="CC861" i="1"/>
  <c r="CB861" i="1" s="1"/>
  <c r="CC853" i="1"/>
  <c r="CB853" i="1" s="1"/>
  <c r="CC845" i="1"/>
  <c r="CB845" i="1" s="1"/>
  <c r="CC837" i="1"/>
  <c r="CB837" i="1" s="1"/>
  <c r="CC829" i="1"/>
  <c r="CB829" i="1" s="1"/>
  <c r="CC821" i="1"/>
  <c r="CB821" i="1" s="1"/>
  <c r="CC813" i="1"/>
  <c r="CB813" i="1" s="1"/>
  <c r="CC805" i="1"/>
  <c r="CB805" i="1" s="1"/>
  <c r="CC797" i="1"/>
  <c r="CB797" i="1" s="1"/>
  <c r="CC749" i="1"/>
  <c r="CB749" i="1" s="1"/>
  <c r="CC733" i="1"/>
  <c r="CB733" i="1" s="1"/>
  <c r="CC888" i="1"/>
  <c r="CB888" i="1" s="1"/>
  <c r="CC881" i="1"/>
  <c r="CB881" i="1" s="1"/>
  <c r="CC871" i="1"/>
  <c r="CB871" i="1" s="1"/>
  <c r="CC869" i="1"/>
  <c r="CB869" i="1" s="1"/>
  <c r="CC867" i="1"/>
  <c r="CB867" i="1" s="1"/>
  <c r="CC862" i="1"/>
  <c r="CB862" i="1" s="1"/>
  <c r="CC854" i="1"/>
  <c r="CB854" i="1" s="1"/>
  <c r="CC846" i="1"/>
  <c r="CB846" i="1" s="1"/>
  <c r="CC838" i="1"/>
  <c r="CB838" i="1" s="1"/>
  <c r="CC830" i="1"/>
  <c r="CB830" i="1" s="1"/>
  <c r="CC822" i="1"/>
  <c r="CB822" i="1" s="1"/>
  <c r="CC814" i="1"/>
  <c r="CB814" i="1" s="1"/>
  <c r="CC806" i="1"/>
  <c r="CB806" i="1" s="1"/>
  <c r="CC798" i="1"/>
  <c r="CB798" i="1" s="1"/>
  <c r="CC790" i="1"/>
  <c r="CB790" i="1" s="1"/>
  <c r="CC782" i="1"/>
  <c r="CB782" i="1" s="1"/>
  <c r="CC758" i="1"/>
  <c r="CB758" i="1" s="1"/>
  <c r="CC750" i="1"/>
  <c r="CB750" i="1" s="1"/>
  <c r="CC742" i="1"/>
  <c r="CB742" i="1" s="1"/>
  <c r="CC734" i="1"/>
  <c r="CB734" i="1" s="1"/>
  <c r="CC780" i="1"/>
  <c r="CB780" i="1" s="1"/>
  <c r="CC876" i="1"/>
  <c r="CB876" i="1" s="1"/>
  <c r="CC872" i="1"/>
  <c r="CB872" i="1" s="1"/>
  <c r="CC809" i="1"/>
  <c r="CB809" i="1" s="1"/>
  <c r="CC906" i="1"/>
  <c r="CB906" i="1" s="1"/>
  <c r="CC834" i="1"/>
  <c r="CB834" i="1" s="1"/>
  <c r="CC825" i="1"/>
  <c r="CB825" i="1" s="1"/>
  <c r="CC783" i="1"/>
  <c r="CB783" i="1" s="1"/>
  <c r="CC735" i="1"/>
  <c r="CB735" i="1" s="1"/>
  <c r="CC722" i="1"/>
  <c r="CB722" i="1" s="1"/>
  <c r="CC714" i="1"/>
  <c r="CB714" i="1" s="1"/>
  <c r="CC706" i="1"/>
  <c r="CB706" i="1" s="1"/>
  <c r="CC698" i="1"/>
  <c r="CB698" i="1" s="1"/>
  <c r="CC690" i="1"/>
  <c r="CB690" i="1" s="1"/>
  <c r="CC682" i="1"/>
  <c r="CB682" i="1" s="1"/>
  <c r="CC674" i="1"/>
  <c r="CB674" i="1" s="1"/>
  <c r="CC666" i="1"/>
  <c r="CB666" i="1" s="1"/>
  <c r="CC658" i="1"/>
  <c r="CB658" i="1" s="1"/>
  <c r="CC650" i="1"/>
  <c r="CB650" i="1" s="1"/>
  <c r="CC642" i="1"/>
  <c r="CB642" i="1" s="1"/>
  <c r="CC900" i="1"/>
  <c r="CB900" i="1" s="1"/>
  <c r="CC841" i="1"/>
  <c r="CB841" i="1" s="1"/>
  <c r="CC801" i="1"/>
  <c r="CB801" i="1" s="1"/>
  <c r="CC791" i="1"/>
  <c r="CB791" i="1" s="1"/>
  <c r="CC786" i="1"/>
  <c r="CB786" i="1" s="1"/>
  <c r="CC777" i="1"/>
  <c r="CB777" i="1" s="1"/>
  <c r="CC717" i="1"/>
  <c r="CB717" i="1" s="1"/>
  <c r="CC709" i="1"/>
  <c r="CB709" i="1" s="1"/>
  <c r="CC701" i="1"/>
  <c r="CB701" i="1" s="1"/>
  <c r="CC693" i="1"/>
  <c r="CB693" i="1" s="1"/>
  <c r="CC685" i="1"/>
  <c r="CB685" i="1" s="1"/>
  <c r="CC677" i="1"/>
  <c r="CB677" i="1" s="1"/>
  <c r="CC669" i="1"/>
  <c r="CB669" i="1" s="1"/>
  <c r="CC661" i="1"/>
  <c r="CB661" i="1" s="1"/>
  <c r="CC653" i="1"/>
  <c r="CB653" i="1" s="1"/>
  <c r="CC896" i="1"/>
  <c r="CB896" i="1" s="1"/>
  <c r="CC870" i="1"/>
  <c r="CB870" i="1" s="1"/>
  <c r="CC863" i="1"/>
  <c r="CB863" i="1" s="1"/>
  <c r="CC857" i="1"/>
  <c r="CB857" i="1" s="1"/>
  <c r="CC818" i="1"/>
  <c r="CB818" i="1" s="1"/>
  <c r="CC794" i="1"/>
  <c r="CB794" i="1" s="1"/>
  <c r="CC767" i="1"/>
  <c r="CB767" i="1" s="1"/>
  <c r="CC746" i="1"/>
  <c r="CB746" i="1" s="1"/>
  <c r="CC743" i="1"/>
  <c r="CB743" i="1" s="1"/>
  <c r="CC738" i="1"/>
  <c r="CB738" i="1" s="1"/>
  <c r="CC761" i="1"/>
  <c r="CB761" i="1" s="1"/>
  <c r="CC751" i="1"/>
  <c r="CB751" i="1" s="1"/>
  <c r="CC729" i="1"/>
  <c r="CB729" i="1" s="1"/>
  <c r="CC833" i="1"/>
  <c r="CB833" i="1" s="1"/>
  <c r="CC799" i="1"/>
  <c r="CB799" i="1" s="1"/>
  <c r="CC785" i="1"/>
  <c r="CB785" i="1" s="1"/>
  <c r="CC737" i="1"/>
  <c r="CB737" i="1" s="1"/>
  <c r="CC725" i="1"/>
  <c r="CB725" i="1" s="1"/>
  <c r="CC718" i="1"/>
  <c r="CB718" i="1" s="1"/>
  <c r="CC686" i="1"/>
  <c r="CB686" i="1" s="1"/>
  <c r="CC895" i="1"/>
  <c r="CB895" i="1" s="1"/>
  <c r="CC817" i="1"/>
  <c r="CB817" i="1" s="1"/>
  <c r="CC793" i="1"/>
  <c r="CB793" i="1" s="1"/>
  <c r="CC775" i="1"/>
  <c r="CB775" i="1" s="1"/>
  <c r="CC745" i="1"/>
  <c r="CB745" i="1" s="1"/>
  <c r="CC886" i="1"/>
  <c r="CB886" i="1" s="1"/>
  <c r="CC849" i="1"/>
  <c r="CB849" i="1" s="1"/>
  <c r="CC769" i="1"/>
  <c r="CB769" i="1" s="1"/>
  <c r="CC724" i="1"/>
  <c r="CB724" i="1" s="1"/>
  <c r="CC716" i="1"/>
  <c r="CB716" i="1" s="1"/>
  <c r="CC759" i="1"/>
  <c r="CB759" i="1" s="1"/>
  <c r="CC726" i="1"/>
  <c r="CB726" i="1" s="1"/>
  <c r="CC663" i="1"/>
  <c r="CB663" i="1" s="1"/>
  <c r="CC638" i="1"/>
  <c r="CB638" i="1" s="1"/>
  <c r="CC719" i="1"/>
  <c r="CB719" i="1" s="1"/>
  <c r="CC655" i="1"/>
  <c r="CB655" i="1" s="1"/>
  <c r="CC647" i="1"/>
  <c r="CB647" i="1" s="1"/>
  <c r="CC753" i="1"/>
  <c r="CB753" i="1" s="1"/>
  <c r="CC627" i="1"/>
  <c r="CB627" i="1" s="1"/>
  <c r="CC619" i="1"/>
  <c r="CB619" i="1" s="1"/>
  <c r="CC612" i="1"/>
  <c r="CB612" i="1" s="1"/>
  <c r="CC604" i="1"/>
  <c r="CB604" i="1" s="1"/>
  <c r="CC596" i="1"/>
  <c r="CB596" i="1" s="1"/>
  <c r="CC588" i="1"/>
  <c r="CB588" i="1" s="1"/>
  <c r="CC580" i="1"/>
  <c r="CB580" i="1" s="1"/>
  <c r="CC572" i="1"/>
  <c r="CB572" i="1" s="1"/>
  <c r="CC564" i="1"/>
  <c r="CB564" i="1" s="1"/>
  <c r="CC556" i="1"/>
  <c r="CB556" i="1" s="1"/>
  <c r="CC548" i="1"/>
  <c r="CB548" i="1" s="1"/>
  <c r="CC540" i="1"/>
  <c r="CB540" i="1" s="1"/>
  <c r="CC532" i="1"/>
  <c r="CB532" i="1" s="1"/>
  <c r="CC524" i="1"/>
  <c r="CB524" i="1" s="1"/>
  <c r="CC516" i="1"/>
  <c r="CB516" i="1" s="1"/>
  <c r="CC508" i="1"/>
  <c r="CB508" i="1" s="1"/>
  <c r="CC711" i="1"/>
  <c r="CB711" i="1" s="1"/>
  <c r="CC703" i="1"/>
  <c r="CB703" i="1" s="1"/>
  <c r="CC637" i="1"/>
  <c r="CB637" i="1" s="1"/>
  <c r="CC695" i="1"/>
  <c r="CB695" i="1" s="1"/>
  <c r="CC645" i="1"/>
  <c r="CB645" i="1" s="1"/>
  <c r="CC634" i="1"/>
  <c r="CB634" i="1" s="1"/>
  <c r="CC632" i="1"/>
  <c r="CB632" i="1" s="1"/>
  <c r="CC630" i="1"/>
  <c r="CB630" i="1" s="1"/>
  <c r="CC628" i="1"/>
  <c r="CB628" i="1" s="1"/>
  <c r="CC687" i="1"/>
  <c r="CB687" i="1" s="1"/>
  <c r="CC671" i="1"/>
  <c r="CB671" i="1" s="1"/>
  <c r="CC623" i="1"/>
  <c r="CB623" i="1" s="1"/>
  <c r="CC616" i="1"/>
  <c r="CB616" i="1" s="1"/>
  <c r="CC608" i="1"/>
  <c r="CB608" i="1" s="1"/>
  <c r="CC600" i="1"/>
  <c r="CB600" i="1" s="1"/>
  <c r="CC592" i="1"/>
  <c r="CB592" i="1" s="1"/>
  <c r="CC584" i="1"/>
  <c r="CB584" i="1" s="1"/>
  <c r="CC576" i="1"/>
  <c r="CB576" i="1" s="1"/>
  <c r="CC568" i="1"/>
  <c r="CB568" i="1" s="1"/>
  <c r="CC560" i="1"/>
  <c r="CB560" i="1" s="1"/>
  <c r="CC552" i="1"/>
  <c r="CB552" i="1" s="1"/>
  <c r="CC544" i="1"/>
  <c r="CB544" i="1" s="1"/>
  <c r="CC536" i="1"/>
  <c r="CB536" i="1" s="1"/>
  <c r="CC528" i="1"/>
  <c r="CB528" i="1" s="1"/>
  <c r="CC520" i="1"/>
  <c r="CB520" i="1" s="1"/>
  <c r="CC512" i="1"/>
  <c r="CB512" i="1" s="1"/>
  <c r="CC504" i="1"/>
  <c r="CB504" i="1" s="1"/>
  <c r="CC679" i="1"/>
  <c r="CB679" i="1" s="1"/>
  <c r="CC533" i="1"/>
  <c r="CB533" i="1" s="1"/>
  <c r="CC493" i="1"/>
  <c r="CB493" i="1" s="1"/>
  <c r="CC491" i="1"/>
  <c r="CB491" i="1" s="1"/>
  <c r="CC481" i="1"/>
  <c r="CB481" i="1" s="1"/>
  <c r="CC473" i="1"/>
  <c r="CB473" i="1" s="1"/>
  <c r="CC465" i="1"/>
  <c r="CB465" i="1" s="1"/>
  <c r="CC457" i="1"/>
  <c r="CB457" i="1" s="1"/>
  <c r="CC449" i="1"/>
  <c r="CB449" i="1" s="1"/>
  <c r="CC441" i="1"/>
  <c r="CB441" i="1" s="1"/>
  <c r="CC433" i="1"/>
  <c r="CB433" i="1" s="1"/>
  <c r="CC425" i="1"/>
  <c r="CB425" i="1" s="1"/>
  <c r="CC417" i="1"/>
  <c r="CB417" i="1" s="1"/>
  <c r="CC410" i="1"/>
  <c r="CB410" i="1" s="1"/>
  <c r="CC402" i="1"/>
  <c r="CB402" i="1" s="1"/>
  <c r="CC394" i="1"/>
  <c r="CB394" i="1" s="1"/>
  <c r="CC581" i="1"/>
  <c r="CB581" i="1" s="1"/>
  <c r="CC501" i="1"/>
  <c r="CB501" i="1" s="1"/>
  <c r="CC460" i="1"/>
  <c r="CB460" i="1" s="1"/>
  <c r="CC452" i="1"/>
  <c r="CB452" i="1" s="1"/>
  <c r="CC444" i="1"/>
  <c r="CB444" i="1" s="1"/>
  <c r="CC589" i="1"/>
  <c r="CB589" i="1" s="1"/>
  <c r="CC549" i="1"/>
  <c r="CB549" i="1" s="1"/>
  <c r="CC541" i="1"/>
  <c r="CB541" i="1" s="1"/>
  <c r="CC487" i="1"/>
  <c r="CB487" i="1" s="1"/>
  <c r="CC479" i="1"/>
  <c r="CB479" i="1" s="1"/>
  <c r="CC471" i="1"/>
  <c r="CB471" i="1" s="1"/>
  <c r="CC463" i="1"/>
  <c r="CB463" i="1" s="1"/>
  <c r="CC455" i="1"/>
  <c r="CB455" i="1" s="1"/>
  <c r="CC447" i="1"/>
  <c r="CB447" i="1" s="1"/>
  <c r="CC439" i="1"/>
  <c r="CB439" i="1" s="1"/>
  <c r="CC431" i="1"/>
  <c r="CB431" i="1" s="1"/>
  <c r="CC423" i="1"/>
  <c r="CB423" i="1" s="1"/>
  <c r="CC415" i="1"/>
  <c r="CB415" i="1" s="1"/>
  <c r="CC408" i="1"/>
  <c r="CB408" i="1" s="1"/>
  <c r="CC400" i="1"/>
  <c r="CB400" i="1" s="1"/>
  <c r="CC392" i="1"/>
  <c r="CB392" i="1" s="1"/>
  <c r="CC597" i="1"/>
  <c r="CB597" i="1" s="1"/>
  <c r="CC518" i="1"/>
  <c r="CB518" i="1" s="1"/>
  <c r="CC500" i="1"/>
  <c r="CB500" i="1" s="1"/>
  <c r="CC418" i="1"/>
  <c r="CB418" i="1" s="1"/>
  <c r="CC557" i="1"/>
  <c r="CB557" i="1" s="1"/>
  <c r="CC605" i="1"/>
  <c r="CB605" i="1" s="1"/>
  <c r="CC613" i="1"/>
  <c r="CB613" i="1" s="1"/>
  <c r="CC565" i="1"/>
  <c r="CB565" i="1" s="1"/>
  <c r="CC517" i="1"/>
  <c r="CB517" i="1" s="1"/>
  <c r="CC502" i="1"/>
  <c r="CB502" i="1" s="1"/>
  <c r="CC620" i="1"/>
  <c r="CB620" i="1" s="1"/>
  <c r="CC573" i="1"/>
  <c r="CB573" i="1" s="1"/>
  <c r="CC525" i="1"/>
  <c r="CB525" i="1" s="1"/>
  <c r="CC509" i="1"/>
  <c r="CB509" i="1" s="1"/>
  <c r="CC496" i="1"/>
  <c r="CB496" i="1" s="1"/>
  <c r="CC486" i="1"/>
  <c r="CB486" i="1" s="1"/>
  <c r="CC438" i="1"/>
  <c r="CB438" i="1" s="1"/>
  <c r="CC383" i="1"/>
  <c r="CB383" i="1" s="1"/>
  <c r="CC356" i="1"/>
  <c r="CB356" i="1" s="1"/>
  <c r="CC348" i="1"/>
  <c r="CB348" i="1" s="1"/>
  <c r="CC340" i="1"/>
  <c r="CB340" i="1" s="1"/>
  <c r="CC332" i="1"/>
  <c r="CB332" i="1" s="1"/>
  <c r="CC324" i="1"/>
  <c r="CB324" i="1" s="1"/>
  <c r="CC316" i="1"/>
  <c r="CB316" i="1" s="1"/>
  <c r="CC308" i="1"/>
  <c r="CB308" i="1" s="1"/>
  <c r="CC300" i="1"/>
  <c r="CB300" i="1" s="1"/>
  <c r="CC292" i="1"/>
  <c r="CB292" i="1" s="1"/>
  <c r="CC284" i="1"/>
  <c r="CB284" i="1" s="1"/>
  <c r="CC276" i="1"/>
  <c r="CB276" i="1" s="1"/>
  <c r="CC268" i="1"/>
  <c r="CB268" i="1" s="1"/>
  <c r="CC260" i="1"/>
  <c r="CB260" i="1" s="1"/>
  <c r="CC252" i="1"/>
  <c r="CB252" i="1" s="1"/>
  <c r="CC244" i="1"/>
  <c r="CB244" i="1" s="1"/>
  <c r="CC236" i="1"/>
  <c r="CB236" i="1" s="1"/>
  <c r="CC428" i="1"/>
  <c r="CB428" i="1" s="1"/>
  <c r="CC411" i="1"/>
  <c r="CB411" i="1" s="1"/>
  <c r="CC403" i="1"/>
  <c r="CB403" i="1" s="1"/>
  <c r="CC395" i="1"/>
  <c r="CB395" i="1" s="1"/>
  <c r="CC387" i="1"/>
  <c r="CB387" i="1" s="1"/>
  <c r="CC384" i="1"/>
  <c r="CB384" i="1" s="1"/>
  <c r="CC354" i="1"/>
  <c r="CB354" i="1" s="1"/>
  <c r="CC346" i="1"/>
  <c r="CB346" i="1" s="1"/>
  <c r="CC338" i="1"/>
  <c r="CB338" i="1" s="1"/>
  <c r="CC330" i="1"/>
  <c r="CB330" i="1" s="1"/>
  <c r="CC322" i="1"/>
  <c r="CB322" i="1" s="1"/>
  <c r="CC314" i="1"/>
  <c r="CB314" i="1" s="1"/>
  <c r="CC306" i="1"/>
  <c r="CB306" i="1" s="1"/>
  <c r="CC298" i="1"/>
  <c r="CB298" i="1" s="1"/>
  <c r="CC290" i="1"/>
  <c r="CB290" i="1" s="1"/>
  <c r="CC282" i="1"/>
  <c r="CB282" i="1" s="1"/>
  <c r="CC274" i="1"/>
  <c r="CB274" i="1" s="1"/>
  <c r="CC266" i="1"/>
  <c r="CB266" i="1" s="1"/>
  <c r="CC258" i="1"/>
  <c r="CB258" i="1" s="1"/>
  <c r="CC250" i="1"/>
  <c r="CB250" i="1" s="1"/>
  <c r="CC242" i="1"/>
  <c r="CB242" i="1" s="1"/>
  <c r="CC234" i="1"/>
  <c r="CB234" i="1" s="1"/>
  <c r="CC357" i="1"/>
  <c r="CB357" i="1" s="1"/>
  <c r="CC349" i="1"/>
  <c r="CB349" i="1" s="1"/>
  <c r="CC341" i="1"/>
  <c r="CB341" i="1" s="1"/>
  <c r="CC333" i="1"/>
  <c r="CB333" i="1" s="1"/>
  <c r="CC325" i="1"/>
  <c r="CB325" i="1" s="1"/>
  <c r="CC317" i="1"/>
  <c r="CB317" i="1" s="1"/>
  <c r="CC309" i="1"/>
  <c r="CB309" i="1" s="1"/>
  <c r="CC301" i="1"/>
  <c r="CB301" i="1" s="1"/>
  <c r="CC293" i="1"/>
  <c r="CB293" i="1" s="1"/>
  <c r="CC285" i="1"/>
  <c r="CB285" i="1" s="1"/>
  <c r="CC277" i="1"/>
  <c r="CB277" i="1" s="1"/>
  <c r="CC436" i="1"/>
  <c r="CB436" i="1" s="1"/>
  <c r="CC386" i="1"/>
  <c r="CB386" i="1" s="1"/>
  <c r="CC368" i="1"/>
  <c r="CB368" i="1" s="1"/>
  <c r="CC360" i="1"/>
  <c r="CB360" i="1" s="1"/>
  <c r="CC420" i="1"/>
  <c r="CB420" i="1" s="1"/>
  <c r="CC405" i="1"/>
  <c r="CB405" i="1" s="1"/>
  <c r="CC397" i="1"/>
  <c r="CB397" i="1" s="1"/>
  <c r="CC389" i="1"/>
  <c r="CB389" i="1" s="1"/>
  <c r="CC376" i="1"/>
  <c r="CB376" i="1" s="1"/>
  <c r="CC372" i="1"/>
  <c r="CB372" i="1" s="1"/>
  <c r="CC364" i="1"/>
  <c r="CB364" i="1" s="1"/>
  <c r="CC358" i="1"/>
  <c r="CB358" i="1" s="1"/>
  <c r="CC350" i="1"/>
  <c r="CB350" i="1" s="1"/>
  <c r="CC342" i="1"/>
  <c r="CB342" i="1" s="1"/>
  <c r="CC334" i="1"/>
  <c r="CB334" i="1" s="1"/>
  <c r="CC326" i="1"/>
  <c r="CB326" i="1" s="1"/>
  <c r="CC318" i="1"/>
  <c r="CB318" i="1" s="1"/>
  <c r="CC310" i="1"/>
  <c r="CB310" i="1" s="1"/>
  <c r="CC302" i="1"/>
  <c r="CB302" i="1" s="1"/>
  <c r="CC294" i="1"/>
  <c r="CB294" i="1" s="1"/>
  <c r="CC286" i="1"/>
  <c r="CB286" i="1" s="1"/>
  <c r="CC278" i="1"/>
  <c r="CB278" i="1" s="1"/>
  <c r="CC270" i="1"/>
  <c r="CB270" i="1" s="1"/>
  <c r="CC262" i="1"/>
  <c r="CB262" i="1" s="1"/>
  <c r="CC254" i="1"/>
  <c r="CB254" i="1" s="1"/>
  <c r="CC246" i="1"/>
  <c r="CB246" i="1" s="1"/>
  <c r="CC378" i="1"/>
  <c r="CB378" i="1" s="1"/>
  <c r="CC295" i="1"/>
  <c r="CB295" i="1" s="1"/>
  <c r="CC343" i="1"/>
  <c r="CB343" i="1" s="1"/>
  <c r="CC319" i="1"/>
  <c r="CB319" i="1" s="1"/>
  <c r="CC255" i="1"/>
  <c r="CB255" i="1" s="1"/>
  <c r="CC365" i="1"/>
  <c r="CB365" i="1" s="1"/>
  <c r="CC361" i="1"/>
  <c r="CB361" i="1" s="1"/>
  <c r="CC279" i="1"/>
  <c r="CB279" i="1" s="1"/>
  <c r="CC219" i="1"/>
  <c r="CB219" i="1" s="1"/>
  <c r="CC209" i="1"/>
  <c r="CB209" i="1" s="1"/>
  <c r="CC201" i="1"/>
  <c r="CB201" i="1" s="1"/>
  <c r="CC193" i="1"/>
  <c r="CB193" i="1" s="1"/>
  <c r="CC185" i="1"/>
  <c r="CB185" i="1" s="1"/>
  <c r="CC177" i="1"/>
  <c r="CB177" i="1" s="1"/>
  <c r="CC169" i="1"/>
  <c r="CB169" i="1" s="1"/>
  <c r="CC161" i="1"/>
  <c r="CB161" i="1" s="1"/>
  <c r="CC153" i="1"/>
  <c r="CB153" i="1" s="1"/>
  <c r="CC145" i="1"/>
  <c r="CB145" i="1" s="1"/>
  <c r="CC137" i="1"/>
  <c r="CB137" i="1" s="1"/>
  <c r="CC129" i="1"/>
  <c r="CB129" i="1" s="1"/>
  <c r="CC121" i="1"/>
  <c r="CB121" i="1" s="1"/>
  <c r="CC113" i="1"/>
  <c r="CB113" i="1" s="1"/>
  <c r="CC373" i="1"/>
  <c r="CB373" i="1" s="1"/>
  <c r="CC369" i="1"/>
  <c r="CB369" i="1" s="1"/>
  <c r="CC351" i="1"/>
  <c r="CB351" i="1" s="1"/>
  <c r="CC303" i="1"/>
  <c r="CB303" i="1" s="1"/>
  <c r="CC327" i="1"/>
  <c r="CB327" i="1" s="1"/>
  <c r="CC263" i="1"/>
  <c r="CB263" i="1" s="1"/>
  <c r="CC231" i="1"/>
  <c r="CB231" i="1" s="1"/>
  <c r="CC228" i="1"/>
  <c r="CB228" i="1" s="1"/>
  <c r="CC226" i="1"/>
  <c r="CB226" i="1" s="1"/>
  <c r="CC311" i="1"/>
  <c r="CB311" i="1" s="1"/>
  <c r="CC247" i="1"/>
  <c r="CB247" i="1" s="1"/>
  <c r="CC230" i="1"/>
  <c r="CB230" i="1" s="1"/>
  <c r="CC213" i="1"/>
  <c r="CB213" i="1" s="1"/>
  <c r="CC205" i="1"/>
  <c r="CB205" i="1" s="1"/>
  <c r="CC197" i="1"/>
  <c r="CB197" i="1" s="1"/>
  <c r="CC189" i="1"/>
  <c r="CB189" i="1" s="1"/>
  <c r="CC181" i="1"/>
  <c r="CB181" i="1" s="1"/>
  <c r="CC173" i="1"/>
  <c r="CB173" i="1" s="1"/>
  <c r="CC165" i="1"/>
  <c r="CB165" i="1" s="1"/>
  <c r="CC157" i="1"/>
  <c r="CB157" i="1" s="1"/>
  <c r="CC149" i="1"/>
  <c r="CB149" i="1" s="1"/>
  <c r="CC141" i="1"/>
  <c r="CB141" i="1" s="1"/>
  <c r="CC133" i="1"/>
  <c r="CB133" i="1" s="1"/>
  <c r="CC125" i="1"/>
  <c r="CB125" i="1" s="1"/>
  <c r="CC117" i="1"/>
  <c r="CB117" i="1" s="1"/>
  <c r="CC109" i="1"/>
  <c r="CB109" i="1" s="1"/>
  <c r="CC101" i="1"/>
  <c r="CB101" i="1" s="1"/>
  <c r="CC380" i="1"/>
  <c r="CB380" i="1" s="1"/>
  <c r="CC335" i="1"/>
  <c r="CB335" i="1" s="1"/>
  <c r="CC271" i="1"/>
  <c r="CB271" i="1" s="1"/>
  <c r="CC96" i="1"/>
  <c r="CB96" i="1" s="1"/>
  <c r="CC9" i="1"/>
  <c r="CB9" i="1" s="1"/>
  <c r="CC17" i="1"/>
  <c r="CB17" i="1" s="1"/>
  <c r="CC25" i="1"/>
  <c r="CB25" i="1" s="1"/>
  <c r="CC33" i="1"/>
  <c r="CB33" i="1" s="1"/>
  <c r="CC92" i="1"/>
  <c r="CB92" i="1" s="1"/>
  <c r="CC100" i="1"/>
  <c r="CB100" i="1" s="1"/>
  <c r="BZ102" i="1"/>
  <c r="CC105" i="1"/>
  <c r="CB105" i="1" s="1"/>
  <c r="CC120" i="1"/>
  <c r="CB120" i="1" s="1"/>
  <c r="CC124" i="1"/>
  <c r="CB124" i="1" s="1"/>
  <c r="BZ134" i="1"/>
  <c r="CC135" i="1"/>
  <c r="CB135" i="1" s="1"/>
  <c r="CC138" i="1"/>
  <c r="CB138" i="1" s="1"/>
  <c r="CC150" i="1"/>
  <c r="CB150" i="1" s="1"/>
  <c r="CC154" i="1"/>
  <c r="CB154" i="1" s="1"/>
  <c r="BZ158" i="1"/>
  <c r="CC182" i="1"/>
  <c r="CB182" i="1" s="1"/>
  <c r="CC186" i="1"/>
  <c r="CB186" i="1" s="1"/>
  <c r="BZ190" i="1"/>
  <c r="CC214" i="1"/>
  <c r="CB214" i="1" s="1"/>
  <c r="CC221" i="1"/>
  <c r="CB221" i="1" s="1"/>
  <c r="CC232" i="1"/>
  <c r="CB232" i="1" s="1"/>
  <c r="CC249" i="1"/>
  <c r="CB249" i="1" s="1"/>
  <c r="CC91" i="1"/>
  <c r="CB91" i="1" s="1"/>
  <c r="CC103" i="1"/>
  <c r="CB103" i="1" s="1"/>
  <c r="CC128" i="1"/>
  <c r="CB128" i="1" s="1"/>
  <c r="CC132" i="1"/>
  <c r="CB132" i="1" s="1"/>
  <c r="CC143" i="1"/>
  <c r="CB143" i="1" s="1"/>
  <c r="CC146" i="1"/>
  <c r="CB146" i="1" s="1"/>
  <c r="CC151" i="1"/>
  <c r="CB151" i="1" s="1"/>
  <c r="CC156" i="1"/>
  <c r="CB156" i="1" s="1"/>
  <c r="CC160" i="1"/>
  <c r="CB160" i="1" s="1"/>
  <c r="CC179" i="1"/>
  <c r="CB179" i="1" s="1"/>
  <c r="CC183" i="1"/>
  <c r="CB183" i="1" s="1"/>
  <c r="CC188" i="1"/>
  <c r="CB188" i="1" s="1"/>
  <c r="CC192" i="1"/>
  <c r="CB192" i="1" s="1"/>
  <c r="CC211" i="1"/>
  <c r="CB211" i="1" s="1"/>
  <c r="CC215" i="1"/>
  <c r="CB215" i="1" s="1"/>
  <c r="CC216" i="1"/>
  <c r="CB216" i="1" s="1"/>
  <c r="CC220" i="1"/>
  <c r="CB220" i="1" s="1"/>
  <c r="CC43" i="1"/>
  <c r="CB43" i="1" s="1"/>
  <c r="CC51" i="1"/>
  <c r="CB51" i="1" s="1"/>
  <c r="CC59" i="1"/>
  <c r="CB59" i="1" s="1"/>
  <c r="CC67" i="1"/>
  <c r="CB67" i="1" s="1"/>
  <c r="CC75" i="1"/>
  <c r="CB75" i="1" s="1"/>
  <c r="CC83" i="1"/>
  <c r="CB83" i="1" s="1"/>
  <c r="CC95" i="1"/>
  <c r="CB95" i="1" s="1"/>
  <c r="CC110" i="1"/>
  <c r="CB110" i="1" s="1"/>
  <c r="CC136" i="1"/>
  <c r="CB136" i="1" s="1"/>
  <c r="CC140" i="1"/>
  <c r="CB140" i="1" s="1"/>
  <c r="CC174" i="1"/>
  <c r="CB174" i="1" s="1"/>
  <c r="CC178" i="1"/>
  <c r="CB178" i="1" s="1"/>
  <c r="CC206" i="1"/>
  <c r="CB206" i="1" s="1"/>
  <c r="CC210" i="1"/>
  <c r="CB210" i="1" s="1"/>
  <c r="CC217" i="1"/>
  <c r="CB217" i="1" s="1"/>
  <c r="CC239" i="1"/>
  <c r="CB239" i="1" s="1"/>
  <c r="CC8" i="1"/>
  <c r="CB8" i="1" s="1"/>
  <c r="CC16" i="1"/>
  <c r="CB16" i="1" s="1"/>
  <c r="CC97" i="1"/>
  <c r="CB97" i="1" s="1"/>
  <c r="CC104" i="1"/>
  <c r="CB104" i="1" s="1"/>
  <c r="CC144" i="1"/>
  <c r="CB144" i="1" s="1"/>
  <c r="CC148" i="1"/>
  <c r="CB148" i="1" s="1"/>
  <c r="CC152" i="1"/>
  <c r="CB152" i="1" s="1"/>
  <c r="CC171" i="1"/>
  <c r="CB171" i="1" s="1"/>
  <c r="CC175" i="1"/>
  <c r="CB175" i="1" s="1"/>
  <c r="CC180" i="1"/>
  <c r="CB180" i="1" s="1"/>
  <c r="CC184" i="1"/>
  <c r="CB184" i="1" s="1"/>
  <c r="CC203" i="1"/>
  <c r="CB203" i="1" s="1"/>
  <c r="CC207" i="1"/>
  <c r="CB207" i="1" s="1"/>
  <c r="CC212" i="1"/>
  <c r="CB212" i="1" s="1"/>
  <c r="CC223" i="1"/>
  <c r="CB223" i="1" s="1"/>
  <c r="CC238" i="1"/>
  <c r="CB238" i="1" s="1"/>
  <c r="CC264" i="1"/>
  <c r="CB264" i="1" s="1"/>
  <c r="CC287" i="1"/>
  <c r="CB287" i="1" s="1"/>
  <c r="CC313" i="1"/>
  <c r="CB313" i="1" s="1"/>
  <c r="CC108" i="1"/>
  <c r="CB108" i="1" s="1"/>
  <c r="CC118" i="1"/>
  <c r="CB118" i="1" s="1"/>
  <c r="CC147" i="1"/>
  <c r="CB147" i="1" s="1"/>
  <c r="CC166" i="1"/>
  <c r="CB166" i="1" s="1"/>
  <c r="CC170" i="1"/>
  <c r="CB170" i="1" s="1"/>
  <c r="CC198" i="1"/>
  <c r="CB198" i="1" s="1"/>
  <c r="CC202" i="1"/>
  <c r="CB202" i="1" s="1"/>
  <c r="CC218" i="1"/>
  <c r="CB218" i="1" s="1"/>
  <c r="CC222" i="1"/>
  <c r="CB222" i="1" s="1"/>
  <c r="CC283" i="1"/>
  <c r="CB283" i="1" s="1"/>
  <c r="CC359" i="1"/>
  <c r="CB359" i="1" s="1"/>
  <c r="CC50" i="1"/>
  <c r="CB50" i="1" s="1"/>
  <c r="CC58" i="1"/>
  <c r="CB58" i="1" s="1"/>
  <c r="CC66" i="1"/>
  <c r="CB66" i="1" s="1"/>
  <c r="CC74" i="1"/>
  <c r="CB74" i="1" s="1"/>
  <c r="CC82" i="1"/>
  <c r="CB82" i="1" s="1"/>
  <c r="CC90" i="1"/>
  <c r="CB90" i="1" s="1"/>
  <c r="CC107" i="1"/>
  <c r="CB107" i="1" s="1"/>
  <c r="CC111" i="1"/>
  <c r="CB111" i="1" s="1"/>
  <c r="CC114" i="1"/>
  <c r="CB114" i="1" s="1"/>
  <c r="CC126" i="1"/>
  <c r="CB126" i="1" s="1"/>
  <c r="CC163" i="1"/>
  <c r="CB163" i="1" s="1"/>
  <c r="CC167" i="1"/>
  <c r="CB167" i="1" s="1"/>
  <c r="CC172" i="1"/>
  <c r="CB172" i="1" s="1"/>
  <c r="CC176" i="1"/>
  <c r="CB176" i="1" s="1"/>
  <c r="CC195" i="1"/>
  <c r="CB195" i="1" s="1"/>
  <c r="CC199" i="1"/>
  <c r="CB199" i="1" s="1"/>
  <c r="CC204" i="1"/>
  <c r="CB204" i="1" s="1"/>
  <c r="CC208" i="1"/>
  <c r="CB208" i="1" s="1"/>
  <c r="BZ216" i="1"/>
  <c r="CC229" i="1"/>
  <c r="CB229" i="1" s="1"/>
  <c r="CC235" i="1"/>
  <c r="CB235" i="1" s="1"/>
  <c r="CC47" i="1"/>
  <c r="CB47" i="1" s="1"/>
  <c r="CC55" i="1"/>
  <c r="CB55" i="1" s="1"/>
  <c r="CC63" i="1"/>
  <c r="CB63" i="1" s="1"/>
  <c r="CC71" i="1"/>
  <c r="CB71" i="1" s="1"/>
  <c r="CC79" i="1"/>
  <c r="CB79" i="1" s="1"/>
  <c r="CC87" i="1"/>
  <c r="CB87" i="1" s="1"/>
  <c r="CC102" i="1"/>
  <c r="CB102" i="1" s="1"/>
  <c r="CC119" i="1"/>
  <c r="CB119" i="1" s="1"/>
  <c r="CC122" i="1"/>
  <c r="CB122" i="1" s="1"/>
  <c r="CC134" i="1"/>
  <c r="CB134" i="1" s="1"/>
  <c r="CC158" i="1"/>
  <c r="CB158" i="1" s="1"/>
  <c r="CC162" i="1"/>
  <c r="CB162" i="1" s="1"/>
  <c r="CC190" i="1"/>
  <c r="CB190" i="1" s="1"/>
  <c r="CC194" i="1"/>
  <c r="CB194" i="1" s="1"/>
  <c r="CC225" i="1"/>
  <c r="CB225" i="1" s="1"/>
  <c r="CC328" i="1"/>
  <c r="CB328" i="1" s="1"/>
  <c r="CC248" i="1"/>
  <c r="CB248" i="1" s="1"/>
  <c r="BZ251" i="1"/>
  <c r="CC267" i="1"/>
  <c r="CB267" i="1" s="1"/>
  <c r="CC297" i="1"/>
  <c r="CB297" i="1" s="1"/>
  <c r="CC312" i="1"/>
  <c r="CB312" i="1" s="1"/>
  <c r="BZ315" i="1"/>
  <c r="CC331" i="1"/>
  <c r="CB331" i="1" s="1"/>
  <c r="CC243" i="1"/>
  <c r="CB243" i="1" s="1"/>
  <c r="CC253" i="1"/>
  <c r="CB253" i="1" s="1"/>
  <c r="CC273" i="1"/>
  <c r="CB273" i="1" s="1"/>
  <c r="CC288" i="1"/>
  <c r="CB288" i="1" s="1"/>
  <c r="CC307" i="1"/>
  <c r="CB307" i="1" s="1"/>
  <c r="CC337" i="1"/>
  <c r="CB337" i="1" s="1"/>
  <c r="CC355" i="1"/>
  <c r="CB355" i="1" s="1"/>
  <c r="CC227" i="1"/>
  <c r="CB227" i="1" s="1"/>
  <c r="CC240" i="1"/>
  <c r="CB240" i="1" s="1"/>
  <c r="BZ243" i="1"/>
  <c r="CC259" i="1"/>
  <c r="CB259" i="1" s="1"/>
  <c r="CC269" i="1"/>
  <c r="CB269" i="1" s="1"/>
  <c r="CC289" i="1"/>
  <c r="CB289" i="1" s="1"/>
  <c r="CC304" i="1"/>
  <c r="CB304" i="1" s="1"/>
  <c r="BZ307" i="1"/>
  <c r="CC323" i="1"/>
  <c r="CB323" i="1" s="1"/>
  <c r="CC347" i="1"/>
  <c r="CB347" i="1" s="1"/>
  <c r="CC352" i="1"/>
  <c r="CB352" i="1" s="1"/>
  <c r="BZ355" i="1"/>
  <c r="CC370" i="1"/>
  <c r="CB370" i="1" s="1"/>
  <c r="CC374" i="1"/>
  <c r="CB374" i="1" s="1"/>
  <c r="BZ235" i="1"/>
  <c r="CC245" i="1"/>
  <c r="CB245" i="1" s="1"/>
  <c r="CC265" i="1"/>
  <c r="CB265" i="1" s="1"/>
  <c r="CC280" i="1"/>
  <c r="CB280" i="1" s="1"/>
  <c r="BZ283" i="1"/>
  <c r="CC299" i="1"/>
  <c r="CB299" i="1" s="1"/>
  <c r="CC329" i="1"/>
  <c r="CB329" i="1" s="1"/>
  <c r="CC362" i="1"/>
  <c r="CB362" i="1" s="1"/>
  <c r="CC366" i="1"/>
  <c r="CB366" i="1" s="1"/>
  <c r="CC371" i="1"/>
  <c r="CB371" i="1" s="1"/>
  <c r="CC379" i="1"/>
  <c r="CB379" i="1" s="1"/>
  <c r="CC233" i="1"/>
  <c r="CB233" i="1" s="1"/>
  <c r="CC241" i="1"/>
  <c r="CB241" i="1" s="1"/>
  <c r="CC256" i="1"/>
  <c r="CB256" i="1" s="1"/>
  <c r="CC275" i="1"/>
  <c r="CB275" i="1" s="1"/>
  <c r="CC305" i="1"/>
  <c r="CB305" i="1" s="1"/>
  <c r="CC320" i="1"/>
  <c r="CB320" i="1" s="1"/>
  <c r="CC339" i="1"/>
  <c r="CB339" i="1" s="1"/>
  <c r="CC344" i="1"/>
  <c r="CB344" i="1" s="1"/>
  <c r="CC353" i="1"/>
  <c r="CB353" i="1" s="1"/>
  <c r="CC363" i="1"/>
  <c r="CB363" i="1" s="1"/>
  <c r="CC237" i="1"/>
  <c r="CB237" i="1" s="1"/>
  <c r="CC251" i="1"/>
  <c r="CB251" i="1" s="1"/>
  <c r="CC261" i="1"/>
  <c r="CB261" i="1" s="1"/>
  <c r="CC281" i="1"/>
  <c r="CB281" i="1" s="1"/>
  <c r="CC296" i="1"/>
  <c r="CB296" i="1" s="1"/>
  <c r="BZ299" i="1"/>
  <c r="CC315" i="1"/>
  <c r="CB315" i="1" s="1"/>
  <c r="BZ383" i="1"/>
  <c r="CC257" i="1"/>
  <c r="CB257" i="1" s="1"/>
  <c r="CC272" i="1"/>
  <c r="CB272" i="1" s="1"/>
  <c r="CC291" i="1"/>
  <c r="CB291" i="1" s="1"/>
  <c r="CC321" i="1"/>
  <c r="CB321" i="1" s="1"/>
  <c r="CC336" i="1"/>
  <c r="CB336" i="1" s="1"/>
  <c r="CC345" i="1"/>
  <c r="CB345" i="1" s="1"/>
  <c r="CC381" i="1"/>
  <c r="CB381" i="1" s="1"/>
  <c r="BZ360" i="1"/>
  <c r="BZ368" i="1"/>
  <c r="CC390" i="1"/>
  <c r="CB390" i="1" s="1"/>
  <c r="CC398" i="1"/>
  <c r="CB398" i="1" s="1"/>
  <c r="CC406" i="1"/>
  <c r="CB406" i="1" s="1"/>
  <c r="CC416" i="1"/>
  <c r="CB416" i="1" s="1"/>
  <c r="CC421" i="1"/>
  <c r="CB421" i="1" s="1"/>
  <c r="CC426" i="1"/>
  <c r="CB426" i="1" s="1"/>
  <c r="CC462" i="1"/>
  <c r="CB462" i="1" s="1"/>
  <c r="CC482" i="1"/>
  <c r="CB482" i="1" s="1"/>
  <c r="CC488" i="1"/>
  <c r="CB488" i="1" s="1"/>
  <c r="CC375" i="1"/>
  <c r="CB375" i="1" s="1"/>
  <c r="CC377" i="1"/>
  <c r="CB377" i="1" s="1"/>
  <c r="CC413" i="1"/>
  <c r="CB413" i="1" s="1"/>
  <c r="CC422" i="1"/>
  <c r="CB422" i="1" s="1"/>
  <c r="CC427" i="1"/>
  <c r="CB427" i="1" s="1"/>
  <c r="CC469" i="1"/>
  <c r="CB469" i="1" s="1"/>
  <c r="CC476" i="1"/>
  <c r="CB476" i="1" s="1"/>
  <c r="CC483" i="1"/>
  <c r="CB483" i="1" s="1"/>
  <c r="CC489" i="1"/>
  <c r="CB489" i="1" s="1"/>
  <c r="CC367" i="1"/>
  <c r="CB367" i="1" s="1"/>
  <c r="CC382" i="1"/>
  <c r="CB382" i="1" s="1"/>
  <c r="CC391" i="1"/>
  <c r="CB391" i="1" s="1"/>
  <c r="CC399" i="1"/>
  <c r="CB399" i="1" s="1"/>
  <c r="CC407" i="1"/>
  <c r="CB407" i="1" s="1"/>
  <c r="BZ416" i="1"/>
  <c r="CC432" i="1"/>
  <c r="CB432" i="1" s="1"/>
  <c r="CC437" i="1"/>
  <c r="CB437" i="1" s="1"/>
  <c r="CC442" i="1"/>
  <c r="CB442" i="1" s="1"/>
  <c r="CC448" i="1"/>
  <c r="CB448" i="1" s="1"/>
  <c r="CC458" i="1"/>
  <c r="CB458" i="1" s="1"/>
  <c r="CC464" i="1"/>
  <c r="CB464" i="1" s="1"/>
  <c r="CC470" i="1"/>
  <c r="CB470" i="1" s="1"/>
  <c r="CC490" i="1"/>
  <c r="CB490" i="1" s="1"/>
  <c r="CC414" i="1"/>
  <c r="CB414" i="1" s="1"/>
  <c r="CC443" i="1"/>
  <c r="CB443" i="1" s="1"/>
  <c r="CC453" i="1"/>
  <c r="CB453" i="1" s="1"/>
  <c r="CC459" i="1"/>
  <c r="CB459" i="1" s="1"/>
  <c r="CC477" i="1"/>
  <c r="CB477" i="1" s="1"/>
  <c r="CC484" i="1"/>
  <c r="CB484" i="1" s="1"/>
  <c r="CC388" i="1"/>
  <c r="CB388" i="1" s="1"/>
  <c r="CC396" i="1"/>
  <c r="CB396" i="1" s="1"/>
  <c r="CC404" i="1"/>
  <c r="CB404" i="1" s="1"/>
  <c r="CC412" i="1"/>
  <c r="CB412" i="1" s="1"/>
  <c r="CC419" i="1"/>
  <c r="CB419" i="1" s="1"/>
  <c r="CC454" i="1"/>
  <c r="CB454" i="1" s="1"/>
  <c r="CC466" i="1"/>
  <c r="CB466" i="1" s="1"/>
  <c r="CC472" i="1"/>
  <c r="CB472" i="1" s="1"/>
  <c r="CC478" i="1"/>
  <c r="CB478" i="1" s="1"/>
  <c r="CC492" i="1"/>
  <c r="CB492" i="1" s="1"/>
  <c r="CC510" i="1"/>
  <c r="CB510" i="1" s="1"/>
  <c r="CC385" i="1"/>
  <c r="CB385" i="1" s="1"/>
  <c r="CC424" i="1"/>
  <c r="CB424" i="1" s="1"/>
  <c r="CC429" i="1"/>
  <c r="CB429" i="1" s="1"/>
  <c r="CC434" i="1"/>
  <c r="CB434" i="1" s="1"/>
  <c r="CC467" i="1"/>
  <c r="CB467" i="1" s="1"/>
  <c r="CC485" i="1"/>
  <c r="CB485" i="1" s="1"/>
  <c r="CC430" i="1"/>
  <c r="CB430" i="1" s="1"/>
  <c r="CC435" i="1"/>
  <c r="CB435" i="1" s="1"/>
  <c r="CC445" i="1"/>
  <c r="CB445" i="1" s="1"/>
  <c r="CC450" i="1"/>
  <c r="CB450" i="1" s="1"/>
  <c r="CC474" i="1"/>
  <c r="CB474" i="1" s="1"/>
  <c r="CC480" i="1"/>
  <c r="CB480" i="1" s="1"/>
  <c r="CC494" i="1"/>
  <c r="CB494" i="1" s="1"/>
  <c r="BZ376" i="1"/>
  <c r="BZ385" i="1"/>
  <c r="CC393" i="1"/>
  <c r="CB393" i="1" s="1"/>
  <c r="CC401" i="1"/>
  <c r="CB401" i="1" s="1"/>
  <c r="CC409" i="1"/>
  <c r="CB409" i="1" s="1"/>
  <c r="BZ424" i="1"/>
  <c r="CC440" i="1"/>
  <c r="CB440" i="1" s="1"/>
  <c r="CC446" i="1"/>
  <c r="CB446" i="1" s="1"/>
  <c r="CC451" i="1"/>
  <c r="CB451" i="1" s="1"/>
  <c r="CC456" i="1"/>
  <c r="CB456" i="1" s="1"/>
  <c r="CC461" i="1"/>
  <c r="CB461" i="1" s="1"/>
  <c r="CC468" i="1"/>
  <c r="CB468" i="1" s="1"/>
  <c r="CC475" i="1"/>
  <c r="CB475" i="1" s="1"/>
  <c r="CC497" i="1"/>
  <c r="CB497" i="1" s="1"/>
  <c r="CC503" i="1"/>
  <c r="CB503" i="1" s="1"/>
  <c r="BZ505" i="1"/>
  <c r="CC506" i="1"/>
  <c r="CB506" i="1" s="1"/>
  <c r="CC521" i="1"/>
  <c r="CB521" i="1" s="1"/>
  <c r="CC526" i="1"/>
  <c r="CB526" i="1" s="1"/>
  <c r="CC530" i="1"/>
  <c r="CB530" i="1" s="1"/>
  <c r="CC535" i="1"/>
  <c r="CB535" i="1" s="1"/>
  <c r="CC539" i="1"/>
  <c r="CB539" i="1" s="1"/>
  <c r="CC547" i="1"/>
  <c r="CB547" i="1" s="1"/>
  <c r="CC566" i="1"/>
  <c r="CB566" i="1" s="1"/>
  <c r="CC570" i="1"/>
  <c r="CB570" i="1" s="1"/>
  <c r="BZ577" i="1"/>
  <c r="CC587" i="1"/>
  <c r="CB587" i="1" s="1"/>
  <c r="CC609" i="1"/>
  <c r="CB609" i="1" s="1"/>
  <c r="CC614" i="1"/>
  <c r="CB614" i="1" s="1"/>
  <c r="CC622" i="1"/>
  <c r="CB622" i="1" s="1"/>
  <c r="CC639" i="1"/>
  <c r="CB639" i="1" s="1"/>
  <c r="CC495" i="1"/>
  <c r="CB495" i="1" s="1"/>
  <c r="CC514" i="1"/>
  <c r="CB514" i="1" s="1"/>
  <c r="CC522" i="1"/>
  <c r="CB522" i="1" s="1"/>
  <c r="CC561" i="1"/>
  <c r="CB561" i="1" s="1"/>
  <c r="CC575" i="1"/>
  <c r="CB575" i="1" s="1"/>
  <c r="CC579" i="1"/>
  <c r="CB579" i="1" s="1"/>
  <c r="CC601" i="1"/>
  <c r="CB601" i="1" s="1"/>
  <c r="CC606" i="1"/>
  <c r="CB606" i="1" s="1"/>
  <c r="CC610" i="1"/>
  <c r="CB610" i="1" s="1"/>
  <c r="CC615" i="1"/>
  <c r="CB615" i="1" s="1"/>
  <c r="BZ497" i="1"/>
  <c r="CC507" i="1"/>
  <c r="CB507" i="1" s="1"/>
  <c r="CC511" i="1"/>
  <c r="CB511" i="1" s="1"/>
  <c r="BZ521" i="1"/>
  <c r="CC527" i="1"/>
  <c r="CB527" i="1" s="1"/>
  <c r="CC531" i="1"/>
  <c r="CB531" i="1" s="1"/>
  <c r="CC558" i="1"/>
  <c r="CB558" i="1" s="1"/>
  <c r="CC562" i="1"/>
  <c r="CB562" i="1" s="1"/>
  <c r="CC567" i="1"/>
  <c r="CB567" i="1" s="1"/>
  <c r="CC602" i="1"/>
  <c r="CB602" i="1" s="1"/>
  <c r="CC607" i="1"/>
  <c r="CB607" i="1" s="1"/>
  <c r="BZ609" i="1"/>
  <c r="CC618" i="1"/>
  <c r="CB618" i="1" s="1"/>
  <c r="CC629" i="1"/>
  <c r="CB629" i="1" s="1"/>
  <c r="CC640" i="1"/>
  <c r="CB640" i="1" s="1"/>
  <c r="CC498" i="1"/>
  <c r="CB498" i="1" s="1"/>
  <c r="BZ500" i="1"/>
  <c r="CC515" i="1"/>
  <c r="CB515" i="1" s="1"/>
  <c r="CC519" i="1"/>
  <c r="CB519" i="1" s="1"/>
  <c r="CC523" i="1"/>
  <c r="CB523" i="1" s="1"/>
  <c r="CC553" i="1"/>
  <c r="CB553" i="1" s="1"/>
  <c r="BZ561" i="1"/>
  <c r="CC571" i="1"/>
  <c r="CB571" i="1" s="1"/>
  <c r="CC593" i="1"/>
  <c r="CB593" i="1" s="1"/>
  <c r="CC598" i="1"/>
  <c r="CB598" i="1" s="1"/>
  <c r="BZ601" i="1"/>
  <c r="CC611" i="1"/>
  <c r="CB611" i="1" s="1"/>
  <c r="CC545" i="1"/>
  <c r="CB545" i="1" s="1"/>
  <c r="CC550" i="1"/>
  <c r="CB550" i="1" s="1"/>
  <c r="CC554" i="1"/>
  <c r="CB554" i="1" s="1"/>
  <c r="CC559" i="1"/>
  <c r="CB559" i="1" s="1"/>
  <c r="CC563" i="1"/>
  <c r="CB563" i="1" s="1"/>
  <c r="CC590" i="1"/>
  <c r="CB590" i="1" s="1"/>
  <c r="CC599" i="1"/>
  <c r="CB599" i="1" s="1"/>
  <c r="CC603" i="1"/>
  <c r="CB603" i="1" s="1"/>
  <c r="CC624" i="1"/>
  <c r="CB624" i="1" s="1"/>
  <c r="CC631" i="1"/>
  <c r="CB631" i="1" s="1"/>
  <c r="BZ493" i="1"/>
  <c r="CC537" i="1"/>
  <c r="CB537" i="1" s="1"/>
  <c r="CC542" i="1"/>
  <c r="CB542" i="1" s="1"/>
  <c r="CC546" i="1"/>
  <c r="CB546" i="1" s="1"/>
  <c r="BZ553" i="1"/>
  <c r="CC582" i="1"/>
  <c r="CB582" i="1" s="1"/>
  <c r="CC585" i="1"/>
  <c r="CB585" i="1" s="1"/>
  <c r="BZ593" i="1"/>
  <c r="CC594" i="1"/>
  <c r="CB594" i="1" s="1"/>
  <c r="CC625" i="1"/>
  <c r="CB625" i="1" s="1"/>
  <c r="CC499" i="1"/>
  <c r="CB499" i="1" s="1"/>
  <c r="CC505" i="1"/>
  <c r="CB505" i="1" s="1"/>
  <c r="CC534" i="1"/>
  <c r="CB534" i="1" s="1"/>
  <c r="CC538" i="1"/>
  <c r="CB538" i="1" s="1"/>
  <c r="BZ545" i="1"/>
  <c r="CC551" i="1"/>
  <c r="CB551" i="1" s="1"/>
  <c r="CC555" i="1"/>
  <c r="CB555" i="1" s="1"/>
  <c r="CC577" i="1"/>
  <c r="CB577" i="1" s="1"/>
  <c r="CC586" i="1"/>
  <c r="CB586" i="1" s="1"/>
  <c r="CC591" i="1"/>
  <c r="CB591" i="1" s="1"/>
  <c r="CC626" i="1"/>
  <c r="CB626" i="1" s="1"/>
  <c r="CC513" i="1"/>
  <c r="CB513" i="1" s="1"/>
  <c r="CC529" i="1"/>
  <c r="CB529" i="1" s="1"/>
  <c r="CC543" i="1"/>
  <c r="CB543" i="1" s="1"/>
  <c r="CC569" i="1"/>
  <c r="CB569" i="1" s="1"/>
  <c r="CC574" i="1"/>
  <c r="CB574" i="1" s="1"/>
  <c r="CC578" i="1"/>
  <c r="CB578" i="1" s="1"/>
  <c r="CC583" i="1"/>
  <c r="CB583" i="1" s="1"/>
  <c r="CC595" i="1"/>
  <c r="CB595" i="1" s="1"/>
  <c r="CC617" i="1"/>
  <c r="CB617" i="1" s="1"/>
  <c r="CC621" i="1"/>
  <c r="CB621" i="1" s="1"/>
  <c r="CC668" i="1"/>
  <c r="CB668" i="1" s="1"/>
  <c r="CC672" i="1"/>
  <c r="CB672" i="1" s="1"/>
  <c r="CC676" i="1"/>
  <c r="CB676" i="1" s="1"/>
  <c r="CC680" i="1"/>
  <c r="CB680" i="1" s="1"/>
  <c r="CC683" i="1"/>
  <c r="CB683" i="1" s="1"/>
  <c r="CC688" i="1"/>
  <c r="CB688" i="1" s="1"/>
  <c r="CC702" i="1"/>
  <c r="CB702" i="1" s="1"/>
  <c r="CC710" i="1"/>
  <c r="CB710" i="1" s="1"/>
  <c r="CC721" i="1"/>
  <c r="CB721" i="1" s="1"/>
  <c r="CC778" i="1"/>
  <c r="CB778" i="1" s="1"/>
  <c r="CC877" i="1"/>
  <c r="CB877" i="1" s="1"/>
  <c r="CC901" i="1"/>
  <c r="CB901" i="1" s="1"/>
  <c r="CC646" i="1"/>
  <c r="CB646" i="1" s="1"/>
  <c r="CC654" i="1"/>
  <c r="CB654" i="1" s="1"/>
  <c r="CC665" i="1"/>
  <c r="CB665" i="1" s="1"/>
  <c r="CC684" i="1"/>
  <c r="CB684" i="1" s="1"/>
  <c r="CC691" i="1"/>
  <c r="CB691" i="1" s="1"/>
  <c r="CC762" i="1"/>
  <c r="CB762" i="1" s="1"/>
  <c r="CC826" i="1"/>
  <c r="CB826" i="1" s="1"/>
  <c r="CC858" i="1"/>
  <c r="CB858" i="1" s="1"/>
  <c r="CC633" i="1"/>
  <c r="CB633" i="1" s="1"/>
  <c r="CC635" i="1"/>
  <c r="CB635" i="1" s="1"/>
  <c r="CC662" i="1"/>
  <c r="CB662" i="1" s="1"/>
  <c r="CC673" i="1"/>
  <c r="CB673" i="1" s="1"/>
  <c r="CC692" i="1"/>
  <c r="CB692" i="1" s="1"/>
  <c r="CC696" i="1"/>
  <c r="CB696" i="1" s="1"/>
  <c r="CC757" i="1"/>
  <c r="CB757" i="1" s="1"/>
  <c r="CC850" i="1"/>
  <c r="CB850" i="1" s="1"/>
  <c r="CC670" i="1"/>
  <c r="CB670" i="1" s="1"/>
  <c r="CC678" i="1"/>
  <c r="CB678" i="1" s="1"/>
  <c r="CC681" i="1"/>
  <c r="CB681" i="1" s="1"/>
  <c r="CC689" i="1"/>
  <c r="CB689" i="1" s="1"/>
  <c r="CC699" i="1"/>
  <c r="CB699" i="1" s="1"/>
  <c r="CC704" i="1"/>
  <c r="CB704" i="1" s="1"/>
  <c r="CC707" i="1"/>
  <c r="CB707" i="1" s="1"/>
  <c r="CC764" i="1"/>
  <c r="CB764" i="1" s="1"/>
  <c r="CC882" i="1"/>
  <c r="CB882" i="1" s="1"/>
  <c r="CC887" i="1"/>
  <c r="CB887" i="1" s="1"/>
  <c r="BZ635" i="1"/>
  <c r="CC643" i="1"/>
  <c r="CB643" i="1" s="1"/>
  <c r="CC651" i="1"/>
  <c r="CB651" i="1" s="1"/>
  <c r="CC659" i="1"/>
  <c r="CB659" i="1" s="1"/>
  <c r="CC700" i="1"/>
  <c r="CB700" i="1" s="1"/>
  <c r="CC708" i="1"/>
  <c r="CB708" i="1" s="1"/>
  <c r="CC712" i="1"/>
  <c r="CB712" i="1" s="1"/>
  <c r="CC715" i="1"/>
  <c r="CB715" i="1" s="1"/>
  <c r="CC754" i="1"/>
  <c r="CB754" i="1" s="1"/>
  <c r="CC770" i="1"/>
  <c r="CB770" i="1" s="1"/>
  <c r="CC810" i="1"/>
  <c r="CB810" i="1" s="1"/>
  <c r="CC636" i="1"/>
  <c r="CB636" i="1" s="1"/>
  <c r="CC644" i="1"/>
  <c r="CB644" i="1" s="1"/>
  <c r="CC648" i="1"/>
  <c r="CB648" i="1" s="1"/>
  <c r="CC652" i="1"/>
  <c r="CB652" i="1" s="1"/>
  <c r="CC656" i="1"/>
  <c r="CB656" i="1" s="1"/>
  <c r="CC660" i="1"/>
  <c r="CB660" i="1" s="1"/>
  <c r="CC697" i="1"/>
  <c r="CB697" i="1" s="1"/>
  <c r="CC705" i="1"/>
  <c r="CB705" i="1" s="1"/>
  <c r="CC723" i="1"/>
  <c r="CB723" i="1" s="1"/>
  <c r="CC730" i="1"/>
  <c r="CB730" i="1" s="1"/>
  <c r="CC740" i="1"/>
  <c r="CB740" i="1" s="1"/>
  <c r="CC842" i="1"/>
  <c r="CB842" i="1" s="1"/>
  <c r="CC868" i="1"/>
  <c r="CB868" i="1" s="1"/>
  <c r="CC641" i="1"/>
  <c r="CB641" i="1" s="1"/>
  <c r="CC664" i="1"/>
  <c r="CB664" i="1" s="1"/>
  <c r="CC667" i="1"/>
  <c r="CB667" i="1" s="1"/>
  <c r="CC720" i="1"/>
  <c r="CB720" i="1" s="1"/>
  <c r="CC649" i="1"/>
  <c r="CB649" i="1" s="1"/>
  <c r="CC657" i="1"/>
  <c r="CB657" i="1" s="1"/>
  <c r="CC675" i="1"/>
  <c r="CB675" i="1" s="1"/>
  <c r="CC694" i="1"/>
  <c r="CB694" i="1" s="1"/>
  <c r="CC713" i="1"/>
  <c r="CB713" i="1" s="1"/>
  <c r="CC727" i="1"/>
  <c r="CB727" i="1" s="1"/>
  <c r="CC731" i="1"/>
  <c r="CB731" i="1" s="1"/>
  <c r="CC802" i="1"/>
  <c r="CB802" i="1" s="1"/>
  <c r="CC773" i="1"/>
  <c r="CB773" i="1" s="1"/>
  <c r="CC776" i="1"/>
  <c r="CB776" i="1" s="1"/>
  <c r="CC779" i="1"/>
  <c r="CB779" i="1" s="1"/>
  <c r="BZ781" i="1"/>
  <c r="CC788" i="1"/>
  <c r="CB788" i="1" s="1"/>
  <c r="BZ790" i="1"/>
  <c r="BZ806" i="1"/>
  <c r="CC836" i="1"/>
  <c r="CB836" i="1" s="1"/>
  <c r="BZ846" i="1"/>
  <c r="CC874" i="1"/>
  <c r="CB874" i="1" s="1"/>
  <c r="CC883" i="1"/>
  <c r="CB883" i="1" s="1"/>
  <c r="CC891" i="1"/>
  <c r="CB891" i="1" s="1"/>
  <c r="CC899" i="1"/>
  <c r="CB899" i="1" s="1"/>
  <c r="CC905" i="1"/>
  <c r="CB905" i="1" s="1"/>
  <c r="CC908" i="1"/>
  <c r="CB908" i="1" s="1"/>
  <c r="CC732" i="1"/>
  <c r="CB732" i="1" s="1"/>
  <c r="CC755" i="1"/>
  <c r="CB755" i="1" s="1"/>
  <c r="CC800" i="1"/>
  <c r="CB800" i="1" s="1"/>
  <c r="CC804" i="1"/>
  <c r="CB804" i="1" s="1"/>
  <c r="CC827" i="1"/>
  <c r="CB827" i="1" s="1"/>
  <c r="CC840" i="1"/>
  <c r="CB840" i="1" s="1"/>
  <c r="CC844" i="1"/>
  <c r="CB844" i="1" s="1"/>
  <c r="BZ862" i="1"/>
  <c r="CC902" i="1"/>
  <c r="CB902" i="1" s="1"/>
  <c r="CC752" i="1"/>
  <c r="CB752" i="1" s="1"/>
  <c r="CC771" i="1"/>
  <c r="CB771" i="1" s="1"/>
  <c r="CC774" i="1"/>
  <c r="CB774" i="1" s="1"/>
  <c r="CC808" i="1"/>
  <c r="CB808" i="1" s="1"/>
  <c r="CC811" i="1"/>
  <c r="CB811" i="1" s="1"/>
  <c r="CC824" i="1"/>
  <c r="CB824" i="1" s="1"/>
  <c r="CC851" i="1"/>
  <c r="CB851" i="1" s="1"/>
  <c r="CC860" i="1"/>
  <c r="CB860" i="1" s="1"/>
  <c r="CC875" i="1"/>
  <c r="CB875" i="1" s="1"/>
  <c r="CC884" i="1"/>
  <c r="CB884" i="1" s="1"/>
  <c r="CC892" i="1"/>
  <c r="CB892" i="1" s="1"/>
  <c r="CC893" i="1"/>
  <c r="CB893" i="1" s="1"/>
  <c r="CC909" i="1"/>
  <c r="CB909" i="1" s="1"/>
  <c r="CC741" i="1"/>
  <c r="CB741" i="1" s="1"/>
  <c r="CC756" i="1"/>
  <c r="CB756" i="1" s="1"/>
  <c r="BZ758" i="1"/>
  <c r="CC765" i="1"/>
  <c r="CB765" i="1" s="1"/>
  <c r="CC768" i="1"/>
  <c r="CB768" i="1" s="1"/>
  <c r="BZ814" i="1"/>
  <c r="CC828" i="1"/>
  <c r="CB828" i="1" s="1"/>
  <c r="CC878" i="1"/>
  <c r="CB878" i="1" s="1"/>
  <c r="BZ880" i="1"/>
  <c r="CC897" i="1"/>
  <c r="CB897" i="1" s="1"/>
  <c r="CC728" i="1"/>
  <c r="CB728" i="1" s="1"/>
  <c r="CC739" i="1"/>
  <c r="CB739" i="1" s="1"/>
  <c r="CC744" i="1"/>
  <c r="CB744" i="1" s="1"/>
  <c r="CC747" i="1"/>
  <c r="CB747" i="1" s="1"/>
  <c r="CC772" i="1"/>
  <c r="CB772" i="1" s="1"/>
  <c r="CC789" i="1"/>
  <c r="CB789" i="1" s="1"/>
  <c r="CC792" i="1"/>
  <c r="CB792" i="1" s="1"/>
  <c r="CC795" i="1"/>
  <c r="CB795" i="1" s="1"/>
  <c r="CC812" i="1"/>
  <c r="CB812" i="1" s="1"/>
  <c r="CC819" i="1"/>
  <c r="CB819" i="1" s="1"/>
  <c r="CC848" i="1"/>
  <c r="CB848" i="1" s="1"/>
  <c r="CC864" i="1"/>
  <c r="CB864" i="1" s="1"/>
  <c r="CC885" i="1"/>
  <c r="CB885" i="1" s="1"/>
  <c r="CC894" i="1"/>
  <c r="CB894" i="1" s="1"/>
  <c r="CC903" i="1"/>
  <c r="CB903" i="1" s="1"/>
  <c r="CC736" i="1"/>
  <c r="CB736" i="1" s="1"/>
  <c r="CC763" i="1"/>
  <c r="CB763" i="1" s="1"/>
  <c r="CC766" i="1"/>
  <c r="CB766" i="1" s="1"/>
  <c r="CC784" i="1"/>
  <c r="CB784" i="1" s="1"/>
  <c r="CC787" i="1"/>
  <c r="CB787" i="1" s="1"/>
  <c r="CC816" i="1"/>
  <c r="CB816" i="1" s="1"/>
  <c r="CC832" i="1"/>
  <c r="CB832" i="1" s="1"/>
  <c r="CC852" i="1"/>
  <c r="CB852" i="1" s="1"/>
  <c r="CC890" i="1"/>
  <c r="CB890" i="1" s="1"/>
  <c r="CC748" i="1"/>
  <c r="CB748" i="1" s="1"/>
  <c r="CC760" i="1"/>
  <c r="CB760" i="1" s="1"/>
  <c r="CC781" i="1"/>
  <c r="CB781" i="1" s="1"/>
  <c r="BZ789" i="1"/>
  <c r="CC796" i="1"/>
  <c r="CB796" i="1" s="1"/>
  <c r="CC835" i="1"/>
  <c r="CB835" i="1" s="1"/>
  <c r="CC873" i="1"/>
  <c r="CB873" i="1" s="1"/>
  <c r="CC879" i="1"/>
  <c r="CB879" i="1" s="1"/>
  <c r="CC898" i="1"/>
  <c r="CB898" i="1" s="1"/>
  <c r="CC907" i="1"/>
  <c r="CB907" i="1" s="1"/>
  <c r="CC803" i="1"/>
  <c r="CB803" i="1" s="1"/>
  <c r="CC820" i="1"/>
  <c r="CB820" i="1" s="1"/>
  <c r="CC843" i="1"/>
  <c r="CB843" i="1" s="1"/>
  <c r="CC856" i="1"/>
  <c r="CB856" i="1" s="1"/>
  <c r="CC859" i="1"/>
  <c r="CB859" i="1" s="1"/>
  <c r="CC865" i="1"/>
  <c r="CB865" i="1" s="1"/>
  <c r="CC904" i="1"/>
  <c r="CB904" i="1" s="1"/>
</calcChain>
</file>

<file path=xl/sharedStrings.xml><?xml version="1.0" encoding="utf-8"?>
<sst xmlns="http://schemas.openxmlformats.org/spreadsheetml/2006/main" count="38691" uniqueCount="4737">
  <si>
    <t>#</t>
  </si>
  <si>
    <t xml:space="preserve">DEPENDENCIA </t>
  </si>
  <si>
    <t>GRUPOS INTERNOS DE TRABAJO 
(Si aplica)</t>
  </si>
  <si>
    <t>PROFESIONAL ASIGNADO PARA EL TRÁMITE</t>
  </si>
  <si>
    <t>MODALIDAD DE CONTRATACIÓN</t>
  </si>
  <si>
    <t>NÚMERO DE PROCESO</t>
  </si>
  <si>
    <t xml:space="preserve">TIPO DE CONTRATO </t>
  </si>
  <si>
    <t>NÚMERO DE CONTRATO</t>
  </si>
  <si>
    <t>TIPO DE PERSONA</t>
  </si>
  <si>
    <t>CÉDULA/NIT</t>
  </si>
  <si>
    <t>NOMBRE DEL CONTRATISTA</t>
  </si>
  <si>
    <t>Código UNSPSC</t>
  </si>
  <si>
    <t xml:space="preserve">OBJETO </t>
  </si>
  <si>
    <t xml:space="preserve">ESTADO </t>
  </si>
  <si>
    <t>VALOR INICIAL DEL CONTRATO</t>
  </si>
  <si>
    <t>APORTE MINISTERIO DEL DEPORTE</t>
  </si>
  <si>
    <t>APORTE CONTRATISTA/ CONVENIENTE</t>
  </si>
  <si>
    <t>VALOR HONORARIOS MENSUALES</t>
  </si>
  <si>
    <t>FORMA PRIMER PAGO</t>
  </si>
  <si>
    <t>FECHA DE SUSCRIPCIÓN DEL CONTRATO</t>
  </si>
  <si>
    <t>FECHA DE INICIO
ACTA DE INICIO</t>
  </si>
  <si>
    <t>FECHA DE FINALIZACIÓN
ACTA DE INICIO</t>
  </si>
  <si>
    <t>FECHA DE INICIO 
SECOPII</t>
  </si>
  <si>
    <t>FECHA DE FINALIZACIÓN 
SECOPII</t>
  </si>
  <si>
    <t xml:space="preserve">PROYECTO DE INVERSIÓN </t>
  </si>
  <si>
    <t>DEPENDENCIA FINANCIADORA DEL CONTRATO (CDP)</t>
  </si>
  <si>
    <t>ID PAA</t>
  </si>
  <si>
    <t>No DE CDP</t>
  </si>
  <si>
    <t>FECHA DEL CDP</t>
  </si>
  <si>
    <t>No. VIGENCIA FUTURA</t>
  </si>
  <si>
    <t>FECHA VIGENCIA FUTURA</t>
  </si>
  <si>
    <t>RUBRO PRESUPUESTAL</t>
  </si>
  <si>
    <t>USO PRESUPUESTAL</t>
  </si>
  <si>
    <t>No.REGISTRO PRESUPUESTAL</t>
  </si>
  <si>
    <t>FECHA DEL REGISTRO PRESUPUESTAL</t>
  </si>
  <si>
    <t>DOCUMENTO REGISTRO PRESUPUESTAL ANEXADO EN SECOP II</t>
  </si>
  <si>
    <t>No. COMPROMISO DE VIGENCIA FUTURA</t>
  </si>
  <si>
    <t>FECHA COMPROMISO VIGENCIA FUTURA</t>
  </si>
  <si>
    <t>TIPO DE AMPARO DE LA GARANTIA</t>
  </si>
  <si>
    <t>No. DE LA POLIZA</t>
  </si>
  <si>
    <t>FECHA EXPEDICION DE LA POLIZA</t>
  </si>
  <si>
    <t>FECHA DE APROBACIÓN DE LA PÓLIZA</t>
  </si>
  <si>
    <t xml:space="preserve">FECHA DE INICIO DE COBERTURA DE LA ARL </t>
  </si>
  <si>
    <t>NIVEL DE RIESGO DE LA ARL</t>
  </si>
  <si>
    <t>ARL CARGADA EN SECOP II</t>
  </si>
  <si>
    <t>SUPERVISOR ACTUAL</t>
  </si>
  <si>
    <t>CEDULA 
SUPERVISOR ACTUAL</t>
  </si>
  <si>
    <t>SUPERVISOR INICIAL</t>
  </si>
  <si>
    <t xml:space="preserve">CEDULA  SUPERVISOR </t>
  </si>
  <si>
    <t>FECHA DE DESIGNACIÓN</t>
  </si>
  <si>
    <t xml:space="preserve">FECHA DE NOTIFICACIÓN </t>
  </si>
  <si>
    <t>TIPO DE DESIGNACIÓN
Memorando/Transaccional</t>
  </si>
  <si>
    <t>CONTRATO MODIFICADO</t>
  </si>
  <si>
    <t>NÚMERO DE MODIFICACIONES</t>
  </si>
  <si>
    <t>MODIFICACIÓN OTROSÍ</t>
  </si>
  <si>
    <t>DESCRIPCIÓN OTROSÍ</t>
  </si>
  <si>
    <t>FECHA DE OTROSÍ</t>
  </si>
  <si>
    <t>CESIÓN</t>
  </si>
  <si>
    <t>FECHA DE CESIÓN (fecha de publicación de la modificación)</t>
  </si>
  <si>
    <t>NÚMERO DE DOCUMENTO</t>
  </si>
  <si>
    <t>NOMBRE DEL CEDENTE</t>
  </si>
  <si>
    <t>DATOS GENERALES DEL CEDENTE (Edad, sexo, correo institucional, correo personal, profesión)</t>
  </si>
  <si>
    <t>FECHA DE PRORROGA (Fecha de publicación de la modificación )</t>
  </si>
  <si>
    <t>PLAZO PRORROGADO  (Corresponde al de la minuta)</t>
  </si>
  <si>
    <t>FECHA DE SUSPENSIÓN (Fecha de publicación de la modificación )</t>
  </si>
  <si>
    <t>FECHA INICIO SUSPENSION</t>
  </si>
  <si>
    <t>FECHA TERMINACION SUSPENSION</t>
  </si>
  <si>
    <t>FECHA DE PUBLICACIÓN TERMINACIÓN ANTICIPADA</t>
  </si>
  <si>
    <t>FECHA DE TERMINACIÓN ANTICIPADA</t>
  </si>
  <si>
    <t>SALDO A LIBERAR POR TERMINACIÓN ANTICIPADA</t>
  </si>
  <si>
    <t xml:space="preserve">FECHA DE TERMINACION DEFINITIVA </t>
  </si>
  <si>
    <t>VALOR ADICIONES</t>
  </si>
  <si>
    <t>APORTE MINDEPORTE ADICIONES</t>
  </si>
  <si>
    <t>APORTE CONTRATISTA ADICIONES</t>
  </si>
  <si>
    <t>REDUCCIONES O DEVOLUCIONES EN VALOR</t>
  </si>
  <si>
    <t>REDUCCIONES APORTE MINDEPORTE</t>
  </si>
  <si>
    <t>REDUCCIONES APORTE CONTRATISTA</t>
  </si>
  <si>
    <t>VALOR TOTAL DEFINITIVO DEL CONVENIO/CONTRATO DESPUES DE ADICIONES O REDUCCIONES</t>
  </si>
  <si>
    <t>ORDENADOR DEL GASTO</t>
  </si>
  <si>
    <t>ALERTA VENCIMIENTO DEL CONTRATO</t>
  </si>
  <si>
    <t>DÍAS</t>
  </si>
  <si>
    <t>REPORTADO A LA CONTRALORÍA</t>
  </si>
  <si>
    <t>FECHA DEL REPORTE</t>
  </si>
  <si>
    <t>ENLACE DE TVEC SECOP I  O SECOP II</t>
  </si>
  <si>
    <t>PENDIENTE</t>
  </si>
  <si>
    <t>SECRETARIA GENERAL</t>
  </si>
  <si>
    <t>Apoyo Transversal Secretaría General</t>
  </si>
  <si>
    <t>Liliana Mercedes Vanegas Aguilar</t>
  </si>
  <si>
    <t>Contratación Directa</t>
  </si>
  <si>
    <t>CD-1-2022</t>
  </si>
  <si>
    <t>Contrato de Prestación de Servicios Profesionales</t>
  </si>
  <si>
    <t>CPSP-1-2022</t>
  </si>
  <si>
    <t>Natural</t>
  </si>
  <si>
    <t xml:space="preserve">LISETH ZULEIBY TORRES POVEDA </t>
  </si>
  <si>
    <t>SÍ</t>
  </si>
  <si>
    <t xml:space="preserve"> Prestar servicios profesionales como abogado para el análisis y seguimiento de la gestión contractual y administrativa de la Secretaría General y los Grupos Internos de Trabajo que la conforman</t>
  </si>
  <si>
    <t>EN EJECUCIÓN</t>
  </si>
  <si>
    <t>Entregable</t>
  </si>
  <si>
    <t>N/A RECURSO-FUNCIONAMIENTO</t>
  </si>
  <si>
    <t>43-01-01-0003  SECRETARIA GENERAL</t>
  </si>
  <si>
    <t>N/A</t>
  </si>
  <si>
    <t>A-02-02-02-008-002</t>
  </si>
  <si>
    <t>A-02-02-02-008-002-01</t>
  </si>
  <si>
    <t>ANEXADO</t>
  </si>
  <si>
    <t>Anexado</t>
  </si>
  <si>
    <t>NO</t>
  </si>
  <si>
    <t>Angélica Viviana Giraldo Perdomo</t>
  </si>
  <si>
    <t>REPORTADO</t>
  </si>
  <si>
    <t>https://community.secop.gov.co/Public/Tendering/OpportunityDetail/Index?noticeUID=CO1.NTC.2509759&amp;isFromPublicArea=True&amp;isModal=true&amp;asPopupView=true</t>
  </si>
  <si>
    <t>GIT Gestión Financiera y Presupuestal</t>
  </si>
  <si>
    <t>CD-2-2022</t>
  </si>
  <si>
    <t>Contrato de Prestación de Servicios de Apoyo a la Gestión</t>
  </si>
  <si>
    <t>CPSA-2-2022</t>
  </si>
  <si>
    <t>MARIA ANTONIA PELAEZ ARBOLEDA</t>
  </si>
  <si>
    <t>Prestar servicios técnicos en la validación, registro y análisis de la gestión presupuestal asociada a la cadena presupuestal de gasto en el aplicativo SIIF Nación II del proceso financiero de la Entidad</t>
  </si>
  <si>
    <t>A-02-02-02-008-003</t>
  </si>
  <si>
    <t>A-02-02-02-008-003-09</t>
  </si>
  <si>
    <t>https://community.secop.gov.co/Public/Tendering/OpportunityDetail/Index?noticeUID=CO1.NTC.2510426&amp;isFromPublicArea=True&amp;isModal=true&amp;asPopupView=true</t>
  </si>
  <si>
    <t>GIT Talento Humano</t>
  </si>
  <si>
    <t>CD-3-2022</t>
  </si>
  <si>
    <t>CPSP-3-2022</t>
  </si>
  <si>
    <t>JHON JAIRO ROMERO ROJAS</t>
  </si>
  <si>
    <t>Prestar sus servicios profesionales para realizar análisis, asesoría y acompañamiento al desarrollo de las actividades a cargo de los grupos internos de trabajo de la Secretaria General</t>
  </si>
  <si>
    <t>https://community.secop.gov.co/Public/Tendering/OpportunityDetail/Index?noticeUID=CO1.NTC.2512113&amp;isFromPublicArea=True&amp;isModal=true&amp;asPopupView=true</t>
  </si>
  <si>
    <t>GIT Contratación</t>
  </si>
  <si>
    <t>Linda Lucía Monrroy Peñuela</t>
  </si>
  <si>
    <t>CD-4-2022</t>
  </si>
  <si>
    <t>CPSA-4-2022</t>
  </si>
  <si>
    <t>JUAN DE JESUS ARDILA BALLESTEROS</t>
  </si>
  <si>
    <t>Prestar servicios de apoyo a la gestión para realizar análisis, asistencia y apoyo administrativo en el desarrollo de la actividad y gestión contractual a cargo de la entidad.</t>
  </si>
  <si>
    <t>2018011000214 APOYO A LA ORGANIZACIÓN DE EVENTOS DEPORTIVOS PARA LA PREPARACIÓN DE ATLETAS Y LA PROMOCIÓN DEL DEPORTE NACIONAL</t>
  </si>
  <si>
    <t>C-4302-1604-22-0-4302009-02</t>
  </si>
  <si>
    <t>A-02-02-02-008-005-09-5</t>
  </si>
  <si>
    <t>https://community.secop.gov.co/Public/Tendering/OpportunityDetail/Index?noticeUID=CO1.NTC.2516412&amp;isFromPublicArea=True&amp;isModal=true&amp;asPopupView=true</t>
  </si>
  <si>
    <t>CD-5-2022</t>
  </si>
  <si>
    <t>CPSP-5-2022</t>
  </si>
  <si>
    <t>LINDA LUCIA MONRROY PEÑUELA</t>
  </si>
  <si>
    <t>Prestar servicios profesionales para realizar análisis, asistencia y apoyo administrativo en el desarrollo de la actividad y gestión contractual a cargo de la entidad.</t>
  </si>
  <si>
    <t>4. Apropiación presupuestal: Uso presupuestal</t>
  </si>
  <si>
    <t>https://community.secop.gov.co/Public/Tendering/OpportunityDetail/Index?noticeUID=CO1.NTC.2510925&amp;isFromPublicArea=True&amp;isModal=true&amp;asPopupView=true</t>
  </si>
  <si>
    <t>CD-6-2022</t>
  </si>
  <si>
    <t>CPSA-6-2022</t>
  </si>
  <si>
    <t>LUZ ANGELA ALVAREZ MOLINA</t>
  </si>
  <si>
    <t>https://community.secop.gov.co/Public/Tendering/OpportunityDetail/Index?noticeUID=CO1.NTC.2516311&amp;isFromPublicArea=True&amp;isModal=true&amp;asPopupView=true</t>
  </si>
  <si>
    <t>CD-7-2022</t>
  </si>
  <si>
    <t>CPSP-7-2022</t>
  </si>
  <si>
    <t>MAYRA ALEJANDRA PRADA LEÓN</t>
  </si>
  <si>
    <t>https://community.secop.gov.co/Public/Tendering/OpportunityDetail/Index?noticeUID=CO1.NTC.2510457&amp;isFromPublicArea=True&amp;isModal=true&amp;asPopupView=true</t>
  </si>
  <si>
    <t>CD-8-2022</t>
  </si>
  <si>
    <t>CPSA-8-2022</t>
  </si>
  <si>
    <t>MICHAEL STEVEN INCAPIE BOBADILLA</t>
  </si>
  <si>
    <t>https://community.secop.gov.co/Public/Tendering/OpportunityDetail/Index?noticeUID=CO1.NTC.2510895&amp;isFromPublicArea=True&amp;isModal=true&amp;asPopupView=true</t>
  </si>
  <si>
    <t>CD-9-2022</t>
  </si>
  <si>
    <t>CPSA-9-2022</t>
  </si>
  <si>
    <t>NATALIA YESENIA CASTRO CAMARGO</t>
  </si>
  <si>
    <t>https://community.secop.gov.co/Public/Tendering/OpportunityDetail/Index?noticeUID=CO1.NTC.2516410&amp;isFromPublicArea=True&amp;isModal=true&amp;asPopupView=true</t>
  </si>
  <si>
    <t>CD-10-2022</t>
  </si>
  <si>
    <t>CPSP-10-2022</t>
  </si>
  <si>
    <t>NICOLÁS DAVID MORA ORTIZ</t>
  </si>
  <si>
    <t>Prestar servicios profesionales para realizar análisis, asistencia y apoyo jurídico en el desarrollo de la actividad y gestión contractual a cargo de la entidad</t>
  </si>
  <si>
    <t>https://community.secop.gov.co/Public/Tendering/OpportunityDetail/Index?noticeUID=CO1.NTC.2511675&amp;isFromPublicArea=True&amp;isModal=true&amp;asPopupView=true</t>
  </si>
  <si>
    <t>CD-11-2022</t>
  </si>
  <si>
    <t>CPSP-11-2022</t>
  </si>
  <si>
    <t>JORGE DAVID ROBLES HERAZO</t>
  </si>
  <si>
    <t>https://community.secop.gov.co/Public/Tendering/OpportunityDetail/Index?noticeUID=CO1.NTC.2510538&amp;isFromPublicArea=True&amp;isModal=true&amp;asPopupView=true</t>
  </si>
  <si>
    <t>Nicolás David Mora Ortiz</t>
  </si>
  <si>
    <t>CD-12-2022</t>
  </si>
  <si>
    <t>CPSP-12-2022</t>
  </si>
  <si>
    <t>BRYAN STEVEN HERNANDEZ RINCON</t>
  </si>
  <si>
    <t xml:space="preserve"> A-02-02-02-008-003-09</t>
  </si>
  <si>
    <t>https://community.secop.gov.co/Public/Tendering/OpportunityDetail/Index?noticeUID=CO1.NTC.2510573&amp;isFromPublicArea=True&amp;isModal=true&amp;asPopupView=true</t>
  </si>
  <si>
    <t>CD-13-2022</t>
  </si>
  <si>
    <t>CPSP-13-2022</t>
  </si>
  <si>
    <t>KAREN LIZETH RAMIREZ LEITON</t>
  </si>
  <si>
    <t>PRESTAR SERVICIOS PROFESIONALES PARA REALIZAR ANÁLISIS, ASISTENCIA Y APOYO JURÍDICO EN EL DESARROLLO DE LA ACTIVIDAD Y GESTIÓN CONTRACTUAL A CARGO DE LA ENTIDAD. </t>
  </si>
  <si>
    <t>https://community.secop.gov.co/Public/Tendering/OpportunityDetail/Index?noticeUID=CO1.NTC.2511847&amp;isFromPublicArea=True&amp;isModal=true&amp;asPopupView=true</t>
  </si>
  <si>
    <t>CD-14-2022</t>
  </si>
  <si>
    <t>CPSP-14-2022</t>
  </si>
  <si>
    <t>LAURA MILENA PARRA RAMIREZ</t>
  </si>
  <si>
    <t>Prestar servicios profesionales para realizar análisis, asistencia y apoyo jurídico en el desarrollo de la actividad y gestión contractual a cargo de la entidad.</t>
  </si>
  <si>
    <t>https://community.secop.gov.co/Public/Tendering/OpportunityDetail/Index?noticeUID=CO1.NTC.2511718&amp;isFromPublicArea=True&amp;isModal=true&amp;asPopupView=true</t>
  </si>
  <si>
    <t>CD-15-2022</t>
  </si>
  <si>
    <t>CPSP-15-2022</t>
  </si>
  <si>
    <t>FIDEL IGNACIO ESPITIA ORDOÑEZ</t>
  </si>
  <si>
    <t>https://community.secop.gov.co/Public/Tendering/OpportunityDetail/Index?noticeUID=CO1.NTC.2511841&amp;isFromPublicArea=True&amp;isModal=true&amp;asPopupView=true</t>
  </si>
  <si>
    <t>CD-16-2022</t>
  </si>
  <si>
    <t>CPSA-16-2022</t>
  </si>
  <si>
    <t>EDGAR EDUARDO CARDENAS MONDRAGON</t>
  </si>
  <si>
    <t>A-02-02-02-008-002-01_x000D_</t>
  </si>
  <si>
    <t>https://community.secop.gov.co/Public/Tendering/OpportunityDetail/Index?noticeUID=CO1.NTC.2511655&amp;isFromPublicArea=True&amp;isModal=true&amp;asPopupView=true</t>
  </si>
  <si>
    <t>CD-17-2022</t>
  </si>
  <si>
    <t>CPSP-17-2022</t>
  </si>
  <si>
    <t>NATALIA GIRALDO DUARTE</t>
  </si>
  <si>
    <t>https://community.secop.gov.co/Public/Tendering/OpportunityDetail/Index?noticeUID=CO1.NTC.2511951&amp;isFromPublicArea=True&amp;isModal=true&amp;asPopupView=true</t>
  </si>
  <si>
    <t>CD-18-2022</t>
  </si>
  <si>
    <t>CPSA-18-2022</t>
  </si>
  <si>
    <t>NANCY MARCELA MONTES SANCHEZ</t>
  </si>
  <si>
    <t>Prestar servicios de apoyo a la gestión en asuntos relacionados y derivados de la implementación del Modelo Integrado de Planeación y Gestión a cargo de Secretaría General</t>
  </si>
  <si>
    <t>A-02-02-02-008-005</t>
  </si>
  <si>
    <t>A-02-02-02-008-005-09-05</t>
  </si>
  <si>
    <t>https://community.secop.gov.co/Public/Tendering/OpportunityDetail/Index?noticeUID=CO1.NTC.2512114&amp;isFromPublicArea=True&amp;isModal=true&amp;asPopupView=true</t>
  </si>
  <si>
    <t>CD-19-2022</t>
  </si>
  <si>
    <t>CPSP-19-2022</t>
  </si>
  <si>
    <t>LINDA MAGALY BOCANEGRA TOVAR</t>
  </si>
  <si>
    <t>Prestar servicios profesionales realizando el registro, análisis y apoyo de la central de cuentas de los procesos que adelante la entidad.</t>
  </si>
  <si>
    <t>A-02-02-02-008-002-02</t>
  </si>
  <si>
    <t>https://community.secop.gov.co/Public/Tendering/OpportunityDetail/Index?noticeUID=CO1.NTC.2512132&amp;isFromPublicArea=True&amp;isModal=true&amp;asPopupView=true</t>
  </si>
  <si>
    <t>GIT Gestión Administrativa</t>
  </si>
  <si>
    <t>CD-20-2022</t>
  </si>
  <si>
    <t>CPSA-20-2022</t>
  </si>
  <si>
    <t>RICARDO ANDRES DIAZ VARGAS</t>
  </si>
  <si>
    <t>Pendiente</t>
  </si>
  <si>
    <t>Prestar sus servicios de apoyo a la gestión en las actividades operativas requeridas en el Ministerio del Deporte.</t>
  </si>
  <si>
    <t>Proporcional</t>
  </si>
  <si>
    <t>A-02-02-02-008-005-09-9</t>
  </si>
  <si>
    <t>https://community.secop.gov.co/Public/Tendering/OpportunityDetail/Index?noticeUID=CO1.NTC.2514954&amp;isFromPublicArea=True&amp;isModal=true&amp;asPopupView=true</t>
  </si>
  <si>
    <t>CD-21-2022</t>
  </si>
  <si>
    <t>CPSP-21-2022</t>
  </si>
  <si>
    <t>LUIS FERNANDO HERNANDEZ SALGADO</t>
  </si>
  <si>
    <t>https://community.secop.gov.co/Public/Tendering/OpportunityDetail/Index?noticeUID=CO1.NTC.2511596&amp;isFromPublicArea=True&amp;isModal=true&amp;asPopupView=true</t>
  </si>
  <si>
    <t>CD-22-2022</t>
  </si>
  <si>
    <t>CPSP-22-2022</t>
  </si>
  <si>
    <t>SEBASTIÁN FERNANDO SANTACRUZ GONZÁLEZ</t>
  </si>
  <si>
    <t xml:space="preserve">Prestar servicios profesionales para realizar análisis, asistencia y apoyo jurídico en el desarrollo de la actividad y gestión contractual a cargo de la entidad.	</t>
  </si>
  <si>
    <t>https://community.secop.gov.co/Public/Tendering/OpportunityDetail/Index?noticeUID=CO1.NTC.2512000&amp;isFromPublicArea=True&amp;isModal=true&amp;asPopupView=true</t>
  </si>
  <si>
    <t>CD-23-2022</t>
  </si>
  <si>
    <t>CPSP-23-2022</t>
  </si>
  <si>
    <t>JULY ANDREA GUEVARA PACHECO</t>
  </si>
  <si>
    <t>https://community.secop.gov.co/Public/Tendering/OpportunityDetail/Index?noticeUID=CO1.NTC.2512059&amp;isFromPublicArea=True&amp;isModal=true&amp;asPopupView=true</t>
  </si>
  <si>
    <t>CD-24-2022</t>
  </si>
  <si>
    <t>CPSP-24-2022</t>
  </si>
  <si>
    <t>MAURICIO CARDONA PEREZ</t>
  </si>
  <si>
    <t>Prestar servicios Profesionales en el proceso presupuestal del GIT Gestión Financiera y Presupuestal, realizando el registro, análisis, validación y apoyo en la gestión financiera de la entidad</t>
  </si>
  <si>
    <t>https://community.secop.gov.co/Public/Tendering/OpportunityDetail/Index?noticeUID=CO1.NTC.2512815&amp;isFromPublicArea=True&amp;isModal=true&amp;asPopupView=true</t>
  </si>
  <si>
    <t>CD-25-2022</t>
  </si>
  <si>
    <t>CPSP-25-2022</t>
  </si>
  <si>
    <t>ELIANA GAONA AVILES</t>
  </si>
  <si>
    <t>Prestar los servicios Profesionales en el GIT Gestión Financiera,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t>
  </si>
  <si>
    <t>A-02-02-02-008-002-02_x000D_</t>
  </si>
  <si>
    <t>https://community.secop.gov.co/Public/Tendering/OpportunityDetail/Index?noticeUID=CO1.NTC.2512343&amp;isFromPublicArea=True&amp;isModal=true&amp;asPopupView=true</t>
  </si>
  <si>
    <t>CD-26-2022</t>
  </si>
  <si>
    <t>CPSP-26-2022</t>
  </si>
  <si>
    <t>IRINA SOFIA MEJIA ARAUJO</t>
  </si>
  <si>
    <t>https://community.secop.gov.co/Public/Tendering/OpportunityDetail/Index?noticeUID=CO1.NTC.2512719&amp;isFromPublicArea=True&amp;isModal=true&amp;asPopupView=true</t>
  </si>
  <si>
    <t>CD-27-2022</t>
  </si>
  <si>
    <t>CPSP-27-2022</t>
  </si>
  <si>
    <t>LUZ ADRIANA VALLEJO ROBLES</t>
  </si>
  <si>
    <t>Prestar servicios profesionales para realizar promoción, prevención y acompañamiento al desarrollo actividades del sistema de gestión de seguridad y salud en el trabajo de la entidad</t>
  </si>
  <si>
    <t>https://community.secop.gov.co/Public/Tendering/OpportunityDetail/Index?noticeUID=CO1.NTC.2512644&amp;isFromPublicArea=True&amp;isModal=true&amp;asPopupView=true</t>
  </si>
  <si>
    <t>DESPACHO DEL MINISTRO</t>
  </si>
  <si>
    <t>GIT DE COOPERACIÓN INTERNACIONAL</t>
  </si>
  <si>
    <t>Natalia Giraldo Duarte</t>
  </si>
  <si>
    <t>CD-28-2022</t>
  </si>
  <si>
    <t>CPSP-28-2022</t>
  </si>
  <si>
    <t>LINDA MARIA VEGA DORIA</t>
  </si>
  <si>
    <t>Prestar servicios profesionales como politóloga para apoyo en temas de relaciones internacionales y protocolo institucional para el despacho del Ministro y del Viceministerio del Ministerio del Deporte.</t>
  </si>
  <si>
    <t>2018011000176 ASISTENCIA A LA COOPERACIÓN INTERNACIONAL DEL SECTOR A NIVEL NACIONAL</t>
  </si>
  <si>
    <t>43-01-01-0001 DESPACHO DEL MINISTERIO</t>
  </si>
  <si>
    <t>C-4302-1604-21-0-4302008-02</t>
  </si>
  <si>
    <t>https://community.secop.gov.co/Public/Tendering/OpportunityDetail/Index?noticeUID=CO1.NTC.2512373&amp;isFromPublicArea=True&amp;isModal=true&amp;asPopupView=true</t>
  </si>
  <si>
    <t>CD-29-2022</t>
  </si>
  <si>
    <t>CPSP-29-2022</t>
  </si>
  <si>
    <t>CINDY LORENA CARDOSO VARGAS</t>
  </si>
  <si>
    <t>Prestar los servicios profesionales realizando la revisión, análisis y validación de la información generada producto de la gestión presupuestal del proceso financiero, así como la elaboración de informes y seguimiento de la Gestión Presupuestal de la Entidad.</t>
  </si>
  <si>
    <t>Cláusula forma de pago</t>
  </si>
  <si>
    <t>https://community.secop.gov.co/Public/Tendering/OpportunityDetail/Index?noticeUID=CO1.NTC.2514135&amp;isFromPublicArea=True&amp;isModal=true&amp;asPopupView=true</t>
  </si>
  <si>
    <t>CD-30-2022</t>
  </si>
  <si>
    <t>CPSP-30-2022</t>
  </si>
  <si>
    <t>MARIA FERNANDA CASTAÑEDA</t>
  </si>
  <si>
    <t>Prestar servicios profesionales en la realización de actividades financieras y contables que le sean asignadas aplicando la normatividad vigente en materia contable, de los procesos que adelante la entidad.</t>
  </si>
  <si>
    <t>https://community.secop.gov.co/Public/Tendering/OpportunityDetail/Index?noticeUID=CO1.NTC.2514569&amp;isFromPublicArea=True&amp;isModal=true&amp;asPopupView=true</t>
  </si>
  <si>
    <t>GIT Tesorería</t>
  </si>
  <si>
    <t>CD-31-2022</t>
  </si>
  <si>
    <t>CPSA-31-2022</t>
  </si>
  <si>
    <t>ANDRES CAMILO RIAÑO NIÑO</t>
  </si>
  <si>
    <t>Prestar servicios de apoyo a la gestión para asegurar el normal ejercicio de las funciones de la entidad, desarrollando actividades asociadas al Proceso de Gestión Financiera del Ministerio del Deporte</t>
  </si>
  <si>
    <t>https://community.secop.gov.co/Public/Tendering/OpportunityDetail/Index?noticeUID=CO1.NTC.2514161&amp;isFromPublicArea=True&amp;isModal=true&amp;asPopupView=true</t>
  </si>
  <si>
    <t>CD-32-2022</t>
  </si>
  <si>
    <t>CPSP-32-2022</t>
  </si>
  <si>
    <t>ANGELA TATIANA GONZALEZ MOLINA</t>
  </si>
  <si>
    <t>https://community.secop.gov.co/Public/Tendering/OpportunityDetail/Index?noticeUID=CO1.NTC.2514993&amp;isFromPublicArea=True&amp;isModal=true&amp;asPopupView=true</t>
  </si>
  <si>
    <t>CD-33-2022</t>
  </si>
  <si>
    <t>CPSA-33-2022</t>
  </si>
  <si>
    <t>RICARDO ANTONIO GUARQUIN CERON</t>
  </si>
  <si>
    <t>https://community.secop.gov.co/Public/Tendering/OpportunityDetail/Index?noticeUID=CO1.NTC.2514873&amp;isFromPublicArea=True&amp;isModal=true&amp;asPopupView=true</t>
  </si>
  <si>
    <t>CD-34-2022</t>
  </si>
  <si>
    <t>CPSP-34-2022</t>
  </si>
  <si>
    <t>NUVIS DEL CARMEN NEGRETE VEGA</t>
  </si>
  <si>
    <t>Prestar servicios profesionales realizando el registro, análisis y apoyo de la central de cuentas de los procesos que adelante la entidad</t>
  </si>
  <si>
    <t>https://community.secop.gov.co/Public/Tendering/OpportunityDetail/Index?noticeUID=CO1.NTC.2514976&amp;isFromPublicArea=True&amp;isModal=true&amp;asPopupView=true</t>
  </si>
  <si>
    <t>CD-35-2022</t>
  </si>
  <si>
    <t>CPSP-35-2022</t>
  </si>
  <si>
    <t>LEIDY TATIANA CRISTANCHO WILCHES</t>
  </si>
  <si>
    <t>https://community.secop.gov.co/Public/Tendering/OpportunityDetail/Index?noticeUID=CO1.NTC.2514966&amp;isFromPublicArea=True&amp;isModal=true&amp;asPopupView=true</t>
  </si>
  <si>
    <t>CD-36-2022</t>
  </si>
  <si>
    <t>CPSA-36-2022</t>
  </si>
  <si>
    <t>CARLOS ALBERTO BAHAMON PINTO</t>
  </si>
  <si>
    <t>https://community.secop.gov.co/Public/Tendering/OpportunityDetail/Index?noticeUID=CO1.NTC.2514185&amp;isFromPublicArea=True&amp;isModal=true&amp;asPopupView=true</t>
  </si>
  <si>
    <t>DIRECCIÓN DE RECURSOS Y HERRAMIENTAS DEL SISTEMA NACIONAL DEL DEPORTE</t>
  </si>
  <si>
    <t>Apoyo Transversal Dirección de Recursos y Herramientas del SND</t>
  </si>
  <si>
    <t>Fidel Ignacio Espitia Ordoñez</t>
  </si>
  <si>
    <t>CD-37-2022</t>
  </si>
  <si>
    <t>CPSA-37-2022</t>
  </si>
  <si>
    <t>DANIEL ANTONIO VALENCIA MAZO</t>
  </si>
  <si>
    <t>PRESTAR SERVICIOS DE APOYO A LA GESTIÓN PARA LAS ACTIVIDADES PROPIAS DEL CICLO DE PROYECTOS DE INVERSIÓN PÚBLICA QUE COMPETAN A LA DIRECCIÓN DE RECURSOS Y HERRAMIENTAS DEL SND</t>
  </si>
  <si>
    <t>2018011000022 APOYO A LA INFRAESTRUCTURA DEPORTIVA, RECREATIVA Y DE LA ACTIVIDAD FÍSICA A NIVEL NACIONAL</t>
  </si>
  <si>
    <t>43-01-01-0005  DIRECCIÓN RECURSOS Y HERRAMIENTAS</t>
  </si>
  <si>
    <t>C-4302-1604-16-0-4302071-02</t>
  </si>
  <si>
    <t>https://community.secop.gov.co/Public/Tendering/OpportunityDetail/Index?noticeUID=CO1.NTC.2515202&amp;isFromPublicArea=True&amp;isModal=true&amp;asPopupView=true</t>
  </si>
  <si>
    <t>CD-38-2022</t>
  </si>
  <si>
    <t>CPSP-38-2022</t>
  </si>
  <si>
    <t>WILSON FERNANDO SÁNCHEZ HIDALGO</t>
  </si>
  <si>
    <t>PRESTAR SERVICIOS PROFESIONALES PARA LA EVALUACIÓN, ORIENTACIÓN Y APOYO FINANCIERO DE LAS ACTIVIDADES PROPIAS DEL CICLO DE PROYECTOS DE INVERSIÓN PÚBLICA EN MATERIA DE INFRAESTRUCTURA RECREODEPORTIVA QUE COMPETAN AL MINISTERIO DEL DEPORTE</t>
  </si>
  <si>
    <t>https://community.secop.gov.co/Public/Tendering/OpportunityDetail/Index?noticeUID=CO1.NTC.2515251&amp;isFromPublicArea=True&amp;isModal=true&amp;asPopupView=true</t>
  </si>
  <si>
    <t>CD-39-2022</t>
  </si>
  <si>
    <t>CPSA-39-2022</t>
  </si>
  <si>
    <t>ANGELICA IVONNE PITTORE CALDERON</t>
  </si>
  <si>
    <t>https://community.secop.gov.co/Public/Tendering/OpportunityDetail/Index?noticeUID=CO1.NTC.2515473&amp;isFromPublicArea=True&amp;isModal=true&amp;asPopupView=true</t>
  </si>
  <si>
    <t>CD-40-2022</t>
  </si>
  <si>
    <t>CPSA-40-2022</t>
  </si>
  <si>
    <t>ANA MARIA ORTIZ LARROTA</t>
  </si>
  <si>
    <t>A-02-02-02-008-003-09_x000D_</t>
  </si>
  <si>
    <t>https://community.secop.gov.co/Public/Tendering/OpportunityDetail/Index?noticeUID=CO1.NTC.2515431&amp;isFromPublicArea=True&amp;isModal=true&amp;asPopupView=true</t>
  </si>
  <si>
    <t>CD-41-2022</t>
  </si>
  <si>
    <t>CPSA-41-2022</t>
  </si>
  <si>
    <t>EDWIN CAMILO CASTILLO MOLINA</t>
  </si>
  <si>
    <t>https://community.secop.gov.co/Public/Tendering/OpportunityDetail/Index?noticeUID=CO1.NTC.2515452&amp;isFromPublicArea=True&amp;isModal=true&amp;asPopupView=true</t>
  </si>
  <si>
    <t>CD-42-2022</t>
  </si>
  <si>
    <t>CPSP-42-2022</t>
  </si>
  <si>
    <t>NATALIA RAMÍREZ MUÑOZ</t>
  </si>
  <si>
    <t>PRESTAR SERVICIOS PROFESIONALES PARA REALIZAR EL ANÁLISIS DE INFORMACIÓN Y ASISTENCIA ADMINISTRATIVA REQUERIDA EN DESARROLLO DE LAS ACTIVIDADES A CARGO DE DIRECCIÓN DE RECURSOS Y HERRAMIENTAS DEL SND.</t>
  </si>
  <si>
    <t>https://community.secop.gov.co/Public/Tendering/OpportunityDetail/Index?noticeUID=CO1.NTC.2515395&amp;isFromPublicArea=True&amp;isModal=true&amp;asPopupView=true</t>
  </si>
  <si>
    <t>CD-43-2022</t>
  </si>
  <si>
    <t>CPSP-43-2022</t>
  </si>
  <si>
    <t>VICTORIA ELENA NOGUERA AVILA</t>
  </si>
  <si>
    <t>PRESTAR SERVICIOS PROFESIONALES PARA REALIZAR EL ANÁLISIS DE INFORMACIÓN, ASISTENCIA ADMINISTRATIVA Y RELACIONES INTERINSTITUCIONALES REQUERIDA EN DESARROLLO DE LAS ACTIVIDADES A CARGO DE DIRECCIÓN DE RECURSOS Y HERRAMIENTAS DEL SND</t>
  </si>
  <si>
    <t>https://community.secop.gov.co/Public/Tendering/OpportunityDetail/Index?noticeUID=CO1.NTC.2515199&amp;isFromPublicArea=True&amp;isModal=true&amp;asPopupView=true</t>
  </si>
  <si>
    <t>CD-44-2022</t>
  </si>
  <si>
    <t>CPSP-44-2022</t>
  </si>
  <si>
    <t>OSCAR FERNANDO FAJARDO</t>
  </si>
  <si>
    <t>PRESTAR SERVICIOS PROFESIONALES COMO ABOGADO PARA APOYAR EL CICLO DE PROYECTOS DE INVERSIÓN PÚBLICA QUE CORRESPONDAN A LA DIRECCIÓN DE RECURSOS Y HERRAMIENTAS DEL SND</t>
  </si>
  <si>
    <t>https://community.secop.gov.co/Public/Tendering/OpportunityDetail/Index?noticeUID=CO1.NTC.2515573&amp;isFromPublicArea=True&amp;isModal=true&amp;asPopupView=true</t>
  </si>
  <si>
    <t>CD-45-2022</t>
  </si>
  <si>
    <t>CPSP-45-2022</t>
  </si>
  <si>
    <t>AUGUSTO JOSE ILLIDGE PIMIENTA</t>
  </si>
  <si>
    <t>PRESTAR SERVICIOS PROFESIONALES COMO ABOGADO PARA APOYAR EL CICLO DE PROYECTOS DE INVERSIÓN PÚBLICA QUE CORRESPONDAN A LA DIRECCIÓN DE RECURSOS Y HERRAMIENTAS DEL SND.</t>
  </si>
  <si>
    <t>https://community.secop.gov.co/Public/Tendering/OpportunityDetail/Index?noticeUID=CO1.NTC.2515676&amp;isFromPublicArea=True&amp;isModal=true&amp;asPopupView=true</t>
  </si>
  <si>
    <t>CD-46-2022</t>
  </si>
  <si>
    <t>CPSP-46-2022</t>
  </si>
  <si>
    <t>PAOLA ANDREA ADAMES PASTRANA</t>
  </si>
  <si>
    <t>https://community.secop.gov.co/Public/Tendering/OpportunityDetail/Index?noticeUID=CO1.NTC.2516138&amp;isFromPublicArea=True&amp;isModal=true&amp;asPopupView=true</t>
  </si>
  <si>
    <t>CD-47-2022</t>
  </si>
  <si>
    <t>CPSP-47-2022</t>
  </si>
  <si>
    <t>YEIMI TATIANA OSORIO GALINDO</t>
  </si>
  <si>
    <t>https://community.secop.gov.co/Public/Tendering/OpportunityDetail/Index?noticeUID=CO1.NTC.2516136&amp;isFromPublicArea=True&amp;isModal=true&amp;asPopupView=true</t>
  </si>
  <si>
    <t>CD-48-2022</t>
  </si>
  <si>
    <t>CPSP-48-2022</t>
  </si>
  <si>
    <t>DIANA CAROLINA RODRIGUEZ TOBO</t>
  </si>
  <si>
    <t>https://community.secop.gov.co/Public/Tendering/OpportunityDetail/Index?noticeUID=CO1.NTC.2516424&amp;isFromPublicArea=True&amp;isModal=true&amp;asPopupView=true</t>
  </si>
  <si>
    <t>CD-49-2022</t>
  </si>
  <si>
    <t>CPSP-49-2022</t>
  </si>
  <si>
    <t>LINA MARIA PENAGOS VELASQUEZ</t>
  </si>
  <si>
    <t>https://community.secop.gov.co/Public/Tendering/OpportunityDetail/Index?noticeUID=CO1.NTC.2517791&amp;isFromPublicArea=True&amp;isModal=true&amp;asPopupView=true</t>
  </si>
  <si>
    <t>DESPACHO DEL VICEMINISTERIO</t>
  </si>
  <si>
    <t>CD-50-2022</t>
  </si>
  <si>
    <t>CPSP-50-2022</t>
  </si>
  <si>
    <t>MARIANA CORREA MONSALVE</t>
  </si>
  <si>
    <t>Prestar servicios profesionales para apoyar al despacho del Viceministerio del Deporte en la formulación, implementación, desarrollo y seguimiento a las políticas sectoriales desarrolladas por el Ministerio del Deporte, acompañar y brindar apoyo técnico en las regiones y asistir administrativamente las labores del despacho.</t>
  </si>
  <si>
    <t>2018011000092 DESARROLLO DE POLÍTICAS PÚBLICAS E INVESTIGACIÓN SECTORIAL A NIVEL NACIONAL</t>
  </si>
  <si>
    <t>43-01-01-0002  DESPACHO DEL VICEMINISTERIO</t>
  </si>
  <si>
    <t>C-4302-1604-20-0-4302009-02</t>
  </si>
  <si>
    <t>https://community.secop.gov.co/Public/Tendering/OpportunityDetail/Index?noticeUID=CO1.NTC.2518868&amp;isFromPublicArea=True&amp;isModal=true&amp;asPopupView=true</t>
  </si>
  <si>
    <t>CD-51-2022</t>
  </si>
  <si>
    <t>CPSP-51-2022</t>
  </si>
  <si>
    <t>JUAN FERNANDO QUEJADA SANCHEZ</t>
  </si>
  <si>
    <t>Prestar servicios profesionales para apoyar y asesorar el despacho del Viceministerio del Deporte en sus gestiones administrativas y en el estudio especializado, seguimiento y desarrollo de Políticas Públicas, en su creación, implementación y evaluación, al igual que en planes, programas y proyectos</t>
  </si>
  <si>
    <t>https://community.secop.gov.co/Public/Tendering/OpportunityDetail/Index?noticeUID=CO1.NTC.2518353&amp;isFromPublicArea=True&amp;isModal=true&amp;asPopupView=true</t>
  </si>
  <si>
    <t>DIRECCIÓN DE INSPECCIÓN, VIGILANCIA Y CONTROL</t>
  </si>
  <si>
    <t>GIT Actuaciones Administrativas</t>
  </si>
  <si>
    <t>CD-52-2022</t>
  </si>
  <si>
    <t>CPSP-52-2022</t>
  </si>
  <si>
    <t>JUAN SEBASTIAN AMADO ESCAMILLA</t>
  </si>
  <si>
    <t>Prestar servicios profesionales como abogado para realizar análisis, asistencia y apoyo legal, que se requiera en el ejercicio de las funciones de la Dirección de Inspección, Vigilancia y Control del Ministerio del Deporte.</t>
  </si>
  <si>
    <t>2018011000250 APOYO A LA INSPECCIÓN, VIGILANCIA Y CONTROL A NIVEL NACIONAL</t>
  </si>
  <si>
    <t>43-01-01-0008 DIRECCIÓN INSPECCIÓN, VIGILANCIA Y CONTROL -IVC</t>
  </si>
  <si>
    <t>C-4302-1604-23-0-4302076-02</t>
  </si>
  <si>
    <t>https://community.secop.gov.co/Public/Tendering/OpportunityDetail/Index?noticeUID=CO1.NTC.2518152&amp;isFromPublicArea=True&amp;isModal=true&amp;asPopupView=true</t>
  </si>
  <si>
    <t>CD-53-2022</t>
  </si>
  <si>
    <t>CPSA-53-2022</t>
  </si>
  <si>
    <t>ALBERTO JIMENEZ LANCHEROS</t>
  </si>
  <si>
    <t> 17722</t>
  </si>
  <si>
    <t>https://community.secop.gov.co/Public/Tendering/OpportunityDetail/Index?noticeUID=CO1.NTC.2520017&amp;isFromPublicArea=True&amp;isModal=true&amp;asPopupView=true</t>
  </si>
  <si>
    <t>CD-54-2022</t>
  </si>
  <si>
    <t>CPSP-54-2022</t>
  </si>
  <si>
    <t>JULLHEMBER CAMPO GUTIERREZ</t>
  </si>
  <si>
    <t>https://community.secop.gov.co/Public/Tendering/OpportunityDetail/Index?noticeUID=CO1.NTC.2517790&amp;isFromPublicArea=True&amp;isModal=true&amp;asPopupView=true</t>
  </si>
  <si>
    <t>CD-55-2022</t>
  </si>
  <si>
    <t>CPSP-55-2022</t>
  </si>
  <si>
    <t>JEMMEY JAZMIN DIAZ GOMEZ</t>
  </si>
  <si>
    <t>}Prestar sus servicios profesionales para el Ministerio del Deporte, apoyando el seguimiento financiero, presupuestal y administrativo de los procesos a cargo del GIT Gestión Administrativo</t>
  </si>
  <si>
    <t>https://community.secop.gov.co/Public/Tendering/OpportunityDetail/Index?noticeUID=CO1.NTC.2521504&amp;isFromPublicArea=True&amp;isModal=true&amp;asPopupView=true</t>
  </si>
  <si>
    <t>CD-56-2022</t>
  </si>
  <si>
    <t>CPSP-56-2022</t>
  </si>
  <si>
    <t>MAIRA ALEJANDRA GUTIERREZ PUERTAS</t>
  </si>
  <si>
    <t>Prestar servicios profesionales como abogado para realizar análisis, asistencia y apoyo legal, que se requiera en el ejercicio de las funciones de la Dirección de Inspección, Vigilancia y Control del Ministerio del Deporte</t>
  </si>
  <si>
    <t>https://community.secop.gov.co/Public/Tendering/OpportunityDetail/Index?noticeUID=CO1.NTC.2518717&amp;isFromPublicArea=True&amp;isModal=true&amp;asPopupView=true</t>
  </si>
  <si>
    <t>GIT Deporte Aficionado</t>
  </si>
  <si>
    <t>CD-57-2022</t>
  </si>
  <si>
    <t>CPSP-57-2022</t>
  </si>
  <si>
    <t>DIEGO ARMANDO VELASQUEZ BERNAL</t>
  </si>
  <si>
    <t>https://community.secop.gov.co/Public/Tendering/OpportunityDetail/Index?noticeUID=CO1.NTC.2519364&amp;isFromPublicArea=True&amp;isModal=true&amp;asPopupView=true</t>
  </si>
  <si>
    <t>DIRECCIÓN DE POSICIONAMIENTO Y LIDERAZGO DEPORTIVO</t>
  </si>
  <si>
    <t>Apoyo Transversal Dirección de Posicionamiento y Liderazgo Deportivo</t>
  </si>
  <si>
    <t>Laura Milena Parra Ramirez</t>
  </si>
  <si>
    <t>CD-58-2022</t>
  </si>
  <si>
    <t>CPSP-58-2022</t>
  </si>
  <si>
    <t>NATALIA ANDREA BOHORQUEZ ROJAS</t>
  </si>
  <si>
    <t>Prestar servicios profesionales para apoyar el componente presupuestal, financiero, administrativo y de seguimiento a la ejecución de los recursos asignados a los proyectos de la DPYLD</t>
  </si>
  <si>
    <t xml:space="preserve">2018011000018 DESARROLLO AL DEPORTE DEL SISTEMA OLÍMPICO Y CONVENCIONAL PARA EL POSICIONAMIENTO Y LIDERAZGO DEPORTIVO NACIONAL        </t>
  </si>
  <si>
    <t>43-01-01-0007 DIRECCIÓN POSICIONAMIENTO Y LIDERAZGO DEPORTIVO</t>
  </si>
  <si>
    <t>C-4302-1604-19-0-4302075-02</t>
  </si>
  <si>
    <t>https://community.secop.gov.co/Public/Tendering/OpportunityDetail/Index?noticeUID=CO1.NTC.2519509&amp;isFromPublicArea=True&amp;isModal=true&amp;asPopupView=true</t>
  </si>
  <si>
    <t>CD-59-2022</t>
  </si>
  <si>
    <t>CPSP-59-2022</t>
  </si>
  <si>
    <t>ANA MARIA CARRANZA ALONSO</t>
  </si>
  <si>
    <t> 17922</t>
  </si>
  <si>
    <t>https://community.secop.gov.co/Public/Tendering/OpportunityDetail/Index?noticeUID=CO1.NTC.2522955&amp;isFromPublicArea=True&amp;isModal=true&amp;asPopupView=true</t>
  </si>
  <si>
    <t>Apoyo Transversal Despacho del Ministro</t>
  </si>
  <si>
    <t>Sebastian Fernando Santacruz Gonzalez</t>
  </si>
  <si>
    <t>CD-60-2022</t>
  </si>
  <si>
    <t>CPSP-60-2022</t>
  </si>
  <si>
    <t>MARIA FERNANDA MUÑOZ BRAVO</t>
  </si>
  <si>
    <t>Prestar servicios profesionales para el manejo de las relaciones internacionales y diplomáticas, junto con las demás alianzas estratégicas en el sector para el Despacho del Ministro y del Viceministerio del Ministerio del Deporte</t>
  </si>
  <si>
    <t> 19222</t>
  </si>
  <si>
    <t>https://community.secop.gov.co/Public/Tendering/OpportunityDetail/Index?noticeUID=CO1.NTC.2522039&amp;isFromPublicArea=True&amp;isModal=true&amp;asPopupView=true</t>
  </si>
  <si>
    <t>CD-61-2022</t>
  </si>
  <si>
    <t>CPSP-61-2022</t>
  </si>
  <si>
    <t>CAROLINA LOPEZ PALACIO</t>
  </si>
  <si>
    <t>Prestar los servicios profesionales realizando el análisis y seguimiento de la gestión financiera de los procesos que adelante Secretaría General</t>
  </si>
  <si>
    <t> 16922</t>
  </si>
  <si>
    <t>https://community.secop.gov.co/Public/Tendering/OpportunityDetail/Index?noticeUID=CO1.NTC.2521934&amp;isFromPublicArea=True&amp;isModal=true&amp;asPopupView=true</t>
  </si>
  <si>
    <t>GIT Desarrollo Psicosocial</t>
  </si>
  <si>
    <t>CD-62-2022</t>
  </si>
  <si>
    <t>CPSP-62-2022</t>
  </si>
  <si>
    <t>MARIA CAMILA SUAREZ RUIZ</t>
  </si>
  <si>
    <t>Prestar servicios profesionales para la verificación del cumplimiento de los requerimientos, de competencia del GIT, relacionados con el pago de incentivos a atletas del programa atleta excelencia. Apoyo en la línea de trabajo asignada en el GIT</t>
  </si>
  <si>
    <t>C-4302-1604-19-0-4302002-02</t>
  </si>
  <si>
    <t> 18822</t>
  </si>
  <si>
    <t>https://community.secop.gov.co/Public/Tendering/OpportunityDetail/Index?noticeUID=CO1.NTC.2522468&amp;isFromPublicArea=True&amp;isModal=true&amp;asPopupView=true</t>
  </si>
  <si>
    <t>CD-63-2022</t>
  </si>
  <si>
    <t>CPSP-63-2022</t>
  </si>
  <si>
    <t>DIANA MARGARITA BARRERA CRUZ</t>
  </si>
  <si>
    <t>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</si>
  <si>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 17022</t>
  </si>
  <si>
    <t>https://community.secop.gov.co/Public/Tendering/OpportunityDetail/Index?noticeUID=CO1.NTC.2523328&amp;isFromPublicArea=True&amp;isModal=true&amp;asPopupView=true</t>
  </si>
  <si>
    <t>CD-64-2022</t>
  </si>
  <si>
    <t>CPSP-64-2022</t>
  </si>
  <si>
    <t>YENNI ANGELICA ROMERO FUENTES</t>
  </si>
  <si>
    <t> 17222</t>
  </si>
  <si>
    <t>https://community.secop.gov.co/Public/Tendering/OpportunityDetail/Index?noticeUID=CO1.NTC.2520197&amp;isFromPublicArea=True&amp;isModal=true&amp;asPopupView=true</t>
  </si>
  <si>
    <t>Lilian Rosenna Puentes Baez</t>
  </si>
  <si>
    <t>CD-65-2022</t>
  </si>
  <si>
    <t>CPSA-65-2022</t>
  </si>
  <si>
    <t>JOHN ALEXANDER ROJAS ARIAS</t>
  </si>
  <si>
    <t> 17422</t>
  </si>
  <si>
    <t>https://community.secop.gov.co/Public/Tendering/OpportunityDetail/Index?noticeUID=CO1.NTC.2523755&amp;isFromPublicArea=True&amp;isModal=true&amp;asPopupView=true</t>
  </si>
  <si>
    <t>CD-66-2022</t>
  </si>
  <si>
    <t>CPSP-66-2022</t>
  </si>
  <si>
    <t>NANCY YANETH CORTES CASTIBLANCO</t>
  </si>
  <si>
    <t>Prestar servicios profesionales realizando el acompañamiento, análisis y apoyo jurídico a la gestión contractual del Ministerio del Deporte.</t>
  </si>
  <si>
    <t> 17622</t>
  </si>
  <si>
    <t>https://community.secop.gov.co/Public/Tendering/OpportunityDetail/Index?noticeUID=CO1.NTC.2523857&amp;isFromPublicArea=True&amp;isModal=true&amp;asPopupView=true</t>
  </si>
  <si>
    <t>CD-67-2022</t>
  </si>
  <si>
    <t>CPSP-67-2022</t>
  </si>
  <si>
    <t>JONATHAN OLARTE GUANA</t>
  </si>
  <si>
    <t> 17122</t>
  </si>
  <si>
    <t>https://community.secop.gov.co/Public/Tendering/OpportunityDetail/Index?noticeUID=CO1.NTC.2523757&amp;isFromPublicArea=True&amp;isModal=true&amp;asPopupView=true</t>
  </si>
  <si>
    <t>CD-68-2022</t>
  </si>
  <si>
    <t>CPSP-68-2022</t>
  </si>
  <si>
    <t>YURY PAOLA COY POVEDA</t>
  </si>
  <si>
    <t>PRESTAR SERVICIOS PROFESIONALES PARA REALIZAR EL ANALISIS DE INFORMACIÓN Y ASISTENCIA ADMINISTRATIVA REQUERIDA EN DESARROLLO DE LAS ACTIVIDADES A CARGO DE DIRECCIÓN DE RECURSOS Y HERRAMIENTAS DEL SND</t>
  </si>
  <si>
    <t> 18522</t>
  </si>
  <si>
    <t>https://community.secop.gov.co/Public/Tendering/OpportunityDetail/Index?noticeUID=CO1.NTC.2523966&amp;isFromPublicArea=True&amp;isModal=true&amp;asPopupView=true</t>
  </si>
  <si>
    <t>CD-69-2022</t>
  </si>
  <si>
    <t>CPSP-69-2022</t>
  </si>
  <si>
    <t>DANIEL DIAZ DIAZ</t>
  </si>
  <si>
    <t>Prestar los servicios profesionales en el apoyo a la gestión de los procesos administrativos y financieros que adelante la entidad.</t>
  </si>
  <si>
    <t> 19022</t>
  </si>
  <si>
    <t>https://community.secop.gov.co/Public/Tendering/OpportunityDetail/Index?noticeUID=CO1.NTC.2525119&amp;isFromPublicArea=True&amp;isModal=true&amp;asPopupView=true</t>
  </si>
  <si>
    <t>GIT Infraestructura</t>
  </si>
  <si>
    <t>CD-70-2022</t>
  </si>
  <si>
    <t>CPSP-70-2022</t>
  </si>
  <si>
    <t>PABLO EMILIO GOMEZ AGUILAR</t>
  </si>
  <si>
    <t>PRESTAR SERVICIOS PROFESIONALES PARA LA EVALUACIÓN, ORIENTACIÓN Y APOYO TECNICO DE LAS ACTIVIDADES PROPIAS DEL CICLO DE PROYECTOS DE INVERSIÓN PÚBLICA EN MATERIA DE INFRAESTRUCTURA RECREATIVA Y DEPORTIVA QUE COMPETAN AL MINISTERIO DEL DEPORTE</t>
  </si>
  <si>
    <t>A-02-02-02-008-003-03</t>
  </si>
  <si>
    <t> 18922</t>
  </si>
  <si>
    <t>https://community.secop.gov.co/Public/Tendering/OpportunityDetail/Index?noticeUID=CO1.NTC.2525586&amp;isFromPublicArea=True&amp;isModal=true&amp;asPopupView=true</t>
  </si>
  <si>
    <t>CD-71-2022</t>
  </si>
  <si>
    <t>CPSP-71-2022</t>
  </si>
  <si>
    <t>JUAN DAVID BELTRAN HERNANDEZ</t>
  </si>
  <si>
    <t> 17822</t>
  </si>
  <si>
    <t>https://community.secop.gov.co/Public/Tendering/OpportunityDetail/Index?noticeUID=CO1.NTC.2525398&amp;isFromPublicArea=True&amp;isModal=true&amp;asPopupView=true</t>
  </si>
  <si>
    <t>GIT Servicio Integral al Ciudadano</t>
  </si>
  <si>
    <t>CD-72-2022</t>
  </si>
  <si>
    <t>CPSP-72-2022</t>
  </si>
  <si>
    <t>DEISY LUCERO SERRATO ALDANA</t>
  </si>
  <si>
    <t>Prestar los servicios profesionales de apoyo en la optimización de los procedimientos a cargo de la dependencia en el marco del Sistema Integral de Gestión de Calidad así como la implementación del procedimiento de medición de la percepción de la calidad en el servicio en las diferentes actividades institucionales y de la política de servicio integral al ciudadano, para el fortalecimiento del sector deporte a nivel nacional.</t>
  </si>
  <si>
    <t>2018011000407 APOYO AL FORTALECIMIENTO DEL SECTOR A NIVEL NACIONAL</t>
  </si>
  <si>
    <t>C-4399-1604-9-0-4399061-02</t>
  </si>
  <si>
    <t>https://community.secop.gov.co/Public/Tendering/OpportunityDetail/Index?noticeUID=CO1.NTC.2525859&amp;isFromPublicArea=True&amp;isModal=true&amp;asPopupView=true</t>
  </si>
  <si>
    <t>DIRECCIÓN DE FOMENTO Y DESARROLLO</t>
  </si>
  <si>
    <t>Apoyo Transversal Dirección Fomento y Desarrollo</t>
  </si>
  <si>
    <t>Karen Lizeth Ramirez Leiton</t>
  </si>
  <si>
    <t>CD-73-2022</t>
  </si>
  <si>
    <t>CPSP-73-2022</t>
  </si>
  <si>
    <t>JULIETH CRISTINA SÁNCHEZ MARTINEZ</t>
  </si>
  <si>
    <t>Prestar los servicios profesionales en los aspectos jurídicos y contractuales relacionados con la Dirección de Fomento y Desarrollo.</t>
  </si>
  <si>
    <t>2018011000174 DESARROLLO DEL DEPORTE ESCOLAR COMO HERRAMIENTA DE CONVIVENCIA Y PAZ NACIONAL</t>
  </si>
  <si>
    <t>43-01-01-0006 DIRECCIÓN FOMENTO Y DESARROLLO</t>
  </si>
  <si>
    <t>C-4301-1604-12-0-4301007-02</t>
  </si>
  <si>
    <t>https://community.secop.gov.co/Public/Tendering/OpportunityDetail/Index?noticeUID=CO1.NTC.2525522&amp;isFromPublicArea=True&amp;isModal=true&amp;asPopupView=true</t>
  </si>
  <si>
    <t>CD-74-2022</t>
  </si>
  <si>
    <t>CPSP-74-2022</t>
  </si>
  <si>
    <t>JONATHAN ANDRES SANCHEZ CHINCHILLA</t>
  </si>
  <si>
    <t>PRESTAR SERVICIOS PROFESIONALES PARA ASESORAR LA PROYECCIÓN DE IMAGEN Y COMUNICACIONES DEL MINISTERIO</t>
  </si>
  <si>
    <t> 18422</t>
  </si>
  <si>
    <t>https://community.secop.gov.co/Public/Tendering/OpportunityDetail/Index?noticeUID=CO1.NTC.2524146&amp;isFromPublicArea=True&amp;isModal=true&amp;asPopupView=true</t>
  </si>
  <si>
    <t>CD-75-2022</t>
  </si>
  <si>
    <t>CPSP-75-2022</t>
  </si>
  <si>
    <t>OLGA LUCIA DOMINGUEZ ROJAS</t>
  </si>
  <si>
    <t>Prestar servicios profesionales especializados para apoyar los procesos administrativos y técnicos en la dirección y gestión deportiva que permita el cumplimiento de las funciones de la Dirección Técnica de Posicionamiento y Liderazgo Deportivo</t>
  </si>
  <si>
    <t> 19922</t>
  </si>
  <si>
    <t>https://community.secop.gov.co/Public/Tendering/OpportunityDetail/Index?noticeUID=CO1.NTC.2526635&amp;isFromPublicArea=True&amp;isModal=true&amp;asPopupView=true</t>
  </si>
  <si>
    <t>CD-76-2022</t>
  </si>
  <si>
    <t>CPSP-76-2022</t>
  </si>
  <si>
    <t>MARLON ANDRES BELTRAN LEYVA</t>
  </si>
  <si>
    <t>$7.050.000</t>
  </si>
  <si>
    <t> 18622</t>
  </si>
  <si>
    <t>https://community.secop.gov.co/Public/Tendering/OpportunityDetail/Index?noticeUID=CO1.NTC.2524157&amp;isFromPublicArea=True&amp;isModal=true&amp;asPopupView=true</t>
  </si>
  <si>
    <t>OFICINA DE CONTROL INTERNO</t>
  </si>
  <si>
    <t>CD-77-2022</t>
  </si>
  <si>
    <t>CPSP-77-2022</t>
  </si>
  <si>
    <t>JULIANA TORRES ZAMBRANO</t>
  </si>
  <si>
    <t>Prestar Servicios Profesionales como Administrador de Empresas en calidad de Auditor Interno y Evaluador del Sistema Integrado de Gestión en la Oficina de Control Interno del Ministerio del Deporte - Mindeporte.</t>
  </si>
  <si>
    <t>C-4399-1604-9-0-4399054-02</t>
  </si>
  <si>
    <t>https://community.secop.gov.co/Public/Tendering/OpportunityDetail/Index?noticeUID=CO1.NTC.2529419&amp;isFromPublicArea=True&amp;isModal=true&amp;asPopupView=true</t>
  </si>
  <si>
    <t>CD-78-2022</t>
  </si>
  <si>
    <t>CPSP-78-2022</t>
  </si>
  <si>
    <t>LIXY CELMIRA ROMERO NAVARRETE</t>
  </si>
  <si>
    <t>Prestar Servicios Profesionales Como Contador en calidad de Auditor Interno y Evaluador del Sistema Integrado de Gestión en la Oficina de Control Interno del Ministerio del Deporte Mindeporte</t>
  </si>
  <si>
    <t> 19622</t>
  </si>
  <si>
    <t>https://community.secop.gov.co/Public/Tendering/OpportunityDetail/Index?noticeUID=CO1.NTC.2524938&amp;isFromPublicArea=True&amp;isModal=true&amp;asPopupView=true</t>
  </si>
  <si>
    <t>CD-79-2022</t>
  </si>
  <si>
    <t>CPSP-79-2022</t>
  </si>
  <si>
    <t>ERIKA NATALIA CHAPARRO DIAZ</t>
  </si>
  <si>
    <t>Prestar los servicios profesionales en la gestión financiera y presupuestal de la Dirección de Fomento y Desarrollo</t>
  </si>
  <si>
    <t>2018011000088 DESARROLLO DE LA RECREACIÓN A NIVEL NACIONAL</t>
  </si>
  <si>
    <t>C-4301-1604-10-0-4301037-02</t>
  </si>
  <si>
    <t> 17522</t>
  </si>
  <si>
    <t>https://community.secop.gov.co/Public/Tendering/OpportunityDetail/Index?noticeUID=CO1.NTC.2526852&amp;isFromPublicArea=True&amp;isModal=true&amp;asPopupView=true</t>
  </si>
  <si>
    <t>CD-80-2022</t>
  </si>
  <si>
    <t>CPSP-80-2022</t>
  </si>
  <si>
    <t>KATHERYN CORTES REINEL</t>
  </si>
  <si>
    <t>A-02-02-02-008-003-02</t>
  </si>
  <si>
    <t> 19122</t>
  </si>
  <si>
    <t>https://community.secop.gov.co/Public/Tendering/OpportunityDetail/Index?noticeUID=CO1.NTC.2524992&amp;isFromPublicArea=True&amp;isModal=true&amp;asPopupView=true</t>
  </si>
  <si>
    <t>OFICINA ASESORA DE PLANEACIÓN</t>
  </si>
  <si>
    <t>Apoyo Transversal Oficina Asesora de Planeación</t>
  </si>
  <si>
    <t>CD-81-2022</t>
  </si>
  <si>
    <t>CPSP-81-2022</t>
  </si>
  <si>
    <t>MARTHA NATALIA SILVA ULLOA</t>
  </si>
  <si>
    <t>Prestar servicios profesionales para apoyar el seguimiento financiero de las políticas, planes, programas y proyectos a cargo del Ministerio del Deporte, así como al cumplimiento de las metas incluidas en los instrumentos de planeación a cargo de la entidad</t>
  </si>
  <si>
    <t>43-01-01-0004  OFICINA ASESORA DE PLANEACIÓN</t>
  </si>
  <si>
    <t> 19422</t>
  </si>
  <si>
    <t>https://community.secop.gov.co/Public/Tendering/OpportunityDetail/Index?noticeUID=CO1.NTC.2533022&amp;isFromPublicArea=True&amp;isModal=true&amp;asPopupView=true</t>
  </si>
  <si>
    <t>GIT Deporte De Rendimiento Convencional</t>
  </si>
  <si>
    <t>CD-82-2022</t>
  </si>
  <si>
    <t>CPSP-82-2022</t>
  </si>
  <si>
    <t>ANA MARIA BERMUDEZ ARCINIEGAS</t>
  </si>
  <si>
    <t>Prestar servicios profesionales de apoyo a la gestión administrativa precontractual de validación técnica, formulación de estudios previos y supervisión de proyectos de interés público formulados por los organismos del sistema nacional del deporte, en la ejecución de contrato de apoyo del GIT de Rendimiento Convencional</t>
  </si>
  <si>
    <t>https://community.secop.gov.co/Public/Tendering/OpportunityDetail/Index?noticeUID=CO1.NTC.2526318&amp;isFromPublicArea=True&amp;isModal=true&amp;asPopupView=true</t>
  </si>
  <si>
    <t>CD-83-2022</t>
  </si>
  <si>
    <t>CPSA-83-2022</t>
  </si>
  <si>
    <t>OSMAN AUGUSTO MORENO LOPEZ</t>
  </si>
  <si>
    <t>Prestar servicios de apoyo a la gestión del GIT servicio integral al ciudadano en la recepción, trámite y seguimiento de las peticiones que llegan a la entidad por los diferentes canales</t>
  </si>
  <si>
    <t>https://community.secop.gov.co/Public/Tendering/OpportunityDetail/Index?noticeUID=CO1.NTC.2536248&amp;isFromPublicArea=True&amp;isModal=true&amp;asPopupView=true</t>
  </si>
  <si>
    <t>CD-84-2022</t>
  </si>
  <si>
    <t>CPSP-84-2022</t>
  </si>
  <si>
    <t>CAROLINA AGUILERA LOPEZ</t>
  </si>
  <si>
    <t>PRESTAR SERVICIOS PROFESIONALES PARA LA EVALUACIÓN, ORIENTACIÓN Y APOYO TECNICO DE LAS ACTIVIDADES PROPIAS DEL CICLO DE PROYECTOS DE INVERSIÓN PÚBLICA EN MATERIA DE INFRAESTRUCTURA RECREATIVA Y DEPORTIVA QUE COMPETAN AL MINISTERIO DEL DEPORTE.</t>
  </si>
  <si>
    <t> 19322</t>
  </si>
  <si>
    <t>https://community.secop.gov.co/Public/Tendering/OpportunityDetail/Index?noticeUID=CO1.NTC.2528365&amp;isFromPublicArea=True&amp;isModal=true&amp;asPopupView=true</t>
  </si>
  <si>
    <t>CD-85-2022</t>
  </si>
  <si>
    <t>CPSP-85-2022</t>
  </si>
  <si>
    <t>JULIO CESAR CALDERON RODRIGUEZ</t>
  </si>
  <si>
    <t>Prestar Servicios Profesionales como Abogado en calidad de Auditor Interno y Evaluador del Sistema Integrado de Gestión en la Oficina de Control Interno del Ministerio del Deporte - Mindeporte</t>
  </si>
  <si>
    <t> 19722</t>
  </si>
  <si>
    <t>https://community.secop.gov.co/Public/Tendering/OpportunityDetail/Index?noticeUID=CO1.NTC.2529447&amp;isFromPublicArea=True&amp;isModal=true&amp;asPopupView=true</t>
  </si>
  <si>
    <t>CD-86-2022</t>
  </si>
  <si>
    <t>CPSP-86-2022</t>
  </si>
  <si>
    <t>ADRIANA HERNANDEZ CHAVES</t>
  </si>
  <si>
    <t> 19522</t>
  </si>
  <si>
    <t>https://community.secop.gov.co/Public/Tendering/OpportunityDetail/Index?noticeUID=CO1.NTC.2531494&amp;isFromPublicArea=True&amp;isModal=true&amp;asPopupView=true</t>
  </si>
  <si>
    <t>CD-87-2022</t>
  </si>
  <si>
    <t>CPSA-87-2022</t>
  </si>
  <si>
    <t>LINA VANESSA JIMENEZ BARRERA</t>
  </si>
  <si>
    <t>PRESTAR SERVICIOS DE APOYO A LA GESTIÓN PARA LAS ACTIVIDADES PROPIAS DEL CICLO DE PROYECTOS DE INVERSIÓN PÚBLICA QUE COMPETAN A LA DIRECCIÓN DE RECURSOS Y HERRAMIENTAS DEL SND.</t>
  </si>
  <si>
    <t>https://community.secop.gov.co/Public/Tendering/OpportunityDetail/Index?noticeUID=CO1.NTC.2531753&amp;isFromPublicArea=True&amp;isModal=true&amp;asPopupView=true</t>
  </si>
  <si>
    <t>CD-88-2022</t>
  </si>
  <si>
    <t>CPSP-88-2022</t>
  </si>
  <si>
    <t>GLORIA PATRICIA ZAMBRANO PLATA</t>
  </si>
  <si>
    <t>https://community.secop.gov.co/Public/Tendering/OpportunityDetail/Index?noticeUID=CO1.NTC.2530419&amp;isFromPublicArea=True&amp;isModal=true&amp;asPopupView=true</t>
  </si>
  <si>
    <t>CD-89-2022</t>
  </si>
  <si>
    <t>CPSP-89-2022</t>
  </si>
  <si>
    <t>BEATRIZ RESTREPO MARTINEZ</t>
  </si>
  <si>
    <t>Prestar los servicios profesionales en el GIT Servicio Integral al Ciudadano para apoyar la gestión y seguimiento al trámite y respuesta oportuna a peticiones y a los ejercicios de participación ciudadana, y la implementación del modelo integrado de planeación y gestión, para el fortalecimiento del sector deporte a nivel nacional.</t>
  </si>
  <si>
    <t>https://community.secop.gov.co/Public/Tendering/OpportunityDetail/Index?noticeUID=CO1.NTC.2533853&amp;isFromPublicArea=True&amp;isModal=true&amp;asPopupView=true</t>
  </si>
  <si>
    <t>GIT De Deporte De Rendimiento Paralímpico</t>
  </si>
  <si>
    <t>CD-90-2022</t>
  </si>
  <si>
    <t>CPSA-90-2022</t>
  </si>
  <si>
    <t>AURA MARCELA PARDO BEJARANO</t>
  </si>
  <si>
    <t>Prestar servicios como técnico en el GIT de Deporte de Rendimiento Paralímpico de la DPYLD a través del apoyo administrativo, técnico y operativo relacionados con la gestión financiera y presupuestal</t>
  </si>
  <si>
    <t>2018011000019 DESARROLLO DEL SISTEMA PARALÍMPICO PARA EL POSICIONAMIENTO Y LIDERAZGO DEPORTIVO NACIONAL</t>
  </si>
  <si>
    <t>C-4302-1604-18-0-4302075-02</t>
  </si>
  <si>
    <t>https://community.secop.gov.co/Public/Tendering/OpportunityDetail/Index?noticeUID=CO1.NTC.2533293&amp;isFromPublicArea=True&amp;isModal=true&amp;asPopupView=true</t>
  </si>
  <si>
    <t>CD-91-2022</t>
  </si>
  <si>
    <t>CPSP-91-2022</t>
  </si>
  <si>
    <t>ANGELA MARIA MARQUEZ RODRIGUEZ</t>
  </si>
  <si>
    <t>Prestar servicios profesionales requeridos para fortalecer el adecuado funcionamiento de MinDeporte, ejecutando labores del Proceso de Gestión Financiera.</t>
  </si>
  <si>
    <t> 20122</t>
  </si>
  <si>
    <t>https://community.secop.gov.co/Public/Tendering/OpportunityDetail/Index?noticeUID=CO1.NTC.2535755&amp;isFromPublicArea=True&amp;isModal=true&amp;asPopupView=true</t>
  </si>
  <si>
    <t>CD-92-2022</t>
  </si>
  <si>
    <t>CPSP-92-2022</t>
  </si>
  <si>
    <t>NELLY DE LAS MERCEDES CIFUENTES DE ESCOBAR</t>
  </si>
  <si>
    <t>PRESTAR SERVICIOS PROFESIONALES PARA LA EVALUACIÓN, ORIENTACIÓN Y APOYO TÉCNICO DE LAS ACTIVIDADES PROPIAS DEL CICLO DE PROYECTOS DE INVERSIÓN PÚBLICA EN MATERIA DE INFRAESTRUCTURA RECREATIVA Y DEPORTIVA QUE COMPETAN AL MINISTERIO DEL DEPORTE</t>
  </si>
  <si>
    <t>A-02-02-02-008-003-03_x000D_</t>
  </si>
  <si>
    <t>https://community.secop.gov.co/Public/Tendering/OpportunityDetail/Index?noticeUID=CO1.NTC.2536082&amp;isFromPublicArea=True&amp;isModal=true&amp;asPopupView=true</t>
  </si>
  <si>
    <t>CD-93-2022</t>
  </si>
  <si>
    <t>CPSP-93-2022</t>
  </si>
  <si>
    <t>ANGELICA YAMILE RACHE MOYANO</t>
  </si>
  <si>
    <t>PRESTAR SERVICIOS PROFESIONALES REALIZANDO EL ACOMPAÑAMIENTO, ANÁLISIS Y APOYO PARA EL DESARROLLO DE LAS ACTIVIDADES A CARGO DE LA ENTIDAD</t>
  </si>
  <si>
    <t> 20522</t>
  </si>
  <si>
    <t>https://community.secop.gov.co/Public/Tendering/OpportunityDetail/Index?noticeUID=CO1.NTC.2529894&amp;isFromPublicArea=True&amp;isModal=true&amp;asPopupView=true</t>
  </si>
  <si>
    <t>CD-94-2022</t>
  </si>
  <si>
    <t>CPSA-94-2022</t>
  </si>
  <si>
    <t>MARIA ALEJANDRA ABRIL MOLINA</t>
  </si>
  <si>
    <t>Prestar servicios de apoyo a la gestión requeridos para garantizar el funcionamiento del Ministerio del Deporte, realizando labores del Proceso de Gestión Financiera.</t>
  </si>
  <si>
    <t>https://community.secop.gov.co/Public/Tendering/OpportunityDetail/Index?noticeUID=CO1.NTC.2533548&amp;isFromPublicArea=True&amp;isModal=true&amp;asPopupView=true</t>
  </si>
  <si>
    <t>CD-95-2022</t>
  </si>
  <si>
    <t>CPSP-95-2022</t>
  </si>
  <si>
    <t>DIEGO ALEJANDRO PERDOMO CUMBE</t>
  </si>
  <si>
    <t>Prestar servicios profesionales para apoyar los procesos jurídicos y administrativos de la DPYLD</t>
  </si>
  <si>
    <t> 20022</t>
  </si>
  <si>
    <t>https://community.secop.gov.co/Public/Tendering/OpportunityDetail/Index?noticeUID=CO1.NTC.2529937&amp;isFromPublicArea=True&amp;isModal=true&amp;asPopupView=true</t>
  </si>
  <si>
    <t>GIT Seguimiento</t>
  </si>
  <si>
    <t>CD-96-2022</t>
  </si>
  <si>
    <t>CPSP-96-2022</t>
  </si>
  <si>
    <t>EDWIN HERNAN JIMENEZ URBINA</t>
  </si>
  <si>
    <t>Prestar servicios profesionales para apoyar la gestión relacionada con la formulación y seguimiento de los planes, proyectos e indicadores requeridos por la Entidad y el seguimiento presupuestal de las áreas técnicas y transversales</t>
  </si>
  <si>
    <t>https://community.secop.gov.co/Public/Tendering/OpportunityDetail/Index?noticeUID=CO1.NTC.2536590&amp;isFromPublicArea=True&amp;isModal=true&amp;asPopupView=true</t>
  </si>
  <si>
    <t>CD-97-2022</t>
  </si>
  <si>
    <t>CPSP-97-2022</t>
  </si>
  <si>
    <t>JAIME ARTURO OREJARENA CUARTAS</t>
  </si>
  <si>
    <t>Prestar servicios profesionales para la gestión de la información y el desarrollo de los procesos de implementación del observatorio del sistema nacional del deporte en los temas de Conocimiento, Ciencia tecnología e innovación en el marco del modelo integrado de planeación y gestión (MIPG).</t>
  </si>
  <si>
    <t>https://community.secop.gov.co/Public/Tendering/OpportunityDetail/Index?noticeUID=CO1.NTC.2533265&amp;isFromPublicArea=True&amp;isModal=true&amp;asPopupView=true</t>
  </si>
  <si>
    <t>CD-98-2022</t>
  </si>
  <si>
    <t>CPSA-98-2022</t>
  </si>
  <si>
    <t>ERIKA ALEJANDRA CARDENAS CUBILLOS</t>
  </si>
  <si>
    <t>https://community.secop.gov.co/Public/Tendering/OpportunityDetail/Index?noticeUID=CO1.NTC.2533814&amp;isFromPublicArea=True&amp;isModal=true&amp;asPopupView=true</t>
  </si>
  <si>
    <t>CD-99-2022</t>
  </si>
  <si>
    <t>CPSA-99-2022</t>
  </si>
  <si>
    <t>LUZ MYRIAM CANTOR PINEDA</t>
  </si>
  <si>
    <t>Prestar servicios Técnicos para realizar análisis y apoyo asistencial, que se requiera en el ejercicio de las funciones de la Dirección de Inspección, Vigilancia y Control del Ministerio del Deporte</t>
  </si>
  <si>
    <t>https://community.secop.gov.co/Public/Tendering/OpportunityDetail/Index?noticeUID=CO1.NTC.2534165&amp;isFromPublicArea=True&amp;isModal=true&amp;asPopupView=true</t>
  </si>
  <si>
    <t>CD-100-2022</t>
  </si>
  <si>
    <t>CPSP-100-2022</t>
  </si>
  <si>
    <t>LIZETH JAQUELINE VELASQUEZ PARDO</t>
  </si>
  <si>
    <t>PRESTAR SERVICIOS PROFESIONALES PARA LA EVALUACIÓN, ORIENTACIÓN Y APOYO TÉCNICO DE LAS ACTIVIDADES PROPIAS DEL CICLO DE PROYECTOS DE INVERSIÓN PÚBLICA EN MATERIA DE INFRAESTRUCTURA RECREATIVA Y DEPORTIVA QUE COMPETAN AL MINISTERIO DEL DEPORTE.</t>
  </si>
  <si>
    <t>https://community.secop.gov.co/Public/Tendering/OpportunityDetail/Index?noticeUID=CO1.NTC.2533878&amp;isFromPublicArea=True&amp;isModal=true&amp;asPopupView=true</t>
  </si>
  <si>
    <t xml:space="preserve">OFICINA DE CONTROL INTERNO DISCIPLINARIO </t>
  </si>
  <si>
    <t>CD-101-2022</t>
  </si>
  <si>
    <t>CPSP-101-2022</t>
  </si>
  <si>
    <t>LEYLA LIZARAZO VALENCIA</t>
  </si>
  <si>
    <t>Prestar servicios profesionales para apoyar el trámite de las decisiones que se adopten en los procesos disciplinarios ordinarios y verbales que se adelanten en el Ministerio del Deporte, para el fortalecimiento institucional</t>
  </si>
  <si>
    <t>https://community.secop.gov.co/Public/Tendering/OpportunityDetail/Index?noticeUID=CO1.NTC.2535727&amp;isFromPublicArea=True&amp;isModal=true&amp;asPopupView=true</t>
  </si>
  <si>
    <t>CD-102-2022</t>
  </si>
  <si>
    <t>CPSP-102-2022</t>
  </si>
  <si>
    <t>LUZ KATERINE CONTRERAS ARIAS</t>
  </si>
  <si>
    <t>Prestar servicios profesionales como contador público para realizar análisis, asistencia y apoyo contable y financiero, que se requiera en el ejercicio de las funciones de la Dirección de Inspección, Vigilancia y Control del Ministerio del Deporte.</t>
  </si>
  <si>
    <t>https://community.secop.gov.co/Public/Tendering/OpportunityDetail/Index?noticeUID=CO1.NTC.2533898&amp;isFromPublicArea=True&amp;isModal=true&amp;asPopupView=true</t>
  </si>
  <si>
    <t>GIT Actividad Física</t>
  </si>
  <si>
    <t>CD-103-2022</t>
  </si>
  <si>
    <t>CPSA-103-2022</t>
  </si>
  <si>
    <t>MAYRA ALEJANDRA PEREZ PEREZ</t>
  </si>
  <si>
    <t>PRESTAR SERVICIOS DE APOYO ADMINISTRATIVO PARA LA DIRECCIÓN DE FOMENTO Y DESARROLLO.</t>
  </si>
  <si>
    <t>2018011000084 DESARROLLO DE LA ACTIVIDAD FÍSICA Y LOS HÁBITOS Y ESTILOS DE VIDA SALUDABLE A NIVEL NACIONAL</t>
  </si>
  <si>
    <t>C-4301-1604-9-0-4301034-02</t>
  </si>
  <si>
    <t>https://community.secop.gov.co/Public/Tendering/OpportunityDetail/Index?noticeUID=CO1.NTC.2532435&amp;isFromPublicArea=True&amp;isModal=true&amp;asPopupView=true</t>
  </si>
  <si>
    <t>CD-104-2022</t>
  </si>
  <si>
    <t>CPSP-104-2022</t>
  </si>
  <si>
    <t>ANDRES FELIPE RENDON LLANOS</t>
  </si>
  <si>
    <t>PRESTAR SERVICIOS PROFESIONALES PARA LA EVALUACIÓN, ORIENTACIÓN Y APOYO TECNICO DE LAS ACTIVIDADES PROPIAS DEL CICLO DE PROYECTOS DE INVERSIÓN PÚBLICA EN MATERIA DE INFRAESTRUCTURA DEPORTIVA Y DE ALTA COMPETENCIA QUE COMPETAN AL MINISTERIO DEL DEPORTE.</t>
  </si>
  <si>
    <t>C-4302-1604-17-0-4302071-02</t>
  </si>
  <si>
    <t>https://community.secop.gov.co/Public/Tendering/OpportunityDetail/Index?noticeUID=CO1.NTC.2532241&amp;isFromPublicArea=True&amp;isModal=true&amp;asPopupView=true</t>
  </si>
  <si>
    <t>CD-105-2022</t>
  </si>
  <si>
    <t>CPSP-105-2022</t>
  </si>
  <si>
    <t>DIEGO FERNANDO ESPINOSA BENJUMEA</t>
  </si>
  <si>
    <t>Prestar servicios profesionales para apoyar el seguimiento a los planes, programas de corto y mediano plazo del sector deporte; así como la evaluación de la gestión</t>
  </si>
  <si>
    <t>https://community.secop.gov.co/Public/Tendering/OpportunityDetail/Index?noticeUID=CO1.NTC.2540301&amp;isFromPublicArea=True&amp;isModal=true&amp;asPopupView=true</t>
  </si>
  <si>
    <t>CD-106-2022</t>
  </si>
  <si>
    <t>CPSA-106-2022</t>
  </si>
  <si>
    <t>MARIA CAMILA RINCON MARTINEZ</t>
  </si>
  <si>
    <t>Prestar servicios de apoyo a la gestión, realizando el acompañamiento a las actividades administrativas y operativas a cargo de la entidad.</t>
  </si>
  <si>
    <t> 20322</t>
  </si>
  <si>
    <t>https://community.secop.gov.co/Public/Tendering/OpportunityDetail/Index?noticeUID=CO1.NTC.2536243&amp;isFromPublicArea=True&amp;isModal=true&amp;asPopupView=true</t>
  </si>
  <si>
    <t>CD-107-2022</t>
  </si>
  <si>
    <t>CPSP-107-2022</t>
  </si>
  <si>
    <t>JHON JAIRO COLORADO PEREZ</t>
  </si>
  <si>
    <t>Prestar servicios profesionales especializados como abogado para apoyar los procesos precontractuales, contractuales y poscontractuales de la DPLYD</t>
  </si>
  <si>
    <t> 20222</t>
  </si>
  <si>
    <t>https://community.secop.gov.co/Public/Tendering/OpportunityDetail/Index?noticeUID=CO1.NTC.2536123&amp;isFromPublicArea=True&amp;isModal=true&amp;asPopupView=true</t>
  </si>
  <si>
    <t>CD-108-2022</t>
  </si>
  <si>
    <t>CPSP-108-2022</t>
  </si>
  <si>
    <t>LUIS FERNANDO CASTAÑO ORTIZ</t>
  </si>
  <si>
    <t>https://community.secop.gov.co/Public/Tendering/OpportunityDetail/Index?noticeUID=CO1.NTC.2535868&amp;isFromPublicArea=True&amp;isModal=true&amp;asPopupView=true</t>
  </si>
  <si>
    <t>CD-109-2022</t>
  </si>
  <si>
    <t>CPSP-109-2022</t>
  </si>
  <si>
    <t>JAIME ORLANDO RIVEROS MORERA</t>
  </si>
  <si>
    <t>Prestar servicios profesionales para apoyar la programación, consolidación, validación; análisis financiero y seguimiento a la ejecución presupuestal y los reportes requeridos que permitan la identificación de la gestión de los recursos de los proyectos de inversión del Ministerio del Deporte</t>
  </si>
  <si>
    <t>https://community.secop.gov.co/Public/Tendering/OpportunityDetail/Index?noticeUID=CO1.NTC.2536107&amp;isFromPublicArea=True&amp;isModal=true&amp;asPopupView=true</t>
  </si>
  <si>
    <t>GIT Programas Y Proyectos Deportivos</t>
  </si>
  <si>
    <t>Diego Fernando Valencia Mendez</t>
  </si>
  <si>
    <t>CD-110-2022</t>
  </si>
  <si>
    <t>CPSP-110-2022</t>
  </si>
  <si>
    <t>JOHN DANIEL JIMENEZ GARAVITO</t>
  </si>
  <si>
    <t>Prestar servicios profesionales para el seguimiento técnico y financiero para el desarrollo de los programas y proyectos deportivos de la Dirección de Posicionamiento y Liderazgo Deportivo</t>
  </si>
  <si>
    <t>C-4302-1604-19-0-4302001-02</t>
  </si>
  <si>
    <t>A-02-02-02-009-006-05</t>
  </si>
  <si>
    <t>https://community.secop.gov.co/Public/Tendering/OpportunityDetail/Index?noticeUID=CO1.NTC.2536483&amp;isFromPublicArea=True&amp;isModal=true&amp;asPopupView=true</t>
  </si>
  <si>
    <t>CD-111-2022</t>
  </si>
  <si>
    <t>CPSP-111-2022</t>
  </si>
  <si>
    <t>SANDRA LILIANA PERDOMO ROMERO</t>
  </si>
  <si>
    <t>A-02-02-02-008-
003-03</t>
  </si>
  <si>
    <t>https://community.secop.gov.co/Public/Tendering/OpportunityDetail/Index?noticeUID=CO1.NTC.2536560&amp;isFromPublicArea=True&amp;isModal=true&amp;asPopupView=true</t>
  </si>
  <si>
    <t>CD-112-2022</t>
  </si>
  <si>
    <t>CPSP-112-2022</t>
  </si>
  <si>
    <t>1.018.408.345 </t>
  </si>
  <si>
    <t>YOLIMA ORTIZ AYALA</t>
  </si>
  <si>
    <t>Prestar servicios profesionales como contador público para realizar análisis, asistencia y apoyo contable y financiero, que se requiera en el ejercicio de las funciones de la Dirección de Inspección, Vigilancia y Control del Ministerio del Deporte</t>
  </si>
  <si>
    <t> 20422</t>
  </si>
  <si>
    <t>https://community.secop.gov.co/Public/Tendering/OpportunityDetail/Index?noticeUID=CO1.NTC.2534645&amp;isFromPublicArea=True&amp;isModal=true&amp;asPopupView=true</t>
  </si>
  <si>
    <t>CD-113-2022</t>
  </si>
  <si>
    <t>CPSP-113-2022</t>
  </si>
  <si>
    <t>ALDA FAJARDO POLANCO</t>
  </si>
  <si>
    <t>Prestar los servicios profesionales en el GIT Servicio Integral al Ciudadano para apoyar la proyeccion y gestion de actos administrativos relacionados con los procedimientos relativos al proceso de Servicio Integral al Ciudadano, asi como en el tramite y respuesta oportuna a peticiones y consultas relacionadas con legislacion deportiva y temas generales de la entidad y el seguimiento a la calidad de las respuestas brindadas por la entidad, para el fortalecimiento del sector deporte a nivel</t>
  </si>
  <si>
    <t>https://community.secop.gov.co/Public/Tendering/OpportunityDetail/Index?noticeUID=CO1.NTC.2536849&amp;isFromPublicArea=True&amp;isModal=true&amp;asPopupView=true</t>
  </si>
  <si>
    <t>CD-114-2022</t>
  </si>
  <si>
    <t>CPSP-114-2022</t>
  </si>
  <si>
    <t>MARTHA YEZENYA NIÑO FORERO</t>
  </si>
  <si>
    <t>https://community.secop.gov.co/Public/Tendering/OpportunityDetail/Index?noticeUID=CO1.NTC.2536274&amp;isFromPublicArea=True&amp;isModal=true&amp;asPopupView=true</t>
  </si>
  <si>
    <t>CD-115-2022</t>
  </si>
  <si>
    <t>CPSP-115-2022</t>
  </si>
  <si>
    <t>MISAEL ORLANDO RUBIANO VELANDIA</t>
  </si>
  <si>
    <t>PRESTAR SERVICIOS PROFESIONALES PARA LA EVALUACIÓN, ORIENTACIÓN Y APOYO TECNICO DE LAS ACTIVIDADES PROPIAS DEL CICLO DE PROYECTOS DE INVERSIÓN PÚBLICA EN MATERIA DE INFRAESTRUCTURA DEPORTIVA Y DE ALTA COMPETENCIA QUE COMPETAN AL MINISTERIO DEL DEPORTE</t>
  </si>
  <si>
    <t>2018011000178 APOYO A LA INFRAESTRUCTURA DE ALTA COMPETENCIA A NIVEL NACIONAL</t>
  </si>
  <si>
    <t>https://community.secop.gov.co/Public/Tendering/OpportunityDetail/Index?noticeUID=CO1.NTC.2536631&amp;isFromPublicArea=True&amp;isModal=true&amp;asPopupView=true</t>
  </si>
  <si>
    <t>CD-116-2022</t>
  </si>
  <si>
    <t>CPSP-116-2022</t>
  </si>
  <si>
    <t>MERCED DARÍO BARLIZA ACOSTA</t>
  </si>
  <si>
    <t>https://community.secop.gov.co/Public/Tendering/OpportunityDetail/Index?noticeUID=CO1.NTC.2536651&amp;isFromPublicArea=True&amp;isModal=true&amp;asPopupView=true</t>
  </si>
  <si>
    <t>CD-117-2022</t>
  </si>
  <si>
    <t>CPSP-117-2022</t>
  </si>
  <si>
    <t>MAGDA YOLIMA AMAYA AREVALO</t>
  </si>
  <si>
    <t>Prestar sus servicios profesionales realizando el acompañamiento, análisis y revisión jurídica de las gestión derivada de las áreas técnicas y misionales del Ministerio del Deporte</t>
  </si>
  <si>
    <t>https://community.secop.gov.co/Public/Tendering/OpportunityDetail/Index?noticeUID=CO1.NTC.2536378&amp;isFromPublicArea=True&amp;isModal=true&amp;asPopupView=true</t>
  </si>
  <si>
    <t>CD-118-2022</t>
  </si>
  <si>
    <t>CPSP-118-2022</t>
  </si>
  <si>
    <t>MARIA FERNANDA SIERRA MORENO</t>
  </si>
  <si>
    <t>Prestar sus servicios profesionales realizando el apoyo jurídico para el desarrollo de las actividades a cargo del Git Gestión Administrativa para el Ministerio del Deporte</t>
  </si>
  <si>
    <t>22322
129522</t>
  </si>
  <si>
    <t>13/01/2022- 1/2/2022</t>
  </si>
  <si>
    <t>LIBIA SARAI GUERRA FANDIÑO</t>
  </si>
  <si>
    <t xml:space="preserve">	Colombiana	22/03/1992	29,87	Femenino	Profesional en Derecho	SÍ	liguerra@mindeporte.gov.co	sariguerra1@hotmail.com	3213650308</t>
  </si>
  <si>
    <t>https://community.secop.gov.co/Public/Tendering/OpportunityDetail/Index?noticeUID=CO1.NTC.2536674&amp;isFromPublicArea=True&amp;isModal=true&amp;asPopupView=true</t>
  </si>
  <si>
    <t>CD-119-2022</t>
  </si>
  <si>
    <t>CPSP-119-2022</t>
  </si>
  <si>
    <t>LUIS ALBERTO RODRIGUEZ HENAO</t>
  </si>
  <si>
    <t>https://community.secop.gov.co/Public/Tendering/OpportunityDetail/Index?noticeUID=CO1.NTC.2536833&amp;isFromPublicArea=True&amp;isModal=true&amp;asPopupView=true</t>
  </si>
  <si>
    <t>CD-120-2022</t>
  </si>
  <si>
    <t>CPSP-120-2022</t>
  </si>
  <si>
    <t>PAOLA ANDREA DUARTE ALVAREZ</t>
  </si>
  <si>
    <t>Prestar servicios profesionales especializados para apoyar el GIT Deporte de Rendimiento Paralímpico de la DPYLD en temas jurídicos y contractuales</t>
  </si>
  <si>
    <t>https://community.secop.gov.co/Public/Tendering/OpportunityDetail/Index?noticeUID=CO1.NTC.2536958&amp;isFromPublicArea=True&amp;isModal=true&amp;asPopupView=true</t>
  </si>
  <si>
    <t>CD-121-2022</t>
  </si>
  <si>
    <t>CPSP-121-2022</t>
  </si>
  <si>
    <t>EDGAR STEVEN BALLESTEROS SANABRIA</t>
  </si>
  <si>
    <t>https://community.secop.gov.co/Public/Tendering/OpportunityDetail/Index?noticeUID=CO1.NTC.2536824&amp;isFromPublicArea=True&amp;isModal=true&amp;asPopupView=true</t>
  </si>
  <si>
    <t>CD-122-2022</t>
  </si>
  <si>
    <t>CPSP-122-2022</t>
  </si>
  <si>
    <t>MELBA CAROLINA VANEGAS VÁSQUEZ</t>
  </si>
  <si>
    <t> 20722</t>
  </si>
  <si>
    <t>https://community.secop.gov.co/Public/Tendering/OpportunityDetail/Index?noticeUID=CO1.NTC.2536840&amp;isFromPublicArea=True&amp;isModal=true&amp;asPopupView=true</t>
  </si>
  <si>
    <t>CD-123-2022</t>
  </si>
  <si>
    <t>CPSP-123-2022</t>
  </si>
  <si>
    <t>OLGA YANIRA BUENO ARÉVALO</t>
  </si>
  <si>
    <t>https://community.secop.gov.co/Public/Tendering/OpportunityDetail/Index?noticeUID=CO1.NTC.2537101&amp;isFromPublicArea=True&amp;isModal=true&amp;asPopupView=true</t>
  </si>
  <si>
    <t>CD-124-2022</t>
  </si>
  <si>
    <t>CPSP-124-2022</t>
  </si>
  <si>
    <t>JORGE ANDRÉS VERA RUIZ</t>
  </si>
  <si>
    <t>https://community.secop.gov.co/Public/Tendering/OpportunityDetail/Index?noticeUID=CO1.NTC.2536877&amp;isFromPublicArea=True&amp;isModal=true&amp;asPopupView=true</t>
  </si>
  <si>
    <t>CD-125-2022</t>
  </si>
  <si>
    <t>CPSP-125-2022</t>
  </si>
  <si>
    <t>LISETH VANESSA GUTIERREZ CORDERO</t>
  </si>
  <si>
    <t>PRESTAR SERVICIOS PROFESIONALES PARA REALIZAR ANÁLISIS, ASISTENCIA Y APOYO JURÍDICO EN EL DESARROLLO DE LA ACTIVIDAD Y GESTIÓN CONTRACTUAL A CARGO DE LA ENTIDAD.</t>
  </si>
  <si>
    <t>https://community.secop.gov.co/Public/Tendering/OpportunityDetail/Index?noticeUID=CO1.NTC.2539423&amp;isFromPublicArea=True&amp;isModal=true&amp;asPopupView=true</t>
  </si>
  <si>
    <t>CD-126-2022</t>
  </si>
  <si>
    <t>CPSP-126-2022</t>
  </si>
  <si>
    <t>ANGEE BRIGETH PACHECO AMADO</t>
  </si>
  <si>
    <t>PRESTAR SERVICIOS PROFESIONALES PARA REALIZAR ANÁLISIS, ASISTENCIA Y APOYO JURÍDICO EN EL DESARROLLO DE LA ACTIVIDAD Y GESTIÓN CONTRACTUAL A CARGO DE LA ENTIDAD</t>
  </si>
  <si>
    <t>https://community.secop.gov.co/Public/Tendering/OpportunityDetail/Index?noticeUID=CO1.NTC.2536758&amp;isFromPublicArea=True&amp;isModal=true&amp;asPopupView=true</t>
  </si>
  <si>
    <t>CD-127-2022</t>
  </si>
  <si>
    <t>CPSP-127-2022</t>
  </si>
  <si>
    <t>NANCY MARGARITA ALCALÁ TORRES</t>
  </si>
  <si>
    <t>PRESTAR SERVICIOS PROFESIONALES PARA REALIZAR ANÁLISIS, ASISTENCIA Y APOYO ADMINISTRATIVO EN EL DESARROLLO DE LA ACTIVIDAD Y GESTIÓN CONTRACTUAL A CARGO DE LA ENTIDAD</t>
  </si>
  <si>
    <t>https://community.secop.gov.co/Public/Tendering/OpportunityDetail/Index?noticeUID=CO1.NTC.2536899&amp;isFromPublicArea=True&amp;isModal=true&amp;asPopupView=true</t>
  </si>
  <si>
    <t>CD-128-2022</t>
  </si>
  <si>
    <t>CPSP-128-2022</t>
  </si>
  <si>
    <t>JHOANA STEFANIA GUERRERO PEÑA</t>
  </si>
  <si>
    <t>https://community.secop.gov.co/Public/Tendering/OpportunityDetail/Index?noticeUID=CO1.NTC.2536969&amp;isFromPublicArea=True&amp;isModal=true&amp;asPopupView=true</t>
  </si>
  <si>
    <t>CD-129-2022</t>
  </si>
  <si>
    <t>CPSP-129-2022</t>
  </si>
  <si>
    <t>1099214675 </t>
  </si>
  <si>
    <t>JOHANNDRY ESTEBAN FONSECA CELIS</t>
  </si>
  <si>
    <t>https://community.secop.gov.co/Public/Tendering/OpportunityDetail/Index?noticeUID=CO1.NTC.2539460&amp;isFromPublicArea=True&amp;isModal=true&amp;asPopupView=true</t>
  </si>
  <si>
    <t>GIT Juegos Y Eventos Deportivos</t>
  </si>
  <si>
    <t>CD-130-2022</t>
  </si>
  <si>
    <t>CPSP-130-2022</t>
  </si>
  <si>
    <t>NANCY CAROLINA CASTAÑO RODRIGUEZ </t>
  </si>
  <si>
    <t>Prestar servicios profesionales para apoyar al GIT de Juegos y Eventos Deportivos en los procesos de organización, participación y cierre de los eventos deportivos y multideportivos con los organismos del Sistema Nacional del Deporte</t>
  </si>
  <si>
    <t>C-4302-1604-22-0-4302004-02</t>
  </si>
  <si>
    <t>https://community.secop.gov.co/Public/Tendering/OpportunityDetail/Index?noticeUID=CO1.NTC.2540626&amp;isFromPublicArea=True&amp;isModal=true&amp;asPopupView=true</t>
  </si>
  <si>
    <t>CD-131-2022</t>
  </si>
  <si>
    <t>CPSP-131-2022</t>
  </si>
  <si>
    <t>ALIX ADRIANA LOZANO RONDON</t>
  </si>
  <si>
    <t>Prestar servicios profesionales especializados para brindar asesoría jurídica a la Dirección de Posicionamiento y Liderazgo Deportivo</t>
  </si>
  <si>
    <t>https://community.secop.gov.co/Public/Tendering/OpportunityDetail/Index?noticeUID=CO1.NTC.2540497&amp;isFromPublicArea=True&amp;isModal=true&amp;asPopupView=true</t>
  </si>
  <si>
    <t>CD-132-2022</t>
  </si>
  <si>
    <t>CPSP-132-2022</t>
  </si>
  <si>
    <t>YENNIFER CATALINA VEGA CONTRERAS</t>
  </si>
  <si>
    <t>PRESTAR SERVICIOS PROFESIONALES PARA LA EVALUACIÓN, ORIENTACIÓN Y APOYO INANCIERO DE LAS ACTIVIDADES PROPIAS DEL CICLO DE PROYECTOS DE INVERSIÓN PÚBLICA EN MATERIA DE INFRAESTRUCTURA RECREODEPORTIVA QUE COMPETAN AL MINISTERIO DEL DEPORTE.</t>
  </si>
  <si>
    <t>https://community.secop.gov.co/Public/Tendering/OpportunityDetail/Index?noticeUID=CO1.NTC.2543101&amp;isFromPublicArea=True&amp;isModal=true&amp;asPopupView=true</t>
  </si>
  <si>
    <t>CD-133-2022</t>
  </si>
  <si>
    <t>CPSP-133-2022</t>
  </si>
  <si>
    <t>MÓNICA RODRÍGUEZ ALZATE</t>
  </si>
  <si>
    <t>PRESTAR LOS SERVICIOS PROFESIONALES EN LOS ASPECTOS JURÍDICOS Y CONTRACTUALES RELACIONADOS CON LA DIRECCION DE FOMENTO Y DESARROLLO.</t>
  </si>
  <si>
    <t>https://community.secop.gov.co/Public/Tendering/OpportunityDetail/Index?noticeUID=CO1.NTC.2539410&amp;isFromPublicArea=True&amp;isModal=true&amp;asPopupView=true</t>
  </si>
  <si>
    <t>CD-134-2022</t>
  </si>
  <si>
    <t>CPSP-134-2022</t>
  </si>
  <si>
    <t>HERNÁN HURTADO RAMÍREZ</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</si>
  <si>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 PARA EL 2022.</t>
  </si>
  <si>
    <t>https://community.secop.gov.co/Public/Tendering/OpportunityDetail/Index?noticeUID=CO1.NTC.2540119&amp;isFromPublicArea=True&amp;isModal=true&amp;asPopupView=true</t>
  </si>
  <si>
    <t>CD-135-2022</t>
  </si>
  <si>
    <t>CPSP-135-2022</t>
  </si>
  <si>
    <t>DIANA MARÍA MONTOYA GAVIRIA</t>
  </si>
  <si>
    <t>Prestar sus servicios realizando el acompañamiento, análisis y apoyo para el desarrollo de las actividades a cargo de la entidad</t>
  </si>
  <si>
    <t>2018011000037 APOYO A LA EDUCACIÓN FÍSICA EXTRAESCOLAR Y EL DEPORTE FORMATIVO PARA LA INFANCIA, ADOLESCENCIA Y JUVENTUD A NIVEL NACIONAL</t>
  </si>
  <si>
    <t>C-4301-1604-8-0-4301037-02</t>
  </si>
  <si>
    <t>https://community.secop.gov.co/Public/Tendering/OpportunityDetail/Index?noticeUID=CO1.NTC.2542179&amp;isFromPublicArea=True&amp;isModal=true&amp;asPopupView=true</t>
  </si>
  <si>
    <t>CD-136-2022</t>
  </si>
  <si>
    <t>CPSP-136-2022</t>
  </si>
  <si>
    <t>LUISA ISABELLA BARBOSA MORA</t>
  </si>
  <si>
    <t>Apoyar técnicamente los procesos de Enfoque Diferencial del Ministerio del Deporte</t>
  </si>
  <si>
    <t>https://community.secop.gov.co/Public/Tendering/OpportunityDetail/Index?noticeUID=CO1.NTC.2542981&amp;isFromPublicArea=True&amp;isModal=true&amp;asPopupView=true</t>
  </si>
  <si>
    <t>CD-137-2022</t>
  </si>
  <si>
    <t>CPSP-137-2022</t>
  </si>
  <si>
    <t>CARLOS ALBERTO SENDOYA OSPINA</t>
  </si>
  <si>
    <t>Prestar servicios profesionales al despacho del viceministerio del deporte para asesorar y acompañar jurídicamente en los asuntos contractuales y demás procesos que sean requeridos por la (el) viceministra (o).</t>
  </si>
  <si>
    <t>https://community.secop.gov.co/Public/Tendering/OpportunityDetail/Index?noticeUID=CO1.NTC.2548360&amp;isFromPublicArea=True&amp;isModal=true&amp;asPopupView=true</t>
  </si>
  <si>
    <t>CD-138-2022</t>
  </si>
  <si>
    <t>CPSP-138-2022</t>
  </si>
  <si>
    <t>VIVIANA MARCELA GIRALDO SIERRA</t>
  </si>
  <si>
    <t>Prestar servicios profesionales para apoyar al despacho del Viceministerio, haciendo seguimiento en los planes, programas y proyectos de cada una de las direcciones técnicas del Ministerio, articulando la gestión institucional verificando el cumplimiento de las objetivos y funciones establecidos en la normatividad vigente.</t>
  </si>
  <si>
    <t>https://community.secop.gov.co/Public/Tendering/OpportunityDetail/Index?noticeUID=CO1.NTC.2545641&amp;isFromPublicArea=True&amp;isModal=true&amp;asPopupView=true</t>
  </si>
  <si>
    <t>CD-139-2022</t>
  </si>
  <si>
    <t>CPSP-139-2022</t>
  </si>
  <si>
    <t>VIVIANA PAOLA MORENO ORDUÑA</t>
  </si>
  <si>
    <t>Prestar servicios profesionales para apoyar y asesorar jurídicamente las actividades administrativas y la consecución en las estrategias establecidas en la formulación, implementación y evaluación de políticas públicas y gestión legislativa, del Viceministerio del Deporte.</t>
  </si>
  <si>
    <t>https://community.secop.gov.co/Public/Tendering/OpportunityDetail/Index?noticeUID=CO1.NTC.2549586&amp;isFromPublicArea=True&amp;isModal=true&amp;asPopupView=true</t>
  </si>
  <si>
    <t>CD-140-2022</t>
  </si>
  <si>
    <t>CPSP-140-2022</t>
  </si>
  <si>
    <t>ANA MARIA LUCAS VALENCIA</t>
  </si>
  <si>
    <t>Prestar servicios profesionales para apoyar el trámite de asuntos disciplinarios en el Ministerio del Deporte y mantener actualizada las bases de datos de los procesos disciplinarios</t>
  </si>
  <si>
    <t>https://community.secop.gov.co/Public/Tendering/OpportunityDetail/Index?noticeUID=CO1.NTC.2541392&amp;isFromPublicArea=True&amp;isModal=true&amp;asPopupView=true</t>
  </si>
  <si>
    <t>CD-141-2022</t>
  </si>
  <si>
    <t>CPSP-141-2022</t>
  </si>
  <si>
    <t>GUILLERMO ARMANDO MONTAÑEZ CASTRO</t>
  </si>
  <si>
    <t>Prestar servicios profesionales para apoyar al GIT Juegos y Eventos en actividades administrativas, de seguimiento a los procesos contractuales y de supervisión para la entrega de implementación deportiva</t>
  </si>
  <si>
    <t>https://community.secop.gov.co/Public/Tendering/OpportunityDetail/Index?noticeUID=CO1.NTC.2543808&amp;isFromPublicArea=True&amp;isModal=true&amp;asPopupView=true</t>
  </si>
  <si>
    <t>CD-142-2022</t>
  </si>
  <si>
    <t>CPSA-142-2022</t>
  </si>
  <si>
    <t>YEIMY KATHERINE AVILA CUCA</t>
  </si>
  <si>
    <t>Prestar servicios de apoyo a la gestión realizando apoyo administrativo y financiero de la DPYLD</t>
  </si>
  <si>
    <t>https://community.secop.gov.co/Public/Tendering/OpportunityDetail/Index?noticeUID=CO1.NTC.2543270&amp;isFromPublicArea=True&amp;isModal=true&amp;asPopupView=true</t>
  </si>
  <si>
    <t>CD-143-2022</t>
  </si>
  <si>
    <t>CPSP-143-2022</t>
  </si>
  <si>
    <t>EDISON ORLANDO SARMIENTO MORENO</t>
  </si>
  <si>
    <t>Prestar Servicios Profesionales para apoyar los procesos de comunicación y prensa derivados de las actividades de la Dirección de Recursos y Herramientas de Sistema Nacional del Deporte.</t>
  </si>
  <si>
    <t>https://community.secop.gov.co/Public/Tendering/OpportunityDetail/Index?noticeUID=CO1.NTC.2544878&amp;isFromPublicArea=True&amp;isModal=true&amp;asPopupView=true</t>
  </si>
  <si>
    <t>CD-144-2022</t>
  </si>
  <si>
    <t>CPSP-144-2022</t>
  </si>
  <si>
    <t>CESAR AUGUSTO HENAO TRUJILLO</t>
  </si>
  <si>
    <t>https://community.secop.gov.co/Public/Tendering/OpportunityDetail/Index?noticeUID=CO1.NTC.2543283&amp;isFromPublicArea=True&amp;isModal=true&amp;asPopupView=true</t>
  </si>
  <si>
    <t>CD-145-2022</t>
  </si>
  <si>
    <t>CPSP-145-2022</t>
  </si>
  <si>
    <t>DAVID ANDRES VARGAS SALAZAR</t>
  </si>
  <si>
    <t>Prestar servicios profesionales para la gestión de la información del sector en el marco del Modelo Integrado de Planeación y Gestión (MIPG) del Ministerio del Deporte.</t>
  </si>
  <si>
    <t>https://community.secop.gov.co/Public/Tendering/OpportunityDetail/Index?noticeUID=CO1.NTC.2560307&amp;isFromPublicArea=True&amp;isModal=true&amp;asPopupView=true</t>
  </si>
  <si>
    <t>GIT Comunicaciones</t>
  </si>
  <si>
    <t>CD-146-2022</t>
  </si>
  <si>
    <t>CPSP-146-2022</t>
  </si>
  <si>
    <t>JESUS MIGUEL DE LA HOZ SAAVEDRA</t>
  </si>
  <si>
    <t>Prestar servicios profesionales como webmaster y periodista en el Ministerio del Deporte</t>
  </si>
  <si>
    <t>A-02-02-008-003-09</t>
  </si>
  <si>
    <t>https://community.secop.gov.co/Public/Tendering/OpportunityDetail/Index?noticeUID=CO1.NTC.2545836&amp;isFromPublicArea=True&amp;isModal=true&amp;asPopupView=true</t>
  </si>
  <si>
    <t>CD-147-2022</t>
  </si>
  <si>
    <t>CPSP-147-2022</t>
  </si>
  <si>
    <t>SANDRA VIVIANA MORENO RANGEL</t>
  </si>
  <si>
    <t>PRESTAR SERVICIOS PROFESIONALES PARA REALIZAR EL ANALISIS DE INFORMACIÓN Y ASISTENCIA ADMINISTRATIVA REQUERIDA EN DESARROLLO DE LAS ACTIVIDADES A CARGO DE DIRECCIÓN DE RECURSOS Y HERRAMIENTAS DEL SND.</t>
  </si>
  <si>
    <t>C-4302-1604-16-0-
4302071-02</t>
  </si>
  <si>
    <t>https://community.secop.gov.co/Public/Tendering/OpportunityDetail/Index?noticeUID=CO1.NTC.2544852&amp;isFromPublicArea=True&amp;isModal=true&amp;asPopupView=true</t>
  </si>
  <si>
    <t>GIT Deporte Escolar</t>
  </si>
  <si>
    <t>CD-148-2022</t>
  </si>
  <si>
    <t>CPSP-148-2022</t>
  </si>
  <si>
    <t>FEDERICO ZUÑIGA MARIÑO</t>
  </si>
  <si>
    <t>Prestar los servicios profesionales en los aspectos jurídicos y contractuales relacionados con el GIT de Deporte Escolar.</t>
  </si>
  <si>
    <t>https://community.secop.gov.co/Public/Tendering/OpportunityDetail/Index?noticeUID=CO1.NTC.2544692&amp;isFromPublicArea=True&amp;isModal=true&amp;asPopupView=true</t>
  </si>
  <si>
    <t>CD-149-2022</t>
  </si>
  <si>
    <t>CPSP-149-2022</t>
  </si>
  <si>
    <t>LUZ MARISOL SEGURA PEÑA</t>
  </si>
  <si>
    <t>Prestar asistencia profesional y acompañamiento a los procesos administrativos y financieros de los convenios y contratos celebrados por el Ministerio del Deporte con relación al GIT Programas y proyectos deportivos en especial Talentos Colombia</t>
  </si>
  <si>
    <t>https://community.secop.gov.co/Public/Tendering/OpportunityDetail/Index?noticeUID=CO1.NTC.2550498&amp;isFromPublicArea=True&amp;isModal=true&amp;asPopupView=true</t>
  </si>
  <si>
    <t>CD-150-2022</t>
  </si>
  <si>
    <t>CPSP-150-2022</t>
  </si>
  <si>
    <t>DAVID FERNANDO MURILLO MOSQUERA</t>
  </si>
  <si>
    <t>Prestar servicios profesionales para apoyar el despacho del Viceministerio del Deporte en la construcción y seguimiento de políticas públicas lideradas por el Ministerio del Deporte, brindar apoyo técnico en las regiones y apoyar una estrategia de fortalecimiento de interacción entre el despacho del Viceministerio y las direcciones que integran la Entidad</t>
  </si>
  <si>
    <t>https://community.secop.gov.co/Public/Tendering/OpportunityDetail/Index?noticeUID=CO1.NTC.2545859&amp;isFromPublicArea=True&amp;isModal=true&amp;asPopupView=true</t>
  </si>
  <si>
    <t>Edwin Yamit Martinez Rodriguez</t>
  </si>
  <si>
    <t>CD-151-2022</t>
  </si>
  <si>
    <t>CPSP-151-2022</t>
  </si>
  <si>
    <t>LIZA PAMELA MONROY LINARES</t>
  </si>
  <si>
    <t>Prestar servicios profesionales al despacho del Ministro, Viceministerio y la Dirección de Fomento y Desarrollo en actividades de comunicaciones internas y externas, relaciones públicas y protocolo.</t>
  </si>
  <si>
    <t>https://community.secop.gov.co/Public/Tendering/OpportunityDetail/Index?noticeUID=CO1.NTC.2549844&amp;isFromPublicArea=True&amp;isModal=true&amp;asPopupView=true</t>
  </si>
  <si>
    <t>CD-152-2022</t>
  </si>
  <si>
    <t>CPSP-152-2022</t>
  </si>
  <si>
    <t>JUAN CARLOS RAMIREZ AYALA</t>
  </si>
  <si>
    <t>Prestar servicios profesionales especializados como apoyo técnico a la Dirección de Posicionamiento y Liderazgo Deportivo</t>
  </si>
  <si>
    <t>https://community.secop.gov.co/Public/Tendering/OpportunityDetail/Index?noticeUID=CO1.NTC.2546122&amp;isFromPublicArea=True&amp;isModal=true&amp;asPopupView=true</t>
  </si>
  <si>
    <t>CD-153-2022</t>
  </si>
  <si>
    <t>CPSP-153-2022</t>
  </si>
  <si>
    <t>LUCY MARCILE MARIE KOLTER ARRIETA</t>
  </si>
  <si>
    <t>PRESTAR SERVICIOS PROFESIONALES PARA APOYAR JURÍDICAMENTE LOS PROCESOS Y MECANISMOS DE ARTICULACIÓN DEL MINISTERIO DEL DEPORTE, TENDIENTES A LA ESTRUCTURACIÓN, EJECUCIÓN Y ENTREGA DE PROYECTOS DE INFRAESTRUCTURA RECREATIVA Y DEPORTIVA</t>
  </si>
  <si>
    <t>https://community.secop.gov.co/Public/Tendering/OpportunityDetail/Index?noticeUID=CO1.NTC.2548319&amp;isFromPublicArea=True&amp;isModal=true&amp;asPopupView=true</t>
  </si>
  <si>
    <t>OFICINA ASESORA JURÍDICA</t>
  </si>
  <si>
    <t>CD-154-2022</t>
  </si>
  <si>
    <t>CPSP-154-2022</t>
  </si>
  <si>
    <t>ADRIANA PAOLA CASTRILLO CASTELBLANCO</t>
  </si>
  <si>
    <t>Prestar servicios profesionales para adelantar la gestión institucional de la Oficina Asesora Jurídica</t>
  </si>
  <si>
    <t>https://community.secop.gov.co/Public/Tendering/OpportunityDetail/Index?noticeUID=CO1.NTC.2549603&amp;isFromPublicArea=True&amp;isModal=true&amp;asPopupView=true</t>
  </si>
  <si>
    <t>CD-155-2022</t>
  </si>
  <si>
    <t>CPSP-155-2022</t>
  </si>
  <si>
    <t>SANDRA MILENA CORTES BAREÑO</t>
  </si>
  <si>
    <t>Prestar servicios profesionales especializados en el proceso de gestión, validación, registro, supervisión y consolidación de los soportes documentales propios de los contratos de apoyo a celebrar desde el GIT de Rendimiento Convencional con organismos del sistema nacional del deporte</t>
  </si>
  <si>
    <t>https://community.secop.gov.co/Public/Tendering/OpportunityDetail/Index?noticeUID=CO1.NTC.2549118&amp;isFromPublicArea=True&amp;isModal=true&amp;asPopupView=true</t>
  </si>
  <si>
    <t>CD-156-2022</t>
  </si>
  <si>
    <t>CPSP-156-2022</t>
  </si>
  <si>
    <t>EDGARDO CARREÑO MESA</t>
  </si>
  <si>
    <t>https://community.secop.gov.co/Public/Tendering/OpportunityDetail/Index?noticeUID=CO1.NTC.2549184&amp;isFromPublicArea=True&amp;isModal=true&amp;asPopupView=true</t>
  </si>
  <si>
    <t>CD-157-2022</t>
  </si>
  <si>
    <t>CPSP-157-2022</t>
  </si>
  <si>
    <t>JAIR MINA MINA</t>
  </si>
  <si>
    <t>Prestar servicios profesionales especializados para el apoyo jurídico de los procesos administrativos y contractuales del GIT Juegos Eventos Deportivo</t>
  </si>
  <si>
    <t>https://community.secop.gov.co/Public/Tendering/OpportunityDetail/Index?noticeUID=CO1.NTC.2554902&amp;isFromPublicArea=True&amp;isModal=true&amp;asPopupView=true</t>
  </si>
  <si>
    <t>CD-158-2022</t>
  </si>
  <si>
    <t>CPSA-158-2022</t>
  </si>
  <si>
    <t>CLAUDIA MILENA CULMA</t>
  </si>
  <si>
    <t>Prestar servicios Técnicos para realizar análisis y apoyo asistencial, que se requiera en el ejercicio de las funciones de la Dirección de Inspección, Vigilancia y Control del Ministerio del Deporte.</t>
  </si>
  <si>
    <t>C-4302-1604-23-0-
4302076-02</t>
  </si>
  <si>
    <t>https://community.secop.gov.co/Public/Tendering/OpportunityDetail/Index?noticeUID=CO1.NTC.2548023&amp;isFromPublicArea=True&amp;isModal=true&amp;asPopupView=true</t>
  </si>
  <si>
    <t>CD-159-2022</t>
  </si>
  <si>
    <t>CPSP-159-2022</t>
  </si>
  <si>
    <t>ANDRES DIAZ LOPEZ</t>
  </si>
  <si>
    <t>https://community.secop.gov.co/Public/Tendering/OpportunityDetail/Index?noticeUID=CO1.NTC.2550357&amp;isFromPublicArea=True&amp;isModal=true&amp;asPopupView=true</t>
  </si>
  <si>
    <t>CD-160-2022</t>
  </si>
  <si>
    <t>CPSA-160-2022</t>
  </si>
  <si>
    <t>JOSE GREGORIO QUEVEDO AMEZQUITA</t>
  </si>
  <si>
    <t>https://community.secop.gov.co/Public/Tendering/OpportunityDetail/Index?noticeUID=CO1.NTC.2550039&amp;isFromPublicArea=True&amp;isModal=true&amp;asPopupView=true</t>
  </si>
  <si>
    <t>CD-161-2022</t>
  </si>
  <si>
    <t>CPSP-161-2022</t>
  </si>
  <si>
    <t>GISELLE STEFANY LEON BARRAGAN</t>
  </si>
  <si>
    <t>Prestar los servicios profesionales para la implementación del componente psicosocial de proyectos y programas del GIT de Deporte Escolar.</t>
  </si>
  <si>
    <t>https://community.secop.gov.co/Public/Tendering/OpportunityDetail/Index?noticeUID=CO1.NTC.2549620&amp;isFromPublicArea=True&amp;isModal=true&amp;asPopupView=true</t>
  </si>
  <si>
    <t>CD-162-2022</t>
  </si>
  <si>
    <t>CPSP-162-2022</t>
  </si>
  <si>
    <t>LILIANA PAOLA MARQUEZ GALINDO</t>
  </si>
  <si>
    <t>Prestar sus servicios profesionales realizando el acompañamiento a los procesos y procedimientos de la Oficina Asesora Jurídica</t>
  </si>
  <si>
    <t>https://community.secop.gov.co/Public/Tendering/OpportunityDetail/Index?noticeUID=CO1.NTC.2550121&amp;isFromPublicArea=True&amp;isModal=true&amp;asPopupView=true</t>
  </si>
  <si>
    <t>CD-163-2022</t>
  </si>
  <si>
    <t>CPSP-163-2022</t>
  </si>
  <si>
    <t>79954293 </t>
  </si>
  <si>
    <t>DIEGO FERNANDO PINEDA FUQUENE</t>
  </si>
  <si>
    <t>Prestar servicios profesionales en fotografía y video para los canales digitales del Ministerio del Deporte</t>
  </si>
  <si>
    <t>C-4399-1604-9-0-
4399061-02</t>
  </si>
  <si>
    <t>https://community.secop.gov.co/Public/Tendering/OpportunityDetail/Index?noticeUID=CO1.NTC.2549393&amp;isFromPublicArea=True&amp;isModal=true&amp;asPopupView=true</t>
  </si>
  <si>
    <t>CD-164-2022</t>
  </si>
  <si>
    <t>CPSP-164-2022</t>
  </si>
  <si>
    <t>LAURA CATALINA BOHORQUEZ BOHORQUEZ</t>
  </si>
  <si>
    <t>Prestar servicios profesionales brindar acompañamiento, análisis y apoyo jurídico desarrollo actividades a cargo de Ministerio del Deporte y las áreas técnicas asignadas</t>
  </si>
  <si>
    <t>https://community.secop.gov.co/Public/Tendering/OpportunityDetail/Index?noticeUID=CO1.NTC.2551106&amp;isFromPublicArea=True&amp;isModal=true&amp;asPopupView=true</t>
  </si>
  <si>
    <t>CD-165-2022</t>
  </si>
  <si>
    <t>CPSP-165-2022</t>
  </si>
  <si>
    <t>YUDELY BARRIOS CEPEDA</t>
  </si>
  <si>
    <t>Prestar sus servicios profesionales para el Ministerio del Deporte, apoyando el seguimiento en gestión documental de los procesos a cargo del GIT Gestión Administrativo</t>
  </si>
  <si>
    <t>https://community.secop.gov.co/Public/Tendering/OpportunityDetail/Index?noticeUID=CO1.NTC.2550811&amp;isFromPublicArea=True&amp;isModal=true&amp;asPopupView=true</t>
  </si>
  <si>
    <t>CD-166-2022</t>
  </si>
  <si>
    <t>CPSP-166-2022</t>
  </si>
  <si>
    <t>JOSE FERNANDO ARIAS VASQUEZ</t>
  </si>
  <si>
    <t>PRESTAR SERVICIOS PROFESIONALES PARA LA EVALUACIÓN, ORIENTACIÓN Y APOYO FINANCIERO DE LAS ACTIVIDADES PROPIAS DEL CICLO DE PROYECTOS DE INVERSIÓN PÚBLICA EN MATERIA DE INFRAESTRUCTURA RECREODEPORTIVA QUE COMPETAN AL MINISTERIO DEL DEPORTE.</t>
  </si>
  <si>
    <t>https://community.secop.gov.co/Public/Tendering/OpportunityDetail/Index?noticeUID=CO1.NTC.2550012&amp;isFromPublicArea=True&amp;isModal=true&amp;asPopupView=true</t>
  </si>
  <si>
    <t>CD-167-2022</t>
  </si>
  <si>
    <t>CPSP-167-2022</t>
  </si>
  <si>
    <t>BRIGGITTE KATHERINE FARFAN CORTES</t>
  </si>
  <si>
    <t>https://community.secop.gov.co/Public/Tendering/OpportunityDetail/Index?noticeUID=CO1.NTC.2554572&amp;isFromPublicArea=True&amp;isModal=true&amp;asPopupView=true</t>
  </si>
  <si>
    <t>CD-168-2022</t>
  </si>
  <si>
    <t>CPSP-168-2022</t>
  </si>
  <si>
    <t>1019124163 </t>
  </si>
  <si>
    <t>CRISTIAN JAVIER CAMACHO DEL CASTILLO</t>
  </si>
  <si>
    <t>Prestar servicios profesionales para producir contenidos periodísticos y digitales en el Ministerio del Deporte</t>
  </si>
  <si>
    <t>C-4399-1604-9-0-
4399061-02_x000D_</t>
  </si>
  <si>
    <t>https://community.secop.gov.co/Public/Tendering/OpportunityDetail/Index?noticeUID=CO1.NTC.2550378&amp;isFromPublicArea=True&amp;isModal=true&amp;asPopupView=true</t>
  </si>
  <si>
    <t>CD-169-2022</t>
  </si>
  <si>
    <t>CPSP-169-2022</t>
  </si>
  <si>
    <r>
      <t> </t>
    </r>
    <r>
      <rPr>
        <sz val="8"/>
        <color rgb="FF000000"/>
        <rFont val="Inherit"/>
      </rPr>
      <t>91425559</t>
    </r>
  </si>
  <si>
    <t>JOSÉ JOAQUÍN SÁENZ MORENO</t>
  </si>
  <si>
    <t>Prestar los servicios profesionales para el desarrollo administrativo y técnico de la Dirección de Fomento y Desarrollo.</t>
  </si>
  <si>
    <t>https://community.secop.gov.co/Public/Tendering/OpportunityDetail/Index?noticeUID=CO1.NTC.2554807&amp;isFromPublicArea=True&amp;isModal=true&amp;asPopupView=true</t>
  </si>
  <si>
    <t>CD-170-2022</t>
  </si>
  <si>
    <t>CPSP-170-2022</t>
  </si>
  <si>
    <t>FRANCIA LORENA MUÑOZ ROMERO</t>
  </si>
  <si>
    <t>PRESTAR SERVICIOS PROFESIONALES PARA REALIZAR EL ANALISIS DE INFORMACIÓN, ASISTENCIA ADMINISTRATIVA Y RELACIONES INTERINSTITUCIONALES REQUERIDA EN DESARROLLO DE LAS ACTIVIDADES A CARGO DE DIRECCIÓN DE RECURSOS Y HERRAMIENTAS DEL SND</t>
  </si>
  <si>
    <t>https://community.secop.gov.co/Public/Tendering/OpportunityDetail/Index?noticeUID=CO1.NTC.2554020&amp;isFromPublicArea=True&amp;isModal=true&amp;asPopupView=true</t>
  </si>
  <si>
    <t>CD-171-2022</t>
  </si>
  <si>
    <t>CPSP-171-2022</t>
  </si>
  <si>
    <t>DANIEL MAURICIO SALAZAR CABRERA</t>
  </si>
  <si>
    <t>PRESTAR SERVICIOS PROFESIONALES PARA APOYAR AL GRUPO INTERNO DE TRABAJO DE ACTIVIDAD FÍSICA DE LA DIRECCIÓN DE FOMENTO Y DESARROLLO EN LA GENERACIÓN, SEGUIMIENTO Y DESARROLLO DEL PROGRAMA NACIONAL DE MONITOREO A TRAVÉS DE MECANISMOS DE RECOLECCIÓN, ANÁLISIS Y REPORTE DE INFORMACIÓN, CONSOLIDADO EN LOS INDICADORES DE LAS ACCIONES TERRITORIALES</t>
  </si>
  <si>
    <t>https://community.secop.gov.co/Public/Tendering/OpportunityDetail/Index?noticeUID=CO1.NTC.2550835&amp;isFromPublicArea=True&amp;isModal=true&amp;asPopupView=true</t>
  </si>
  <si>
    <t>CD-172-2022</t>
  </si>
  <si>
    <t>CPSA-172-2022</t>
  </si>
  <si>
    <t> FERNEY HINCAPIE RUIZ</t>
  </si>
  <si>
    <t>Prestar servicios de apoyo a la gestión para realizar análisis, asistencia y apoyo administrativo en el desarrollo de la actividad y gestión contractual a cargo de la entidad</t>
  </si>
  <si>
    <t>https://community.secop.gov.co/Public/Tendering/OpportunityDetail/Index?noticeUID=CO1.NTC.2551120&amp;isFromPublicArea=True&amp;isModal=true&amp;asPopupView=true</t>
  </si>
  <si>
    <t>CD-173-2022</t>
  </si>
  <si>
    <t>CPSA-173-2022</t>
  </si>
  <si>
    <t>LILIANA BENAVIDES NIETO</t>
  </si>
  <si>
    <t>https://community.secop.gov.co/Public/Tendering/OpportunityDetail/Index?noticeUID=CO1.NTC.2551207&amp;isFromPublicArea=True&amp;isModal=true&amp;asPopupView=true</t>
  </si>
  <si>
    <t>GIT Laboratorio De Control Al Dopaje</t>
  </si>
  <si>
    <t>CD-174-2022</t>
  </si>
  <si>
    <t>CPSP-174-2022</t>
  </si>
  <si>
    <t>DIEGO MAURICIO JARAMILLO MENDIGAÑA</t>
  </si>
  <si>
    <t>Prestar servicios profesionales para acompañar la transición y proceso de independencia del Laboratorio de Control al Dopaje del Ministerio del Deporte, en especial la estructuración de los documentos técnicos que se requieran.</t>
  </si>
  <si>
    <t>2018011000436 DESARROLLO AL LABORATORIO DEL CONTROL AL DOPAJE NACIONAL</t>
  </si>
  <si>
    <t>C-4302-1604-25-0-4302077-02</t>
  </si>
  <si>
    <t>https://community.secop.gov.co/Public/Tendering/OpportunityDetail/Index?noticeUID=CO1.NTC.2554538&amp;isFromPublicArea=True&amp;isModal=true&amp;asPopupView=true</t>
  </si>
  <si>
    <t>CD-175-2022</t>
  </si>
  <si>
    <t>CPSP-175-2022</t>
  </si>
  <si>
    <t>CINDY ELIZABETH CADENA ROMERO</t>
  </si>
  <si>
    <t>PRESTAR SERVICIOS PROFESIONALES PARA APOYAR AL GRUPO INTERNO DE TRABAJO DE ACTIVIDAD FÍSICA DE LA DIRECCIÓN DE FOMENTO Y DESARROLLO EN LA CONSOLIDACIÓN DE LOS INDICADORES NACIONALES Y EN LA VERIFICACIÓN DE LOS SERVICIOS PRESTADOS POR LOS EQUIPOS DE TRABAJO DEL PROGRAMA NACIONAL DE HÁBITOS Y ESTILOS DE VIDA SALUDABLE</t>
  </si>
  <si>
    <t>https://community.secop.gov.co/Public/Tendering/OpportunityDetail/Index?noticeUID=CO1.NTC.2555476&amp;isFromPublicArea=True&amp;isModal=true&amp;asPopupView=true</t>
  </si>
  <si>
    <t>CD-176-2022</t>
  </si>
  <si>
    <t>CPSP-176-2022</t>
  </si>
  <si>
    <t>CRISTHIAN CAMILO BUITRAGO RODRIGUEZ</t>
  </si>
  <si>
    <t>A-02-02-02-008-003-02_x000D_</t>
  </si>
  <si>
    <t>https://community.secop.gov.co/Public/Tendering/OpportunityDetail/Index?noticeUID=CO1.NTC.2573764&amp;isFromPublicArea=True&amp;isModal=true&amp;asPopupView=true</t>
  </si>
  <si>
    <t>CD-177-2022</t>
  </si>
  <si>
    <t>CPSP-177-2022</t>
  </si>
  <si>
    <t>ALBERTO FRANCO SOTO</t>
  </si>
  <si>
    <t>https://community.secop.gov.co/Public/Tendering/OpportunityDetail/Index?noticeUID=CO1.NTC.2559619&amp;isFromPublicArea=True&amp;isModal=true&amp;asPopupView=true</t>
  </si>
  <si>
    <t>CD-178-2022</t>
  </si>
  <si>
    <t>CPSP-178-2022</t>
  </si>
  <si>
    <t>VIVIANA SOFIA NASSAR CASTELLANOS</t>
  </si>
  <si>
    <t>https://community.secop.gov.co/Public/Tendering/OpportunityDetail/Index?noticeUID=CO1.NTC.2554825&amp;isFromPublicArea=True&amp;isModal=true&amp;asPopupView=true</t>
  </si>
  <si>
    <t>CD-179-2022</t>
  </si>
  <si>
    <t>CPSP-179-2022</t>
  </si>
  <si>
    <t>MIGUEL ANGEL BAUTISTA SAFAR</t>
  </si>
  <si>
    <t>Prestar servicios profesionales para producir material fotográfico y realizar producción audiovisual para el Ministerio del Deporte</t>
  </si>
  <si>
    <t>https://community.secop.gov.co/Public/Tendering/OpportunityDetail/Index?noticeUID=CO1.NTC.2590403&amp;isFromPublicArea=True&amp;isModal=true&amp;asPopupView=true</t>
  </si>
  <si>
    <t>CD-180-2022</t>
  </si>
  <si>
    <t>CPSP-180-2022</t>
  </si>
  <si>
    <t>MARYSOL MENDEZ CORTES</t>
  </si>
  <si>
    <t>Prestar servicios profesionales para apoyar la definición e implementación de herramientas y estrategias de seguimiento financiero a los proyectos de infraestructura deportiva y recreativa a ser financiados o cofinanciados por el Ministerio del Deporte.</t>
  </si>
  <si>
    <t>https://community.secop.gov.co/Public/Tendering/OpportunityDetail/Index?noticeUID=CO1.NTC.2555109&amp;isFromPublicArea=True&amp;isModal=true&amp;asPopupView=true</t>
  </si>
  <si>
    <t>CD-181-2022</t>
  </si>
  <si>
    <t>CPSA-181-2022</t>
  </si>
  <si>
    <t>OLGA YULIANA ECHAVARRÍA HENAO</t>
  </si>
  <si>
    <t>Prestar los servicios de apoyo a la gestión en las actividades administrativas y operativas apoyando al GIT Financiera y Presupuestal en los procesos que adelante la entidad</t>
  </si>
  <si>
    <t>https://community.secop.gov.co/Public/Tendering/OpportunityDetail/Index?noticeUID=CO1.NTC.2558513&amp;isFromPublicArea=True&amp;isModal=true&amp;asPopupView=true</t>
  </si>
  <si>
    <t>Melba Carolina Venegas Vasquez</t>
  </si>
  <si>
    <t>CD-182-2022</t>
  </si>
  <si>
    <t>CPSP-182-2022</t>
  </si>
  <si>
    <t>ALVARO GARCIA BONILLA</t>
  </si>
  <si>
    <t>Prestar los servicios profesionales como gestor administrativo y financiero para el acompañamiento al deporte asociado de alto rendimiento y el posicionamiento y desarrollo deportivo para el Git Deporte rendimiento convencional</t>
  </si>
  <si>
    <t>https://community.secop.gov.co/Public/Tendering/OpportunityDetail/Index?noticeUID=CO1.NTC.2562565&amp;isFromPublicArea=True&amp;isModal=true&amp;asPopupView=true</t>
  </si>
  <si>
    <t>CD-183-2022</t>
  </si>
  <si>
    <t>CPSP-183-2022</t>
  </si>
  <si>
    <t>MILYTZA GODOY RAMOS</t>
  </si>
  <si>
    <t>PRESTAR SERVICIOS PROFESIONALES PARA APOYAR LA ESTRUCTURACIÓN, REVISIÓN TÉCNICA Y SEGUIMIENTO A LA EJECUCIÓN DE PROYECTOS DE INFRAESTRUCTURA DEPORTIVA Y RECREATIVA A SER FINANCIADOS O COFINANCIADOS POR EL MINISTERIO DEL DEPORTE.</t>
  </si>
  <si>
    <t>https://community.secop.gov.co/Public/Tendering/OpportunityDetail/Index?noticeUID=CO1.NTC.2555947&amp;isFromPublicArea=True&amp;isModal=true&amp;asPopupView=true</t>
  </si>
  <si>
    <t>Olga Yanira Bueno Arevalo</t>
  </si>
  <si>
    <t>CD-184-2022</t>
  </si>
  <si>
    <t>CPSP-184-2022</t>
  </si>
  <si>
    <t>6200270 </t>
  </si>
  <si>
    <t>JOSÉ LUIS ESCOBAR USECHE </t>
  </si>
  <si>
    <t>Prestar servicios profesionales especializados para llevar acabo los procesos técnicos y metodológicos del deporte estratégico y priorizado en la agrupación de deportes asignados en el GIT Deporte de Rendimiento Convencional</t>
  </si>
  <si>
    <t>https://community.secop.gov.co/Public/Tendering/OpportunityDetail/Index?noticeUID=CO1.NTC.2563557&amp;isFromPublicArea=True&amp;isModal=true&amp;asPopupView=true</t>
  </si>
  <si>
    <t>CD-185-2022</t>
  </si>
  <si>
    <t>CPSP-185-2022</t>
  </si>
  <si>
    <t>ANDRES DAVID BELTRAN BOGOYA</t>
  </si>
  <si>
    <t>Prestar sus servicios profesionales para garantizar la operación y la administración de las sedes del Ministerio del Deporte</t>
  </si>
  <si>
    <t>2018011000349 MEJORAMIENTO SEDES COLDEPORTES BOGOTÁ</t>
  </si>
  <si>
    <t>C-4399-1604-8-0-4399016-02</t>
  </si>
  <si>
    <t>https://community.secop.gov.co/Public/Tendering/OpportunityDetail/Index?noticeUID=CO1.NTC.2556151&amp;isFromPublicArea=True&amp;isModal=true&amp;asPopupView=true</t>
  </si>
  <si>
    <t>CD-186-2022</t>
  </si>
  <si>
    <t>CPSP-186-2022</t>
  </si>
  <si>
    <t>DORIS ALICIA JURADO REGALADO</t>
  </si>
  <si>
    <t>PRESTAR LOS SERVICIOS PROFESIONALES COMO APOYO JURIDICO AL GRUPO INTERNO DE TRABAJO DE ACTIVIDAD FISICA Y A LA DIRECCION DE FOMENTO Y DESARROLLO DEL MINISTERIO DEL DEPORTE</t>
  </si>
  <si>
    <t>https://community.secop.gov.co/Public/Tendering/OpportunityDetail/Index?noticeUID=CO1.NTC.2560785&amp;isFromPublicArea=True&amp;isModal=true&amp;asPopupView=true</t>
  </si>
  <si>
    <t>CD-187-2022</t>
  </si>
  <si>
    <t>CPSP-187-2022</t>
  </si>
  <si>
    <t>RAFAEL ALEXANDER LEANDRO GOMEZ</t>
  </si>
  <si>
    <t>PRESTAR SERVICIOS PROFESIONALES PARA APOYAR AL GRUPO INTERNO DE TRABAJO DE ACTIVIDAD FÍSICA DE LA DIRECCIÓN DE FOMENTO Y DESARROLLO EN LA CONSTRUCCIÓN, POSICIONAMIENTO Y ARTICULACIÓN DE LINEAMIENTOS DE POLÍTICA PÚBLICA PARA LA PROMOCIÓN DE ACTIVIDAD FÍSICA Y LA DISMINUCIÓN DE LOS COMPORTAMIENTOS SEDENTARIOS</t>
  </si>
  <si>
    <t>https://community.secop.gov.co/Public/Tendering/OpportunityDetail/Index?noticeUID=CO1.NTC.2560435&amp;isFromPublicArea=True&amp;isModal=true&amp;asPopupView=true</t>
  </si>
  <si>
    <t>GIT Recreación</t>
  </si>
  <si>
    <t>CD-188-2022</t>
  </si>
  <si>
    <t>CPSP-188-2022</t>
  </si>
  <si>
    <t>SANDRA MILENA CEDEÑO CASTAÑEDA</t>
  </si>
  <si>
    <t>Prestar servicios profesionales en el GIT de Recreación para apoyar la apropiación y movilización de la Estrategia Nacional de Recreación para primera infancia y su programa Mandalavida en coherencia al Plan Nacional de Recreación y la política de primera infancia</t>
  </si>
  <si>
    <t>https://community.secop.gov.co/Public/Tendering/OpportunityDetail/Index?noticeUID=CO1.NTC.2561387&amp;isFromPublicArea=True&amp;isModal=true&amp;asPopupView=true</t>
  </si>
  <si>
    <t>CD-189-2022</t>
  </si>
  <si>
    <t>CPSP-189-2022</t>
  </si>
  <si>
    <t>FERNEY ALEXANDER MOLINA ROMERO</t>
  </si>
  <si>
    <t xml:space="preserve">Prestar los servicios profesionales para el desarrollo administrativo y técnico del programa Escuelas Deportivas para Todos
</t>
  </si>
  <si>
    <t>5.688.900_x000D_</t>
  </si>
  <si>
    <t>https://community.secop.gov.co/Public/Tendering/OpportunityDetail/Index?noticeUID=CO1.NTC.2560494&amp;isFromPublicArea=True&amp;isModal=true&amp;asPopupView=true</t>
  </si>
  <si>
    <t>CD-190-2022</t>
  </si>
  <si>
    <t>CPSP-190-2022</t>
  </si>
  <si>
    <t>ELSA ROSALBA HERNANDEZ MORALES</t>
  </si>
  <si>
    <t>Prestar servicios profesionales como abogada para apoyar al Grupo Interno de Trabajo de Programas y Proyectos Deportivos DPYLD</t>
  </si>
  <si>
    <t>https://community.secop.gov.co/Public/Tendering/OpportunityDetail/Index?noticeUID=CO1.NTC.2557226&amp;isFromPublicArea=True&amp;isModal=true&amp;asPopupView=true</t>
  </si>
  <si>
    <t>CD-191-2022</t>
  </si>
  <si>
    <t>CPSP-191-2022</t>
  </si>
  <si>
    <t>DAVID ALEJANDRO LOPEZ GONZALEZ</t>
  </si>
  <si>
    <t>PRESTAR SUS SERVICIOS PROFESIONALES PARA APOYO EN EL PROCESO DE ACREDITACIÓN DEL LABORATORIO DE CONTROL AL DOPAJE DE LA DIRECCIÓN DE RECURSOS Y HERRAMIENTAS DEL SISTEMA NACIONAL DEL DEPORTE.</t>
  </si>
  <si>
    <t>https://community.secop.gov.co/Public/Tendering/OpportunityDetail/Index?noticeUID=CO1.NTC.2559395&amp;isFromPublicArea=True&amp;isModal=true&amp;asPopupView=true</t>
  </si>
  <si>
    <t>CD-192-2022</t>
  </si>
  <si>
    <t>CPSP-192-2022</t>
  </si>
  <si>
    <t>DANIEL EDUARDO MEDINA OCAMPO</t>
  </si>
  <si>
    <t>Prestar los servicios profesionales especializados como gestor administrativo y financiero para el acompañamiento al deporte asociado de alto rendimiento y el posicionamiento y desarrollo deportivo para el Git Deporte rendimiento convencional</t>
  </si>
  <si>
    <t>https://community.secop.gov.co/Public/Tendering/OpportunityDetail/Index?noticeUID=CO1.NTC.2562466&amp;isFromPublicArea=True&amp;isModal=true&amp;asPopupView=true</t>
  </si>
  <si>
    <t>CD-193-2022</t>
  </si>
  <si>
    <t>CPSP-193-2022</t>
  </si>
  <si>
    <t>JORGE ARMANDO MOJICA RODRIGUEZ</t>
  </si>
  <si>
    <t>https://community.secop.gov.co/Public/Tendering/OpportunityDetail/Index?noticeUID=CO1.NTC.2558583&amp;isFromPublicArea=True&amp;isModal=true&amp;asPopupView=true</t>
  </si>
  <si>
    <t>CD-194-2022</t>
  </si>
  <si>
    <t>CPSP-194-2022</t>
  </si>
  <si>
    <t>JHONATTAN MAURICIO ARIAS VEGA</t>
  </si>
  <si>
    <t>Prestar servicios profesionales para realizar la producción audiovisual y fotográfica para el Ministerio del Deporte.</t>
  </si>
  <si>
    <t>https://community.secop.gov.co/Public/Tendering/OpportunityDetail/Index?noticeUID=CO1.NTC.2594191&amp;isFromPublicArea=True&amp;isModal=true&amp;asPopupView=true</t>
  </si>
  <si>
    <t>CD-195-2022</t>
  </si>
  <si>
    <t>CPSP-195-2022</t>
  </si>
  <si>
    <t>GINNA PAOLA ZAMORA VEGA</t>
  </si>
  <si>
    <t xml:space="preserve">Prestar los servicios profesionales para el desarrollo administrativo y técnico del programa Escuelas Deportivas para Todos.
</t>
  </si>
  <si>
    <t>https://community.secop.gov.co/Public/Tendering/OpportunityDetail/Index?noticeUID=CO1.NTC.2559143&amp;isFromPublicArea=True&amp;isModal=true&amp;asPopupView=true</t>
  </si>
  <si>
    <t>CD-196-2022</t>
  </si>
  <si>
    <t>CPSP-196-2022</t>
  </si>
  <si>
    <t>RODRIGO ANTONIO MORENO QUINTERO</t>
  </si>
  <si>
    <t>Prestación de servicios profesionales y especializados en el GIT de Programas y Proyectos Deportivos.</t>
  </si>
  <si>
    <t>https://community.secop.gov.co/Public/Tendering/OpportunityDetail/Index?noticeUID=CO1.NTC.2559844&amp;isFromPublicArea=True&amp;isModal=true&amp;asPopupView=true</t>
  </si>
  <si>
    <t>CD-197-2022</t>
  </si>
  <si>
    <t>CPSP-197-2022</t>
  </si>
  <si>
    <t>Manuel Copello Janjaque</t>
  </si>
  <si>
    <t>Prestar servicios profesionales especializados para llevar acabo los procesos técnicos y metodológicos del deporte estratégico y priorizado en la agrupación de deportes asignados en el GIT Deporte de Rendimiento Convencional.</t>
  </si>
  <si>
    <t>https://community.secop.gov.co/Public/Tendering/OpportunityDetail/Index?noticeUID=CO1.NTC.2571174&amp;isFromPublicArea=True&amp;isModal=true&amp;asPopupView=true</t>
  </si>
  <si>
    <t>CD-198-2022</t>
  </si>
  <si>
    <t>CPSP-198-2022</t>
  </si>
  <si>
    <t>LAURA SOFIA TRIBIN CORTES</t>
  </si>
  <si>
    <t>Prestar servicios profesionales como community manager del Ministerio del Deporte</t>
  </si>
  <si>
    <t>https://community.secop.gov.co/Public/Tendering/OpportunityDetail/Index?noticeUID=CO1.NTC.2564025&amp;isFromPublicArea=True&amp;isModal=true&amp;asPopupView=true</t>
  </si>
  <si>
    <t>CD-199-2022</t>
  </si>
  <si>
    <t>CPSP-199-2022</t>
  </si>
  <si>
    <t>MANUEL ALEJANDRO PRETELT PATRON</t>
  </si>
  <si>
    <t>https://community.secop.gov.co/Public/Tendering/OpportunityDetail/Index?noticeUID=CO1.NTC.2562080&amp;isFromPublicArea=True&amp;isModal=true&amp;asPopupView=true</t>
  </si>
  <si>
    <t>CD-200-2022</t>
  </si>
  <si>
    <t>CPSP-200-2022</t>
  </si>
  <si>
    <t>BENJAMIN PERDOMO SARMIENTO</t>
  </si>
  <si>
    <t>Prestar servicios profesionales en la Oficina de Control Interno Disciplinario para apoyar el trámite y sustanciación de las decisiones de fondo que se emitan en los procesos disciplinarios que se adelanten contra los servidores públicos del Ministerio del Deporte.</t>
  </si>
  <si>
    <t>https://community.secop.gov.co/Public/Tendering/OpportunityDetail/Index?noticeUID=CO1.NTC.2560545&amp;isFromPublicArea=True&amp;isModal=true&amp;asPopupView=true</t>
  </si>
  <si>
    <t>CD-201-2022</t>
  </si>
  <si>
    <t>CPSP-201-2022</t>
  </si>
  <si>
    <t>DIEGO LEANDRO LOPEZ MONCADA</t>
  </si>
  <si>
    <t>https://community.secop.gov.co/Public/Tendering/OpportunityDetail/Index?noticeUID=CO1.NTC.2561468&amp;isFromPublicArea=True&amp;isModal=true&amp;asPopupView=true</t>
  </si>
  <si>
    <t>CD-202-2022</t>
  </si>
  <si>
    <t>CPSA-202-2022</t>
  </si>
  <si>
    <t>CLARA SUGEY RODRIGUEZ SANCHEZ</t>
  </si>
  <si>
    <t>Prestar los servicios de apoyo a la gestión en las actividades administrativas a cargo del Ministerio del Deporte.</t>
  </si>
  <si>
    <t>https://community.secop.gov.co/Public/Tendering/OpportunityDetail/Index?noticeUID=CO1.NTC.2564316&amp;isFromPublicArea=True&amp;isModal=true&amp;asPopupView=true</t>
  </si>
  <si>
    <t>CD-203-2022</t>
  </si>
  <si>
    <t>CPSP-203-2022</t>
  </si>
  <si>
    <t>CAMILO ANDRES GARCIA GIL</t>
  </si>
  <si>
    <t>Prestar servicios profesionales para apoyar el trámite de los procesos disciplinarios ordinarios y verbales que se adelanten en la Oficina de Control Interno Disciplinario y apoyar el ejercicio de la función preventiva en el Ministerio del Deporte</t>
  </si>
  <si>
    <t>https://community.secop.gov.co/Public/Tendering/OpportunityDetail/Index?noticeUID=CO1.NTC.2562288&amp;isFromPublicArea=True&amp;isModal=true&amp;asPopupView=true</t>
  </si>
  <si>
    <t>GIT Organización Nacional Antidopaje</t>
  </si>
  <si>
    <t>CD-204-2022</t>
  </si>
  <si>
    <t>CPSP-204-2022</t>
  </si>
  <si>
    <t>GINA MARIA GIL HERRERA</t>
  </si>
  <si>
    <t>Prestar servicios profesionales para coadyuvar en el desarrollo e implementación de los programas de Autorización de Uso terapéutico - AUT, Paradero y Pasaporte Biológico del Grupo Interno de Trabajo Organización Nacional Antidopaje del Ministerio del Deporte</t>
  </si>
  <si>
    <t>2018011000422 APOYO AL PROGRAMA AL CONTROL DOPAJE NACIONAL</t>
  </si>
  <si>
    <t>C-4302-1604-24-0-
4302078-02</t>
  </si>
  <si>
    <t>https://community.secop.gov.co/Public/Tendering/OpportunityDetail/Index?noticeUID=CO1.NTC.2562102&amp;isFromPublicArea=True&amp;isModal=true&amp;asPopupView=true</t>
  </si>
  <si>
    <t>CD-205-2022</t>
  </si>
  <si>
    <t>CPSP-205-2022</t>
  </si>
  <si>
    <t>LILIANA ANDREA JIMENEZ GUTIERREZ</t>
  </si>
  <si>
    <t>Prestar servicios profesionales para apoyar a la dirección de fomento y desarrollo en la coordinación y seguimiento de procesos técnicos, administrativos y financieros de manera transversal de las acciones realizadas por el GIT de Recreación.</t>
  </si>
  <si>
    <t>https://community.secop.gov.co/Public/Tendering/OpportunityDetail/Index?noticeUID=CO1.NTC.2564250&amp;isFromPublicArea=True&amp;isModal=true&amp;asPopupView=true</t>
  </si>
  <si>
    <t>CD-206-2022</t>
  </si>
  <si>
    <t>CPSP-206-2022</t>
  </si>
  <si>
    <t>LINDA MIREYA LOPEZ LOMBANA</t>
  </si>
  <si>
    <t>https://community.secop.gov.co/Public/Tendering/OpportunityDetail/Index?noticeUID=CO1.NTC.2562496&amp;isFromPublicArea=True&amp;isModal=true&amp;asPopupView=true</t>
  </si>
  <si>
    <t>CD-207-2022</t>
  </si>
  <si>
    <t>CPSP-207-2022</t>
  </si>
  <si>
    <t>1109490885 </t>
  </si>
  <si>
    <t>FELIPE ANDRES OYUELA SOLER</t>
  </si>
  <si>
    <t>Prestar servicios profesionales para realizar análisis, asistencia y apoyo jurídico en el desarrollo de las actividades a cargo de la entidad</t>
  </si>
  <si>
    <t>https://community.secop.gov.co/Public/Tendering/OpportunityDetail/Index?noticeUID=CO1.NTC.2564804&amp;isFromPublicArea=True&amp;isModal=true&amp;asPopupView=true</t>
  </si>
  <si>
    <t>CD-208-2022</t>
  </si>
  <si>
    <t>CPSP-208-2022</t>
  </si>
  <si>
    <t>ANGY LEONOR PRIETO CORREDOR</t>
  </si>
  <si>
    <t>PRESTAR SERVICIOS PROFESIONALES PARA RECOLECTAR, ANALIZAR Y DIFUNDIR LA INFORMACIÓN ESTRATÉGICA PARA EL FORTALECIMIENTO DEL SECTOR A TRAVÉS DE LOS PROCESOS DE COMUNICACIONES DEL MINISTERIO.</t>
  </si>
  <si>
    <t>https://community.secop.gov.co/Public/Tendering/OpportunityDetail/Index?noticeUID=CO1.NTC.2564818&amp;isFromPublicArea=True&amp;isModal=true&amp;asPopupView=true</t>
  </si>
  <si>
    <t>CD-209-2022</t>
  </si>
  <si>
    <t>CPSP-209-2022</t>
  </si>
  <si>
    <t>GERMAN FELIPE ARIAS ESPINOSA</t>
  </si>
  <si>
    <t>Prestar servicios profesionales especializados como apoyo en los procesos de planeación, gestión, seguimiento y acompañamiento de los programas y proyectos desarrollados por la Dirección de Posicionamiento y Liderazgo Deportivo</t>
  </si>
  <si>
    <t>https://community.secop.gov.co/Public/Tendering/OpportunityDetail/Index?noticeUID=CO1.NTC.2564447&amp;isFromPublicArea=True&amp;isModal=true&amp;asPopupView=true</t>
  </si>
  <si>
    <t>CD-210-2022</t>
  </si>
  <si>
    <t>CPSP-210-2022</t>
  </si>
  <si>
    <t>NATALIA ISABEL GACHARNA TIBOCHA</t>
  </si>
  <si>
    <t>Prestar servicios profesionales especializados para la gestión de proyectos, manejo de presupuesto y apoyo económico, para el GIT de Deporte de Rendimiento Convencional.</t>
  </si>
  <si>
    <t>https://community.secop.gov.co/Public/Tendering/OpportunityDetail/Index?noticeUID=CO1.NTC.2563772&amp;isFromPublicArea=True&amp;isModal=true&amp;asPopupView=true</t>
  </si>
  <si>
    <t>CD-211-2022</t>
  </si>
  <si>
    <t>CPSP-211-2022</t>
  </si>
  <si>
    <t>HERIBERTO BARBOSA MORALES</t>
  </si>
  <si>
    <t>https://community.secop.gov.co/Public/Tendering/OpportunityDetail/Index?noticeUID=CO1.NTC.2563790&amp;isFromPublicArea=True&amp;isModal=true&amp;asPopupView=true</t>
  </si>
  <si>
    <t>Merced Dario Barliza Acosta</t>
  </si>
  <si>
    <t>CD-212-2022</t>
  </si>
  <si>
    <t>CPSP-212-2022</t>
  </si>
  <si>
    <t>Jose Manuel Contreras Pabón</t>
  </si>
  <si>
    <t>Prestar servicios profesionales especializados en la DPYLD apoyando el desarrollo de las actividades solicitadas por la Oficina Asesora de Planeación y la Oficina de Control Interno.</t>
  </si>
  <si>
    <t>https://community.secop.gov.co/Public/Tendering/OpportunityDetail/Index?noticeUID=CO1.NTC.2565905&amp;isFromPublicArea=True&amp;isModal=true&amp;asPopupView=true</t>
  </si>
  <si>
    <t>GIT  Planeación  y Gestión</t>
  </si>
  <si>
    <t>CD-213-2022</t>
  </si>
  <si>
    <t>CPSP-213-2022</t>
  </si>
  <si>
    <t>ANDREA DEL PILAR PAEZ SABOYA</t>
  </si>
  <si>
    <t>Prestar servicios profesionales para apoyar la implementación, sostenibilidad y mejora del Sistema de Gestión a través del Modelo Integrado de Planeación y Gestión -MIPG de acuerdo con la normatividad vigente</t>
  </si>
  <si>
    <t>C-4399-1604-9-0-
4399054-02</t>
  </si>
  <si>
    <t>https://community.secop.gov.co/Public/Tendering/OpportunityDetail/Index?noticeUID=CO1.NTC.2569695&amp;isFromPublicArea=True&amp;isModal=true&amp;asPopupView=true</t>
  </si>
  <si>
    <t>CD-214-2022</t>
  </si>
  <si>
    <t>CPSP-214-2022</t>
  </si>
  <si>
    <t>ANDREI LOPEZ CHARRY</t>
  </si>
  <si>
    <t>Prestar servicios profesionales para apoyar la implementación, mantenimiento y mejora del Modelo Integrado de Planeación y Gestión (MIPG), con el fin de procurar mejorar los resultados del Índice de Desempeño Institucional de acuerdo a la normatividad vigente</t>
  </si>
  <si>
    <t>https://community.secop.gov.co/Public/Tendering/OpportunityDetail/Index?noticeUID=CO1.NTC.2570072&amp;isFromPublicArea=True&amp;isModal=true&amp;asPopupView=true</t>
  </si>
  <si>
    <t>CD-215-2022</t>
  </si>
  <si>
    <t>CPSP-215-2022</t>
  </si>
  <si>
    <t>ERIKA DAYANA PEÑA RIAÑO</t>
  </si>
  <si>
    <t>Prestar servicios profesionales para la implementación de las Políticas Institucionales en el marco del Modelo Integrado de Planeación y Gestión MIPG, de acuerdo con los lineamientos definidos por el Departamento Administrativo de la Función Pública y mejora del Sistema de Gestión</t>
  </si>
  <si>
    <t>I</t>
  </si>
  <si>
    <t>https://community.secop.gov.co/Public/Tendering/OpportunityDetail/Index?noticeUID=CO1.NTC.2571137&amp;isFromPublicArea=True&amp;isModal=true&amp;asPopupView=true</t>
  </si>
  <si>
    <t>CD-216-2022</t>
  </si>
  <si>
    <t>CPSP-216-2022</t>
  </si>
  <si>
    <t>LINA MARÍA RODRIGUEZ MAYORGA</t>
  </si>
  <si>
    <t>Prestar servicios profesionales para apoyar la formulación, programación, seguimiento, gestión y trámites presupuestales de los proyectos de inversión del Ministerio del Deporte.</t>
  </si>
  <si>
    <t>https://community.secop.gov.co/Public/Tendering/OpportunityDetail/Index?noticeUID=CO1.NTC.2620793&amp;isFromPublicArea=True&amp;isModal=False</t>
  </si>
  <si>
    <t>CD-217-2022</t>
  </si>
  <si>
    <t>CPSP-217-2022</t>
  </si>
  <si>
    <t>YIZETH KATHERINE MUÑOZ DAZA</t>
  </si>
  <si>
    <t>Prestar Servicios Profesionales en calidad de Auditor Interno y Evaluador del Sistema Integrado de Gestión en la Oficina de Control Interno del Ministerio del Deporte - Mindeporte</t>
  </si>
  <si>
    <t>https://community.secop.gov.co/Public/Tendering/OpportunityDetail/Index?noticeUID=CO1.NTC.2565064&amp;isFromPublicArea=True&amp;isModal=true&amp;asPopupView=true</t>
  </si>
  <si>
    <t>CD-218-2022</t>
  </si>
  <si>
    <t>CPSP-218-2022</t>
  </si>
  <si>
    <t>ALVARO ANDRES RIVERA CASTAÑEDA</t>
  </si>
  <si>
    <t>https://community.secop.gov.co/Public/Tendering/OpportunityDetail/Index?noticeUID=CO1.NTC.2565363&amp;isFromPublicArea=True&amp;isModal=true&amp;asPopupView=true</t>
  </si>
  <si>
    <t>CD-219-2022</t>
  </si>
  <si>
    <t>CPSP-219-2022</t>
  </si>
  <si>
    <t>JORGE HUMBERTO ROMERO DAZA</t>
  </si>
  <si>
    <t>https://community.secop.gov.co/Public/Tendering/OpportunityDetail/Index?noticeUID=CO1.NTC.2564529&amp;isFromPublicArea=True&amp;isModal=true&amp;asPopupView=true</t>
  </si>
  <si>
    <t>CD-220-2022</t>
  </si>
  <si>
    <t>CPSA-220-2022</t>
  </si>
  <si>
    <t>MARIA CRISTINA MARTINEZ CALDERON</t>
  </si>
  <si>
    <t>PRESTAR SERVICIOS DE APOYO A LA GESTIÓN PARA REALIZAR ANÁLISIS, ASISTENCIA Y APOYO ADMINISTRATIVO EN EL DESARROLLO DE LA ACTIVIDAD Y GESTIÓN CONTRACTUAL A CARGO DE LA ENTIDAD.</t>
  </si>
  <si>
    <t>https://community.secop.gov.co/Public/Tendering/OpportunityDetail/Index?noticeUID=CO1.NTC.2565145&amp;isFromPublicArea=True&amp;isModal=true&amp;asPopupView=true</t>
  </si>
  <si>
    <t>CD-221-2022</t>
  </si>
  <si>
    <t>CPSP-221-2022</t>
  </si>
  <si>
    <t>JUAN CARLOS LEON PEÑA</t>
  </si>
  <si>
    <t>https://community.secop.gov.co/Public/Tendering/OpportunityDetail/Index?noticeUID=CO1.NTC.2564809&amp;isFromPublicArea=True&amp;isModal=true&amp;asPopupView=true</t>
  </si>
  <si>
    <t>CD-222-2022</t>
  </si>
  <si>
    <t>CPSP-222-2022</t>
  </si>
  <si>
    <t>GINA MARIA FERNANDEZ RODRIGUEZ</t>
  </si>
  <si>
    <t>Prestar servicios profesionales para realizar análisis, asistencia y apoyo administrativo en el desarrollo de la actividad y gestión contractual a cargo de la entidad</t>
  </si>
  <si>
    <t>https://community.secop.gov.co/Public/Tendering/OpportunityDetail/Index?noticeUID=CO1.NTC.2565365&amp;isFromPublicArea=True&amp;isModal=true&amp;asPopupView=true</t>
  </si>
  <si>
    <t>CD-223-2022</t>
  </si>
  <si>
    <t>CPSP-223-2022</t>
  </si>
  <si>
    <t>YEIMY PAOLA BAZABE</t>
  </si>
  <si>
    <t>https://community.secop.gov.co/Public/Tendering/OpportunityDetail/Index?noticeUID=CO1.NTC.2565148&amp;isFromPublicArea=True&amp;isModal=true&amp;asPopupView=true</t>
  </si>
  <si>
    <t>CD-224-2022</t>
  </si>
  <si>
    <t>CPSP-224-2022</t>
  </si>
  <si>
    <t>EDGAR FABIAN GARZON BUENAVENTURA</t>
  </si>
  <si>
    <t>https://community.secop.gov.co/Public/Tendering/OpportunityDetail/Index?noticeUID=CO1.NTC.2565359&amp;isFromPublicArea=True&amp;isModal=true&amp;asPopupView=true</t>
  </si>
  <si>
    <t>CD-225-2022</t>
  </si>
  <si>
    <t>CPSP-225-2022</t>
  </si>
  <si>
    <t>CATHERINE SIERRA HERRERA</t>
  </si>
  <si>
    <t>Prestar los Servicios Profesionales como Apoyo Jurídico al Grupo Interno De Trabajo De Recreación y a La Dirección De Fomento y Desarrollo Del Ministerio Del Deporte.</t>
  </si>
  <si>
    <t>https://community.secop.gov.co/Public/Tendering/OpportunityDetail/Index?noticeUID=CO1.NTC.2564910&amp;isFromPublicArea=True&amp;isModal=true&amp;asPopupView=true</t>
  </si>
  <si>
    <t>CD-226-2022</t>
  </si>
  <si>
    <t>CPSP-226-2022</t>
  </si>
  <si>
    <t>DIEGO ALBERTO ROJAS RODRIGUEZ</t>
  </si>
  <si>
    <t>https://community.secop.gov.co/Public/Tendering/OpportunityDetail/Index?noticeUID=CO1.NTC.2565146&amp;isFromPublicArea=True&amp;isModal=true&amp;asPopupView=true</t>
  </si>
  <si>
    <t>CD-227-2022</t>
  </si>
  <si>
    <t>CPSP-227-2022</t>
  </si>
  <si>
    <t>DIANA ROCIO NOVOA BUENDIA</t>
  </si>
  <si>
    <t>PRESTAR LOS SERVICIOS PROFESIONALES EN LOS ASPECTOS JURÍDICOS Y CONTRACTUALES RELACIONADOS CON LA DIRECCIÓN DE FOMENTO Y DESARROLLO.</t>
  </si>
  <si>
    <t>https://community.secop.gov.co/Public/Tendering/OpportunityDetail/Index?noticeUID=CO1.NTC.2565502&amp;isFromPublicArea=True&amp;isModal=true&amp;asPopupView=true</t>
  </si>
  <si>
    <t>CD-228-2022</t>
  </si>
  <si>
    <t>CPSP-228-2022</t>
  </si>
  <si>
    <t>1030582807 </t>
  </si>
  <si>
    <t>JUAN PABLO MEDELLÍN RUIZ  </t>
  </si>
  <si>
    <t>https://community.secop.gov.co/Public/Tendering/OpportunityDetail/Index?noticeUID=CO1.NTC.2565179&amp;isFromPublicArea=True&amp;isModal=true&amp;asPopupView=true</t>
  </si>
  <si>
    <t>CD-229-2022</t>
  </si>
  <si>
    <t>CPSP-229-2022</t>
  </si>
  <si>
    <t>WILFREDO SALAZAR RIVERA</t>
  </si>
  <si>
    <t>Prestar Servicios Profesionales en calidad de Auditor Interno y Evaluador del Sistema Integrado de Gestión en la Oficina de Control Interno del Ministerio del Deporte Mindeporte</t>
  </si>
  <si>
    <t>https://community.secop.gov.co/Public/Tendering/OpportunityDetail/Index?noticeUID=CO1.NTC.2568481&amp;isFromPublicArea=True&amp;isModal=true&amp;asPopupView=true</t>
  </si>
  <si>
    <t>CD-230-2022</t>
  </si>
  <si>
    <t>CPSP-230-2022</t>
  </si>
  <si>
    <t>CAROLE JANETH SALINAS HERRERA</t>
  </si>
  <si>
    <t>Prestar los servicios profesionales para el desarrollo administrativo y técnico del programa Escuelas Deportivas para Todos</t>
  </si>
  <si>
    <t>https://community.secop.gov.co/Public/Tendering/OpportunityDetail/Index?noticeUID=CO1.NTC.2566564&amp;isFromPublicArea=True&amp;isModal=true&amp;asPopupView=true</t>
  </si>
  <si>
    <t>CD-231-2022</t>
  </si>
  <si>
    <t>CPSA-231-2022</t>
  </si>
  <si>
    <t>NEYDUTH ROPERO VACA</t>
  </si>
  <si>
    <t>PRESTAR SERVICIOS DE APOYO A LA GESTIÓN PARA REALIZAR ANÁLISIS, ASISTENCIA Y APOYO ADMINISTRATIVO EN EL DESARROLLO DE LA ACTIVIDAD Y GESTIÓN CONTRACTUAL A CARGO DE LA ENTIDAD</t>
  </si>
  <si>
    <t>34022_x000D_</t>
  </si>
  <si>
    <t>https://community.secop.gov.co/Public/Tendering/OpportunityDetail/Index?noticeUID=CO1.NTC.2566199&amp;isFromPublicArea=True&amp;isModal=true&amp;asPopupView=true</t>
  </si>
  <si>
    <t>CD-232-2022</t>
  </si>
  <si>
    <t>CPSP-232-2022</t>
  </si>
  <si>
    <t>BORISTH JULIAN RODRIGUEZ RUBIANO </t>
  </si>
  <si>
    <t>https://community.secop.gov.co/Public/Tendering/OpportunityDetail/Index?noticeUID=CO1.NTC.2568920&amp;isFromPublicArea=True&amp;isModal=true&amp;asPopupView=true</t>
  </si>
  <si>
    <t>CD-233-2022</t>
  </si>
  <si>
    <t>CPSA-233-2022</t>
  </si>
  <si>
    <t>ANGIE DANIELA SARMIENTO CADENA</t>
  </si>
  <si>
    <t>https://community.secop.gov.co/Public/Tendering/OpportunityDetail/Index?noticeUID=CO1.NTC.2567937&amp;isFromPublicArea=True&amp;isModal=true&amp;asPopupView=true</t>
  </si>
  <si>
    <t>CD-234-2022</t>
  </si>
  <si>
    <t>CPSP-234-2022</t>
  </si>
  <si>
    <t>52500060 </t>
  </si>
  <si>
    <t>ANGELICA YANETH ROMERO RAMOS</t>
  </si>
  <si>
    <t>Prestar servicios profesionales para la implementación del Modelo Integrado de Planeación y Gestión - MIPG, de acuerdo con los lineamientos definidos por el Departamento Administrativo de la Función Pública.</t>
  </si>
  <si>
    <t>C-4399-1604-9-0-
4399054-02_x000D_</t>
  </si>
  <si>
    <t>https://community.secop.gov.co/Public/Tendering/OpportunityDetail/Index?noticeUID=CO1.NTC.2566545&amp;isFromPublicArea=True&amp;isModal=true&amp;asPopupView=true</t>
  </si>
  <si>
    <t>CD-235-2022</t>
  </si>
  <si>
    <t>CPSP-235-2022</t>
  </si>
  <si>
    <t>JACKELYN CASTILLO BOTERO</t>
  </si>
  <si>
    <t>https://community.secop.gov.co/Public/Tendering/OpportunityDetail/Index?noticeUID=CO1.NTC.2567427&amp;isFromPublicArea=True&amp;isModal=true&amp;asPopupView=true</t>
  </si>
  <si>
    <t>CD-236-2022</t>
  </si>
  <si>
    <t>CPSP-236-2022</t>
  </si>
  <si>
    <t>93297529 </t>
  </si>
  <si>
    <t>HERNANDO DAZA RODRIGUEZ</t>
  </si>
  <si>
    <t>Prestar servicios profesionales para la implementación del Modelo Integrado de Planeación y Gestión - MIPG, de acuerdo con los lineamientos definidos por el Departamento Administrativo de la Función Pública</t>
  </si>
  <si>
    <t>https://community.secop.gov.co/Public/Tendering/OpportunityDetail/Index?noticeUID=CO1.NTC.2567539&amp;isFromPublicArea=True&amp;isModal=true&amp;asPopupView=true</t>
  </si>
  <si>
    <t>CD-237-2022</t>
  </si>
  <si>
    <t>CPSP-237-2022</t>
  </si>
  <si>
    <t>DAVID JULIAN QUIÑONES PAREDES</t>
  </si>
  <si>
    <t>Prestar servicios profesionales especializados en el acompañamiento psicosocial de la carrera deportiva de los atletas pertenecientes al Programa Atleta Excelencia</t>
  </si>
  <si>
    <t>A-02-02-02-009-003-01</t>
  </si>
  <si>
    <t>https://community.secop.gov.co/Public/Tendering/OpportunityDetail/Index?noticeUID=CO1.NTC.2569748&amp;isFromPublicArea=True&amp;isModal=true&amp;asPopupView=true</t>
  </si>
  <si>
    <t>CD-238-2022</t>
  </si>
  <si>
    <t>CPSP-238-2022</t>
  </si>
  <si>
    <t>DIANA CAROLINA RODRIGUEZ CORTES</t>
  </si>
  <si>
    <t>Prestar los servicios profesionales en los aspectos administrativos relacionados con el GIT de Deporte Escolar</t>
  </si>
  <si>
    <t>https://community.secop.gov.co/Public/Tendering/OpportunityDetail/Index?noticeUID=CO1.NTC.2570244&amp;isFromPublicArea=True&amp;isModal=true&amp;asPopupView=true</t>
  </si>
  <si>
    <t>CD-239-2022</t>
  </si>
  <si>
    <t>CPSP-239-2022</t>
  </si>
  <si>
    <t>RITA INES CALLE JARAMILLO</t>
  </si>
  <si>
    <t>https://community.secop.gov.co/Public/Tendering/OpportunityDetail/Index?noticeUID=CO1.NTC.2570237&amp;isFromPublicArea=True&amp;isModal=true&amp;asPopupView=true</t>
  </si>
  <si>
    <t>CD-240-2022</t>
  </si>
  <si>
    <t>CPSP-240-2022</t>
  </si>
  <si>
    <t>LUIS HEVERTH MOGOLLON CARDENAS</t>
  </si>
  <si>
    <t>https://community.secop.gov.co/Public/Tendering/OpportunityDetail/Index?noticeUID=CO1.NTC.2574618&amp;isFromPublicArea=True&amp;isModal=true&amp;asPopupView=true</t>
  </si>
  <si>
    <t>CD-241-2022</t>
  </si>
  <si>
    <t>CPSP-241-2022</t>
  </si>
  <si>
    <t>ENRIQUE DELGADO CASTRO</t>
  </si>
  <si>
    <t>Prestar los servicios profesionales especializados para la implementación y ejecución del Programa Talentos Colombia adscrito al GIT Programas y Proyectos Deportivos</t>
  </si>
  <si>
    <t>https://community.secop.gov.co/Public/Tendering/OpportunityDetail/Index?noticeUID=CO1.NTC.2568497&amp;isFromPublicArea=True&amp;isModal=true&amp;asPopupView=true</t>
  </si>
  <si>
    <t>GIT Deporte Social Comunitario</t>
  </si>
  <si>
    <t>CD-242-2022</t>
  </si>
  <si>
    <t>CPSP-242-2022</t>
  </si>
  <si>
    <t>BRAYAN SNEYDER ANTOLINEZ ROMERO</t>
  </si>
  <si>
    <t>Prestar servicios profesionales apoyar a la Dirección de Fomento y Desarrollo en la coordinación y seguimiento de procesos técnicos, administrativos y financieros de los juegos y eventos deportivos desarrollados por el GIT Deporte Social Comunitario.</t>
  </si>
  <si>
    <t>2018011000149 DESARROLLO AL DEPORTE SOCIAL COMUNITARIO NACIONAL</t>
  </si>
  <si>
    <t>C-4301-1604-11-0-4301034-02</t>
  </si>
  <si>
    <t>https://community.secop.gov.co/Public/Tendering/OpportunityDetail/Index?noticeUID=CO1.NTC.2570788&amp;isFromPublicArea=True&amp;isModal=true&amp;asPopupView=true</t>
  </si>
  <si>
    <t>CD-243-2022</t>
  </si>
  <si>
    <t>CPSP-243-2022</t>
  </si>
  <si>
    <t>ANA MARIA AGUIRRE TOVAR</t>
  </si>
  <si>
    <t>Prestar servicios profesionales para apoyar la aplicación del Código Disciplinario Único o el que lo modifique, en las decisiones que se profieran en los procesos disciplinarios que se adelanten contra los funcionarios del Ministerio del Deporte y dar respuesta oportuna a las peticiones que formulen los sujetos procesales, usuarios de la entidad y organismos del Estado, especialmente, en materia disciplinaria</t>
  </si>
  <si>
    <t>https://community.secop.gov.co/Public/Tendering/OpportunityDetail/Index?noticeUID=CO1.NTC.2570804&amp;isFromPublicArea=True&amp;isModal=true&amp;asPopupView=true</t>
  </si>
  <si>
    <t>CD-244-2022</t>
  </si>
  <si>
    <t>CPSP-244-2022</t>
  </si>
  <si>
    <t>LILIA JANNETH PRIETO RODRIGUEZ</t>
  </si>
  <si>
    <t>https://community.secop.gov.co/Public/Tendering/OpportunityDetail/Index?noticeUID=CO1.NTC.2570204&amp;isFromPublicArea=True&amp;isModal=true&amp;asPopupView=true</t>
  </si>
  <si>
    <t>CD-245-2022</t>
  </si>
  <si>
    <t>CPSP-245-2022</t>
  </si>
  <si>
    <t> JHOEN ALBANY ESCOBAR ALCARAZ</t>
  </si>
  <si>
    <t>Prestar servicios profesionales especializados como apoyo jurídico a la supervisión de contratos y convenios</t>
  </si>
  <si>
    <t>https://community.secop.gov.co/Public/Tendering/OpportunityDetail/Index?noticeUID=CO1.NTC.2568908&amp;isFromPublicArea=True&amp;isModal=true&amp;asPopupView=true</t>
  </si>
  <si>
    <t>CD-246-2022</t>
  </si>
  <si>
    <t>CPSP-246-2022</t>
  </si>
  <si>
    <t>HENRY BAUTISTA HERNANDEZ</t>
  </si>
  <si>
    <t>Prestar servicios profesionales y de acompañamiento jurídico para apoyar la gestión del Ministerio del Deporte</t>
  </si>
  <si>
    <t>https://community.secop.gov.co/Public/Tendering/OpportunityDetail/Index?noticeUID=CO1.NTC.2569871&amp;isFromPublicArea=True&amp;isModal=true&amp;asPopupView=true</t>
  </si>
  <si>
    <t>CD-247-2022</t>
  </si>
  <si>
    <t>CPSP-247-2022</t>
  </si>
  <si>
    <t>MAURICIO ALBERTO MANZANO CALVETE</t>
  </si>
  <si>
    <t>Prestar sus servicios profesionales para garantizar la operación y la administración de las sedes del Ministerio del Deporte.</t>
  </si>
  <si>
    <t>C-4399-1604-8-0-
4399016-02</t>
  </si>
  <si>
    <t>https://community.secop.gov.co/Public/Tendering/OpportunityDetail/Index?noticeUID=CO1.NTC.2571306&amp;isFromPublicArea=True&amp;isModal=true&amp;asPopupView=true</t>
  </si>
  <si>
    <t>CD-248-2022</t>
  </si>
  <si>
    <t>CPSA-248-2022</t>
  </si>
  <si>
    <t>Ruben Antonio Bohorquez Bejarano</t>
  </si>
  <si>
    <t>Prestar servicios de apoyo a la gestión realizando apoyo administrativo y operativo a los GIT de la Dirección de Posicionamiento y Liderazgo Deportivo</t>
  </si>
  <si>
    <t>A-02-02-02-008-005-09-09</t>
  </si>
  <si>
    <t>https://community.secop.gov.co/Public/Tendering/OpportunityDetail/Index?noticeUID=CO1.NTC.2570407&amp;isFromPublicArea=True&amp;isModal=true&amp;asPopupView=true</t>
  </si>
  <si>
    <t>CD-249-2022</t>
  </si>
  <si>
    <t>CPSA-249-2022</t>
  </si>
  <si>
    <t>JOHANNA MARCELA BERNATE MALAGON</t>
  </si>
  <si>
    <t>Prestar los servicios de apoyo y asistencia a la gestión, con el fin de coadyuvar al cumplimiento de las obligaciones del GIT de Deporte de Rendimiento Convencional</t>
  </si>
  <si>
    <t>https://community.secop.gov.co/Public/Tendering/OpportunityDetail/Index?noticeUID=CO1.NTC.2569767&amp;isFromPublicArea=True&amp;isModal=true&amp;asPopupView=true</t>
  </si>
  <si>
    <t>CD-250-2022</t>
  </si>
  <si>
    <t>CPSP-250-2022</t>
  </si>
  <si>
    <t>OSCAR LEONARDO PARRA ALFONSO</t>
  </si>
  <si>
    <t>Prestar servicios profesionales para la sistematización de los programas de la DPYLD.</t>
  </si>
  <si>
    <t xml:space="preserve">2018011000018 DESARROLLO AL DEPORTE DEL SISTEMA OLÍMPICO Y CONVENCIONAL PARA EL POSICIONAMIENTO Y LIDERAZGO DEPORTIVO NACIONAL       </t>
  </si>
  <si>
    <t>https://community.secop.gov.co/Public/Tendering/OpportunityDetail/Index?noticeUID=CO1.NTC.2571273&amp;isFromPublicArea=True&amp;isModal=true&amp;asPopupView=true</t>
  </si>
  <si>
    <t>CD-251-2022</t>
  </si>
  <si>
    <t>CPSP-251-2022</t>
  </si>
  <si>
    <t>ANDRES FELIPE RUBIANO PARAMO</t>
  </si>
  <si>
    <t>Prestar servicios profesionales como abogado para apoyar el ciclo de proyectos de inversión pública que correspondan al Ministerio del Deporte</t>
  </si>
  <si>
    <t>C-4302-16-0-4302071-02</t>
  </si>
  <si>
    <t>https://community.secop.gov.co/Public/Tendering/OpportunityDetail/Index?noticeUID=CO1.NTC.2570087&amp;isFromPublicArea=True&amp;isModal=true&amp;asPopupView=true</t>
  </si>
  <si>
    <t>CD-252-2022</t>
  </si>
  <si>
    <t>CPSA-252-2022</t>
  </si>
  <si>
    <t>AMPARO MUETE RAMOS</t>
  </si>
  <si>
    <t>Prestar servicios de apoyo a la gestión documental para el desarrollo de las actividades a cargo de los grupos internos de trabajo de la Secretaria General</t>
  </si>
  <si>
    <t>Corrección de fecha de inicio</t>
  </si>
  <si>
    <t>https://community.secop.gov.co/Public/Tendering/OpportunityDetail/Index?noticeUID=CO1.NTC.2570760&amp;isFromPublicArea=True&amp;isModal=true&amp;asPopupView=true</t>
  </si>
  <si>
    <t>CD-253-2022</t>
  </si>
  <si>
    <t>CPSP-253-2022</t>
  </si>
  <si>
    <t>JOSE LUIS SALINAS ANGULO</t>
  </si>
  <si>
    <t>https://community.secop.gov.co/Public/Tendering/OpportunityDetail/Index?noticeUID=CO1.NTC.2594739&amp;isFromPublicArea=True&amp;isModal=true&amp;asPopupView=true</t>
  </si>
  <si>
    <t>CD-254-2022</t>
  </si>
  <si>
    <t>CPSP-254-2022</t>
  </si>
  <si>
    <t>CARLOS ALBERTO MANCHOLA PRIETO</t>
  </si>
  <si>
    <t>C-4302-1604-16-0-
4302071-02_x000D_</t>
  </si>
  <si>
    <t>https://community.secop.gov.co/Public/Tendering/OpportunityDetail/Index?noticeUID=CO1.NTC.2570269&amp;isFromPublicArea=True&amp;isModal=true&amp;asPopupView=true</t>
  </si>
  <si>
    <t>CD-255-2022</t>
  </si>
  <si>
    <t>CPSP-255-2022</t>
  </si>
  <si>
    <t>ALFREDO GÓMEZ ARBOLEDA</t>
  </si>
  <si>
    <t>https://community.secop.gov.co/Public/Tendering/OpportunityDetail/Index?noticeUID=CO1.NTC.2571414&amp;isFromPublicArea=True&amp;isModal=true&amp;asPopupView=true</t>
  </si>
  <si>
    <t>CD-256-2022</t>
  </si>
  <si>
    <t>CPSP-256-2022</t>
  </si>
  <si>
    <t>CLAUDIA PATRICIA ARAUJO TRUJILLO</t>
  </si>
  <si>
    <t>https://community.secop.gov.co/Public/Tendering/OpportunityDetail/Index?noticeUID=CO1.NTC.2571504&amp;isFromPublicArea=True&amp;isModal=true&amp;asPopupView=true</t>
  </si>
  <si>
    <t>GIT Centro De Ciencias Del Deporte</t>
  </si>
  <si>
    <t>CD-257-2022</t>
  </si>
  <si>
    <t>CPSP-257-2022</t>
  </si>
  <si>
    <t>ADRIANA HERNANDEZ MANTILLA</t>
  </si>
  <si>
    <t>Prestar servicios profesionales especializados en Medicina del Deporte para la atención de los deportes de para- atletismo, boccia y deportes asignados, desarrollo, innovación e investigación en las ciencias del deporte</t>
  </si>
  <si>
    <t>C-4302-1604-18-0-4302003-02</t>
  </si>
  <si>
    <t>https://community.secop.gov.co/Public/Tendering/OpportunityDetail/Index?noticeUID=CO1.NTC.2570724&amp;isFromPublicArea=True&amp;isModal=true&amp;asPopupView=true</t>
  </si>
  <si>
    <t>CD-258-2022</t>
  </si>
  <si>
    <t>CPSP-258-2022</t>
  </si>
  <si>
    <t>JANNYTH SOFIA HERNANDEZ GARZON</t>
  </si>
  <si>
    <t>https://community.secop.gov.co/Public/Tendering/OpportunityDetail/Index?noticeUID=CO1.NTC.2571609&amp;isFromPublicArea=True&amp;isModal=true&amp;asPopupView=true</t>
  </si>
  <si>
    <t>CD-259-2022</t>
  </si>
  <si>
    <t>CPSP-259-2022</t>
  </si>
  <si>
    <t>LUZ DARY MUNERA GARZON</t>
  </si>
  <si>
    <t>Prestar servicios profesionales administrativos para la planeación, ejecución y liquidación de contratos o convenios del Grupo Interno de Deporte Social Comunitario.</t>
  </si>
  <si>
    <t>https://community.secop.gov.co/Public/Tendering/OpportunityDetail/Index?noticeUID=CO1.NTC.2571631&amp;isFromPublicArea=True&amp;isModal=true&amp;asPopupView=true</t>
  </si>
  <si>
    <t>CD-260-2022</t>
  </si>
  <si>
    <t>CPSP-260-2022</t>
  </si>
  <si>
    <t>SERGIO ASDRUBAL MEJIA ARIAS</t>
  </si>
  <si>
    <t>Prestar servicios profesionales para la gestión de actividades de analítica institucional y la implementación del Modelo Integrado de Planeación y Gestión 􀂱 MIPG.</t>
  </si>
  <si>
    <t>https://community.secop.gov.co/Public/Tendering/OpportunityDetail/Index?noticeUID=CO1.NTC.2571179&amp;isFromPublicArea=True&amp;isModal=true&amp;asPopupView=true</t>
  </si>
  <si>
    <t>CD-261-2022</t>
  </si>
  <si>
    <t>CPSP-261-2022</t>
  </si>
  <si>
    <t>SANTIAGO CRUZ VALERO</t>
  </si>
  <si>
    <t>Prestar servicios profesionales para brindar acompañamiento, análisis y apoyo jurídico en el desarrollo de las actividades a cargo del Ministerio del Deporte y de las áreas técnicas asignadas</t>
  </si>
  <si>
    <t>https://community.secop.gov.co/Public/Tendering/OpportunityDetail/Index?noticeUID=CO1.NTC.2570776&amp;isFromPublicArea=True&amp;isModal=true&amp;asPopupView=true</t>
  </si>
  <si>
    <t>CD-262-2022</t>
  </si>
  <si>
    <t>CPSA-262-2022</t>
  </si>
  <si>
    <t>ALEXANDER CONTRERAS</t>
  </si>
  <si>
    <t>Prestar sus servicios de apoyo a la gestión para garantizar la operación y la administración de las sedes del Ministerio del Deporte</t>
  </si>
  <si>
    <t>https://community.secop.gov.co/Public/Tendering/OpportunityDetail/Index?noticeUID=CO1.NTC.2570691&amp;isFromPublicArea=True&amp;isModal=true&amp;asPopupView=true</t>
  </si>
  <si>
    <t>CD-263-2022</t>
  </si>
  <si>
    <t>CPSP-263-2022</t>
  </si>
  <si>
    <t>LENNYS ISABEL SOLANO HERAZO</t>
  </si>
  <si>
    <t xml:space="preserve">Prestar sus servicios profesionales para realizar asesoría y acompañamiento jurídico y administrativo a las situaciones administrativas, los procesos y procedimientos desarrollados por la entidad	</t>
  </si>
  <si>
    <t>https://community.secop.gov.co/Public/Tendering/OpportunityDetail/Index?noticeUID=CO1.NTC.2570905&amp;isFromPublicArea=True&amp;isModal=true&amp;asPopupView=true</t>
  </si>
  <si>
    <t>CD-264-2022</t>
  </si>
  <si>
    <t>CPSP-264-2022</t>
  </si>
  <si>
    <t>CAMILO ANDRES PARDO SERNA</t>
  </si>
  <si>
    <t>https://community.secop.gov.co/Public/Tendering/OpportunityDetail/Index?noticeUID=CO1.NTC.2571705&amp;isFromPublicArea=True&amp;isModal=true&amp;asPopupView=true</t>
  </si>
  <si>
    <t>CD-265-2022</t>
  </si>
  <si>
    <t>CPSP-265-2022</t>
  </si>
  <si>
    <t>PATRICIA RENGIFO ARCILA</t>
  </si>
  <si>
    <t>Prestar sus servicios profesionales realizando el análisis y apoyo para el cumplimento de los procesos y procedimientos a cargo de la entidad.</t>
  </si>
  <si>
    <t>https://community.secop.gov.co/Public/Tendering/OpportunityDetail/Index?noticeUID=CO1.NTC.2572966&amp;isFromPublicArea=True&amp;isModal=true&amp;asPopupView=true</t>
  </si>
  <si>
    <t>CD-266-2022</t>
  </si>
  <si>
    <t>CPSP-266-2022</t>
  </si>
  <si>
    <t>NANCY JEANNETH FUQUEN GUERRERO</t>
  </si>
  <si>
    <t>Prestar servicios especializados en fisioterapia, para la atención de los deportistas de Paracycling, boccia y deportes asignados, realizar actividades de innovación</t>
  </si>
  <si>
    <t>https://community.secop.gov.co/Public/Tendering/OpportunityDetail/Index?noticeUID=CO1.NTC.2571170&amp;isFromPublicArea=True&amp;isModal=true&amp;asPopupView=true</t>
  </si>
  <si>
    <t>CD-267-2022</t>
  </si>
  <si>
    <t>CPSP-267-2022</t>
  </si>
  <si>
    <t>NIDIA ESMERALDA ROMERO AVILA</t>
  </si>
  <si>
    <t>https://community.secop.gov.co/Public/Tendering/OpportunityDetail/Index?noticeUID=CO1.NTC.2571708&amp;isFromPublicArea=True&amp;isModal=true&amp;asPopupView=true</t>
  </si>
  <si>
    <t>CD-268-2022</t>
  </si>
  <si>
    <t>CPSP-268-2022</t>
  </si>
  <si>
    <t>Nini Johana Marinez Zuñiga</t>
  </si>
  <si>
    <t>Prestar servicios profesionales para realizar apoyo jurídico a los procesos poscontractuales conforme la competencia delegada a la Dirección Técnica de Posicionamiento y Liderazgo Deportivo</t>
  </si>
  <si>
    <t>https://community.secop.gov.co/Public/Tendering/OpportunityDetail/Index?noticeUID=CO1.NTC.2617361&amp;isFromPublicArea=True&amp;isModal=False</t>
  </si>
  <si>
    <t>CD-269-2022</t>
  </si>
  <si>
    <t>CPSP-269-2022</t>
  </si>
  <si>
    <t>GIOVANA PAOLA PINO CONDE</t>
  </si>
  <si>
    <t>Prestar servicios profesionales para apoyar técnicamente en procesos administrativos, informes, reportes y apoyo a eventos de la Dirección de Fomento y Desarrollo y el GIT de Recreación</t>
  </si>
  <si>
    <t>https://community.secop.gov.co/Public/Tendering/OpportunityDetail/Index?noticeUID=CO1.NTC.2572591&amp;isFromPublicArea=True&amp;isModal=true&amp;asPopupView=true</t>
  </si>
  <si>
    <t>CD-270-2022</t>
  </si>
  <si>
    <t>CPSP-270-2022</t>
  </si>
  <si>
    <t>ANDERSON CANTE CASTELLANOS</t>
  </si>
  <si>
    <t>https://community.secop.gov.co/Public/Tendering/OpportunityDetail/Index?noticeUID=CO1.NTC.2571619&amp;isFromPublicArea=True&amp;isModal=true&amp;asPopupView=true</t>
  </si>
  <si>
    <t>CD-271-2022</t>
  </si>
  <si>
    <t>CPSP-271-2022</t>
  </si>
  <si>
    <t>ANGELA ROSA MARIN GARCIA</t>
  </si>
  <si>
    <t>Prestar servicios profesionales especializados para brindar atención psicológica en deportes asignados por el CCD y realizar actividades de innovación</t>
  </si>
  <si>
    <t>C-4302-1604-19-0-4302003-02</t>
  </si>
  <si>
    <t>https://community.secop.gov.co/Public/Tendering/OpportunityDetail/Index?noticeUID=CO1.NTC.2571196&amp;isFromPublicArea=True&amp;isModal=true&amp;asPopupView=true</t>
  </si>
  <si>
    <t>CD-272-2022</t>
  </si>
  <si>
    <t>CPSP-272-2022</t>
  </si>
  <si>
    <t>HENRY ARMANDO HERNANDEZ CONTRERAS</t>
  </si>
  <si>
    <t>Prestar servicios profesionales especializados en fisioterapia para atención de los deportistas en los deportes asignados por el CCD</t>
  </si>
  <si>
    <t>https://community.secop.gov.co/Public/Tendering/OpportunityDetail/Index?noticeUID=CO1.NTC.2572268&amp;isFromPublicArea=True&amp;isModal=true&amp;asPopupView=true</t>
  </si>
  <si>
    <t>CD-273-2022</t>
  </si>
  <si>
    <t>CPSP-273-2022</t>
  </si>
  <si>
    <t>LEIDY CAMILA HERNANDEZ CARRILLO</t>
  </si>
  <si>
    <t>https://community.secop.gov.co/Public/Tendering/OpportunityDetail/Index?noticeUID=CO1.NTC.2573738&amp;isFromPublicArea=True&amp;isModal=true&amp;asPopupView=true</t>
  </si>
  <si>
    <t>CD-274-2022</t>
  </si>
  <si>
    <t>CPSP-274-2022</t>
  </si>
  <si>
    <t>Dayssy Yineth Diaz Betancourt</t>
  </si>
  <si>
    <t>Prestar servicios profesionales para brindar atención nutricional a los deportistas de los deportes asignados en el CCD, realizar actividades de innovación y apoyar la organización de eventos deportivos</t>
  </si>
  <si>
    <t>https://community.secop.gov.co/Public/Tendering/OpportunityDetail/Index?noticeUID=CO1.NTC.2572953&amp;isFromPublicArea=True&amp;isModal=true&amp;asPopupView=true</t>
  </si>
  <si>
    <t>CD-275-2022</t>
  </si>
  <si>
    <t>CPSP-275-2022</t>
  </si>
  <si>
    <t>YURY ANDREA SANDOVAL BELLO</t>
  </si>
  <si>
    <t>Prestar los servicios profesionales en los aspectos financieros relacionados con el GIT de Deporte Escolar.</t>
  </si>
  <si>
    <t>https://community.secop.gov.co/Public/Tendering/OpportunityDetail/Index?noticeUID=CO1.NTC.2579000&amp;isFromPublicArea=True&amp;isModal=true&amp;asPopupView=true</t>
  </si>
  <si>
    <t>CD-276-2022</t>
  </si>
  <si>
    <t>CPSA-276-2022</t>
  </si>
  <si>
    <t>JAZMIN ANDREA ALBAÑIL ANTOLINEZ</t>
  </si>
  <si>
    <t>https://community.secop.gov.co/Public/Tendering/OpportunityDetail/Index?noticeUID=CO1.NTC.2574017&amp;isFromPublicArea=True&amp;isModal=true&amp;asPopupView=true</t>
  </si>
  <si>
    <t>CD-277-2022</t>
  </si>
  <si>
    <t>CPSA-277-2022</t>
  </si>
  <si>
    <t>YENNY ALEJANDRA AGUIRRE CAÑON</t>
  </si>
  <si>
    <t>Prestar sus servicios como apoyo administrativo para el cumplimento de las obligaciones con el sistema general de seguridad social a cargo de la entidad</t>
  </si>
  <si>
    <t>https://community.secop.gov.co/Public/Tendering/OpportunityDetail/Index?noticeUID=CO1.NTC.2574036&amp;isFromPublicArea=True&amp;isModal=true&amp;asPopupView=true</t>
  </si>
  <si>
    <t>CD-278-2022</t>
  </si>
  <si>
    <t>CPSA-278-2022</t>
  </si>
  <si>
    <t>NEXCY JEANNETTE SANDOVAL BARBOSA</t>
  </si>
  <si>
    <t>Prestar sus servicios de apoyo a la gestión administrativa y seguimiento documental para el Ministerio del Deporte.</t>
  </si>
  <si>
    <t>A-02-02-02-008-005-09-4</t>
  </si>
  <si>
    <t>https://community.secop.gov.co/Public/Tendering/OpportunityDetail/Index?noticeUID=CO1.NTC.2580388&amp;isFromPublicArea=True&amp;isModal=true&amp;asPopupView=true</t>
  </si>
  <si>
    <t>CD-279-2022</t>
  </si>
  <si>
    <t>CPSP-279-2022</t>
  </si>
  <si>
    <t>NATHALI OSPINA CORSO</t>
  </si>
  <si>
    <t>Prestar sus servicios profesionales para el desarrollo y aplicación del Sistema de Gestión de Seguridad y Salud en el Trabajo en los planes y programas requeridos por la Entidad.</t>
  </si>
  <si>
    <t>https://community.secop.gov.co/Public/Tendering/OpportunityDetail/Index?noticeUID=CO1.NTC.2575524&amp;isFromPublicArea=True&amp;isModal=true&amp;asPopupView=true</t>
  </si>
  <si>
    <t>CD-280-2022</t>
  </si>
  <si>
    <t>CPSP-280-2022</t>
  </si>
  <si>
    <t>JUAN SEBASTIAN SUAREZ RIPPE</t>
  </si>
  <si>
    <t>Prestar sus servicios profesionales para realizar análisis, asesoría y acompañamiento a los planes y programas a cargo de la entidad</t>
  </si>
  <si>
    <t>https://community.secop.gov.co/Public/Tendering/OpportunityDetail/Index?noticeUID=CO1.NTC.2574013&amp;isFromPublicArea=True&amp;isModal=true&amp;asPopupView=true</t>
  </si>
  <si>
    <t>CD-281-2022</t>
  </si>
  <si>
    <t>CPSP-281-2022</t>
  </si>
  <si>
    <t>MANUEL ALEJANDRO RUBIO ARCE</t>
  </si>
  <si>
    <t xml:space="preserve">Prestar servicios profesionales especializados en fisioterapia para atención de los deportistas de Ciclismo y en los deportes asignados por el CCD, y actividades de innovación
</t>
  </si>
  <si>
    <t>https://community.secop.gov.co/Public/Tendering/OpportunityDetail/Index?noticeUID=CO1.NTC.2573598&amp;isFromPublicArea=True&amp;isModal=true&amp;asPopupView=true</t>
  </si>
  <si>
    <t>CD-282-2022</t>
  </si>
  <si>
    <t>CPSP-282-2022</t>
  </si>
  <si>
    <t>MARIA STELLA BUSTOS BRASBI</t>
  </si>
  <si>
    <t>https://community.secop.gov.co/Public/Tendering/OpportunityDetail/Index?noticeUID=CO1.NTC.2574172&amp;isFromPublicArea=True&amp;isModal=true&amp;asPopupView=true</t>
  </si>
  <si>
    <t>CD-283-2022</t>
  </si>
  <si>
    <t>CPSP-283-2022</t>
  </si>
  <si>
    <t>JUAN CARLOS GARCIA RUEDA</t>
  </si>
  <si>
    <t>https://community.secop.gov.co/Public/Tendering/OpportunityDetail/Index?noticeUID=CO1.NTC.2575352&amp;isFromPublicArea=True&amp;isModal=true&amp;asPopupView=true</t>
  </si>
  <si>
    <t>CD-284-2022</t>
  </si>
  <si>
    <t>CPSA-284-2022</t>
  </si>
  <si>
    <t>YENNIFER PAOLA HORTUA VILLALOBOS</t>
  </si>
  <si>
    <t>https://community.secop.gov.co/Public/Tendering/OpportunityDetail/Index?noticeUID=CO1.NTC.2573763&amp;isFromPublicArea=True&amp;isModal=true&amp;asPopupView=true</t>
  </si>
  <si>
    <t>CD-285-2022</t>
  </si>
  <si>
    <t>CPSP-285-2022</t>
  </si>
  <si>
    <t>OSCAR MAURICIO SANDOVAL ZAMBRANO</t>
  </si>
  <si>
    <t>Prestar servicios profesionales especializados en Medicina del Deporte en los deportes asignados en el CCD y realizar actividades de innovación</t>
  </si>
  <si>
    <t>https://community.secop.gov.co/Public/Tendering/OpportunityDetail/Index?noticeUID=CO1.NTC.2581698&amp;isFromPublicArea=True&amp;isModal=true&amp;asPopupView=true</t>
  </si>
  <si>
    <t>CD-286-2022</t>
  </si>
  <si>
    <t>CPSP-286-2022</t>
  </si>
  <si>
    <t>JOHN JAIRO ACOSTA BRAVO</t>
  </si>
  <si>
    <t>https://community.secop.gov.co/Public/Tendering/OpportunityDetail/Index?noticeUID=CO1.NTC.2576256&amp;isFromPublicArea=True&amp;isModal=true&amp;asPopupView=true</t>
  </si>
  <si>
    <t>CD-287-2022</t>
  </si>
  <si>
    <t>CPSP-287-2022</t>
  </si>
  <si>
    <t>CARLOS JAVIER SAAVEDRA GARZON</t>
  </si>
  <si>
    <t>Prestar servicios profesionales especializados para realizar readaptación deportiva y realizar actividades de innovación.</t>
  </si>
  <si>
    <t>https://community.secop.gov.co/Public/Tendering/OpportunityDetail/Index?noticeUID=CO1.NTC.2581921&amp;isFromPublicArea=True&amp;isModal=true&amp;asPopupView=true</t>
  </si>
  <si>
    <t>CD-288-2022</t>
  </si>
  <si>
    <t>CPSP-288-2022</t>
  </si>
  <si>
    <t>VICTORIA EUGENIA ARAGON MARINEZ</t>
  </si>
  <si>
    <t>https://community.secop.gov.co/Public/Tendering/OpportunityDetail/Index?noticeUID=CO1.NTC.2574613&amp;isFromPublicArea=True&amp;isModal=true&amp;asPopupView=true</t>
  </si>
  <si>
    <t>CD-289-2022</t>
  </si>
  <si>
    <t>CPSP-289-2022</t>
  </si>
  <si>
    <t>Rodrigo Esteban Argoty Bucheli </t>
  </si>
  <si>
    <t>Prestar servicios profesionales en biomecánica y realizar actividades de innovación e investigación.</t>
  </si>
  <si>
    <t>https://community.secop.gov.co/Public/Tendering/OpportunityDetail/Index?noticeUID=CO1.NTC.2574710&amp;isFromPublicArea=True&amp;isModal=true&amp;asPopupView=true</t>
  </si>
  <si>
    <t>CD-290-2022</t>
  </si>
  <si>
    <t>CPSP-290-2022</t>
  </si>
  <si>
    <t>Juan Felipe Medina Bejarano</t>
  </si>
  <si>
    <t>Prestar servicios profesionales especializados para brindar atención psicológica en deportes de conjunto y asignados por el CCD, realizar actividades de innovación e investigación</t>
  </si>
  <si>
    <t>https://community.secop.gov.co/Public/Tendering/OpportunityDetail/Index?noticeUID=CO1.NTC.2610465&amp;isFromPublicArea=True&amp;isModal=true&amp;asPopupView=true</t>
  </si>
  <si>
    <t>CD-291-2022</t>
  </si>
  <si>
    <t>CPSP-291-2022</t>
  </si>
  <si>
    <t>SANDRA ESTEFANIA MUÑOZ QUITIAN</t>
  </si>
  <si>
    <t>Prestar servicios profesionales en fisioterapia, atención de los deportistas en los deportes asignados por el CCD, apoyar procesos administrativos y actividades de innovación</t>
  </si>
  <si>
    <t>https://community.secop.gov.co/Public/Tendering/OpportunityDetail/Index?noticeUID=CO1.NTC.2577535&amp;isFromPublicArea=True&amp;isModal=true&amp;asPopupView=true</t>
  </si>
  <si>
    <t>CD-292-2022</t>
  </si>
  <si>
    <t>CPSP-292-2022</t>
  </si>
  <si>
    <t>JUAN DAVID GOMEZ PINTO</t>
  </si>
  <si>
    <t>Prestar los servicios profesionales en los aspectos administrativos y técnicos relacionados con el GIT de Deporte Escolar</t>
  </si>
  <si>
    <t>https://community.secop.gov.co/Public/Tendering/OpportunityDetail/Index?noticeUID=CO1.NTC.2577043&amp;isFromPublicArea=True&amp;isModal=true&amp;asPopupView=true</t>
  </si>
  <si>
    <t>CD-293-2022</t>
  </si>
  <si>
    <t>CPSP-293-2022</t>
  </si>
  <si>
    <t>MARIA DEL PILAR GIRALDO GIRALDO</t>
  </si>
  <si>
    <t>https://community.secop.gov.co/Public/Tendering/OpportunityDetail/Index?noticeUID=CO1.NTC.2580660&amp;isFromPublicArea=True&amp;isModal=true&amp;asPopupView=true</t>
  </si>
  <si>
    <t>CD-294-2022</t>
  </si>
  <si>
    <t>CPSA-294-2022</t>
  </si>
  <si>
    <t>PEDRO ORLANDO FONSECA PUENTES</t>
  </si>
  <si>
    <t>Prestar los servicios de apoyo a la gestión en los aspectos administrativos relacionados con el GIT de Deporte Escolar</t>
  </si>
  <si>
    <t>https://community.secop.gov.co/Public/Tendering/OpportunityDetail/Index?noticeUID=CO1.NTC.2577952&amp;isFromPublicArea=True&amp;isModal=true&amp;asPopupView=true</t>
  </si>
  <si>
    <t>CD-295-2022</t>
  </si>
  <si>
    <t>CPSP-295-2022</t>
  </si>
  <si>
    <t>LUIS DANIEL CARRILLO CÁRDENAS</t>
  </si>
  <si>
    <t>Prestar los servicios profesionales en los aspectos administrativos y técnicos relacionados con el GIT de Deporte Escolar.</t>
  </si>
  <si>
    <t>https://community.secop.gov.co/Public/Tendering/OpportunityDetail/Index?noticeUID=CO1.NTC.2589220&amp;isFromPublicArea=True&amp;isModal=true&amp;asPopupView=true</t>
  </si>
  <si>
    <t>CD-296-2022</t>
  </si>
  <si>
    <t>CPSP-296-2022</t>
  </si>
  <si>
    <t>MARY LUZ DAZA CHAPARRO</t>
  </si>
  <si>
    <t>https://community.secop.gov.co/Public/Tendering/OpportunityDetail/Index?noticeUID=CO1.NTC.2576927&amp;isFromPublicArea=True&amp;isModal=true&amp;asPopupView=true</t>
  </si>
  <si>
    <t>CD-297-2022</t>
  </si>
  <si>
    <t>CPSP-297-2022</t>
  </si>
  <si>
    <t>DANIEL ALBERTO BARRETO SANTIAGO</t>
  </si>
  <si>
    <t>https://community.secop.gov.co/Public/Tendering/OpportunityDetail/Index?noticeUID=CO1.NTC.2581902&amp;isFromPublicArea=True&amp;isModal=true&amp;asPopupView=true</t>
  </si>
  <si>
    <t>CD-298-2022</t>
  </si>
  <si>
    <t>CPSP-298-2022</t>
  </si>
  <si>
    <t>DIANA MARCELA PUENTES PRECIADO</t>
  </si>
  <si>
    <t>https://community.secop.gov.co/Public/Tendering/OpportunityDetail/Index?noticeUID=CO1.NTC.2586624&amp;isFromPublicArea=True&amp;isModal=true&amp;asPopupView=true</t>
  </si>
  <si>
    <t>CD-299-2022</t>
  </si>
  <si>
    <t>CPSP-299-2022</t>
  </si>
  <si>
    <t>JORGE ALONSO MARTINEZ CACERES</t>
  </si>
  <si>
    <t>https://community.secop.gov.co/Public/Tendering/OpportunityDetail/Index?noticeUID=CO1.NTC.2579449&amp;isFromPublicArea=True&amp;isModal=true&amp;asPopupView=true</t>
  </si>
  <si>
    <t>CD-300-2022</t>
  </si>
  <si>
    <t>CPSP-300-2022</t>
  </si>
  <si>
    <t>MARIANA GÓMEZ GUTIÉRREZ</t>
  </si>
  <si>
    <t xml:space="preserve">Prestar los servicios profesionales para apoyar la gestión del proceso de comunicaciones del GIT de Deporte Escolar
</t>
  </si>
  <si>
    <t>https://community.secop.gov.co/Public/Tendering/OpportunityDetail/Index?noticeUID=CO1.NTC.2577365&amp;isFromPublicArea=True&amp;isModal=true&amp;asPopupView=true</t>
  </si>
  <si>
    <t>CD-301-2022</t>
  </si>
  <si>
    <t>CPSP-301-2022</t>
  </si>
  <si>
    <t>Julieth Katerine Martínez Martínez</t>
  </si>
  <si>
    <t>Prestar servicios profesionales para realizar seguimiento y apoyar las actividades administrativas y jurídicas de los procesos ejecutados por la Dirección Técnica de Posicionamiento y Liderazgo Deportivo</t>
  </si>
  <si>
    <t>https://community.secop.gov.co/Public/Tendering/OpportunityDetail/Index?noticeUID=CO1.NTC.2577969&amp;isFromPublicArea=True&amp;isModal=true&amp;asPopupView=true</t>
  </si>
  <si>
    <t>CD-302-2022</t>
  </si>
  <si>
    <t>CPSP-302-2022</t>
  </si>
  <si>
    <t>MANUEL ALEJANDRO GIRALDO VALENCIA</t>
  </si>
  <si>
    <t>PRESTAR SERVICIOS PROFESIONALES PARA LA EVALUACIÓN, ORIENTACIÓN Y APOYO TECNICO DE LAS ACTIVIDADES PROPIAS DEL CICLO DE PROYECTOS DE INVERSIÓN PÚBLICA EN MATERIA DE INFRAESTRUCTURA DEPORTIVA Y DE ALTA COMPETENCIA COMPETAN AL MINISTERIO DEL DEPORTE</t>
  </si>
  <si>
    <t>C-4302-1604-17-0-
4302071-02</t>
  </si>
  <si>
    <t>https://community.secop.gov.co/Public/Tendering/OpportunityDetail/Index?noticeUID=CO1.NTC.2581108&amp;isFromPublicArea=True&amp;isModal=true&amp;asPopupView=true</t>
  </si>
  <si>
    <t>CD-303-2022</t>
  </si>
  <si>
    <t>CPSP-303-2022</t>
  </si>
  <si>
    <t>OSCAR FERNANDO BERMUDEZ SALCEDO</t>
  </si>
  <si>
    <t>https://community.secop.gov.co/Public/Tendering/OpportunityDetail/Index?noticeUID=CO1.NTC.2577723&amp;isFromPublicArea=True&amp;isModal=true&amp;asPopupView=true</t>
  </si>
  <si>
    <t>CD-304-2022</t>
  </si>
  <si>
    <t>CPSP-304-2022</t>
  </si>
  <si>
    <t>JUAN SEBASTIAN ROBAYO CASTILLO</t>
  </si>
  <si>
    <t>https://community.secop.gov.co/Public/Tendering/OpportunityDetail/Index?noticeUID=CO1.NTC.2579338&amp;isFromPublicArea=True&amp;isModal=true&amp;asPopupView=true</t>
  </si>
  <si>
    <t>CD-305-2022</t>
  </si>
  <si>
    <t>CPSP-305-2022</t>
  </si>
  <si>
    <t>LIDIA CECILIA TORRES GÓMEZ</t>
  </si>
  <si>
    <t>PRESTAR SERVICIOS PROFESIONALES DESDE EL COMPONENTE TÉCNICO EN PRÁCTICAS DEPORTIVAS PARA EL FORTALECIMIENTO DEL DEPORTE SOCIAL COMUNITARIO A NIVEL TERRITORIAL.</t>
  </si>
  <si>
    <t>https://community.secop.gov.co/Public/Tendering/OpportunityDetail/Index?noticeUID=CO1.NTC.2576494&amp;isFromPublicArea=True&amp;isModal=true&amp;asPopupView=true</t>
  </si>
  <si>
    <t>GIT Tecnología de la información y las Comunicaciones TIC´S</t>
  </si>
  <si>
    <t>CD-306-2022</t>
  </si>
  <si>
    <t>CPSP-306-2022</t>
  </si>
  <si>
    <t>DANIEL ALEJANDRO RUIZ BERMUDEZ</t>
  </si>
  <si>
    <t>Prestar servicios profesionales para el desarrollo, implementación y mantenimiento del sistema de información SISEG del Ministerio del Deporte</t>
  </si>
  <si>
    <t xml:space="preserve">2018011000200 IMPLEMENTACIÓN DE LAS TECNOLOGÍAS DE LA INFORMACIÓN Y COMUNICACIÓN PARA EL SISTEMA NACIONAL DEL DEPORTE A NIVEL NACIONAL        </t>
  </si>
  <si>
    <t>C-4399-1604-7-0-4399062-02</t>
  </si>
  <si>
    <t>A-02-02-02-008-003-01-3</t>
  </si>
  <si>
    <t>Correccion de fecha de inicio</t>
  </si>
  <si>
    <t>https://community.secop.gov.co/Public/Tendering/OpportunityDetail/Index?noticeUID=CO1.NTC.2586610&amp;isFromPublicArea=True&amp;isModal=true&amp;asPopupView=true</t>
  </si>
  <si>
    <t>CD-307-2022</t>
  </si>
  <si>
    <t>CPSP-307-2022</t>
  </si>
  <si>
    <t>FRANCY LILIANA FRADE ROCHA</t>
  </si>
  <si>
    <t>Prestar los servicios profesionales especializados como gestor administrativo y financiero para el acompañamiento al deporte asociado de alto rendimiento y el posicionamiento y desarrollo deportivo para el Git Deporte rendimiento convencional.</t>
  </si>
  <si>
    <t>https://community.secop.gov.co/Public/Tendering/OpportunityDetail/Index?noticeUID=CO1.NTC.2587465&amp;isFromPublicArea=True&amp;isModal=true&amp;asPopupView=true</t>
  </si>
  <si>
    <t>CD-308-2022</t>
  </si>
  <si>
    <t>CPSP-308-2022</t>
  </si>
  <si>
    <t>HUGO ARMANDO LAVERDE QUIROGA</t>
  </si>
  <si>
    <t>https://community.secop.gov.co/Public/Tendering/OpportunityDetail/Index?noticeUID=CO1.NTC.2578929&amp;isFromPublicArea=True&amp;isModal=true&amp;asPopupView=true</t>
  </si>
  <si>
    <t>CD-309-2022</t>
  </si>
  <si>
    <t>CPSP-309-2022</t>
  </si>
  <si>
    <t>PLUTARCO ALBERTO BARRETO CAMACHO</t>
  </si>
  <si>
    <t>https://community.secop.gov.co/Public/Tendering/OpportunityDetail/Index?noticeUID=CO1.NTC.2577097&amp;isFromPublicArea=True&amp;isModal=true&amp;asPopupView=true</t>
  </si>
  <si>
    <t>CD-310-2022</t>
  </si>
  <si>
    <t>CPSP-310-2022</t>
  </si>
  <si>
    <t>ELENA VIVIANA GONZALEZ DIAZ</t>
  </si>
  <si>
    <t>PRESTAR SUS SERVICIOS PROFESIONALES PARA APOYO EN EL PROCESO DE ACREDITACIÓN DEL LABORATORIO DE CONTROL AL DOPAJE DE LA DIRECCIÓN DE RECURSOS Y HERRAMIENTAS DEL SISTEMA NACIONAL DEL DEPORTE</t>
  </si>
  <si>
    <t>https://community.secop.gov.co/Public/Tendering/OpportunityDetail/Index?noticeUID=CO1.NTC.2577322&amp;isFromPublicArea=True&amp;isModal=true&amp;asPopupView=true</t>
  </si>
  <si>
    <t>CD-311-2022</t>
  </si>
  <si>
    <t>CPSP-311-2022</t>
  </si>
  <si>
    <t>Maria Camila Molina Bermudez</t>
  </si>
  <si>
    <t>Prestar servicios profesionales para apoyar actividades administrativas, financieras y jurídicas de los procesos poscontractuales de la Dirección de Posicionamiento y Liderazgo Deportivo.</t>
  </si>
  <si>
    <t>https://community.secop.gov.co/Public/Tendering/OpportunityDetail/Index?noticeUID=CO1.NTC.2579097&amp;isFromPublicArea=True&amp;isModal=true&amp;asPopupView=true</t>
  </si>
  <si>
    <t>CD-312-2022</t>
  </si>
  <si>
    <t>CPSA-312-2022</t>
  </si>
  <si>
    <t>Carmen rosa hernandez puentes</t>
  </si>
  <si>
    <t>Prestar servicios de apoyo al desarrollo de los proyectos de la Dirección de Posicionamiento y Liderazgo Deportivo</t>
  </si>
  <si>
    <t>https://community.secop.gov.co/Public/Tendering/OpportunityDetail/Index?noticeUID=CO1.NTC.2626928&amp;isFromPublicArea=True&amp;isModal=true&amp;asPopupView=true</t>
  </si>
  <si>
    <t>CD-313-2022</t>
  </si>
  <si>
    <t>CPSP-313-2022</t>
  </si>
  <si>
    <t>ERIK ARMANDO GONZALEZ BERNAL</t>
  </si>
  <si>
    <t>https://community.secop.gov.co/Public/Tendering/OpportunityDetail/Index?noticeUID=CO1.NTC.2589237&amp;isFromPublicArea=True&amp;isModal=true&amp;asPopupView=true</t>
  </si>
  <si>
    <t>CD-314-2022</t>
  </si>
  <si>
    <t>CPSA-314-2022</t>
  </si>
  <si>
    <t>LEONARDO FABIO VARGAS BURGOS</t>
  </si>
  <si>
    <t>Prestar Servicios de apoyo para el mantenimiento y administración de la plataforma tecnológica del Ministerio del Deporte</t>
  </si>
  <si>
    <t>Corrección de Fecha de inicio</t>
  </si>
  <si>
    <t>https://community.secop.gov.co/Public/Tendering/OpportunityDetail/Index?noticeUID=CO1.NTC.2584265&amp;isFromPublicArea=True&amp;isModal=true&amp;asPopupView=true</t>
  </si>
  <si>
    <t>GIT Deporte Profesional</t>
  </si>
  <si>
    <t>CD-315-2022</t>
  </si>
  <si>
    <t>CPSP-315-2022</t>
  </si>
  <si>
    <t>79654290 </t>
  </si>
  <si>
    <t>FRANCY ALIRIO AMAYA DIAZ</t>
  </si>
  <si>
    <t>Prestar servicios profesionales especializados desde el punto de vista de la administración deportiva para desarrollar las acciones de difusión e investigación del Centro de Investigación y Documentación para el Fútbol del Ministerio del Deporte</t>
  </si>
  <si>
    <t>C-4302-1604-23-0-
4302009-02</t>
  </si>
  <si>
    <t>https://community.secop.gov.co/Public/Tendering/OpportunityDetail/Index?noticeUID=CO1.NTC.2587441&amp;isFromPublicArea=True&amp;isModal=true&amp;asPopupView=true</t>
  </si>
  <si>
    <t>CD-316-2022</t>
  </si>
  <si>
    <t>CPSP-316-2022</t>
  </si>
  <si>
    <t>ANA MARÍA HERNÁNDEZ SÁENZ</t>
  </si>
  <si>
    <t>Prestar servicios profesionales para apoyar la gestión de los procesos jurídicos y administrativos del GIT de Deporte Escolar.</t>
  </si>
  <si>
    <t>https://community.secop.gov.co/Public/Tendering/OpportunityDetail/Index?noticeUID=CO1.NTC.2577791&amp;isFromPublicArea=True&amp;isModal=true&amp;asPopupView=true</t>
  </si>
  <si>
    <t>Apoyo Transversal Dirección Inspección, Vigilancia y Control</t>
  </si>
  <si>
    <t>CD-317-2022</t>
  </si>
  <si>
    <t>CPSP-317-2022</t>
  </si>
  <si>
    <t>NICOLAS SAHID CORTES</t>
  </si>
  <si>
    <t>Prestar servicios profesionales como Administrador de empresas para realizar análisis, asistencia y apoyo administrativo, que se requiera en el ejercicio de las funciones de la Dirección de Inspección, Vigilancia y Control del Ministerio del Deporte.</t>
  </si>
  <si>
    <t>C-4302-1604-23-0-
4302075-02_x000D_</t>
  </si>
  <si>
    <t>https://community.secop.gov.co/Public/Tendering/OpportunityDetail/Index?noticeUID=CO1.NTC.2608210&amp;isFromPublicArea=True&amp;isModal=true&amp;asPopupView=true</t>
  </si>
  <si>
    <t>CD-318-2022</t>
  </si>
  <si>
    <t>CPSP-318-2022</t>
  </si>
  <si>
    <t>ROGER ALEXANDER GUERRERO TORRES</t>
  </si>
  <si>
    <t>C-4302-1604-23-0-
4302076-02_x000D_</t>
  </si>
  <si>
    <t>https://community.secop.gov.co/Public/Tendering/OpportunityDetail/Index?noticeUID=CO1.NTC.2601538&amp;isFromPublicArea=True&amp;isModal=true&amp;asPopupView=true</t>
  </si>
  <si>
    <t>CD-319-2022</t>
  </si>
  <si>
    <t>CPSP-319-2022</t>
  </si>
  <si>
    <t>CAROL JINETH CRUZ VARGAS</t>
  </si>
  <si>
    <t>https://community.secop.gov.co/Public/Tendering/OpportunityDetail/Index?noticeUID=CO1.NTC.2602869&amp;isFromPublicArea=True&amp;isModal=true&amp;asPopupView=true</t>
  </si>
  <si>
    <t>CD-320-2022</t>
  </si>
  <si>
    <t>CPSA-320-2022</t>
  </si>
  <si>
    <t>ROSA ELENA URREGO SIERRA</t>
  </si>
  <si>
    <t>Prestar servicios asistenciales para realizar análisis y apoyo asistencial, que se requiera en el ejercicio de las funciones de la Dirección de Inspección, Vigilancia y Control del Ministerio del Deporte.</t>
  </si>
  <si>
    <t>C-4302-1604-23-0-
4302075-02</t>
  </si>
  <si>
    <t>https://community.secop.gov.co/Public/Tendering/OpportunityDetail/Index?noticeUID=CO1.NTC.2606027&amp;isFromPublicArea=True&amp;isModal=true&amp;asPopupView=true</t>
  </si>
  <si>
    <t>CD-321-2022</t>
  </si>
  <si>
    <t>CPSP-321-2022</t>
  </si>
  <si>
    <t>EDUARDO JARAMILLO GIRALDO</t>
  </si>
  <si>
    <t>Prestar los servicios profesionales para apoyar los procesos de supervisión y liquidación de procesos contractuales del GIT de Deporte Escolar.</t>
  </si>
  <si>
    <t>https://community.secop.gov.co/Public/Tendering/OpportunityDetail/Index?noticeUID=CO1.NTC.2581595&amp;isFromPublicArea=True&amp;isModal=true&amp;asPopupView=true</t>
  </si>
  <si>
    <t>CD-322-2022</t>
  </si>
  <si>
    <t>CPSP-322-2022</t>
  </si>
  <si>
    <t>GUSTAVO ADOLFO RODRIGUEZ CARREÑO</t>
  </si>
  <si>
    <t>https://community.secop.gov.co/Public/Tendering/OpportunityDetail/Index?noticeUID=CO1.NTC.2582860&amp;isFromPublicArea=True&amp;isModal=true&amp;asPopupView=true</t>
  </si>
  <si>
    <t>CD-323-2022</t>
  </si>
  <si>
    <t>CPSP-323-2022</t>
  </si>
  <si>
    <t>RAUL BERNARDO MAYORGA MAYORGA</t>
  </si>
  <si>
    <t>Corrección de fecha y número del CDP</t>
  </si>
  <si>
    <t>https://community.secop.gov.co/Public/Tendering/OpportunityDetail/Index?noticeUID=CO1.NTC.2618078&amp;isFromPublicArea=True&amp;isModal=true&amp;asPopupView=true</t>
  </si>
  <si>
    <t>CD-324-2022</t>
  </si>
  <si>
    <t>CPSP-324-2022</t>
  </si>
  <si>
    <t>JUAN CAMILO GARNICA TRUJILLO</t>
  </si>
  <si>
    <t>Prestar los servicios profesionales para apoyar la gestión del proceso de comunicaciones del GIT de Deporte Escolar</t>
  </si>
  <si>
    <t>https://community.secop.gov.co/Public/Tendering/OpportunityDetail/Index?noticeUID=CO1.NTC.2580876&amp;isFromPublicArea=True&amp;isModal=true&amp;asPopupView=true</t>
  </si>
  <si>
    <t>CD-325-2022</t>
  </si>
  <si>
    <t>CPSP-325-2022</t>
  </si>
  <si>
    <t>JOSE ALBERTO MARRUGO QUINTANA</t>
  </si>
  <si>
    <t>Prestar Servicios Profesionales para realizar seguimiento administrativo y financiero a los proyectos de infraestructura deportiva, recreodeportiva y de alta competencia en calidad de auditor interno y evaluador del sistema integrado de la oficina de control interno.</t>
  </si>
  <si>
    <t>A-02-02-02-008-002_x000D_</t>
  </si>
  <si>
    <t>https://community.secop.gov.co/Public/Tendering/OpportunityDetail/Index?noticeUID=CO1.NTC.2584647&amp;isFromPublicArea=True&amp;isModal=true&amp;asPopupView=true</t>
  </si>
  <si>
    <t>CD-326-2022</t>
  </si>
  <si>
    <t>CPSP-326-2022</t>
  </si>
  <si>
    <t>SANDRA MILENA PRADA AMADO</t>
  </si>
  <si>
    <t>Prestar servicios profesionales especializados desde el punto de vista de la sociología para desarrollar las acciones de difusión e investigación del Centro de Investigación y Documentación para el Fútbol del Ministerio del Deporte</t>
  </si>
  <si>
    <t>C-4302-1604-23-0-
4302009-02_x000D_</t>
  </si>
  <si>
    <t>https://community.secop.gov.co/Public/Tendering/OpportunityDetail/Index?noticeUID=CO1.NTC.2580690&amp;isFromPublicArea=True&amp;isModal=true&amp;asPopupView=true</t>
  </si>
  <si>
    <t>CD-327-2022</t>
  </si>
  <si>
    <t>CPSP-327-2022</t>
  </si>
  <si>
    <t>MARIA CRISTINA GUTIERREZ USSA</t>
  </si>
  <si>
    <t>PRESTAR SERVICIOS PROFESIONALES PARA APOYAR AL GRUPO INTERNO DE TRABAJO DE ACTIVIDAD FÍSICA DE LA DIRECCIÓN DE FOMENTO Y DESARROLLO EN LA GENERACIÓN DE ESTRATEGIAS PARA LA PROMOCIÓN DE ACTIVIDAD FÍSICA A TRAVÉS DEL TRABAJO INTERSECTORIAL E INTERINSTITUCIONAL Y DE REDES ACADÉMICAS Y CON SOCIEDADES CIENTÍFICAS, EN EL MARCO DEL PROGRAMA NACIONAL DE HÁBITOS Y ESTILOS DE VIDA SALUDABLE.</t>
  </si>
  <si>
    <t>https://community.secop.gov.co/Public/Tendering/OpportunityDetail/Index?noticeUID=CO1.NTC.2581619&amp;isFromPublicArea=True&amp;isModal=true&amp;asPopupView=true</t>
  </si>
  <si>
    <t>CD-328-2022</t>
  </si>
  <si>
    <t>CPSP-328-2022</t>
  </si>
  <si>
    <t>EDWARD ALFONSO MARTINEZ HERNANDEZ</t>
  </si>
  <si>
    <t>Prestar los servicios profesionales para apoyar la gestión del proceso de comunicaciones de la Dirección de Fomento y Desarrollo</t>
  </si>
  <si>
    <t>https://community.secop.gov.co/Public/Tendering/OpportunityDetail/Index?noticeUID=CO1.NTC.2588065&amp;isFromPublicArea=True&amp;isModal=true&amp;asPopupView=true</t>
  </si>
  <si>
    <t>CD-329-2022</t>
  </si>
  <si>
    <t>CPSP-329-2022</t>
  </si>
  <si>
    <t>YESSIKA RAMOS ZAPATA</t>
  </si>
  <si>
    <t>https://community.secop.gov.co/Public/Tendering/OpportunityDetail/Index?noticeUID=CO1.NTC.2589772&amp;isFromPublicArea=True&amp;isModal=true&amp;asPopupView=true</t>
  </si>
  <si>
    <t>CD-330-2022</t>
  </si>
  <si>
    <t>CPSP-330-2022</t>
  </si>
  <si>
    <t>CARLOS JAVIER MOJICA PEREZ</t>
  </si>
  <si>
    <t>https://community.secop.gov.co/Public/Tendering/OpportunityDetail/Index?noticeUID=CO1.NTC.2581614&amp;isFromPublicArea=True&amp;isModal=true&amp;asPopupView=true</t>
  </si>
  <si>
    <t>CD-331-2022</t>
  </si>
  <si>
    <t>CPSA-331-2022</t>
  </si>
  <si>
    <t>21147625 </t>
  </si>
  <si>
    <t>GLORIA ANGELICA ALVAREZ ALVAREZ</t>
  </si>
  <si>
    <t>Prestar servicios de apoyo a la gestión en actividades administrativas y operativas a cargo de la Oficina Asesora de Planeación.</t>
  </si>
  <si>
    <t>https://community.secop.gov.co/Public/Tendering/OpportunityDetail/Index?noticeUID=CO1.NTC.2584343&amp;isFromPublicArea=True&amp;isModal=true&amp;asPopupView=true</t>
  </si>
  <si>
    <t>CD-332-2022</t>
  </si>
  <si>
    <t>CPSP-332-2022</t>
  </si>
  <si>
    <t>JENNY ADRIANA SERRATO TAMAYO</t>
  </si>
  <si>
    <t>PRESTAR SERVICIOS PROFESIONALES PARA APOYAR AL GRUPO INTERNO DE TRABAJO DE ACTIVIDAD FÍSICA DE LA DIRECCIÓN DE FOMENTO Y DESARROLLO EN LA CONSTRUCCIÓN DE DOCUMENTOS DE ORIENTACIÓN TÉCNICA Y EN LA ELABORACIÓN DE NUEVAS ESTRATEGIAS DE ACTIVIDAD FÍSICA A TRAVÉS DEL PROGRAMA NACIONAL DE HÁBITOS Y ESTILOS DE VIDA SALUDABLE.</t>
  </si>
  <si>
    <t>https://community.secop.gov.co/Public/Tendering/OpportunityDetail/Index?noticeUID=CO1.NTC.2587567&amp;isFromPublicArea=True&amp;isModal=true&amp;asPopupView=true</t>
  </si>
  <si>
    <t>CD-333-2022</t>
  </si>
  <si>
    <t>CPSP-333-2022</t>
  </si>
  <si>
    <t>LUCIA TOSCANO BAYONA</t>
  </si>
  <si>
    <t>https://community.secop.gov.co/Public/Tendering/OpportunityDetail/Index?noticeUID=CO1.NTC.2584691&amp;isFromPublicArea=True&amp;isModal=true&amp;asPopupView=true</t>
  </si>
  <si>
    <t>CD-334-2022</t>
  </si>
  <si>
    <t>CPSP-334-2022</t>
  </si>
  <si>
    <t>LEILA ZABRINA GARCIA CABRERA</t>
  </si>
  <si>
    <t>PRESTAR SERVICIOS PROFESIONALES PARA APOYAR EL GRUPO INTERNO DE TRABAJO DE ACTIVIDAD FÍSICA DE LA DIRECCIÓN DE FOMENTO Y DESARROLLO, EN LA PLANEACIÓN, IMPLEMENTACIÓN Y EJECUCIÓN DE LOS LINEAMIENTOS Y CONTENIDOS PARA EL DESARROLLO DEL PROGRAMA NACIONAL DE CAPACITACIÓN Y EL PROGRAMA DE HÁBITOS Y ESTILO DE VIDA SALUDABLE DE LA DIRECCIÓN DE FOMENTO Y DESARROLLO.</t>
  </si>
  <si>
    <t>C-4301-1604-9-0-4301035-02</t>
  </si>
  <si>
    <t>https://community.secop.gov.co/Public/Tendering/OpportunityDetail/Index?noticeUID=CO1.NTC.2589585&amp;isFromPublicArea=True&amp;isModal=true&amp;asPopupView=true</t>
  </si>
  <si>
    <t>CD-335-2022</t>
  </si>
  <si>
    <t>CPSP-335-2022</t>
  </si>
  <si>
    <t>PAULA TATIANA BARBOSA CARDONA</t>
  </si>
  <si>
    <t>PRESTAR SERVICIOS PROFESIONALES PARA EL DESARROLLO, SEGUIMIENTO Y EVALUACIÓN DE LAS ACCIONES Y EVENTOS DEL PROGRAMA NACIONAL DE CAPACITACIÓN DEL GRUPO INTERNO DE TRABAJO DE ACTIVIDAD FÍSICA DE LA DIRECCIÓN DE FOMENTO Y DESARROLLO.</t>
  </si>
  <si>
    <t>https://community.secop.gov.co/Public/Tendering/OpportunityDetail/Index?noticeUID=CO1.NTC.2590225&amp;isFromPublicArea=True&amp;isModal=true&amp;asPopupView=true</t>
  </si>
  <si>
    <t>CD-336-2022</t>
  </si>
  <si>
    <t>CPSP-336-2022</t>
  </si>
  <si>
    <t>MILENA FARFAN PINZON</t>
  </si>
  <si>
    <t>PRESTAR SERVICIOS PROFESIONALES PARA APOYAR AL GRUPO INTERNO DE TRABAJO DE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</si>
  <si>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https://community.secop.gov.co/Public/Tendering/OpportunityDetail/Index?noticeUID=CO1.NTC.2590127&amp;isFromPublicArea=True&amp;isModal=true&amp;asPopupView=true</t>
  </si>
  <si>
    <t>CD-337-2022</t>
  </si>
  <si>
    <t>CPSP-337-2022</t>
  </si>
  <si>
    <t>GLADYS PATRICIA SILVA CORDERO</t>
  </si>
  <si>
    <t>Contratar servicios profesionales para apoyar el área en temas relacionados con tecnología de la información y las comunicaciones del Ministerio del Deporte</t>
  </si>
  <si>
    <t>A-02-02-02-008-003-01-
3</t>
  </si>
  <si>
    <t>https://community.secop.gov.co/Public/Tendering/OpportunityDetail/Index?noticeUID=CO1.NTC.2593167&amp;isFromPublicArea=True&amp;isModal=true&amp;asPopupView=true</t>
  </si>
  <si>
    <t>CD-338-2022</t>
  </si>
  <si>
    <t>CPSP-338-2022</t>
  </si>
  <si>
    <t>RAMIRO RODRIGUEZ LOPEZ</t>
  </si>
  <si>
    <t>Prestar servicios profesionales para desarrollar actividades propias de la defensa judicial</t>
  </si>
  <si>
    <t>https://community.secop.gov.co/Public/Tendering/OpportunityDetail/Index?noticeUID=CO1.NTC.2593235&amp;isFromPublicArea=True&amp;isModal=true&amp;asPopupView=true</t>
  </si>
  <si>
    <t>CD-339-2022</t>
  </si>
  <si>
    <t>CPSP-339-2022</t>
  </si>
  <si>
    <t>OLGA CECILIA PUERTA OSORIO</t>
  </si>
  <si>
    <t>Prestar servicios profesionales para apoyo a la implementación y administración del Sistema de Gestión Documental y sistema de PQRDS del Ministerio del Deporte</t>
  </si>
  <si>
    <t>https://community.secop.gov.co/Public/Tendering/OpportunityDetail/Index?noticeUID=CO1.NTC.2589637&amp;isFromPublicArea=True&amp;isModal=true&amp;asPopupView=true</t>
  </si>
  <si>
    <t>CD-340-2022</t>
  </si>
  <si>
    <t>CPSP-340-2022</t>
  </si>
  <si>
    <t>HECTOR ANDRES LOAIZA ORTIZ</t>
  </si>
  <si>
    <t>FIRMADO</t>
  </si>
  <si>
    <t>https://community.secop.gov.co/Public/Tendering/OpportunityDetail/Index?noticeUID=CO1.NTC.2590319&amp;isFromPublicArea=True&amp;isModal=true&amp;asPopupView=true</t>
  </si>
  <si>
    <t>CD-341-2022</t>
  </si>
  <si>
    <t>CPSP-341-2022</t>
  </si>
  <si>
    <t>WILLIAM ALBERTO RODRÍGUEZ CRUZ</t>
  </si>
  <si>
    <t>https://community.secop.gov.co/Public/Tendering/OpportunityDetail/Index?noticeUID=CO1.NTC.2589966&amp;isFromPublicArea=True&amp;isModal=true&amp;asPopupView=true</t>
  </si>
  <si>
    <t>CD-342-2022</t>
  </si>
  <si>
    <t>CPSP-342-2022</t>
  </si>
  <si>
    <t>DAVID ANDRES QUINTERO MEJIA</t>
  </si>
  <si>
    <t>Prestar servicios profesionales para el apoyo en la gestión administrativa y de marketing digital de las actividades de la plataforma de capacitación y formación: EVD e infraestructura del Ministerio del Deporte.</t>
  </si>
  <si>
    <t>Correción del Fecha de inicio</t>
  </si>
  <si>
    <t>https://community.secop.gov.co/Public/Tendering/OpportunityDetail/Index?noticeUID=CO1.NTC.2588264&amp;isFromPublicArea=True&amp;isModal=true&amp;asPopupView=true</t>
  </si>
  <si>
    <t>CD-343-2022</t>
  </si>
  <si>
    <t>CPSP-343-2022</t>
  </si>
  <si>
    <t>JHOAN SEBASTIAN MUÑOZ BRAM</t>
  </si>
  <si>
    <t>Prestar servicios profesionales de apoyo y asistencia a la Oficina de Control Interno Disciplinario del Ministerio del Deporte, en materia administrativa, archivística y estadística.</t>
  </si>
  <si>
    <t>https://community.secop.gov.co/Public/Tendering/OpportunityDetail/Index?noticeUID=CO1.NTC.2588033&amp;isFromPublicArea=True&amp;isModal=true&amp;asPopupView=true</t>
  </si>
  <si>
    <t>CD-344-2022</t>
  </si>
  <si>
    <t>CPSP-344-2022</t>
  </si>
  <si>
    <t>ANGELA MARIA HOLGUIN ARANGO</t>
  </si>
  <si>
    <t>Prestar servicios profesionales para apoyar al GIT de Juegos y eventos deportivo en la gestión técnica, administrativa, operativa y seguimiento a los eventos a celebrar con los organismos del sistema nacional del deporte</t>
  </si>
  <si>
    <t>https://community.secop.gov.co/Public/Tendering/OpportunityDetail/Index?noticeUID=CO1.NTC.2587420&amp;isFromPublicArea=True&amp;isModal=true&amp;asPopupView=true</t>
  </si>
  <si>
    <t>CD-345-2022</t>
  </si>
  <si>
    <t>CPSP-345-2022</t>
  </si>
  <si>
    <t>JUAN CARLOS ROMERO GIRALDO</t>
  </si>
  <si>
    <t>Prestar servicios profesionales como abogado en el desarrollo de las actividades de la oficina Asesora Jurídica.</t>
  </si>
  <si>
    <t>https://community.secop.gov.co/Public/Tendering/OpportunityDetail/Index?noticeUID=CO1.NTC.2590431&amp;isFromPublicArea=True&amp;isModal=true&amp;asPopupView=true</t>
  </si>
  <si>
    <t>CD-346-2022</t>
  </si>
  <si>
    <t>CPSP-346-2022</t>
  </si>
  <si>
    <t>IVAN MAURICIO BARAJAS MEJIA</t>
  </si>
  <si>
    <t>Contratar servicios profesionales para administrar, soportar e instalar la infraestructura tecnológica (procesamiento, comunicación, almacenamiento, ruteo, conectividad) del Ministerio del Deporte, así como también apoyar con la implementación del protocolo IPV 6</t>
  </si>
  <si>
    <t>A-02-02-02-008-003-01-6</t>
  </si>
  <si>
    <t>https://community.secop.gov.co/Public/Tendering/OpportunityDetail/Index?noticeUID=CO1.NTC.2588189&amp;isFromPublicArea=True&amp;isModal=true&amp;asPopupView=true</t>
  </si>
  <si>
    <t>CD-347-2022</t>
  </si>
  <si>
    <t>CPSP-347-2022</t>
  </si>
  <si>
    <t>YOHN EDUARDO PINZÒN BAEZ</t>
  </si>
  <si>
    <t>Prestar servicios profesionales especializados para apoyar al GIT de Juegos y eventos deportivos en la gestión técnica, administrativa y operativa a los eventos a celebrar con los organismos del sistema nacional del deporte</t>
  </si>
  <si>
    <t>https://community.secop.gov.co/Public/Tendering/OpportunityDetail/Index?noticeUID=CO1.NTC.2588710&amp;isFromPublicArea=True&amp;isModal=true&amp;asPopupView=true</t>
  </si>
  <si>
    <t>CD-348-2022</t>
  </si>
  <si>
    <t>CPSP-348-2022</t>
  </si>
  <si>
    <t>CAMILO ARTURO REYES MARTINEZ</t>
  </si>
  <si>
    <t>Prestar los servicios profesionales en el GIT de Recreación para desarrollar técnicamente el Programa Nacional de Recreación para Infancia en concordancia con la Ruta Integral de Atenciones de la Política Nacional de Infancia y Adolescencia 2018 - 2030</t>
  </si>
  <si>
    <t>https://community.secop.gov.co/Public/Tendering/OpportunityDetail/Index?noticeUID=CO1.NTC.2590487&amp;isFromPublicArea=True&amp;isModal=true&amp;asPopupView=true</t>
  </si>
  <si>
    <t>CD-349-2022</t>
  </si>
  <si>
    <t>CPSP-349-2022</t>
  </si>
  <si>
    <t>CESAR ORLANDO BONILLA RODRIGUEZ</t>
  </si>
  <si>
    <t>Prestar los servicios profesionales en el GIT de Recreación para apoyar y difundir el Plan Nacional de Recreación 2020-2026 a nivel nacional</t>
  </si>
  <si>
    <t>https://community.secop.gov.co/Public/Tendering/OpportunityDetail/Index?noticeUID=CO1.NTC.2652939&amp;isFromPublicArea=True&amp;isModal=true&amp;asPopupView=true</t>
  </si>
  <si>
    <t>CD-350-2022</t>
  </si>
  <si>
    <t>CPSP-350-2022</t>
  </si>
  <si>
    <t>MARCO LEONARDO PEREZ PABLOS</t>
  </si>
  <si>
    <t>https://community.secop.gov.co/Public/Tendering/OpportunityDetail/Index?noticeUID=CO1.NTC.2588689&amp;isFromPublicArea=True&amp;isModal=true&amp;asPopupView=true</t>
  </si>
  <si>
    <t>CD-351-2022</t>
  </si>
  <si>
    <t>CPSP-351-2022</t>
  </si>
  <si>
    <t>JOHN JAIRO VELASQUEZ CARDENAS</t>
  </si>
  <si>
    <t>Prestar servicios profesionales de apoyo a los procesos de orientación gerencial para la planeación y organización del proyecto de los XXII Juegos Deportivos Nacionales y VI Juegos Paranacionales 2023".</t>
  </si>
  <si>
    <t>https://community.secop.gov.co/Public/Tendering/OpportunityDetail/Index?noticeUID=CO1.NTC.2589213&amp;isFromPublicArea=True&amp;isModal=true&amp;asPopupView=true</t>
  </si>
  <si>
    <t>CD-352-2022</t>
  </si>
  <si>
    <t>CPSP-352-2022</t>
  </si>
  <si>
    <t>SILVIO ANTONIO SOTO LAGARES</t>
  </si>
  <si>
    <t>https://community.secop.gov.co/Public/Tendering/OpportunityDetail/Index?noticeUID=CO1.NTC.2587581&amp;isFromPublicArea=True&amp;isModal=true&amp;asPopupView=true</t>
  </si>
  <si>
    <t>CD-353-2022</t>
  </si>
  <si>
    <t>CPSP-353-2022</t>
  </si>
  <si>
    <t>LUISA FERNANDA MORALES RAMIREZ</t>
  </si>
  <si>
    <t>C-4302-1604-23-0-
4302076-0</t>
  </si>
  <si>
    <t>https://community.secop.gov.co/Public/Tendering/OpportunityDetail/Index?noticeUID=CO1.NTC.2589501&amp;isFromPublicArea=True&amp;isModal=true&amp;asPopupView=true</t>
  </si>
  <si>
    <t>CD-354-2022</t>
  </si>
  <si>
    <t>CPSP-354-2022</t>
  </si>
  <si>
    <t>JOHN ANDRES SANCHEZ SALGADO</t>
  </si>
  <si>
    <t>https://community.secop.gov.co/Public/Tendering/OpportunityDetail/Index?noticeUID=CO1.NTC.2589287&amp;isFromPublicArea=True&amp;isModal=true&amp;asPopupView=true</t>
  </si>
  <si>
    <t>CD-355-2022</t>
  </si>
  <si>
    <t>CPSP-355-2022</t>
  </si>
  <si>
    <t>Christian Camilo Carrillo Torres </t>
  </si>
  <si>
    <t>Prestar servicios profesionales especializados de psicología, para el acompañamiento psicosocial de la carrera deportiva de los atletas pertenecientes al Programa Excelencia del GIT de Desarrollo Psicosocial.</t>
  </si>
  <si>
    <t>C-4302-1604-18-0-4302002-02</t>
  </si>
  <si>
    <t>https://community.secop.gov.co/Public/Tendering/OpportunityDetail/Index?noticeUID=CO1.NTC.2605938&amp;isFromPublicArea=True&amp;isModal=true&amp;asPopupView=true</t>
  </si>
  <si>
    <t>CD-356-2022</t>
  </si>
  <si>
    <t>CPSP-356-2022</t>
  </si>
  <si>
    <t>FELIX ENRIQUE DAZA MEDINA</t>
  </si>
  <si>
    <t>Prestar servicios profesionales para apoyar al GIT de Juegos y eventos deportivos en la gestión de control financiero y post contractual de los contratos de apoyo celebrado con los organismos del sistema nacional del deporte</t>
  </si>
  <si>
    <t>https://community.secop.gov.co/Public/Tendering/OpportunityDetail/Index?noticeUID=CO1.NTC.2590457&amp;isFromPublicArea=True&amp;isModal=true&amp;asPopupView=true</t>
  </si>
  <si>
    <t>CD-357-2022</t>
  </si>
  <si>
    <t>CPSP-357-2022</t>
  </si>
  <si>
    <t>ALVARO FERNANDEZ MAURY</t>
  </si>
  <si>
    <t>Prestar servicios profesionales como abogado para apoyar los procesos jurídicos y administrativos en el GIT de Desarrollo Psicosocial en la Dirección de Posicionamiento y Liderazgo Deportivo</t>
  </si>
  <si>
    <t>A-02-02-02-009-002-09</t>
  </si>
  <si>
    <t>https://community.secop.gov.co/Public/Tendering/OpportunityDetail/Index?noticeUID=CO1.NTC.2649625&amp;isFromPublicArea=True&amp;isModal=true&amp;asPopupView=true</t>
  </si>
  <si>
    <t>CD-358-2022</t>
  </si>
  <si>
    <t>CPSA-358-2022</t>
  </si>
  <si>
    <t>52.875.296 </t>
  </si>
  <si>
    <t>MILENA CATERINE AMEZQUITA CALDERON</t>
  </si>
  <si>
    <t>https://community.secop.gov.co/Public/Tendering/OpportunityDetail/Index?noticeUID=CO1.NTC.2589518&amp;isFromPublicArea=True&amp;isModal=true&amp;asPopupView=true</t>
  </si>
  <si>
    <t>CD-359-2022</t>
  </si>
  <si>
    <t>CPSP-359-2022</t>
  </si>
  <si>
    <t>JENNIFER VIVIANA OROZCO ARDILA</t>
  </si>
  <si>
    <t>Prestar servicios profesionales especializados para la construcción de estrategias grupales, apoyo a los procesos administrativos e investigación del centro de ciencias del deporte de mindeporte</t>
  </si>
  <si>
    <t>https://community.secop.gov.co/Public/Tendering/OpportunityDetail/Index?noticeUID=CO1.NTC.2590278&amp;isFromPublicArea=True&amp;isModal=true&amp;asPopupView=true</t>
  </si>
  <si>
    <t>CD-360-2022</t>
  </si>
  <si>
    <t>CPSP-360-2022</t>
  </si>
  <si>
    <t>JUAN DAVID MORENO MORENO</t>
  </si>
  <si>
    <t>https://community.secop.gov.co/Public/Tendering/OpportunityDetail/Index?noticeUID=CO1.NTC.2590464&amp;isFromPublicArea=True&amp;isModal=true&amp;asPopupView=true</t>
  </si>
  <si>
    <t>CD-361-2022</t>
  </si>
  <si>
    <t>CPSP-361-2022</t>
  </si>
  <si>
    <t>HAROLD STEVE RODRIGUEZ LOPEZ</t>
  </si>
  <si>
    <t>Prestar los servicios profesionales en el GIT de Recreación para desarrollar técnicamente la estrategia nacional de persona mayor y su Programa Nacional de Recreación Nuevo Comienzo en concordancia con la política de envejecimiento y Vejez.</t>
  </si>
  <si>
    <t>https://community.secop.gov.co/Public/Tendering/OpportunityDetail/Index?noticeUID=CO1.NTC.2653079&amp;isFromPublicArea=True&amp;isModal=true&amp;asPopupView=true</t>
  </si>
  <si>
    <t>CD-362-2022</t>
  </si>
  <si>
    <t>CPSP-362-2022</t>
  </si>
  <si>
    <t>FELIPE SALAZAR ARBELAEZ</t>
  </si>
  <si>
    <t>PRESTAR SERVICIOS PROFESIONALES PARA EL DESARROLLO DE ESTRATEGIAS DE PRENSA Y COMUNICACIÓN PARA LA PROYECCIÓN DE LA IMAGEN DEL MINISTERIO DEL DEPORTE</t>
  </si>
  <si>
    <t>https://community.secop.gov.co/Public/Tendering/OpportunityDetail/Index?noticeUID=CO1.NTC.2589928&amp;isFromPublicArea=True&amp;isModal=true&amp;asPopupView=true</t>
  </si>
  <si>
    <t>CD-363-2022</t>
  </si>
  <si>
    <t>CPSP-363-2022</t>
  </si>
  <si>
    <t>GUSTAVO ADOLFO PARRA GIL</t>
  </si>
  <si>
    <t>Prestar los servicios profesionales especializados para apoyar al GIT de Juegos y eventos deportivos en los procesos de planeación, organización, puesta a punto, operación y control de las áreas técnicas de competencia en eventos a celebrar con los organismos del sistema nacional del deporte</t>
  </si>
  <si>
    <t>https://community.secop.gov.co/Public/Tendering/OpportunityDetail/Index?noticeUID=CO1.NTC.2590108&amp;isFromPublicArea=True&amp;isModal=true&amp;asPopupView=true</t>
  </si>
  <si>
    <t>CD-364-2022</t>
  </si>
  <si>
    <t>CPSP-364-2022</t>
  </si>
  <si>
    <t>MARCO ANTONIO GNECCO VIEDA</t>
  </si>
  <si>
    <t>Prestar servicios profesionales para realizar análisis, asistencia y apoyo jurídico en el desarrollo de las actividades a cargo de la plataforma de capacitación y formación: EVD del Ministerio del Deporte</t>
  </si>
  <si>
    <t>https://community.secop.gov.co/Public/Tendering/OpportunityDetail/Index?noticeUID=CO1.NTC.2589940&amp;isFromPublicArea=True&amp;isModal=true&amp;asPopupView=true</t>
  </si>
  <si>
    <t>CD-365-2022</t>
  </si>
  <si>
    <t>CPSP-365-2022</t>
  </si>
  <si>
    <t>MILTON ANDRES HERNANDEZ MELO</t>
  </si>
  <si>
    <t>Prestación de servicios profesionales para apoyar al GIT de Recreación del Ministerio del Deporte, en las mesas técnicas de los diferentes planes, programas y proyectos</t>
  </si>
  <si>
    <t>https://community.secop.gov.co/Public/Tendering/OpportunityDetail/Index?noticeUID=CO1.NTC.2621519&amp;isFromPublicArea=True&amp;isModal=False</t>
  </si>
  <si>
    <t>CD-366-2022</t>
  </si>
  <si>
    <t>CPSP-366-2022</t>
  </si>
  <si>
    <t>OLGA LUCIA CARRON VELASQUEZ</t>
  </si>
  <si>
    <t>Prestar servicios profesionales para la planeación, ejecución y seguimiento de los procesos administrativos adelantados por el GIT Recreación de la Dirección de Fomento y Desarrollo</t>
  </si>
  <si>
    <t>https://community.secop.gov.co/Public/Tendering/OpportunityDetail/Index?noticeUID=CO1.NTC.2609967&amp;isFromPublicArea=True&amp;isModal=true&amp;asPopupView=true</t>
  </si>
  <si>
    <t>CD-367-2022</t>
  </si>
  <si>
    <t>CPSP-367-2022</t>
  </si>
  <si>
    <t>ERVIN YAMIT SEPULVEDA MARTINEZ</t>
  </si>
  <si>
    <t>Prestar servicios profesionales para la Arquitectura de Software para la implementación y desarrollo de nuevos sistemas de información para el Ministerio del Deporte</t>
  </si>
  <si>
    <t>https://community.secop.gov.co/Public/Tendering/OpportunityDetail/Index?noticeUID=CO1.NTC.2606601&amp;isFromPublicArea=True&amp;isModal=true&amp;asPopupView=true</t>
  </si>
  <si>
    <t>CD-368-2022</t>
  </si>
  <si>
    <t>CPSP-368-2022</t>
  </si>
  <si>
    <t>DIEGO RIVERA CONTRERAS</t>
  </si>
  <si>
    <t>https://community.secop.gov.co/Public/Tendering/OpportunityDetail/Index?noticeUID=CO1.NTC.2590473&amp;isFromPublicArea=True&amp;isModal=true&amp;asPopupView=true</t>
  </si>
  <si>
    <t>CD-369-2022</t>
  </si>
  <si>
    <t>CPSP-369-2022</t>
  </si>
  <si>
    <t>PEDRO FELIPE VALENCIA SOLANO</t>
  </si>
  <si>
    <t xml:space="preserve">PRESTAR SERVICIOS PROFESIONALES PARA LA EVALUACIÓN, ORIENTACIÓN Y APOYO TÉCNICO DE LAS ACTIVIDADES PROPIAS DEL CICLO DE PROYECTOS DE INVERSIÓN PÚBLICA EN MATERIA DE INFRAESTRUCTURA RECREATIVA Y DEPORTIVA QUE COMPETAN AL MINISTERIO DEL DEPORTE
</t>
  </si>
  <si>
    <t>https://community.secop.gov.co/Public/Tendering/OpportunityDetail/Index?noticeUID=CO1.NTC.2590368&amp;isFromPublicArea=True&amp;isModal=true&amp;asPopupView=true</t>
  </si>
  <si>
    <t>CD-370-2022</t>
  </si>
  <si>
    <t>CPSP-370-2022</t>
  </si>
  <si>
    <t>YESID FERNANDO SANTOYO ROMERO</t>
  </si>
  <si>
    <t>Prestar Servicios profesionales de Apoyo jurídico para la realización de Auditorías a los convenios de infraestructura y recreo deportivas en calidad de Auditor Interno y Evaluador del Sistema Integrado de Gestión del Ministerio del Deporte - Mindeporte</t>
  </si>
  <si>
    <t>Apropiación presupuestal</t>
  </si>
  <si>
    <t>https://community.secop.gov.co/Public/Tendering/OpportunityDetail/Index?noticeUID=CO1.NTC.2595285&amp;isFromPublicArea=True&amp;isModal=true&amp;asPopupView=true</t>
  </si>
  <si>
    <t>CD-371-2022</t>
  </si>
  <si>
    <t>CPSP-371-2022</t>
  </si>
  <si>
    <t>ROBERTO ALFONSO CAICEDO LOZANO</t>
  </si>
  <si>
    <t>Prestar sus servicios profesionales para apoyar al GIT de Recreación del Ministerio del Deporte, en el marco de la inclusión de personas con discapacidad de los diferentes planes, programas y proyectos.</t>
  </si>
  <si>
    <t>https://community.secop.gov.co/Public/Tendering/OpportunityDetail/Index?noticeUID=CO1.NTC.2626609&amp;isFromPublicArea=True&amp;isModal=true&amp;asPopupView=true</t>
  </si>
  <si>
    <t>CD-372-2022</t>
  </si>
  <si>
    <t>CPSP-372-2022</t>
  </si>
  <si>
    <t>JOSE WILLIAM BERNAL CRUZ</t>
  </si>
  <si>
    <t>Prestar los servicios profesionales en el GIT de Recreación para apoyar la apropiación y movilización de la Estrategia Nacional de Recreación para Adolescencia y Juventud y su Programa Campamentos Juveniles en coherencia al Plan Nacional de Recreación y a la política de adolescencia y juventud.</t>
  </si>
  <si>
    <t>https://community.secop.gov.co/Public/Tendering/OpportunityDetail/Index?noticeUID=CO1.NTC.2609937&amp;isFromPublicArea=True&amp;isModal=true&amp;asPopupView=true</t>
  </si>
  <si>
    <t>CD-373-2022</t>
  </si>
  <si>
    <t>CPSP-373-2022</t>
  </si>
  <si>
    <t>JUAN DAVID CIFUENTES SUAREZ</t>
  </si>
  <si>
    <t>https://community.secop.gov.co/Public/Tendering/OpportunityDetail/Index?noticeUID=CO1.NTC.2592948&amp;isFromPublicArea=True&amp;isModal=true&amp;asPopupView=true</t>
  </si>
  <si>
    <t>CD-374-2022</t>
  </si>
  <si>
    <t>CPSP-374-2022</t>
  </si>
  <si>
    <t>JUAN CARLOS MANRIQUE SÁNCHEZ</t>
  </si>
  <si>
    <t>Prestar los servicios profesionales como metodólogo deportivo para el GIT de Deporte Escolar</t>
  </si>
  <si>
    <t>https://community.secop.gov.co/Public/Tendering/OpportunityDetail/Index?noticeUID=CO1.NTC.2595802&amp;isFromPublicArea=True&amp;isModal=False</t>
  </si>
  <si>
    <t>CD-375-2022</t>
  </si>
  <si>
    <t>CPSA-375-2022</t>
  </si>
  <si>
    <t>EDINSON ORTIZ REALPE </t>
  </si>
  <si>
    <t>Prestar servicios como tecnólogo al GIT de Juegos y Eventos apoyando las actividades de control de inventarios, operación logística de implementos y ceremoniales de protocolo deportivo en los eventos celebrados con los organismos del sistema nacional del deporte</t>
  </si>
  <si>
    <t>https://community.secop.gov.co/Public/Tendering/OpportunityDetail/Index?noticeUID=CO1.NTC.2595390&amp;isFromPublicArea=True&amp;isModal=true&amp;asPopupView=true</t>
  </si>
  <si>
    <t>CD-376-2022</t>
  </si>
  <si>
    <t>CPSP-376-2022</t>
  </si>
  <si>
    <t>CLARA JANNETH MENDEZ CALDERON</t>
  </si>
  <si>
    <t>Prestar servicios profesionales especializados para apoyar al GIT de Juegos y Eventos en la gestión técnica, administrativa y operativa de los contratos de apoyo celebrado con los organismos del sistema nacional del deporte</t>
  </si>
  <si>
    <t>C-4302-1604-22-0-4302004-02A</t>
  </si>
  <si>
    <t>https://community.secop.gov.co/Public/Tendering/OpportunityDetail/Index?noticeUID=CO1.NTC.2594724&amp;isFromPublicArea=True&amp;isModal=true&amp;asPopupView=true</t>
  </si>
  <si>
    <t>CD-377-2022</t>
  </si>
  <si>
    <t>CPSP-377-2022</t>
  </si>
  <si>
    <t>CATHERINE CALDERON AGUILAR</t>
  </si>
  <si>
    <t>https://community.secop.gov.co/Public/Tendering/OpportunityDetail/Index?noticeUID=CO1.NTC.2592335&amp;isFromPublicArea=True&amp;isModal=true&amp;asPopupView=true</t>
  </si>
  <si>
    <t>CD-378-2022</t>
  </si>
  <si>
    <t>CPSP-378-2022</t>
  </si>
  <si>
    <t>Pedro Botero Marulanda </t>
  </si>
  <si>
    <t>Prestar asistencia profesional y acompañamiento al desarrollo de los planes y programas y el logro de los objetivos del GIT Programas y Proyectos Deportivos de la Dirección de Posicionamiento y Liderazgo Deportivo.</t>
  </si>
  <si>
    <t>https://community.secop.gov.co/Public/Tendering/OpportunityDetail/Index?noticeUID=CO1.NTC.2610195&amp;isFromPublicArea=True&amp;isModal=true&amp;asPopupView=true</t>
  </si>
  <si>
    <t>CD-379-2022</t>
  </si>
  <si>
    <t>CPSP-379-2022</t>
  </si>
  <si>
    <t>LIDA MARLEN ALFONSO MARENTES</t>
  </si>
  <si>
    <t>Prestar servicios especializados para brindar atención nutricional para la atención de los deportistas de para-atletismo, boccia y deportes asignados, realizar actividades de innovación</t>
  </si>
  <si>
    <t>https://community.secop.gov.co/Public/Tendering/OpportunityDetail/Index?noticeUID=CO1.NTC.2618492&amp;isFromPublicArea=True&amp;isModal=true&amp;asPopupView=true</t>
  </si>
  <si>
    <t>CD-380-2022</t>
  </si>
  <si>
    <t>CPSP-380-2022</t>
  </si>
  <si>
    <t>9976735 </t>
  </si>
  <si>
    <t>JORGE MARIO JARAMILLO SALAZAR</t>
  </si>
  <si>
    <t>Prestar servicios profesionales para apoyar al GIT Juegos y eventos deportivos en la coordinación y promoción, procesos de control de acceso, branding y disposición de marcas en los escenarios deportivos de los eventos de los contratos suscritos con los organismos del sistema nacional del deporte</t>
  </si>
  <si>
    <t>https://community.secop.gov.co/Public/Tendering/OpportunityDetail/Index?noticeUID=CO1.NTC.2608487&amp;isFromPublicArea=True&amp;isModal=true&amp;asPopupView=true</t>
  </si>
  <si>
    <t>CD-381-2022</t>
  </si>
  <si>
    <t>CPSP-381-2022</t>
  </si>
  <si>
    <t>JORGE MARIO CABRERA GARAVITO</t>
  </si>
  <si>
    <t>Prestar servicios profesionales especializados en Medicina del Deporte, para apoyar el proceso de lesión deportiva, atención en los deportes asignados y realizar actividades de innovación en el CCD.</t>
  </si>
  <si>
    <t>https://community.secop.gov.co/Public/Tendering/OpportunityDetail/Index?noticeUID=CO1.NTC.2606120&amp;isFromPublicArea=True&amp;isModal=true&amp;asPopupView=true</t>
  </si>
  <si>
    <t>CD-382-2022</t>
  </si>
  <si>
    <t>CPSP-382-2022</t>
  </si>
  <si>
    <t>OSCAR FABIAN HERNANDEZ CELEITA</t>
  </si>
  <si>
    <t>https://community.secop.gov.co/Public/Tendering/OpportunityDetail/Index?noticeUID=CO1.NTC.2605300&amp;isFromPublicArea=True&amp;isModal=true&amp;asPopupView=true</t>
  </si>
  <si>
    <t>CD-383-2022</t>
  </si>
  <si>
    <t>CPSA-383-2022</t>
  </si>
  <si>
    <t>AMANDA GONZALEZ MORALES</t>
  </si>
  <si>
    <t>Apoyar al Ministerio del Deporte en los asuntos administrativos y operativos que se le asignen</t>
  </si>
  <si>
    <t>https://community.secop.gov.co/Public/Tendering/OpportunityDetail/Index?noticeUID=CO1.NTC.2607738&amp;isFromPublicArea=True&amp;isModal=true&amp;asPopupView=true</t>
  </si>
  <si>
    <t>CD-384-2022</t>
  </si>
  <si>
    <t>CPSP-384-2022</t>
  </si>
  <si>
    <t>IVONNE PAOLA BOHADA AZA</t>
  </si>
  <si>
    <t xml:space="preserve">Prestar servicios profesionales especializados para Apoyar al GIT Juegos y Eventos Deportivos en los procesos de gestión administrativa, financiera, técnica y de seguimiento a los contratos de apoyo suscritos con organismos del SND además de la planeación de servicios de juzgamiento deportivo y seguimiento a eventos clasificatorios de federaciones deportivas nacionales.
</t>
  </si>
  <si>
    <t>https://community.secop.gov.co/Public/Tendering/OpportunityDetail/Index?noticeUID=CO1.NTC.2661984&amp;isFromPublicArea=True&amp;isModal=true&amp;asPopupView=true</t>
  </si>
  <si>
    <t>CD-385-2022</t>
  </si>
  <si>
    <t>CPSP-385-2022</t>
  </si>
  <si>
    <t>Mariana mesa pineda</t>
  </si>
  <si>
    <t>Prestar servicios profesionales para apoyar los procesos de gestión como subdirectora en la planeación estratégica de los XXII Juegos Deportivos Nacionales y VI Juegos Deportivos Paranacionales 2023</t>
  </si>
  <si>
    <t>https://community.secop.gov.co/Public/Tendering/OpportunityDetail/Index?noticeUID=CO1.NTC.2600312&amp;isFromPublicArea=True&amp;isModal=true&amp;asPopupView=true</t>
  </si>
  <si>
    <t>CD-386-2022</t>
  </si>
  <si>
    <t>Contrato de Prestación de Servicios</t>
  </si>
  <si>
    <t>CPS-386-2022</t>
  </si>
  <si>
    <t>Jurídica</t>
  </si>
  <si>
    <t>900.239.396-3</t>
  </si>
  <si>
    <t>ISOLUCION SISTEMAS INTEGRADOS DE GESTION S.A.</t>
  </si>
  <si>
    <t>Contratar la prestación de los servicios de soporte técnico y mantenimiento del software ISOLUCIÓN para fortalecer el sistema integrado de gestión del ministerio del deporte</t>
  </si>
  <si>
    <t>A-02-02-02-008-003-01-4</t>
  </si>
  <si>
    <t>https://community.secop.gov.co/Public/Tendering/OpportunityDetail/Index?noticeUID=CO1.NTC.2628950&amp;isFromPublicArea=True&amp;isModal=true&amp;asPopupView=true</t>
  </si>
  <si>
    <t>CD-387-2022</t>
  </si>
  <si>
    <t>CPSP-387-2022</t>
  </si>
  <si>
    <t>Miriam Moreno Suarez</t>
  </si>
  <si>
    <t>Prestar servicios profesionales especializados en el GIT Deporte de Rendimiento Paralímpico a través del apoyo al seguimiento en la ejecución del componente económico, contable y financiero de los contratos y convenios suscritos por MINDEPORTE</t>
  </si>
  <si>
    <t>https://community.secop.gov.co/Public/Tendering/OpportunityDetail/Index?noticeUID=CO1.NTC.2650843&amp;isFromPublicArea=True&amp;isModal=true&amp;asPopupView=true</t>
  </si>
  <si>
    <t>CD-388-2022</t>
  </si>
  <si>
    <t>CPSP-388-2022</t>
  </si>
  <si>
    <t>Johana Mylene Puerta Cardenas</t>
  </si>
  <si>
    <t>Prestar servicios profesionales especializados para llevar a cabo los procesos técnicos y metodológicos del deporte estratégico y priorizado en la agrupación de deportes asignados en el GIT Deporte de Rendimiento Convencional.</t>
  </si>
  <si>
    <t>https://community.secop.gov.co/Public/Tendering/OpportunityDetail/Index?noticeUID=CO1.NTC.2661807&amp;isFromPublicArea=True&amp;isModal=true&amp;asPopupView=true</t>
  </si>
  <si>
    <t>CD-389-2022</t>
  </si>
  <si>
    <t>CPSP-389-2022</t>
  </si>
  <si>
    <t>CAMILO ANDRES POVEDA AVILA</t>
  </si>
  <si>
    <t>https://community.secop.gov.co/Public/Tendering/OpportunityDetail/Index?noticeUID=CO1.NTC.2600019&amp;isFromPublicArea=True&amp;isModal=true&amp;asPopupView=true</t>
  </si>
  <si>
    <t>CD-390-2022</t>
  </si>
  <si>
    <t>CPSP-390-2022</t>
  </si>
  <si>
    <t>DAMIAN ARTURO BULLA ZAMORA</t>
  </si>
  <si>
    <t>Prestar servicios profesionales en el GIT Deporte de Rendimiento Paralímpico a través del apoyo al seguimiento en la ejecución financiera de los contratos y convenios suscritos por MINDEPORTE</t>
  </si>
  <si>
    <t>https://community.secop.gov.co/Public/Tendering/OpportunityDetail/Index?noticeUID=CO1.NTC.2605546&amp;isFromPublicArea=True&amp;isModal=true&amp;asPopupView=true</t>
  </si>
  <si>
    <t>CD-391-2022</t>
  </si>
  <si>
    <t>CPSP-391-2022</t>
  </si>
  <si>
    <t> ANDRES DAVID GARCIA FULA</t>
  </si>
  <si>
    <t>Prestar servicios profesionales como abogado para el desarrollo de actividades jurídicas del Ministerio, especialmente en las de cobro coactivo de la Oficina Asesora Jurídica</t>
  </si>
  <si>
    <t>https://community.secop.gov.co/Public/Tendering/OpportunityDetail/Index?noticeUID=CO1.NTC.2602705&amp;isFromPublicArea=True&amp;isModal=true&amp;asPopupView=true</t>
  </si>
  <si>
    <t>CD-392-2022</t>
  </si>
  <si>
    <t>CPSP-392-2022</t>
  </si>
  <si>
    <t>EDGAR JAVIER PIMIENTA IBARRA</t>
  </si>
  <si>
    <t>Prestar servicios profesionales para actuar como apoyo territorial en la región caribe y pacífica del GIT de Recreación</t>
  </si>
  <si>
    <t>https://community.secop.gov.co/Public/Tendering/OpportunityDetail/Index?noticeUID=CO1.NTC.2614570&amp;isFromPublicArea=True&amp;isModal=true&amp;asPopupView=true</t>
  </si>
  <si>
    <t>CD-393-2022</t>
  </si>
  <si>
    <t>CPSP-393-2022</t>
  </si>
  <si>
    <t>JORGE ANDRÉS CASTRO SEGURA</t>
  </si>
  <si>
    <t>Prestar los servicios profesionales para el desarrollo administrativo y técnico del programa Escuelas Deportivas para Todos.</t>
  </si>
  <si>
    <t>https://community.secop.gov.co/Public/Tendering/OpportunityDetail/Index?noticeUID=CO1.NTC.2601804&amp;isFromPublicArea=True&amp;isModal=true&amp;asPopupView=true</t>
  </si>
  <si>
    <t>CD-394-2022</t>
  </si>
  <si>
    <t>CPSP-394-2022</t>
  </si>
  <si>
    <t>JUAN DAVID ESQUIVEL POMAR</t>
  </si>
  <si>
    <t>Prestar servicios profesionales especializados en el GIT Deporte de Rendimiento Paralímpico para adelantar el apoyo, acompañamiento y seguimiento metodológico de la agrupación de deportes asignada.</t>
  </si>
  <si>
    <t>https://community.secop.gov.co/Public/Tendering/OpportunityDetail/Index?noticeUID=CO1.NTC.2605979&amp;isFromPublicArea=True&amp;isModal=true&amp;asPopupView=true</t>
  </si>
  <si>
    <t>CD-395-2022</t>
  </si>
  <si>
    <t>CPSP-395-2022</t>
  </si>
  <si>
    <t>RAMIRO ORLANDO RAMIREZ PRIETO</t>
  </si>
  <si>
    <t>https://community.secop.gov.co/Public/Tendering/OpportunityDetail/Index?noticeUID=CO1.NTC.2604145&amp;isFromPublicArea=True&amp;isModal=true&amp;asPopupView=true</t>
  </si>
  <si>
    <t>CD-396-2022</t>
  </si>
  <si>
    <t>CPSP-396-2022</t>
  </si>
  <si>
    <t>MARTHA ELENA HEREDIA VARGAS</t>
  </si>
  <si>
    <t>https://community.secop.gov.co/Public/Tendering/OpportunityDetail/Index?noticeUID=CO1.NTC.2603066&amp;isFromPublicArea=True&amp;isModal=true&amp;asPopupView=true</t>
  </si>
  <si>
    <t>CD-397-2022</t>
  </si>
  <si>
    <t>CPSA-397-2022</t>
  </si>
  <si>
    <t>NEVER DARIO VALLE LEGARDA</t>
  </si>
  <si>
    <t>Prestar servicios como tecnólogo que apoye actividades de carácter técnico, administrativo y operativo a la gestión que desarrollan los metodólogos del GIT Deporte de Rendimiento Paralímpico.</t>
  </si>
  <si>
    <t>https://community.secop.gov.co/Public/Tendering/OpportunityDetail/Index?noticeUID=CO1.NTC.2606037&amp;isFromPublicArea=True&amp;isModal=true&amp;asPopupView=true</t>
  </si>
  <si>
    <t>CD-398-2022</t>
  </si>
  <si>
    <t>CPSP-398-2022</t>
  </si>
  <si>
    <t>FREDY ALEXANDER RESTREPO BETANCUR</t>
  </si>
  <si>
    <t>https://community.secop.gov.co/Public/Tendering/OpportunityDetail/Index?noticeUID=CO1.NTC.2605316&amp;isFromPublicArea=True&amp;isModal=true&amp;asPopupView=true</t>
  </si>
  <si>
    <t>CD-399-2022</t>
  </si>
  <si>
    <t>CPSP-399-2022</t>
  </si>
  <si>
    <t>JAVITH GREGORIO ADECHINE CARRILLO</t>
  </si>
  <si>
    <t>Prestar servicios profesionales especializados como abogado para apoyar el GIT de Deporte de rendimiento convencional de la Dirección de Posicionamiento y Liderazgo Deportivo del Ministerio del Deporte</t>
  </si>
  <si>
    <t>https://community.secop.gov.co/Public/Tendering/OpportunityDetail/Index?noticeUID=CO1.NTC.2608061&amp;isFromPublicArea=True&amp;isModal=true&amp;asPopupView=true</t>
  </si>
  <si>
    <t>CD-400-2022</t>
  </si>
  <si>
    <t>CPSP-400-2022</t>
  </si>
  <si>
    <t>JOHN CAYETANO GOMEZ GARZON</t>
  </si>
  <si>
    <t>https://community.secop.gov.co/Public/Tendering/OpportunityDetail/Index?noticeUID=CO1.NTC.2610340&amp;isFromPublicArea=True&amp;isModal=true&amp;asPopupView=true</t>
  </si>
  <si>
    <t>CD-401-2022</t>
  </si>
  <si>
    <t>CPSA-401-2022</t>
  </si>
  <si>
    <t> JUAN PABLO BENITEZ SANDOVAL</t>
  </si>
  <si>
    <t>https://community.secop.gov.co/Public/Tendering/OpportunityDetail/Index?noticeUID=CO1.NTC.2606218&amp;isFromPublicArea=True&amp;isModal=true&amp;asPopupView=true</t>
  </si>
  <si>
    <t>CD-402-2022</t>
  </si>
  <si>
    <t>CPSP-402-2022</t>
  </si>
  <si>
    <t>ALVARO ARMANDO SANDOVAL CIFUENTES </t>
  </si>
  <si>
    <t>Prestar los servicios profesionales especializados y brindar apoyo al GIT Programas y Proyectos Deportivos como coordinador del observatorio del Programa Talentos Colombia.</t>
  </si>
  <si>
    <t>https://community.secop.gov.co/Public/Tendering/OpportunityDetail/Index?noticeUID=CO1.NTC.2607729&amp;isFromPublicArea=True&amp;isModal=true&amp;asPopupView=true</t>
  </si>
  <si>
    <t>CD-403-2022</t>
  </si>
  <si>
    <t>CPSP-403-2022</t>
  </si>
  <si>
    <t>1.049.607.380 </t>
  </si>
  <si>
    <t>VICTOR HUGO RAMIREZ PARDO</t>
  </si>
  <si>
    <t>https://community.secop.gov.co/Public/Tendering/OpportunityDetail/Index?noticeUID=CO1.NTC.2606079&amp;isFromPublicArea=True&amp;isModal=true&amp;asPopupView=true</t>
  </si>
  <si>
    <t>CD-404-2022</t>
  </si>
  <si>
    <t>CPSP-404-2022</t>
  </si>
  <si>
    <t>ASTRID ELENA QUINCHIA CASTRO</t>
  </si>
  <si>
    <t>Prestar servicios profesionales para brindar atención nutricional a los deportes asignados por el CCD, equipos profesionales de ciclismo y realizar actividades de innovación</t>
  </si>
  <si>
    <t>https://community.secop.gov.co/Public/Tendering/OpportunityDetail/Index?noticeUID=CO1.NTC.2608172&amp;isFromPublicArea=True&amp;isModal=true&amp;asPopupView=true</t>
  </si>
  <si>
    <t>CD-405-2022</t>
  </si>
  <si>
    <t>CPSA-405-2022</t>
  </si>
  <si>
    <t>ZOROBABELIA ABAD CÓRDOBA CUERO </t>
  </si>
  <si>
    <t>Prestar los servicios y brindar apoyo al GIT Programas y Proyectos Deportivos como Coordinadora Técnica en el marco del Programa Talentos Colombia</t>
  </si>
  <si>
    <t>https://community.secop.gov.co/Public/Tendering/OpportunityDetail/Index?noticeUID=CO1.NTC.2608478&amp;isFromPublicArea=True&amp;isModal=true&amp;asPopupView=true</t>
  </si>
  <si>
    <t>CD-406-2022</t>
  </si>
  <si>
    <t>CPSP-406-2022</t>
  </si>
  <si>
    <t>CRISTIAN CAMILO GUAMÁN LEAL</t>
  </si>
  <si>
    <t>https://community.secop.gov.co/Public/Tendering/OpportunityDetail/Index?noticeUID=CO1.NTC.2608124&amp;isFromPublicArea=True&amp;isModal=true&amp;asPopupView=true</t>
  </si>
  <si>
    <t>CD-407-2022</t>
  </si>
  <si>
    <t>CPSP-407-2022</t>
  </si>
  <si>
    <t> 311178</t>
  </si>
  <si>
    <t>ULISES MEDEROS HERNÁNDEZ</t>
  </si>
  <si>
    <t>Prestar servicios profesionales especializados para efectuar Orientación Metodológica de la Reserva Deportiva de Colombia en el GIT de Programas y Proyectos Deportivos de la Dirección de Posicionamiento y Liderazgo Deportivo</t>
  </si>
  <si>
    <t>https://community.secop.gov.co/Public/Tendering/OpportunityDetail/Index?noticeUID=CO1.NTC.2664604&amp;isFromPublicArea=True&amp;isModal=true&amp;asPopupView=true</t>
  </si>
  <si>
    <t>CD-408-2022</t>
  </si>
  <si>
    <t>CPSP-408-2022</t>
  </si>
  <si>
    <t>ANDRES FELIPE SERNA FERNANDEZ DE CASTRO</t>
  </si>
  <si>
    <t>https://community.secop.gov.co/Public/Tendering/OpportunityDetail/Index?noticeUID=CO1.NTC.2607676&amp;isFromPublicArea=True&amp;isModal=true&amp;asPopupView=true</t>
  </si>
  <si>
    <t>CD-409-2022</t>
  </si>
  <si>
    <t>CPSP-409-2022</t>
  </si>
  <si>
    <t>1088288081 </t>
  </si>
  <si>
    <t>CHRISTIAN ANDRÉS ÁVILA RESTREPO</t>
  </si>
  <si>
    <t>Prestar los servicios profesionales especializados y brindar apoyo al GIT Programas y Proyectos Deportivos como Coordinador de Equipos de Apoyo en el marco del Programa Talentos Colombia</t>
  </si>
  <si>
    <t>https://community.secop.gov.co/Public/Tendering/OpportunityDetail/Index?noticeUID=CO1.NTC.2609101&amp;isFromPublicArea=True&amp;isModal=true&amp;asPopupView=true</t>
  </si>
  <si>
    <t>CD-410-2022</t>
  </si>
  <si>
    <t>CPSA-410-2022</t>
  </si>
  <si>
    <t>MARXIO ALEJANDRO ACERO LADINO</t>
  </si>
  <si>
    <t>Prestar servicios de apoyo para la asistencia técnica en las diferentes actividades del Despacho del Ministro, Viceministro.</t>
  </si>
  <si>
    <t>https://community.secop.gov.co/Public/Tendering/OpportunityDetail/Index?noticeUID=CO1.NTC.2606085&amp;isFromPublicArea=True&amp;isModal=true&amp;asPopupView=true</t>
  </si>
  <si>
    <t>CD-411-2022</t>
  </si>
  <si>
    <t>CPSP-411-2022</t>
  </si>
  <si>
    <t>YAQUELINE FERNANDEZ ORDOÑEZ</t>
  </si>
  <si>
    <t>https://community.secop.gov.co/Public/Tendering/OpportunityDetail/Index?noticeUID=CO1.NTC.2606209&amp;isFromPublicArea=True&amp;isModal=true&amp;asPopupView=true</t>
  </si>
  <si>
    <t>CD-413-2022</t>
  </si>
  <si>
    <t>CPSP-413-2022</t>
  </si>
  <si>
    <t>GUILLERMO ANTONIO PERILLA NOVOA</t>
  </si>
  <si>
    <t>https://community.secop.gov.co/Public/Tendering/OpportunityDetail/Index?noticeUID=CO1.NTC.2609289&amp;isFromPublicArea=True&amp;isModal=true&amp;asPopupView=true</t>
  </si>
  <si>
    <t>CD-414-2022</t>
  </si>
  <si>
    <t>CPSP-414-2022</t>
  </si>
  <si>
    <t>TATIANA ANDREA POSADA MARTÍNEZ</t>
  </si>
  <si>
    <t>https://community.secop.gov.co/Public/Tendering/OpportunityDetail/Index?noticeUID=CO1.NTC.2608895&amp;isFromPublicArea=True&amp;isModal=true&amp;asPopupView=true</t>
  </si>
  <si>
    <t>CD-415-2022</t>
  </si>
  <si>
    <t>CPSP-415-2022</t>
  </si>
  <si>
    <t>JUAN CARLOS VALERO CARDENAS</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</si>
  <si>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t>
  </si>
  <si>
    <t>https://community.secop.gov.co/Public/Tendering/OpportunityDetail/Index?noticeUID=CO1.NTC.2610875&amp;isFromPublicArea=True&amp;isModal=true&amp;asPopupView=true</t>
  </si>
  <si>
    <t>CD-416-2022</t>
  </si>
  <si>
    <t>CPSP-416-2022</t>
  </si>
  <si>
    <t>MARIA FERNANDA PEREZ REDONDO</t>
  </si>
  <si>
    <t>PRESTAR SERVICIOS PROFESIONALES PARA REALIZAR EL ANALISIS DE INFORMACIÓN, ASISTENCIA ADMINISTRATIVA Y RELACIONES INTERINTITUCIONALES REQUERIDA EN DESARROLLO DE LAS ACTIVIDADES A CARGO DE DIRECCIÓN DE RECURSOS Y HERRAMIENTAS DEL SND.</t>
  </si>
  <si>
    <t>https://community.secop.gov.co/Public/Tendering/OpportunityDetail/Index?noticeUID=CO1.NTC.2610311&amp;isFromPublicArea=True&amp;isModal=true&amp;asPopupView=true</t>
  </si>
  <si>
    <t>CD-417-2022</t>
  </si>
  <si>
    <t>CPSA-417-2022</t>
  </si>
  <si>
    <t>CESAR DAVID SUAVITA AGREDO</t>
  </si>
  <si>
    <t>https://community.secop.gov.co/Public/Tendering/OpportunityDetail/Index?noticeUID=CO1.NTC.2611602&amp;isFromPublicArea=True&amp;isModal=true&amp;asPopupView=true</t>
  </si>
  <si>
    <t>CD-418-2022</t>
  </si>
  <si>
    <t>CPSP-418-2022</t>
  </si>
  <si>
    <t>PAULA ALEJANDRA CAMARGO PAEZ</t>
  </si>
  <si>
    <t>https://community.secop.gov.co/Public/Tendering/OpportunityDetail/Index?noticeUID=CO1.NTC.2618049&amp;isFromPublicArea=True&amp;isModal=False</t>
  </si>
  <si>
    <t>CD-419-2022</t>
  </si>
  <si>
    <t>CPSP-419-2022</t>
  </si>
  <si>
    <t> 2995302</t>
  </si>
  <si>
    <t>RAFAEL ANTONIO BAJONERO GÓMEZ</t>
  </si>
  <si>
    <t>Prestar los servicios profesionales para apoyar los procesos de cualificación y lineamientos del GIT de Deporte Escolar</t>
  </si>
  <si>
    <t>https://community.secop.gov.co/Public/Tendering/OpportunityDetail/Index?noticeUID=CO1.NTC.2611691&amp;isFromPublicArea=True&amp;isModal=true&amp;asPopupView=true</t>
  </si>
  <si>
    <t>CD-420-2022</t>
  </si>
  <si>
    <t>CPSP-420-2022</t>
  </si>
  <si>
    <t>FREDY ALEXANDER RODRIGUEZ CASTELLANOS</t>
  </si>
  <si>
    <t>Prestar servicios profesionales especializados en el acompañamiento psicosocial de la carrera deportiva de los atletas pertenecientes al Programa Excelencia, apoyando la promoción de la Salud Mental y liderando el proceso de investigación.</t>
  </si>
  <si>
    <t>https://community.secop.gov.co/Public/Tendering/OpportunityDetail/Index?noticeUID=CO1.NTC.2611066&amp;isFromPublicArea=True&amp;isModal=true&amp;asPopupView=true</t>
  </si>
  <si>
    <t>CD-421-2022</t>
  </si>
  <si>
    <t>CPSP-421-2022</t>
  </si>
  <si>
    <t>MARIA CAROLINA VILLAMARIN JIMENEZ</t>
  </si>
  <si>
    <t>Prestar sus servicios profesionales realizando estudios, Orientación y apoyo a la ejecución de las actividades a cargo de la entidad</t>
  </si>
  <si>
    <t>https://community.secop.gov.co/Public/Tendering/OpportunityDetail/Index?noticeUID=CO1.NTC.2611074&amp;isFromPublicArea=True&amp;isModal=true&amp;asPopupView=true</t>
  </si>
  <si>
    <t>CD-422-2022</t>
  </si>
  <si>
    <t>CPSA-422-2022</t>
  </si>
  <si>
    <t> Edwin Didier Vega Rodriguez</t>
  </si>
  <si>
    <t>Prestar los servicios de apoyo a la gestión en las actividades de índole financiero a cargo del Ministerio del Deporte.</t>
  </si>
  <si>
    <t>https://community.secop.gov.co/Public/Tendering/OpportunityDetail/Index?noticeUID=CO1.NTC.2610981&amp;isFromPublicArea=True&amp;isModal=true&amp;asPopupView=true</t>
  </si>
  <si>
    <t>CD-423-2022</t>
  </si>
  <si>
    <t>CPSP-423-2022</t>
  </si>
  <si>
    <t>VALERIA GUTIERREZ ALCAZAR</t>
  </si>
  <si>
    <t>https://community.secop.gov.co/Public/Tendering/OpportunityDetail/Index?noticeUID=CO1.NTC.2611387&amp;isFromPublicArea=True&amp;isModal=true&amp;asPopupView=true</t>
  </si>
  <si>
    <t>CD-424-2022</t>
  </si>
  <si>
    <t>CPSP-424-2022</t>
  </si>
  <si>
    <t>MARGARITA MARIA HERNANDEZ MAHECHA</t>
  </si>
  <si>
    <t>https://community.secop.gov.co/Public/Tendering/OpportunityDetail/Index?noticeUID=CO1.NTC.2614758&amp;isFromPublicArea=True&amp;isModal=true&amp;asPopupView=true</t>
  </si>
  <si>
    <t>CD-425-2022</t>
  </si>
  <si>
    <t>CPSP-425-2022</t>
  </si>
  <si>
    <t>CATALINA MELENDRO BLANCO</t>
  </si>
  <si>
    <t>Prestar servicios profesionales para asesorar al despacho del Viceministerio del Deporte en la transversalización del enfoque de género en las políticas sectoriales desarrolladas por el Ministerio del Deporte mediante lineamientos de buena gobernanza deportiva</t>
  </si>
  <si>
    <t>pendiente</t>
  </si>
  <si>
    <t>https://community.secop.gov.co/Public/Tendering/OpportunityDetail/Index?noticeUID=CO1.NTC.2620761&amp;isFromPublicArea=True&amp;isModal=False</t>
  </si>
  <si>
    <t>CD-426-2022</t>
  </si>
  <si>
    <t>CPSP-426-2022</t>
  </si>
  <si>
    <t>SUSANA PANNESO VELEZ</t>
  </si>
  <si>
    <t>Prestar servicios profesionales para apoyar al despacho del Viceministerio del deporte en la comunicación de los proyectos y políticas sectoriales desarrolladas por el mismo. Así como asesorar a el(la) Viceministra (o) en el manejo de sus redes sociales y discursos públicos.</t>
  </si>
  <si>
    <t>https://community.secop.gov.co/Public/Tendering/OpportunityDetail/Index?noticeUID=CO1.NTC.2629575&amp;isFromPublicArea=True&amp;isModal=true&amp;asPopupView=true</t>
  </si>
  <si>
    <t>CD-427-2022</t>
  </si>
  <si>
    <t>CPSP-427-2022</t>
  </si>
  <si>
    <t>TULIA ESPERANZA RINCÓN PEÑA</t>
  </si>
  <si>
    <t>https://community.secop.gov.co/Public/Tendering/OpportunityDetail/Index?noticeUID=CO1.NTC.2612443&amp;isFromPublicArea=True&amp;isModal=true&amp;asPopupView=true</t>
  </si>
  <si>
    <t>CD-428-2022</t>
  </si>
  <si>
    <t>CPSP-428-2022</t>
  </si>
  <si>
    <t>EDGAR ALEXIS LA ROTTA VILLAMIZAR</t>
  </si>
  <si>
    <t>https://community.secop.gov.co/Public/Tendering/OpportunityDetail/Index?noticeUID=CO1.NTC.2625711&amp;isFromPublicArea=True&amp;isModal=true&amp;asPopupView=true</t>
  </si>
  <si>
    <t>GIT Centro de Alto Rendimiento-CAR</t>
  </si>
  <si>
    <t>CD-429-2022</t>
  </si>
  <si>
    <t>CPSA-429-2022</t>
  </si>
  <si>
    <t>LUIS JOSE DURAN CUELLAR</t>
  </si>
  <si>
    <t>C-4302-1604-17-0-
4302071-02_x000D_</t>
  </si>
  <si>
    <t>https://community.secop.gov.co/Public/Tendering/OpportunityDetail/Index?noticeUID=CO1.NTC.2618465&amp;isFromPublicArea=True&amp;isModal=False</t>
  </si>
  <si>
    <t>CD-430-2022</t>
  </si>
  <si>
    <t>CPSP-430-2022</t>
  </si>
  <si>
    <t>JORGE ENRIQUE GONZALEZ ALMONACID</t>
  </si>
  <si>
    <t>https://community.secop.gov.co/Public/Tendering/OpportunityDetail/Index?noticeUID=CO1.NTC.2613400&amp;isFromPublicArea=True&amp;isModal=true&amp;asPopupView=true</t>
  </si>
  <si>
    <t>CD-431-2022</t>
  </si>
  <si>
    <t>CPSP-431-2022</t>
  </si>
  <si>
    <t>JOEL EDWIN MUÑOZ URBINA</t>
  </si>
  <si>
    <t>Prestar servicios profesionales en el GIT Deporte de Rendimiento Paralímpico para adelantar el apoyo, acompañamiento y seguimiento metodológico de la agrupación de deportes asignada.</t>
  </si>
  <si>
    <t>https://community.secop.gov.co/Public/Tendering/OpportunityDetail/Index?noticeUID=CO1.NTC.2612644&amp;isFromPublicArea=True&amp;isModal=true&amp;asPopupView=true</t>
  </si>
  <si>
    <t>CD-432-2022</t>
  </si>
  <si>
    <t>CPSP-432-2022</t>
  </si>
  <si>
    <t>SANDRA MILENA ARCHILA DE LA HOZ</t>
  </si>
  <si>
    <t>https://community.secop.gov.co/Public/Tendering/OpportunityDetail/Index?noticeUID=CO1.NTC.2619629&amp;isFromPublicArea=True&amp;isModal=False</t>
  </si>
  <si>
    <t>CD-433-2022</t>
  </si>
  <si>
    <t>CPSP-433-2022</t>
  </si>
  <si>
    <t>ALEXANDER MANUEL HENRIQUEZ ALVARADO</t>
  </si>
  <si>
    <t>Prestar los servicios profesionales en los aspectos jurídicos y contractuales relacionados con la Dirección de Fomento y Desarrollo</t>
  </si>
  <si>
    <t>https://community.secop.gov.co/Public/Tendering/OpportunityDetail/Index?noticeUID=CO1.NTC.2619960&amp;isFromPublicArea=True&amp;isModal=true&amp;asPopupView=true</t>
  </si>
  <si>
    <t>CD-434-2022</t>
  </si>
  <si>
    <t>CPSP-434-2022</t>
  </si>
  <si>
    <t>SILVIA ALEJANDRA CARDENAS YAÑEZ</t>
  </si>
  <si>
    <t>https://community.secop.gov.co/Public/Tendering/OpportunityDetail/Index?noticeUID=CO1.NTC.2619223&amp;isFromPublicArea=True&amp;isModal=False</t>
  </si>
  <si>
    <t>CD-435-2022</t>
  </si>
  <si>
    <t>CPSP-435-2022</t>
  </si>
  <si>
    <t>DANIEL ALEJANDRO GUTIERREZ BRAVO</t>
  </si>
  <si>
    <t>https://community.secop.gov.co/Public/Tendering/OpportunityDetail/Index?noticeUID=CO1.NTC.2619618&amp;isFromPublicArea=True&amp;isModal=False</t>
  </si>
  <si>
    <t>CD-436-2022</t>
  </si>
  <si>
    <t>CPSP-436-2022</t>
  </si>
  <si>
    <t>LICINJAGUER CHACON GOMEZ</t>
  </si>
  <si>
    <t>https://community.secop.gov.co/Public/Tendering/OpportunityDetail/Index?noticeUID=CO1.NTC.2619491&amp;isFromPublicArea=True&amp;isModal=False</t>
  </si>
  <si>
    <t>CD-437-2022</t>
  </si>
  <si>
    <t>CPSP-437-2022</t>
  </si>
  <si>
    <t>SANTIAGO FELIPE MENDEZ CASTILLO</t>
  </si>
  <si>
    <t>https://community.secop.gov.co/Public/Tendering/OpportunityDetail/Index?noticeUID=CO1.NTC.2620421&amp;isFromPublicArea=True&amp;isModal=False</t>
  </si>
  <si>
    <t>CD-438-2022</t>
  </si>
  <si>
    <t>CPSP-438-2022</t>
  </si>
  <si>
    <t>LILIANA LOPEZ CARDONA</t>
  </si>
  <si>
    <t>https://community.secop.gov.co/Public/Tendering/OpportunityDetail/Index?noticeUID=CO1.NTC.2621724&amp;isFromPublicArea=True&amp;isModal=False</t>
  </si>
  <si>
    <t>CD-439-2022</t>
  </si>
  <si>
    <t>CPSP-439-2022</t>
  </si>
  <si>
    <t>LUIS ENRIQUE CORREDOR ROMERO</t>
  </si>
  <si>
    <t>Prestar los servicios profesionales para el desarrollo administrativo y técnico de la Dirección de Fomento y Desarrollo</t>
  </si>
  <si>
    <t>https://community.secop.gov.co/Public/Tendering/OpportunityDetail/Index?noticeUID=CO1.NTC.2622443&amp;isFromPublicArea=True&amp;isModal=true&amp;asPopupView=true</t>
  </si>
  <si>
    <t>CD-440-2022</t>
  </si>
  <si>
    <t>CPSP-440-2022</t>
  </si>
  <si>
    <t>DIEGO ALEJANDRO VILLAMIL SALAMANCA</t>
  </si>
  <si>
    <t>Prestar los servicios profesionales para la implementación del componente psicosocial de proyectos y programas del GIT de Deporte Escolar</t>
  </si>
  <si>
    <t>https://community.secop.gov.co/Public/Tendering/OpportunityDetail/Index?noticeUID=CO1.NTC.2625125&amp;isFromPublicArea=True&amp;isModal=true&amp;asPopupView=true</t>
  </si>
  <si>
    <t>CD-441-2022</t>
  </si>
  <si>
    <t>CPSP-441-2022</t>
  </si>
  <si>
    <t>LUIS EDUARDO LOMBO RONDON</t>
  </si>
  <si>
    <t>Prestar los servicios profesionales para apoyar los procesos de política pública a cargo de la Dirección de Fomento y Desarrollo del Ministerio del Deporte</t>
  </si>
  <si>
    <t>https://community.secop.gov.co/Public/Tendering/OpportunityDetail/Index?noticeUID=CO1.NTC.2653834&amp;isFromPublicArea=True&amp;isModal=true&amp;asPopupView=true</t>
  </si>
  <si>
    <t>REGIMEN ESPECIAL</t>
  </si>
  <si>
    <t>RE-1-2022</t>
  </si>
  <si>
    <t>Contrato de Apoyo a Actividades de Interés Público</t>
  </si>
  <si>
    <t>CAIP-442-2022</t>
  </si>
  <si>
    <t>860524134-8</t>
  </si>
  <si>
    <t>FEDERACION COLOMBIANA DE TAEKWONDO</t>
  </si>
  <si>
    <t>Apoyar la gestión técnica y administrativa de la Federación Colombiana de Taekwondo</t>
  </si>
  <si>
    <t>C-4302-1604-19-0-4302075-03</t>
  </si>
  <si>
    <t>https://community.secop.gov.co/Public/Tendering/OpportunityDetail/Index?noticeUID=CO1.NTC.2639160&amp;isFromPublicArea=True&amp;isModal=true&amp;asPopupView=true</t>
  </si>
  <si>
    <t>CD-442-2022</t>
  </si>
  <si>
    <t>CPSP-442-2022</t>
  </si>
  <si>
    <t>GUSTAVO ADOLFO CARDONA TORO</t>
  </si>
  <si>
    <t>https://community.secop.gov.co/Public/Tendering/OpportunityDetail/Index?noticeUID=CO1.NTC.2618343&amp;isFromPublicArea=True&amp;isModal=true&amp;asPopupView=true</t>
  </si>
  <si>
    <t>CD-443-2022</t>
  </si>
  <si>
    <t>CPSP-444-2022</t>
  </si>
  <si>
    <t>https://community.secop.gov.co/Public/Tendering/OpportunityDetail/Index?noticeUID=CO1.NTC.2617685&amp;isFromPublicArea=True&amp;isModal=true&amp;asPopupView=true</t>
  </si>
  <si>
    <t>CD-445-2022</t>
  </si>
  <si>
    <t>CPSP-445-2022</t>
  </si>
  <si>
    <t>CAMILO ALBERTO FORERO PINEDA</t>
  </si>
  <si>
    <t>https://community.secop.gov.co/Public/Tendering/OpportunityDetail/Index?noticeUID=CO1.NTC.2617081&amp;isFromPublicArea=True&amp;isModal=true&amp;asPopupView=true</t>
  </si>
  <si>
    <t>CD-444-2022</t>
  </si>
  <si>
    <t>CPSP-446-2022</t>
  </si>
  <si>
    <t>MIGUEL ÁNGEL GONZÁLEZ GARCÍA</t>
  </si>
  <si>
    <t>Prestar sus servicios profesionales en la coordinación técnica y administrativa de los juegos Intercolegiados del GIT deporte Escolar.</t>
  </si>
  <si>
    <t>https://community.secop.gov.co/Public/Tendering/OpportunityDetail/Index?noticeUID=CO1.NTC.2621194&amp;isFromPublicArea=True&amp;isModal=False</t>
  </si>
  <si>
    <t>CD-446-2022</t>
  </si>
  <si>
    <t>CPSP-447-2022</t>
  </si>
  <si>
    <t>JULI MAYERLY SANCHEZ CASTRO</t>
  </si>
  <si>
    <t>Prestar Servicios Profesionales para el seguimiento al Plan de Mejoramiento de la CGR Infraestructura y realizar Auditorías Internas de Gestión a los proyectos de Infraestructura Deportiva y Recreo Deportiva, en calidad de Auditor Interno y Evaluador del Sistema Integrado de Gestión</t>
  </si>
  <si>
    <t>https://community.secop.gov.co/Public/Tendering/OpportunityDetail/Index?noticeUID=CO1.NTC.2619971&amp;isFromPublicArea=True&amp;isModal=False</t>
  </si>
  <si>
    <t>CD-447-2022</t>
  </si>
  <si>
    <t>CPSP-448-2022</t>
  </si>
  <si>
    <t>JUAN CAMILO TRIVIÑO LOZANO</t>
  </si>
  <si>
    <t>https://community.secop.gov.co/Public/Tendering/OpportunityDetail/Index?noticeUID=CO1.NTC.2621014&amp;isFromPublicArea=True&amp;isModal=False</t>
  </si>
  <si>
    <t>RE-2-2022</t>
  </si>
  <si>
    <t>CAIP-449-2022</t>
  </si>
  <si>
    <t>809011909-1</t>
  </si>
  <si>
    <t>FEDERACION COLOMBIANA DE WUSHU</t>
  </si>
  <si>
    <t>Apoyar la gestión técnica y administrativa de la Federación Colombiana de Wushu.</t>
  </si>
  <si>
    <t>https://community.secop.gov.co/Public/Tendering/OpportunityDetail/Index?noticeUID=CO1.NTC.2649253&amp;isFromPublicArea=True&amp;isModal=true&amp;asPopupView=true</t>
  </si>
  <si>
    <t>RE-3-2022</t>
  </si>
  <si>
    <t>CAIP-450-2022</t>
  </si>
  <si>
    <t>901057369-6</t>
  </si>
  <si>
    <t>FEDERACION COLOMBIANA DE PORRISMO</t>
  </si>
  <si>
    <t>Apoyar la gestión técnica y administrativa de la Federación Colombiana de Porrismo.</t>
  </si>
  <si>
    <t>https://community.secop.gov.co/Public/Tendering/OpportunityDetail/Index?noticeUID=CO1.NTC.2646749&amp;isFromPublicArea=True&amp;isModal=true&amp;asPopupView=true</t>
  </si>
  <si>
    <t>CD-448-2022</t>
  </si>
  <si>
    <t>CPSP-451-2022</t>
  </si>
  <si>
    <t>CELINA SANCHEZ ALVAREZ</t>
  </si>
  <si>
    <t>https://community.secop.gov.co/Public/Tendering/OpportunityDetail/Index?noticeUID=CO1.NTC.2620625&amp;isFromPublicArea=True&amp;isModal=true&amp;asPopupView=true</t>
  </si>
  <si>
    <t>RE-4-2022</t>
  </si>
  <si>
    <t>CAIP-452-2022</t>
  </si>
  <si>
    <t>901321472-9</t>
  </si>
  <si>
    <t>FEDERACION COLOMBIANA DE HOCKEY SOBRE HIELO</t>
  </si>
  <si>
    <t>Apoyar la gestión técnica y administrativa de la Federación Colombiana de Hockey Hielo</t>
  </si>
  <si>
    <t>https://community.secop.gov.co/Public/Tendering/OpportunityDetail/Index?noticeUID=CO1.NTC.2650588&amp;isFromPublicArea=True&amp;isModal=true&amp;asPopupView=true</t>
  </si>
  <si>
    <t>CD-449-2022</t>
  </si>
  <si>
    <t>CPSP-453-2022</t>
  </si>
  <si>
    <t>MIGUEL ÁNGEL GUAVITA HERNÁNDEZ</t>
  </si>
  <si>
    <t>Prestar los servicios profesionales para apoyar la gestión del proceso de comunicaciones del GIT de Deporte Escolar.</t>
  </si>
  <si>
    <t>https://community.secop.gov.co/Public/Tendering/OpportunityDetail/Index?noticeUID=CO1.NTC.2618507&amp;isFromPublicArea=True&amp;isModal=true&amp;asPopupView=true</t>
  </si>
  <si>
    <t>CD-450-2022</t>
  </si>
  <si>
    <t>CPSP-454-2022</t>
  </si>
  <si>
    <t>LAURA ANDREA LEON ANHUAMAN</t>
  </si>
  <si>
    <t>Prestar servicios profesionales en neurociencias, realizar actividades de innovación e investigación en el CCD</t>
  </si>
  <si>
    <t>https://community.secop.gov.co/Public/Tendering/OpportunityDetail/Index?noticeUID=CO1.NTC.2625686&amp;isFromPublicArea=True&amp;isModal=true&amp;asPopupView=true</t>
  </si>
  <si>
    <t>CD-451-2022</t>
  </si>
  <si>
    <t>CPSP-455-2022</t>
  </si>
  <si>
    <t>PABLO ERNESTO HUERTAS AMADO</t>
  </si>
  <si>
    <t>Prestar servicios profesionales en temas administrativos y como apoyo técnico en el seguimiento y control de los atletas del sector Paralímpico en las diferentes disciplinas y modalidades</t>
  </si>
  <si>
    <t>https://community.secop.gov.co/Public/Tendering/OpportunityDetail/Index?noticeUID=CO1.NTC.2622097&amp;isFromPublicArea=True&amp;isModal=true&amp;asPopupView=true</t>
  </si>
  <si>
    <t>CD-452-2022</t>
  </si>
  <si>
    <t>CPSP-456-2022</t>
  </si>
  <si>
    <t>RAQUEL STELLA VALENZUELA SANDOVAL</t>
  </si>
  <si>
    <t>https://community.secop.gov.co/Public/Tendering/OpportunityDetail/Index?noticeUID=CO1.NTC.2619423&amp;isFromPublicArea=True&amp;isModal=true&amp;asPopupView=true</t>
  </si>
  <si>
    <t>CD-453-2022</t>
  </si>
  <si>
    <t>CPSP-457-2022</t>
  </si>
  <si>
    <t>1.026.281.964 </t>
  </si>
  <si>
    <t>Laura Tatiana Ortiz Ariza </t>
  </si>
  <si>
    <t>Prestar servicios profesionales especializados para apoyar los procesos de capacitación, gestión e investigación del centro de ciencias del deporte</t>
  </si>
  <si>
    <t>https://community.secop.gov.co/Public/Tendering/OpportunityDetail/Index?noticeUID=CO1.NTC.2630534&amp;isFromPublicArea=True&amp;isModal=true&amp;asPopupView=true</t>
  </si>
  <si>
    <t>Angee Brigeth Pacheco Amado</t>
  </si>
  <si>
    <t>RE-5-2022</t>
  </si>
  <si>
    <t>CAIP-458-2022</t>
  </si>
  <si>
    <r>
      <t>901091612–5</t>
    </r>
    <r>
      <rPr>
        <sz val="8"/>
        <color rgb="FF000000"/>
        <rFont val="Arial Narrow"/>
        <family val="2"/>
      </rPr>
      <t> </t>
    </r>
  </si>
  <si>
    <t>FEDERACION COLOMBIANA DE SURF </t>
  </si>
  <si>
    <t xml:space="preserve">	
80101505 </t>
  </si>
  <si>
    <t>Apoyar la gestión técnica y administrativa de la Federación Colombiana de Surf para la preparación de atletas con Discapacidad</t>
  </si>
  <si>
    <t>C-4302-1604-18-0-4302075-03</t>
  </si>
  <si>
    <t>https://community.secop.gov.co/Public/Tendering/OpportunityDetail/Index?noticeUID=CO1.NTC.2671012&amp;isFromPublicArea=True&amp;isModal=true&amp;asPopupView=true</t>
  </si>
  <si>
    <t>CD-454-2022</t>
  </si>
  <si>
    <t>CPSP-459-2022</t>
  </si>
  <si>
    <t>JUAN PABLO SALAZAR ALEJO</t>
  </si>
  <si>
    <t>https://community.secop.gov.co/Public/Tendering/OpportunityDetail/Index?noticeUID=CO1.NTC.2619949&amp;isFromPublicArea=True&amp;isModal=False</t>
  </si>
  <si>
    <t>RE-6-2022</t>
  </si>
  <si>
    <t>CAIP-460-2022</t>
  </si>
  <si>
    <r>
      <t>800045466 – 4</t>
    </r>
    <r>
      <rPr>
        <sz val="8"/>
        <color rgb="FF201F1E"/>
        <rFont val="Arial"/>
        <family val="2"/>
      </rPr>
      <t> </t>
    </r>
  </si>
  <si>
    <t>FEDERACION COLOMBIANA DE SQUASH </t>
  </si>
  <si>
    <t>Apoyar la gestión técnica y administrativa de la Federación Colombiana de Squash</t>
  </si>
  <si>
    <t>https://community.secop.gov.co/Public/Tendering/OpportunityDetail/Index?noticeUID=CO1.NTC.2642046&amp;isFromPublicArea=True&amp;isModal=true&amp;asPopupView=true</t>
  </si>
  <si>
    <t>CD-455-2022</t>
  </si>
  <si>
    <t>CPSP-461-2022</t>
  </si>
  <si>
    <t>JOSE EDGAR HERNANDO GALARZA BOGOTA</t>
  </si>
  <si>
    <t>Prestar Servicios Profesionales como Ingeniero de Sistemas en calidad de Auditor Interno y Evaluador del Sistema Integrado de Gestión en la Oficina de Control Interno del Ministerio del Deporte Mindeporte</t>
  </si>
  <si>
    <t>https://community.secop.gov.co/Public/Tendering/OpportunityDetail/Index?noticeUID=CO1.NTC.2622464&amp;isFromPublicArea=True&amp;isModal=true&amp;asPopupView=true</t>
  </si>
  <si>
    <t>CD-456-2022</t>
  </si>
  <si>
    <t>CPSA-462-2022</t>
  </si>
  <si>
    <t>JONATHAN ARLEY TORIFIO FRANCO</t>
  </si>
  <si>
    <t>Prestar sus servicios de apoyo a la gestión en las actividades operativas y administrativas requeridas para las sedes del Ministerio del Deporte</t>
  </si>
  <si>
    <t>https://community.secop.gov.co/Public/Tendering/OpportunityDetail/Index?noticeUID=CO1.NTC.2620597&amp;isFromPublicArea=True&amp;isModal=False</t>
  </si>
  <si>
    <t>CD-457-2022</t>
  </si>
  <si>
    <t>CPSA-463-2022</t>
  </si>
  <si>
    <t>CRISTIAN RENTERIA OBREGON</t>
  </si>
  <si>
    <t>Prestar sus servicios de apoyo a la gestión en las actividades operativas y administrativas requeridas para las sedes del Ministerio del Deporte.</t>
  </si>
  <si>
    <t>https://community.secop.gov.co/Public/Tendering/OpportunityDetail/Index?noticeUID=CO1.NTC.2622506&amp;isFromPublicArea=True&amp;isModal=False</t>
  </si>
  <si>
    <t>CD-458-2022</t>
  </si>
  <si>
    <t>CPSP-464-2022</t>
  </si>
  <si>
    <t>CARLOS ANDRES REYES RODRIGUEZ</t>
  </si>
  <si>
    <t>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</si>
  <si>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https://community.secop.gov.co/Public/Tendering/OpportunityDetail/Index?noticeUID=CO1.NTC.2621322&amp;isFromPublicArea=True&amp;isModal=False</t>
  </si>
  <si>
    <t>CD-459-2022</t>
  </si>
  <si>
    <t>CPSP-465-2022</t>
  </si>
  <si>
    <t>ANA ELIZABETH ALVAREZ GARZON</t>
  </si>
  <si>
    <t>Prestar servicios profesionales como pedagoga, apoyando el seguimiento y la gestión de las actividades a cargo de la plataforma de capacitación y formación de EVD del Ministerio del Deporte</t>
  </si>
  <si>
    <t>https://community.secop.gov.co/Public/Tendering/OpportunityDetail/Index?noticeUID=CO1.NTC.2622395&amp;isFromPublicArea=True&amp;isModal=False</t>
  </si>
  <si>
    <t>CD-460-2022</t>
  </si>
  <si>
    <t>CPSP-466-2022</t>
  </si>
  <si>
    <t>Deyci Liliana Torres Lozano</t>
  </si>
  <si>
    <t>}PRESTAR SERVICIOS PROFESIONALES PARA REALIZAR EL ANALISIS DE INFORMACIÓN Y ASISTENCIA ADMINISTRATIVA REQUERIDA EN DESARROLLO DE LAS ACTIVIDADES A CARGO DE DIRECCIÓN DE RECURSOS Y HERRAMIENTAS DEL SND.</t>
  </si>
  <si>
    <t>https://community.secop.gov.co/Public/Tendering/OpportunityDetail/Index?noticeUID=CO1.NTC.2621279&amp;isFromPublicArea=True&amp;isModal=False</t>
  </si>
  <si>
    <t>CD-461-2022</t>
  </si>
  <si>
    <t>CPSP-467-2022</t>
  </si>
  <si>
    <t>HAROL ANDRÉS JURADO CLAVIJO</t>
  </si>
  <si>
    <t>https://community.secop.gov.co/Public/Tendering/OpportunityDetail/Index?noticeUID=CO1.NTC.2622634&amp;isFromPublicArea=True&amp;isModal=False</t>
  </si>
  <si>
    <t>CD-462-2022</t>
  </si>
  <si>
    <t>CPSP-468-2022</t>
  </si>
  <si>
    <t>NANCY YOHANA SIERRA SIERRA</t>
  </si>
  <si>
    <t>Prestar servicios profesionales para garantizar la operación y la administración de las sedes del Ministerio del Deporte.</t>
  </si>
  <si>
    <t>https://community.secop.gov.co/Public/Tendering/OpportunityDetail/Index?noticeUID=CO1.NTC.2623940&amp;isFromPublicArea=True&amp;isModal=true&amp;asPopupView=true</t>
  </si>
  <si>
    <t>CD-463-2022</t>
  </si>
  <si>
    <t>CPSP-469-2022</t>
  </si>
  <si>
    <t>LILIAN JOHANNA FERNANDEZ RODRIGUEZ</t>
  </si>
  <si>
    <t>https://community.secop.gov.co/Public/Tendering/OpportunityDetail/Index?noticeUID=CO1.NTC.2638702&amp;isFromPublicArea=True&amp;isModal=true&amp;asPopupView=true</t>
  </si>
  <si>
    <t>CD-464-2022</t>
  </si>
  <si>
    <t>CPSA-470-2022</t>
  </si>
  <si>
    <t>MICHELLE VARGAS GARCES</t>
  </si>
  <si>
    <t>A-02-02-02-008-005-09-
9</t>
  </si>
  <si>
    <t>https://community.secop.gov.co/Public/Tendering/OpportunityDetail/Index?noticeUID=CO1.NTC.2625606&amp;isFromPublicArea=True&amp;isModal=true&amp;asPopupView=true</t>
  </si>
  <si>
    <t>CD-465-2022</t>
  </si>
  <si>
    <t>CPSP-471-2022</t>
  </si>
  <si>
    <t>WENDY LORAINE HERNANDEZ PLATA</t>
  </si>
  <si>
    <t>https://community.secop.gov.co/Public/Tendering/OpportunityDetail/Index?noticeUID=CO1.NTC.2625176&amp;isFromPublicArea=True&amp;isModal=true&amp;asPopupView=true</t>
  </si>
  <si>
    <t>CD-466-2022</t>
  </si>
  <si>
    <t>CPSP-472-2022</t>
  </si>
  <si>
    <t>DIANA MARCELA MORENO REYES</t>
  </si>
  <si>
    <t>https://community.secop.gov.co/Public/Tendering/OpportunityDetail/Index?noticeUID=CO1.NTC.2629276&amp;isFromPublicArea=True&amp;isModal=true&amp;asPopupView=true</t>
  </si>
  <si>
    <t>CD-467-2022</t>
  </si>
  <si>
    <t>CPSP-473-2022</t>
  </si>
  <si>
    <t>VICTOR JULIO SARMIENTO FLOREZ</t>
  </si>
  <si>
    <t>Prestar los servicios profesionales en los aspectos financieros relacionados con el GIT de Deporte Escolar</t>
  </si>
  <si>
    <t>https://community.secop.gov.co/Public/Tendering/OpportunityDetail/Index?noticeUID=CO1.NTC.2630833&amp;isFromPublicArea=True&amp;isModal=true&amp;asPopupView=true</t>
  </si>
  <si>
    <t>CD-468-2022</t>
  </si>
  <si>
    <t>CPSP-474-2022</t>
  </si>
  <si>
    <t>CLAUDIA PATRICIA ORTIZ NOVA</t>
  </si>
  <si>
    <t>https://community.secop.gov.co/Public/Tendering/OpportunityDetail/Index?noticeUID=CO1.NTC.2629795&amp;isFromPublicArea=True&amp;isModal=true&amp;asPopupView=true</t>
  </si>
  <si>
    <t>CD-469-2022</t>
  </si>
  <si>
    <t>CPSA-475-2022</t>
  </si>
  <si>
    <t>JAVIER LEONARDO ONZAGA BARACALDO</t>
  </si>
  <si>
    <t>https://community.secop.gov.co/Public/Tendering/OpportunityDetail/Index?noticeUID=CO1.NTC.2622285&amp;isFromPublicArea=True&amp;isModal=False</t>
  </si>
  <si>
    <t>CD-470-2022</t>
  </si>
  <si>
    <t>CPSP-476-2022</t>
  </si>
  <si>
    <t>HEIDI FAY SULLY RUSINQUE</t>
  </si>
  <si>
    <t>https://community.secop.gov.co/Public/Tendering/OpportunityDetail/Index?noticeUID=CO1.NTC.2633290&amp;isFromPublicArea=True&amp;isModal=true&amp;asPopupView=true</t>
  </si>
  <si>
    <t>CD-471-2022</t>
  </si>
  <si>
    <t>CPSP-477-2022</t>
  </si>
  <si>
    <t>CHRISTIAN GRANADOS TRUJILLO</t>
  </si>
  <si>
    <t>https://community.secop.gov.co/Public/Tendering/OpportunityDetail/Index?noticeUID=CO1.NTC.2635621&amp;isFromPublicArea=True&amp;isModal=true&amp;asPopupView=true</t>
  </si>
  <si>
    <t>CD-472-2022</t>
  </si>
  <si>
    <t>CPSA-478-2022</t>
  </si>
  <si>
    <t>MARIA ANTONIA LOPEZ GONZALEZ</t>
  </si>
  <si>
    <t>PRESTAR SUS SERVICIOS DE APOYO LOGÍSTICO, ADMINISTRATIVO Y DE GESTIÓN DOCUMENTAL DEL GRUPO INTERNO DE TRABAJO DE DEPORTE SOCIAL COMUNITARIO DE LA DIRECCIÓN DE FOMENTO Y DESARROLLO</t>
  </si>
  <si>
    <t>https://community.secop.gov.co/Public/Tendering/OpportunityDetail/Index?noticeUID=CO1.NTC.2643216&amp;isFromPublicArea=True&amp;isModal=true&amp;asPopupView=true</t>
  </si>
  <si>
    <t>CD-473-2022</t>
  </si>
  <si>
    <t>CPSP-479-2022</t>
  </si>
  <si>
    <t>JORGE ERNESTO LOZANO AMAYA</t>
  </si>
  <si>
    <t>https://community.secop.gov.co/Public/Tendering/OpportunityDetail/Index?noticeUID=CO1.NTC.2623584&amp;isFromPublicArea=True&amp;isModal=true&amp;asPopupView=true</t>
  </si>
  <si>
    <t>CD-474-2022</t>
  </si>
  <si>
    <t>CPSP-480-2022</t>
  </si>
  <si>
    <t>JOHN FERNANDO BUSTAMANTE CALDERON</t>
  </si>
  <si>
    <t>Prestar servicios profesionales para actuar como apoyo territorial en la región andina y caribe del GIT de Recreación</t>
  </si>
  <si>
    <t>https://community.secop.gov.co/Public/Tendering/OpportunityDetail/Index?noticeUID=CO1.NTC.2637720&amp;isFromPublicArea=True&amp;isModal=true&amp;asPopupView=true</t>
  </si>
  <si>
    <t>CD-475-2022</t>
  </si>
  <si>
    <t>CPSP-481-2022</t>
  </si>
  <si>
    <t>PAULA MICHELLE SEPULVEDA RAMOS</t>
  </si>
  <si>
    <t>https://community.secop.gov.co/Public/Tendering/OpportunityDetail/Index?noticeUID=CO1.NTC.2624888&amp;isFromPublicArea=True&amp;isModal=true&amp;asPopupView=true</t>
  </si>
  <si>
    <t>CD-476-2022</t>
  </si>
  <si>
    <t>CPSP-482-2022</t>
  </si>
  <si>
    <t>ANGELICA ADRIANA CABRERA BARRIOS</t>
  </si>
  <si>
    <t>Prestar servicios profesionales para realizar apoyo jurídico en el desarrollo de las actividades a cargo de la Dirección de Posicionamiento y Liderazgo Deportivo</t>
  </si>
  <si>
    <t>Corrección apropiación presupuestal</t>
  </si>
  <si>
    <t>https://community.secop.gov.co/Public/Tendering/OpportunityDetail/Index?noticeUID=CO1.NTC.2630451&amp;isFromPublicArea=True&amp;isModal=true&amp;asPopupView=true</t>
  </si>
  <si>
    <t>CD-477-2022</t>
  </si>
  <si>
    <t>CPSP-483-2022</t>
  </si>
  <si>
    <t>JUAN CARLOS JAIMES PEÑA</t>
  </si>
  <si>
    <t>Prestar servicios profesionales para actuar como apoyo territorial en la región de amazonia del GIT de Recreación.</t>
  </si>
  <si>
    <t>https://community.secop.gov.co/Public/Tendering/OpportunityDetail/Index?noticeUID=CO1.NTC.2658762&amp;isFromPublicArea=True&amp;isModal=true&amp;asPopupView=true</t>
  </si>
  <si>
    <t>CD-478-2022</t>
  </si>
  <si>
    <t>CPSP-484-2022</t>
  </si>
  <si>
    <t>ALEJANDRO PINZON MONTOYA</t>
  </si>
  <si>
    <t>PRESTAR SERVICIOS PROFESIONALES DE APOYO A LA GESTIÓN ADMINISTRATIVA Y FINANCIERA DEL GRUPO INTERNO DE TRABAJO DE ACTIVIDAD FÍSICA Y LA DIRECCIÓN DE FOMENTO Y DESARROLLO DEL MINISTERIO DEL DEPORTE.</t>
  </si>
  <si>
    <t>A-02-02-02-008-003-095</t>
  </si>
  <si>
    <t>https://community.secop.gov.co/Public/Tendering/OpportunityDetail/Index?noticeUID=CO1.NTC.2652849&amp;isFromPublicArea=True&amp;isModal=true&amp;asPopupView=true</t>
  </si>
  <si>
    <t>CD-479-2022</t>
  </si>
  <si>
    <t>CPSP-485-2022</t>
  </si>
  <si>
    <t>FRAN WILBERTO JIMENEZ MONTAÑA</t>
  </si>
  <si>
    <t>PRESTAR LOS SERVICIOS PROFESIONALES PARA APOYAR EL GRUPO INTERNO DE TRABAJO DE ACTIVIDAD FÍSICA EN LA CREACIÓN, DESARROLLO Y PROMOCIÓN DE ESTRATEGIAS EN ACTIVIDAD FÍSICA EN EL MARCO DEL PROGRAMA NACIONAL DE HÁBITOS Y ESTILOS DE VIDA SALUDABLE DE LA DIRECCIÓN DE FOMENTO Y DESARROLLO</t>
  </si>
  <si>
    <t>https://community.secop.gov.co/Public/Tendering/OpportunityDetail/Index?noticeUID=CO1.NTC.2636534&amp;isFromPublicArea=True&amp;isModal=true&amp;asPopupView=true</t>
  </si>
  <si>
    <t>CD-480-2022</t>
  </si>
  <si>
    <t>CPSP-486-2022</t>
  </si>
  <si>
    <t>JORGE ANDRES CERON UNIGARRO</t>
  </si>
  <si>
    <t>PRESTAR SERVICIOS PROFESIONALES PARA APOYAR AL GRUPO INTERNO DE TRABAJO DE ACTIVIDAD FÍSICA DE LA DIRECCIÓN DE FOMENTO Y DESARROLLO PARA LA ADMINISTRACIÓN Y DESARROLLO DEL PROGRAMA NACIONAL DE MONITOREO EN ACTIVIDAD FÍSICA.</t>
  </si>
  <si>
    <t>https://community.secop.gov.co/Public/Tendering/OpportunityDetail/Index?noticeUID=CO1.NTC.2638407&amp;isFromPublicArea=True&amp;isModal=true&amp;asPopupView=true</t>
  </si>
  <si>
    <t>CD-481-2022</t>
  </si>
  <si>
    <t>CPSP-487-2022</t>
  </si>
  <si>
    <t>DIEGO ANDRES CATOLICO AMAYA</t>
  </si>
  <si>
    <t>PRESTAR LOS SERVICIOS PROFESIONALES EN EL DESARROLLO Y FORTALECIMIENTO TERRITORIAL DE JUEGOS Y EVENTOS DEL GRUPO INTERNO DE DEPORTE SOCIAL COMUNITARIO Y DE LA DIRECCIÓN DE FOMENTO DE DESARROLLO DEL MINISTERIO DEL DEPORTE.</t>
  </si>
  <si>
    <t>https://community.secop.gov.co/Public/Tendering/OpportunityDetail/Index?noticeUID=CO1.NTC.2639625&amp;isFromPublicArea=True&amp;isModal=true&amp;asPopupView=true</t>
  </si>
  <si>
    <t>CD-482-2022</t>
  </si>
  <si>
    <t>CPSP-488-2022</t>
  </si>
  <si>
    <t>ROSA MARIA FONSECA MARTINEZ</t>
  </si>
  <si>
    <t>Prestar servicios profesionales para actuar como apoyo territorial en la región Orinoquia y andina del GIT de Recreación.</t>
  </si>
  <si>
    <t>https://community.secop.gov.co/Public/Tendering/OpportunityDetail/Index?noticeUID=CO1.NTC.2639194&amp;isFromPublicArea=True&amp;isModal=true&amp;asPopupView=true</t>
  </si>
  <si>
    <t>CD-483-2022</t>
  </si>
  <si>
    <t>CPSP-489-2022</t>
  </si>
  <si>
    <t>PAOLA ANDREA PATIÑO AGUIRRE</t>
  </si>
  <si>
    <t>Prestar servicios profesionales para apoyar técnicamente a la Dirección de Fomento y Desarrollo, en sus gestiones técnicas en procesos de concertación, ejecución y seguimiento de los compromisos con enfoque diferencial</t>
  </si>
  <si>
    <t>https://community.secop.gov.co/Public/Tendering/OpportunityDetail/Index?noticeUID=CO1.NTC.2639351&amp;isFromPublicArea=True&amp;isModal=true&amp;asPopupView=true</t>
  </si>
  <si>
    <t>CD-484-2022</t>
  </si>
  <si>
    <t>CPSA-490-2022</t>
  </si>
  <si>
    <t>YAMILE AMANDA VELASQUEZ VELASCO</t>
  </si>
  <si>
    <t>Prestar los servicios de apoyo a la gestión en las actividades de índole financiero a cargo del Ministerio del Deporte</t>
  </si>
  <si>
    <t>https://community.secop.gov.co/Public/Tendering/OpportunityDetail/Index?noticeUID=CO1.NTC.2638432&amp;isFromPublicArea=True&amp;isModal=true&amp;asPopupView=true</t>
  </si>
  <si>
    <t>CD-485-2022</t>
  </si>
  <si>
    <t>CPSP-491-2022</t>
  </si>
  <si>
    <t>CLAUDIA NAIR BUSTAMANTE VARGAS</t>
  </si>
  <si>
    <t>Prestar los servicios profesionales como apoyo jurídico a la dirección de fomento y desarrollo del ministerio del deporte</t>
  </si>
  <si>
    <t>https://community.secop.gov.co/Public/Tendering/OpportunityDetail/Index?noticeUID=CO1.NTC.2638922&amp;isFromPublicArea=True&amp;isModal=true&amp;asPopupView=true</t>
  </si>
  <si>
    <t>CD-486-2022</t>
  </si>
  <si>
    <t>CPSA-492-2022</t>
  </si>
  <si>
    <t>BRAYAN ALEXIS VARGAS LOZANO</t>
  </si>
  <si>
    <t>Prestar servicios apoyando la virtualización de los programas de formación de la plataforma EVD del Ministerio del Deporte</t>
  </si>
  <si>
    <t>https://community.secop.gov.co/Public/Tendering/OpportunityDetail/Index?noticeUID=CO1.NTC.2627276&amp;isFromPublicArea=True&amp;isModal=true&amp;asPopupView=true</t>
  </si>
  <si>
    <t>CD-487-2022</t>
  </si>
  <si>
    <t>CPSA-493-2022</t>
  </si>
  <si>
    <t>CEILER GOMEZ LOPEZ</t>
  </si>
  <si>
    <t>Prestar servicios de apoyo a la gestión operativa y técnica de la plataforma EVD del Ministerio del Deporte.</t>
  </si>
  <si>
    <t>https://community.secop.gov.co/Public/Tendering/OpportunityDetail/Index?noticeUID=CO1.NTC.2648485&amp;isFromPublicArea=True&amp;isModal=true&amp;asPopupView=true</t>
  </si>
  <si>
    <t>CD-488-2022</t>
  </si>
  <si>
    <t>CPSA-494-2022</t>
  </si>
  <si>
    <t>JOHN HAMILTHON JIMENEZ MANCERA</t>
  </si>
  <si>
    <t>https://community.secop.gov.co/Public/Tendering/OpportunityDetail/Index?noticeUID=CO1.NTC.2627134&amp;isFromPublicArea=True&amp;isModal=true&amp;asPopupView=true</t>
  </si>
  <si>
    <t>CD-489-2022</t>
  </si>
  <si>
    <t>CPSP-495-2022</t>
  </si>
  <si>
    <t>MARITZA JULIETH TRONCOSO RODRIGUEZ</t>
  </si>
  <si>
    <t>Prestar servicios profesionales especializados en el GIT de Deporte de Rendimiento Paralímpico con el apoyo al desarrollo, ejecución y seguimiento en todas sus fases de los proyectos asignados</t>
  </si>
  <si>
    <t>Forma de pago</t>
  </si>
  <si>
    <t>https://community.secop.gov.co/Public/Tendering/OpportunityDetail/Index?noticeUID=CO1.NTC.2627260&amp;isFromPublicArea=True&amp;isModal=true&amp;asPopupView=true</t>
  </si>
  <si>
    <t>CD-490-2022</t>
  </si>
  <si>
    <t>CPSA-496-2022</t>
  </si>
  <si>
    <t>Jesus Enrique Vargas Duran</t>
  </si>
  <si>
    <t>Prestar servicios de apoyo administrativo al Git Programas y Proyectos</t>
  </si>
  <si>
    <t>https://community.secop.gov.co/Public/Tendering/OpportunityDetail/Index?noticeUID=CO1.NTC.2630749&amp;isFromPublicArea=True&amp;isModal=true&amp;asPopupView=true</t>
  </si>
  <si>
    <t>CD-491-2022</t>
  </si>
  <si>
    <t>CPSP-497-2022</t>
  </si>
  <si>
    <t>FREDY VARGAS RODRÍGUEZ</t>
  </si>
  <si>
    <t>Prestar servicios profesionales apoyando el seguimiento a los proyectos administrativos y técnicos que permitan la identificación, selección, seguimiento y desarrollo del talento, reserva deportiva, para el deporte de alto rendimiento de la Dirección Técnica de Posicionamiento y Liderazgo Deportivo.</t>
  </si>
  <si>
    <t>https://community.secop.gov.co/Public/Tendering/OpportunityDetail/Index?noticeUID=CO1.NTC.2631445&amp;isFromPublicArea=True&amp;isModal=true&amp;asPopupView=true</t>
  </si>
  <si>
    <t>CD-492-2022</t>
  </si>
  <si>
    <t>CPSP-498-2022</t>
  </si>
  <si>
    <t>LOREINA YADIRA VALLE VEGA</t>
  </si>
  <si>
    <t>https://community.secop.gov.co/Public/Tendering/OpportunityDetail/Index?noticeUID=CO1.NTC.2629721&amp;isFromPublicArea=True&amp;isModal=true&amp;asPopupView=true</t>
  </si>
  <si>
    <t>CD-493-2022</t>
  </si>
  <si>
    <t>CPSP-499-2022</t>
  </si>
  <si>
    <t>LAURA ROCIO REINOSO RICO</t>
  </si>
  <si>
    <t>https://community.secop.gov.co/Public/Tendering/OpportunityDetail/Index?noticeUID=CO1.NTC.2627322&amp;isFromPublicArea=True&amp;isModal=true&amp;asPopupView=true</t>
  </si>
  <si>
    <t>CD-494-2022</t>
  </si>
  <si>
    <t>CPSA-500-2022</t>
  </si>
  <si>
    <t>DAYERLY XIMENA SILVERA BEJARANO</t>
  </si>
  <si>
    <t>PRESTAR SUS SERVICIOS DE APOYO A LA GESTIÓN PARA EL PROCESO DE ACREDITACIÓN DEL LABORATORIO DE CONTROL AL DOPAJE DE LA DIRECCIÓN DE RECURSOS Y HERRAMIENTAS DEL SISTEMA NACIONAL DEL DEPORTE.</t>
  </si>
  <si>
    <t>A-02-02-02-008-005-09</t>
  </si>
  <si>
    <t>https://community.secop.gov.co/Public/Tendering/OpportunityDetail/Index?noticeUID=CO1.NTC.2638057&amp;isFromPublicArea=True&amp;isModal=true&amp;asPopupView=true</t>
  </si>
  <si>
    <t>CD-495-2022</t>
  </si>
  <si>
    <t>CPSP-501-2022</t>
  </si>
  <si>
    <t>OSCAR EDUARDO OBANDO VANEGAS</t>
  </si>
  <si>
    <t>https://community.secop.gov.co/Public/Tendering/OpportunityDetail/Index?noticeUID=CO1.NTC.2628113&amp;isFromPublicArea=True&amp;isModal=true&amp;asPopupView=true</t>
  </si>
  <si>
    <t>CD-496-2022</t>
  </si>
  <si>
    <t>CPSP-502-2022</t>
  </si>
  <si>
    <t>CAROLINA TENORIO SILVA</t>
  </si>
  <si>
    <t>https://community.secop.gov.co/Public/Tendering/OpportunityDetail/Index?noticeUID=CO1.NTC.2629132&amp;isFromPublicArea=True&amp;isModal=true&amp;asPopupView=true</t>
  </si>
  <si>
    <t>CD-497-2022</t>
  </si>
  <si>
    <t>CPSP-503-2022</t>
  </si>
  <si>
    <t>PAULA TATIANA NIÑO CASTAÑO</t>
  </si>
  <si>
    <t>PRESTAR SERVICIOS PROFESIONALES PARA LA EVALUACIÓN, ORIENTACIÓN Y APOYO TÉCNICO DE LAS ACTIVIDADES PROPIAS DEL CICLO DE PROYECTOS DE INVERSIÓN PÚBLICA EN MATERIA DE INFRAESTRUCTURA DEPORTIVA Y DE ALTA COMPETENCIA QUE COMPETAN AL MINISTERIO DEL DEPORTE</t>
  </si>
  <si>
    <t>C-4302-1604-17-
0-4302071-02_x000D_</t>
  </si>
  <si>
    <t>A-02-02-02-008-003-
03</t>
  </si>
  <si>
    <t>https://community.secop.gov.co/Public/Tendering/OpportunityDetail/Index?noticeUID=CO1.NTC.2636550&amp;isFromPublicArea=True&amp;isModal=true&amp;asPopupView=true</t>
  </si>
  <si>
    <t>CD-498-2022</t>
  </si>
  <si>
    <t>CPSP-504-2022</t>
  </si>
  <si>
    <t>ANNABELLA OTERO BERROCAL</t>
  </si>
  <si>
    <t>https://community.secop.gov.co/Public/Tendering/OpportunityDetail/Index?noticeUID=CO1.NTC.2643648&amp;isFromPublicArea=True&amp;isModal=true&amp;asPopupView=true</t>
  </si>
  <si>
    <t>CD-499-2022</t>
  </si>
  <si>
    <t>CPSP-505-2022</t>
  </si>
  <si>
    <t>ANGELICA MARIA DAMIAN TIBACUY</t>
  </si>
  <si>
    <t>https://community.secop.gov.co/Public/Tendering/OpportunityDetail/Index?noticeUID=CO1.NTC.2629309&amp;isFromPublicArea=True&amp;isModal=true&amp;asPopupView=true</t>
  </si>
  <si>
    <t>CD-500-2022</t>
  </si>
  <si>
    <t>CPSP-506-2022</t>
  </si>
  <si>
    <t>CAROLINA CORREA JARAMILLO</t>
  </si>
  <si>
    <t>Prestar los servicios profesionales para apoyar la gestión del proceso de comunicaciones de la Dirección de Fomento y Desarrollo.</t>
  </si>
  <si>
    <t>https://community.secop.gov.co/Public/Tendering/OpportunityDetail/Index?noticeUID=CO1.NTC.2630792&amp;isFromPublicArea=True&amp;isModal=true&amp;asPopupView=true</t>
  </si>
  <si>
    <t>CD-501-2022</t>
  </si>
  <si>
    <t>CPSP-507-2022</t>
  </si>
  <si>
    <t>MARINO MOSQUERA GAMBOA</t>
  </si>
  <si>
    <t>https://community.secop.gov.co/Public/Tendering/OpportunityDetail/Index?noticeUID=CO1.NTC.2629701&amp;isFromPublicArea=True&amp;isModal=true&amp;asPopupView=true</t>
  </si>
  <si>
    <t>CD-502-2022</t>
  </si>
  <si>
    <t>CPSP-508-2022</t>
  </si>
  <si>
    <t>MARIA MARLEN MEJIA</t>
  </si>
  <si>
    <t>https://community.secop.gov.co/Public/Tendering/OpportunityDetail/Index?noticeUID=CO1.NTC.2635442&amp;isFromPublicArea=True&amp;isModal=true&amp;asPopupView=true</t>
  </si>
  <si>
    <t>CD-503-2022</t>
  </si>
  <si>
    <t>CPSP-509-2022</t>
  </si>
  <si>
    <t>GABRIEL HERNANDO GARZON HERNANDEZ</t>
  </si>
  <si>
    <t>https://community.secop.gov.co/Public/Tendering/OpportunityDetail/Index?noticeUID=CO1.NTC.2630515&amp;isFromPublicArea=True&amp;isModal=true&amp;asPopupView=true</t>
  </si>
  <si>
    <t>CD-504-2022</t>
  </si>
  <si>
    <t>CPSP-510-2022</t>
  </si>
  <si>
    <t>NINI YOHANA NIÑO SUAREZ</t>
  </si>
  <si>
    <t>https://community.secop.gov.co/Public/Tendering/OpportunityDetail/Index?noticeUID=CO1.NTC.2636386&amp;isFromPublicArea=True&amp;isModal=true&amp;asPopupView=true</t>
  </si>
  <si>
    <t>CD-505-2022</t>
  </si>
  <si>
    <t>CPSP-511-2022</t>
  </si>
  <si>
    <t>LAURA ANDREA BARAJAS MURCIA</t>
  </si>
  <si>
    <t>https://community.secop.gov.co/Public/Tendering/OpportunityDetail/Index?noticeUID=CO1.NTC.2631290&amp;isFromPublicArea=True&amp;isModal=true&amp;asPopupView=true</t>
  </si>
  <si>
    <t>CD-506-2022</t>
  </si>
  <si>
    <t>CPSP-512-2022</t>
  </si>
  <si>
    <t>ARIEL IGNACIO NEYVA MORALES</t>
  </si>
  <si>
    <t>PRESTAR SERVICIOS PROFESIONALES PARA APOYAR JURÍDICAMENTE EL DESARROLLO DE LAS POLÍTICAS, PLANES Y PROGRAMAS A CARGO DEL MINISTERIO DEL DEPORTE, EN CUMPLIMIENTO DE LAS METAS INCLUIDAS EN LOS INSTRUMENTOS DE PLANEACIÓN A CARGO DE LA ENTIDAD</t>
  </si>
  <si>
    <t>https://community.secop.gov.co/Public/Tendering/OpportunityDetail/Index?noticeUID=CO1.NTC.2630781&amp;isFromPublicArea=True&amp;isModal=true&amp;asPopupView=true</t>
  </si>
  <si>
    <t>CD-507-2022</t>
  </si>
  <si>
    <t>CPSP-513-2022</t>
  </si>
  <si>
    <t>ANDERSON GIOVANNY COPETE RUIZ</t>
  </si>
  <si>
    <t>Prestar servicios profesionales realizando el acompañamiento, análisis y apoyo jurídico para el desarrollo de las actividades del Ministerio y de las áreas técnicas asignadas.</t>
  </si>
  <si>
    <t>https://community.secop.gov.co/Public/Tendering/OpportunityDetail/Index?noticeUID=CO1.NTC.2636378&amp;isFromPublicArea=True&amp;isModal=true&amp;asPopupView=true</t>
  </si>
  <si>
    <t>CD-508-2022</t>
  </si>
  <si>
    <t>CPSP-514-2022</t>
  </si>
  <si>
    <t>DIEGO ALEXANDER LAVERDE DURAN</t>
  </si>
  <si>
    <t>Prestar servicios profesionales para garantizar la ciberseguridad del Ministerio del Deporte</t>
  </si>
  <si>
    <t>https://community.secop.gov.co/Public/Tendering/OpportunityDetail/Index?noticeUID=CO1.NTC.2635414&amp;isFromPublicArea=True&amp;isModal=true&amp;asPopupView=true</t>
  </si>
  <si>
    <t>CD-509-2022</t>
  </si>
  <si>
    <t>CPSP-515-2022</t>
  </si>
  <si>
    <t>CAROLINA RODRIGUEZ FORERO</t>
  </si>
  <si>
    <t>Prestar servicios profesionales para apoyo a la elaboración e implementación de la estrategia de seguridad de la información y continuidad del negocio del Ministerio del Deporte.</t>
  </si>
  <si>
    <t>https://community.secop.gov.co/Public/Tendering/OpportunityDetail/Index?noticeUID=CO1.NTC.2635215&amp;isFromPublicArea=True&amp;isModal=true&amp;asPopupView=true</t>
  </si>
  <si>
    <t>CD-510-2022</t>
  </si>
  <si>
    <t>CPSP-516-2022</t>
  </si>
  <si>
    <t>LUISA FERNANDA GAITÁN BELLO</t>
  </si>
  <si>
    <t>Prestar los servicios profesionales en los aspectos administrativos relacionados con el GIT de Deporte Escolar.</t>
  </si>
  <si>
    <t>https://community.secop.gov.co/Public/Tendering/OpportunityDetail/Index?noticeUID=CO1.NTC.2631458&amp;isFromPublicArea=True&amp;isModal=true&amp;asPopupView=true</t>
  </si>
  <si>
    <t>CD-511-2022</t>
  </si>
  <si>
    <t>CPSP-517-2022</t>
  </si>
  <si>
    <t>John Fredy Martinez Paz </t>
  </si>
  <si>
    <t>Prestar servicios profesionales especializados en el GIT de Deporte de Rendimiento Paralímpico con el apoyo al desarrollo, ejecución y seguimiento en todas sus fases de los proyectos asignados.</t>
  </si>
  <si>
    <t>https://community.secop.gov.co/Public/Tendering/OpportunityDetail/Index?noticeUID=CO1.NTC.2637138&amp;isFromPublicArea=True&amp;isModal=true&amp;asPopupView=true</t>
  </si>
  <si>
    <t>CD-512-2022</t>
  </si>
  <si>
    <t>CPSP-518-2022</t>
  </si>
  <si>
    <t>NICOLAS RINCON VEGA</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</si>
  <si>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</si>
  <si>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https://community.secop.gov.co/Public/Tendering/OpportunityDetail/Index?noticeUID=CO1.NTC.2634577&amp;isFromPublicArea=True&amp;isModal=true&amp;asPopupView=true</t>
  </si>
  <si>
    <t>CD-513-2022</t>
  </si>
  <si>
    <t>CPSP-519-2022</t>
  </si>
  <si>
    <t>ALEXIS LEONARDO GUZMÁN KULMAN</t>
  </si>
  <si>
    <t>https://community.secop.gov.co/Public/Tendering/OpportunityDetail/Index?noticeUID=CO1.NTC.2633744&amp;isFromPublicArea=True&amp;isModal=true&amp;asPopupView=true</t>
  </si>
  <si>
    <t>CD-514-2022</t>
  </si>
  <si>
    <t>CPSP-520-2022</t>
  </si>
  <si>
    <t>LUIS ARNULFO SANCHEZ DUEÑAS</t>
  </si>
  <si>
    <t>C-4302-1604-16-
0-4302071-02</t>
  </si>
  <si>
    <t>https://community.secop.gov.co/Public/Tendering/OpportunityDetail/Index?noticeUID=CO1.NTC.2632435&amp;isFromPublicArea=True&amp;isModal=true&amp;asPopupView=true</t>
  </si>
  <si>
    <t>CD-515-2022</t>
  </si>
  <si>
    <t>CPSP-521-2022</t>
  </si>
  <si>
    <t>GERMAN IGNACIO BENAVIDES CALDERON</t>
  </si>
  <si>
    <t>Prestar servicios profesionales apoyando la virtualización de los programas de formación y liderando el equipo de desarrolladores de la plataforma EVD del Ministerio del Deporte</t>
  </si>
  <si>
    <t>https://community.secop.gov.co/Public/Tendering/OpportunityDetail/Index?noticeUID=CO1.NTC.2639832&amp;isFromPublicArea=True&amp;isModal=true&amp;asPopupView=true</t>
  </si>
  <si>
    <t>CD-516-2022</t>
  </si>
  <si>
    <t>CPSA-522-2022</t>
  </si>
  <si>
    <t>JEISSON DANILO PORRAS SILVA</t>
  </si>
  <si>
    <t>https://community.secop.gov.co/Public/Tendering/OpportunityDetail/Index?noticeUID=CO1.NTC.2638049&amp;isFromPublicArea=True&amp;isModal=true&amp;asPopupView=true</t>
  </si>
  <si>
    <t>CD-517-2022</t>
  </si>
  <si>
    <t>CPSP-523-2022</t>
  </si>
  <si>
    <t>LISIMACO CACERES MORENO</t>
  </si>
  <si>
    <t>Prestar servicios profesionales para apoyar las liquidaciones de contratos y convenios requeridos por la Dirección de Posicionamiento y Liderazgo Deportivo</t>
  </si>
  <si>
    <t>https://community.secop.gov.co/Public/Tendering/OpportunityDetail/Index?noticeUID=CO1.NTC.2637083&amp;isFromPublicArea=True&amp;isModal=true&amp;asPopupView=true</t>
  </si>
  <si>
    <t>CD-518-2022</t>
  </si>
  <si>
    <t>CPSP-524-2022</t>
  </si>
  <si>
    <t>DIEGO ALEJANDRO ROA SABOGAL</t>
  </si>
  <si>
    <t>Prestar servicios profesionales como diseñador gráfico en la dirección de PYLD</t>
  </si>
  <si>
    <t>https://community.secop.gov.co/Public/Tendering/OpportunityDetail/Index?noticeUID=CO1.NTC.2640159&amp;isFromPublicArea=True&amp;isModal=true&amp;asPopupView=true</t>
  </si>
  <si>
    <t>CD-519-2022</t>
  </si>
  <si>
    <t>CPSP-525-2022</t>
  </si>
  <si>
    <t>DIANA PAOLA VIASUS MENDEZ</t>
  </si>
  <si>
    <t>Prestar los servicios profesionales para las gestiones relacionadas con las actividades que adelanta la Oficina Asesora Jurídica del Ministerio del Deporte.</t>
  </si>
  <si>
    <t>https://community.secop.gov.co/Public/Tendering/OpportunityDetail/Index?noticeUID=CO1.NTC.2651133&amp;isFromPublicArea=True&amp;isModal=true&amp;asPopupView=true</t>
  </si>
  <si>
    <t>RE-7-2022</t>
  </si>
  <si>
    <t>CAIP-526-2022</t>
  </si>
  <si>
    <t>811022609 – 1</t>
  </si>
  <si>
    <t>FEDERACIÓN COLOMBIANA DE MOTONÁUTICA</t>
  </si>
  <si>
    <t>Apoyar la gestión técnica y administrativa de la Federación Colombiana de Motonáutica</t>
  </si>
  <si>
    <t>https://community.secop.gov.co/Public/Tendering/OpportunityDetail/Index?noticeUID=CO1.NTC.2642218&amp;isFromPublicArea=True&amp;isModal=true&amp;asPopupView=true</t>
  </si>
  <si>
    <t>CD-520-2022</t>
  </si>
  <si>
    <t>CPSA-527-2022</t>
  </si>
  <si>
    <t>JHOJAN SNAIDER BOCANEGRA SUAREZ</t>
  </si>
  <si>
    <t>https://community.secop.gov.co/Public/Tendering/OpportunityDetail/Index?noticeUID=CO1.NTC.2635234&amp;isFromPublicArea=True&amp;isModal=true&amp;asPopupView=true</t>
  </si>
  <si>
    <t>CD-521-2022</t>
  </si>
  <si>
    <t>CPSA-528-2022</t>
  </si>
  <si>
    <t>FELIPE ANDRES GARCIA OLARTE</t>
  </si>
  <si>
    <t>Prestar servicios de apoyo a la gestión en las actividades a cargo de la Dirección de Posicionamiento y Liderazgo Deportivo</t>
  </si>
  <si>
    <t>A-02-02-02-008-003-
09</t>
  </si>
  <si>
    <t>https://community.secop.gov.co/Public/Tendering/OpportunityDetail/Index?noticeUID=CO1.NTC.2637435&amp;isFromPublicArea=True&amp;isModal=true&amp;asPopupView=true</t>
  </si>
  <si>
    <t>CD-522-2022</t>
  </si>
  <si>
    <t>CPSP-529-2022</t>
  </si>
  <si>
    <t>PEDRO ALEJANDRO GARZON CAÑON</t>
  </si>
  <si>
    <t>https://community.secop.gov.co/Public/Tendering/OpportunityDetail/Index?noticeUID=CO1.NTC.2637386&amp;isFromPublicArea=True&amp;isModal=true&amp;asPopupView=true</t>
  </si>
  <si>
    <t>CD-523-2022</t>
  </si>
  <si>
    <t>CPSP-530-2022</t>
  </si>
  <si>
    <t>JORGE ALBERTO TORRES VALLEJO</t>
  </si>
  <si>
    <t>PRESTAR SERVICIOS PROFESIONALES PARA APOYAR LA ELABORACIÓN Y/O REVISIÓN DE DOCUMENTOS TÉCNICOS DE POLÍTICA, EN EL MARCO DEL DESARROLLO DE POLÍTICAS PÚBLICAS E INVESTIGACIÓN DEL SECTOR DEPORTE A NIVEL NACIONAL.</t>
  </si>
  <si>
    <t>https://community.secop.gov.co/Public/Tendering/OpportunityDetail/Index?noticeUID=CO1.NTC.2637365&amp;isFromPublicArea=True&amp;isModal=true&amp;asPopupView=true</t>
  </si>
  <si>
    <t>CD-524-2022</t>
  </si>
  <si>
    <t>CPSA-531-2022</t>
  </si>
  <si>
    <t>ANDRES FELIPE GONZALEZ PEDRAZA</t>
  </si>
  <si>
    <t>Prestar Servicios de Apoyo Administrativo a la gestión relacionado con el seguimiento a los Convenios y Proyectos de Infraestructura Recreo Deportiva Oficina de Control Interno del Ministerio del Deporte Mindeporte</t>
  </si>
  <si>
    <t>https://community.secop.gov.co/Public/Tendering/OpportunityDetail/Index?noticeUID=CO1.NTC.2637934&amp;isFromPublicArea=True&amp;isModal=true&amp;asPopupView=true</t>
  </si>
  <si>
    <t>CD-525-2022</t>
  </si>
  <si>
    <t>CPSP-532-2022</t>
  </si>
  <si>
    <t>CARLOS MARIO FARIAS GUTIERREZ</t>
  </si>
  <si>
    <t>PRESTAR SERVICIOS PROFESIONALES PARA APOYAR LOS PROCESOS DE COMUNICACIÓN Y PRENSA DERIVADOS DE LAS ACTIVIDADES DE LOS PROYECTOS DE INFRAESTRUCTURA DEPORTIVA</t>
  </si>
  <si>
    <t>C-4302-1604-16-
04302071-02</t>
  </si>
  <si>
    <t>https://community.secop.gov.co/Public/Tendering/OpportunityDetail/Index?noticeUID=CO1.NTC.2635802&amp;isFromPublicArea=True&amp;isModal=true&amp;asPopupView=true</t>
  </si>
  <si>
    <t>CD-526-2022</t>
  </si>
  <si>
    <t>CPSP-533-2022</t>
  </si>
  <si>
    <t>DIEGO HERNANDEZ LOSADA</t>
  </si>
  <si>
    <t>Prestar servicios profesionales para desarrollar actividades de apoyo encaminadas a la difusión, promoción de los deportes de alto rendimiento y actividades propias de comunicación social y periodismo en la DPYLD.</t>
  </si>
  <si>
    <t>https://community.secop.gov.co/Public/Tendering/OpportunityDetail/Index?noticeUID=CO1.NTC.2636486&amp;isFromPublicArea=True&amp;isModal=true&amp;asPopupView=true</t>
  </si>
  <si>
    <t>CD-527-2022</t>
  </si>
  <si>
    <t>CPSP-534-2022</t>
  </si>
  <si>
    <t>MARÍA FERNANDA SALAMANCA ROBAYO</t>
  </si>
  <si>
    <t>Prestar servicios profesionales a para apoyar el seguimiento a los planes, programas de corto y mediano plazo del sector deporte; así como la evaluación de la gestión</t>
  </si>
  <si>
    <t>https://community.secop.gov.co/Public/Tendering/OpportunityDetail/Index?noticeUID=CO1.NTC.2638907&amp;isFromPublicArea=True&amp;isModal=true&amp;asPopupView=true</t>
  </si>
  <si>
    <t>CD-528-2022</t>
  </si>
  <si>
    <t>CPSP-535-2022</t>
  </si>
  <si>
    <t>YAHIR GIOVANNY OSTOS NARANJO</t>
  </si>
  <si>
    <t>Prestar servicios profesionales para apoyar en la programación, ejecución, seguimiento y reportes requeridos para la ejecución de los proyectos de inversión</t>
  </si>
  <si>
    <t>https://community.secop.gov.co/Public/Tendering/OpportunityDetail/Index?noticeUID=CO1.NTC.2642062&amp;isFromPublicArea=True&amp;isModal=true&amp;asPopupView=true</t>
  </si>
  <si>
    <t>CD-529-2022</t>
  </si>
  <si>
    <t>CPSA-536-2022</t>
  </si>
  <si>
    <t>ANGELICA MARIA PUPO PALMEZANO</t>
  </si>
  <si>
    <t>Prestar servicios de apoyo a la gestión en actividades administrativas y operativas a cargo de la Oficina Asesora de Planeación</t>
  </si>
  <si>
    <t>https://community.secop.gov.co/Public/Tendering/OpportunityDetail/Index?noticeUID=CO1.NTC.2650364&amp;isFromPublicArea=True&amp;isModal=true&amp;asPopupView=true</t>
  </si>
  <si>
    <t>CD-530-2022</t>
  </si>
  <si>
    <t>CPSP-537-2022</t>
  </si>
  <si>
    <t>PAOLA ANDREA ORTEGA CORTES</t>
  </si>
  <si>
    <t>https://community.secop.gov.co/Public/Tendering/OpportunityDetail/Index?noticeUID=CO1.NTC.2637969&amp;isFromPublicArea=True&amp;isModal=true&amp;asPopupView=true</t>
  </si>
  <si>
    <t>CD-531-2022</t>
  </si>
  <si>
    <t>CPSP-538-2022</t>
  </si>
  <si>
    <t>ANDRES FELIPE PEDRAZA RODRIGUEZ</t>
  </si>
  <si>
    <t>https://community.secop.gov.co/Public/Tendering/OpportunityDetail/Index?noticeUID=CO1.NTC.2641813&amp;isFromPublicArea=True&amp;isModal=true&amp;asPopupView=true</t>
  </si>
  <si>
    <t>CD-532-2022</t>
  </si>
  <si>
    <t>CPSP-539-2022</t>
  </si>
  <si>
    <t>FREDY GIOVANNY VELÁSQUEZ GOMEZ</t>
  </si>
  <si>
    <t>https://community.secop.gov.co/Public/Tendering/OpportunityDetail/Index?noticeUID=CO1.NTC.2638776&amp;isFromPublicArea=True&amp;isModal=true&amp;asPopupView=true</t>
  </si>
  <si>
    <t>CD-533-2022</t>
  </si>
  <si>
    <t>CPSP-540-2022</t>
  </si>
  <si>
    <t>ORLANDO VALVERDI MOLINA</t>
  </si>
  <si>
    <t>https://community.secop.gov.co/Public/Tendering/OpportunityDetail/Index?noticeUID=CO1.NTC.2638607&amp;isFromPublicArea=True&amp;isModal=true&amp;asPopupView=true</t>
  </si>
  <si>
    <t>CD-534-2022</t>
  </si>
  <si>
    <t>CPSP-541-2022</t>
  </si>
  <si>
    <t>LAURA VALENTINA AVELLANEDA REYES</t>
  </si>
  <si>
    <t>https://community.secop.gov.co/Public/Tendering/OpportunityDetail/Index?noticeUID=CO1.NTC.2639120&amp;isFromPublicArea=True&amp;isModal=true&amp;asPopupView=true</t>
  </si>
  <si>
    <t>RE-8-2022</t>
  </si>
  <si>
    <t>CAIP-542-2022</t>
  </si>
  <si>
    <t>901091612 – 5</t>
  </si>
  <si>
    <t>FEDERACION COLOMBIANA DE SURF</t>
  </si>
  <si>
    <t>Apoyar la gestión técnica y administrativa de la FEDERACION COLOMBIANA DE SURF</t>
  </si>
  <si>
    <t>https://community.secop.gov.co/Public/Tendering/OpportunityDetail/Index?noticeUID=CO1.NTC.2642133&amp;isFromPublicArea=True&amp;isModal=true&amp;asPopupView=true</t>
  </si>
  <si>
    <t>CD-535-2022</t>
  </si>
  <si>
    <t>CPSP-543-2022</t>
  </si>
  <si>
    <t>DIEGO ALEXANDER PERDOMO DIAZ</t>
  </si>
  <si>
    <t>https://community.secop.gov.co/Public/Tendering/OpportunityDetail/Index?noticeUID=CO1.NTC.2642077&amp;isFromPublicArea=True&amp;isModal=true&amp;asPopupView=true</t>
  </si>
  <si>
    <t>CD-536-2022</t>
  </si>
  <si>
    <t>CPSP-544-2022</t>
  </si>
  <si>
    <t>EMILIO JOSE AGUILAR GOMEZ</t>
  </si>
  <si>
    <t>Prestar servicios profesionales asuntos jurídicos y administrativos de impacto puestos en conocimiento de la OAJ, marco de sus funciones, conforme con la misionalidad MinDeporte</t>
  </si>
  <si>
    <t>https://community.secop.gov.co/Public/Tendering/OpportunityDetail/Index?noticeUID=CO1.NTC.2638653&amp;isFromPublicArea=True&amp;isModal=true&amp;asPopupView=true</t>
  </si>
  <si>
    <t>CD-537-2022</t>
  </si>
  <si>
    <t>CPSP-545-2022</t>
  </si>
  <si>
    <t>LUIS FERNANDO PARADA MARTINEZ</t>
  </si>
  <si>
    <t>Prestar servicios profesionales especializados en el GIT Deporte de Rendimiento Paralímpico para adelantar el apoyo, acompañamiento y seguimiento metodológico de la agrupación de deportes asignada</t>
  </si>
  <si>
    <t>A-02-02-02-009-006-
05</t>
  </si>
  <si>
    <t>https://community.secop.gov.co/Public/Tendering/OpportunityDetail/Index?noticeUID=CO1.NTC.2651077&amp;isFromPublicArea=True&amp;isModal=true&amp;asPopupView=true</t>
  </si>
  <si>
    <t>CD-538-2022</t>
  </si>
  <si>
    <t>CPSP-546-2022</t>
  </si>
  <si>
    <t>MARITZA DEL SOCORRO QUINTERO JIMENEZ</t>
  </si>
  <si>
    <t>https://community.secop.gov.co/Public/Tendering/OpportunityDetail/Index?noticeUID=CO1.NTC.2640858&amp;isFromPublicArea=True&amp;isModal=true&amp;asPopupView=true</t>
  </si>
  <si>
    <t>RE-9-2022</t>
  </si>
  <si>
    <t>CAIP-547-2022</t>
  </si>
  <si>
    <t>800101126-5</t>
  </si>
  <si>
    <t>FEDERACION COLOMBIANA DE KARATE DO</t>
  </si>
  <si>
    <t>Apoyar la gestión técnica y administrativa de la Federación Colombiana de Karate-Do.</t>
  </si>
  <si>
    <t>https://community.secop.gov.co/Public/Tendering/OpportunityDetail/Index?noticeUID=CO1.NTC.2652538&amp;isFromPublicArea=True&amp;isModal=true&amp;asPopupView=true</t>
  </si>
  <si>
    <t>CD-539-2022</t>
  </si>
  <si>
    <t>CPSP-548-2022</t>
  </si>
  <si>
    <t>LEIDY YIGLEDA ALARCÓN MOYA</t>
  </si>
  <si>
    <t>https://community.secop.gov.co/Public/Tendering/OpportunityDetail/Index?noticeUID=CO1.NTC.2642166&amp;isFromPublicArea=True&amp;isModal=true&amp;asPopupView=true</t>
  </si>
  <si>
    <t>CD-540-2022</t>
  </si>
  <si>
    <t>CPSA-549-2022</t>
  </si>
  <si>
    <t>INGRID LORENA BORDA SANABRIA</t>
  </si>
  <si>
    <t>https://community.secop.gov.co/Public/Tendering/OpportunityDetail/Index?noticeUID=CO1.NTC.2642513&amp;isFromPublicArea=True&amp;isModal=true&amp;asPopupView=true</t>
  </si>
  <si>
    <t>CD-541-2022</t>
  </si>
  <si>
    <t>CPSP-550-2022</t>
  </si>
  <si>
    <t>OSCAR ALONSO HERNÁNDEZ GARCÍA</t>
  </si>
  <si>
    <t>Prestar los servicios profesionales para apoyar los procesos de cualificación y lineamientos del GIT de Deporte Escolar.</t>
  </si>
  <si>
    <t>https://community.secop.gov.co/Public/Tendering/OpportunityDetail/Index?noticeUID=CO1.NTC.2639911&amp;isFromPublicArea=True&amp;isModal=true&amp;asPopupView=true</t>
  </si>
  <si>
    <t>CD-542-2022</t>
  </si>
  <si>
    <t>CPSP-551-2022</t>
  </si>
  <si>
    <t>DIANA CAROLINA PINEDA CARRILLO</t>
  </si>
  <si>
    <t>PRESTAR SERVICIOS PROFESIONALES PARA APOYAR LOS PROCESOS DE COMUNICACIÓN Y PRENSA DERIVADOS DE LAS ACTIVIDADES DE LOS PROYECTOS DE INFRAESTRUCTURA DEPORTIVA DEL MINISTERIO DEL DEPORTE.</t>
  </si>
  <si>
    <t>https://community.secop.gov.co/Public/Tendering/OpportunityDetail/Index?noticeUID=CO1.NTC.2639731&amp;isFromPublicArea=True&amp;isModal=true&amp;asPopupView=true</t>
  </si>
  <si>
    <t>CD-543-2022</t>
  </si>
  <si>
    <t>CPSP-552-2022</t>
  </si>
  <si>
    <t>MARTHA VIVIANA EUSSE RODRIGUEZ</t>
  </si>
  <si>
    <t>https://community.secop.gov.co/Public/Tendering/OpportunityDetail/Index?noticeUID=CO1.NTC.2643873&amp;isFromPublicArea=True&amp;isModal=true&amp;asPopupView=true</t>
  </si>
  <si>
    <t>CD-544-2022</t>
  </si>
  <si>
    <t>CPSP-553-2022</t>
  </si>
  <si>
    <t>DIANA PAOLA DIAZ RIVEROS</t>
  </si>
  <si>
    <t>Prestar servicios profesionales apoyando la gestión administrativa, coordinación y ejecución de las actividades de la plataforma de capacitación y formación: EVD del Ministerio del Deporte</t>
  </si>
  <si>
    <t>https://community.secop.gov.co/Public/Tendering/OpportunityDetail/Index?noticeUID=CO1.NTC.2646965&amp;isFromPublicArea=True&amp;isModal=true&amp;asPopupView=true</t>
  </si>
  <si>
    <t>CD-545-2022</t>
  </si>
  <si>
    <t>CPSP-554-2022</t>
  </si>
  <si>
    <t>CARLOS ANDRES PEREZ ACOSTA</t>
  </si>
  <si>
    <t xml:space="preserve">	80111701</t>
  </si>
  <si>
    <t>https://community.secop.gov.co/Public/Tendering/OpportunityDetail/Index?noticeUID=CO1.NTC.2642667&amp;isFromPublicArea=True&amp;isModal=true&amp;asPopupView=true</t>
  </si>
  <si>
    <t>CD-546-2022</t>
  </si>
  <si>
    <t>CPSP-555-2022</t>
  </si>
  <si>
    <t>JAIRO MARTIN MARTINEZ CABRERA</t>
  </si>
  <si>
    <t>PRESTAR SERVICIOS PROFESIONALES PARA LA EVALUACIÓN, ORIENTACIÓN Y APOYO FINANCIERO DE LAS ACTIVIDADES PROPIAS DEL CICLO DE PROYECTOS DE INVERSIÓN PÚBLICA EN MATERIA DE INFRAESTRUCTURA RECREODEPORTIVA Y DE ALTA COMPETENCIA QUE COMPETAN AL MINISTERIO DEL DEPORTE</t>
  </si>
  <si>
    <t>https://community.secop.gov.co/Public/Tendering/OpportunityDetail/Index?noticeUID=CO1.NTC.2644344&amp;isFromPublicArea=True&amp;isModal=true&amp;asPopupView=true</t>
  </si>
  <si>
    <t>CD-547-2022</t>
  </si>
  <si>
    <t>CPSA-556-2022</t>
  </si>
  <si>
    <t> HAROLD ANDREY ACEVEDO JIMENEZ</t>
  </si>
  <si>
    <t>Prestar servicios de apoyo técnico al área en temas relacionados con la implementación de Sistemas de Información para el Ministerio del Deporte.</t>
  </si>
  <si>
    <t>A-02-02-02-008-003-01-4_x000D_</t>
  </si>
  <si>
    <t>https://community.secop.gov.co/Public/Tendering/OpportunityDetail/Index?noticeUID=CO1.NTC.2642731&amp;isFromPublicArea=True&amp;isModal=true&amp;asPopupView=true</t>
  </si>
  <si>
    <t>CD-548-2022</t>
  </si>
  <si>
    <t>CPSP-557-2022</t>
  </si>
  <si>
    <t>YARELMIS CORONADO CABARCAS</t>
  </si>
  <si>
    <t>Prestar servicios profesionales para Apoyo a la Implementación y seguimiento de la Estrategia de Gobierno Digital del Ministerio del Deporte.</t>
  </si>
  <si>
    <t>https://community.secop.gov.co/Public/Tendering/OpportunityDetail/Index?noticeUID=CO1.NTC.2645589&amp;isFromPublicArea=True&amp;isModal=true&amp;asPopupView=true</t>
  </si>
  <si>
    <t>CD-549-2022</t>
  </si>
  <si>
    <t>CPSP-558-2022</t>
  </si>
  <si>
    <t>ADRIANA LETICIA GIRALDO CASTRO</t>
  </si>
  <si>
    <t>Prestar servicios profesionales para apoyar técnicamente a la Dirección de Fomento y Desarrollo, en sus gestiones técnicas en deporte, recreación y actividad física y procesos de concertación, ejecución y seguimiento de los compromisos establecidos con poblaciones diferenciales (Pueblos Indígenas, Narp, Campesinos, y demás grupos poblacionales)</t>
  </si>
  <si>
    <t>https://community.secop.gov.co/Public/Tendering/OpportunityDetail/Index?noticeUID=CO1.NTC.2645140&amp;isFromPublicArea=True&amp;isModal=true&amp;asPopupView=true</t>
  </si>
  <si>
    <t>CD-550-2022</t>
  </si>
  <si>
    <t>CPSA-559-2022</t>
  </si>
  <si>
    <t>CLAUDIA BIBIANA ESPINOSA HORTUA</t>
  </si>
  <si>
    <t>Prestar sus servicios de apoyo a la gestión administrativa y seguimiento documental para el Ministerio del Deporte</t>
  </si>
  <si>
    <t>https://community.secop.gov.co/Public/Tendering/OpportunityDetail/Index?noticeUID=CO1.NTC.2652794&amp;isFromPublicArea=True&amp;isModal=true&amp;asPopupView=true</t>
  </si>
  <si>
    <t>CD-551-2022</t>
  </si>
  <si>
    <t>CPSP-560-2022</t>
  </si>
  <si>
    <t>Angela Patricia Valero Ballesteros </t>
  </si>
  <si>
    <t>Prestar servicios como psicóloga del deporte y psicóloga clínica para llevar a cabo acciones orientadas a la educación y alfabetización de la salud mental en el deporte de élite.</t>
  </si>
  <si>
    <t>https://community.secop.gov.co/Public/Tendering/OpportunityDetail/Index?noticeUID=CO1.NTC.2657830&amp;isFromPublicArea=True&amp;isModal=true&amp;asPopupView=true</t>
  </si>
  <si>
    <t>CD-552-2022</t>
  </si>
  <si>
    <t>CPSP-561-2022</t>
  </si>
  <si>
    <t>YOHANA PATRICIA CHONA JIMENEZ</t>
  </si>
  <si>
    <t>Prestar servicios profesionales en la dirección de Fomento y Desarrollo, para planear, coordinar y apoyar la supervisión de los procesos técnicos, administrativos y financieros de las distintas acciones o programas del GIT Deporte Social Comunitario</t>
  </si>
  <si>
    <t>https://community.secop.gov.co/Public/Tendering/OpportunityDetail/Index?noticeUID=CO1.NTC.2652911&amp;isFromPublicArea=True&amp;isModal=true&amp;asPopupView=true</t>
  </si>
  <si>
    <t>CD-553-2022</t>
  </si>
  <si>
    <t>CPSP-562-2022</t>
  </si>
  <si>
    <t>MARIA FERNANDA VILLAMIL VILLAMIL</t>
  </si>
  <si>
    <t>PRESTAR SERVICIOS PROFESIONALES PARA APOYAR LOS PROCESOS DE COMUNICACIÓN Y PRENSA DERIVADOS DE LAS ACTIVIDADES DE LA DIRECCIÓN DE RECURSOS Y HERRAMIENTAS DE SISTEMA NACIONAL DEL DEPORTE</t>
  </si>
  <si>
    <t>https://community.secop.gov.co/Public/Tendering/OpportunityDetail/Index?noticeUID=CO1.NTC.2643935&amp;isFromPublicArea=True&amp;isModal=true&amp;asPopupView=true</t>
  </si>
  <si>
    <t>CD-554-2022</t>
  </si>
  <si>
    <t>CPSP-563-2022</t>
  </si>
  <si>
    <t>VIVIANA ANGEL MAYA </t>
  </si>
  <si>
    <t>Prestar sus servicios profesionales realizando el acompañamiento, análisis y apoyo para el desarrollo de las actividades a cargo de la entidad</t>
  </si>
  <si>
    <t>https://community.secop.gov.co/Public/Tendering/OpportunityDetail/Index?noticeUID=CO1.NTC.2644028&amp;isFromPublicArea=True&amp;isModal=true&amp;asPopupView=true</t>
  </si>
  <si>
    <t>CD-555-2022</t>
  </si>
  <si>
    <t>CPSP-564-2022</t>
  </si>
  <si>
    <t>MONICA TATIANA PEDROZA PERDOMO</t>
  </si>
  <si>
    <t>Prestar los servicios profesionales como comunicadora social y periodista para coordinar el proceso de las comunicaciones internas y externas que apoyen la gestión de la Dirección de Inspección, Vigilancia y Control del Ministerio del deporte</t>
  </si>
  <si>
    <t>https://community.secop.gov.co/Public/Tendering/OpportunityDetail/Index?noticeUID=CO1.NTC.2691392&amp;isFromPublicArea=True&amp;isModal=true&amp;asPopupView=true</t>
  </si>
  <si>
    <t>CD-556-2022</t>
  </si>
  <si>
    <t>CPSP-565-2022</t>
  </si>
  <si>
    <t>MARÍA ANDREA VALENCIA LLINAS</t>
  </si>
  <si>
    <t>Prestar servicios profesionales en comunicaciones y protocolo en el Ministerio del Deporte.</t>
  </si>
  <si>
    <t>https://community.secop.gov.co/Public/Tendering/OpportunityDetail/Index?noticeUID=CO1.NTC.2644929&amp;isFromPublicArea=True&amp;isModal=true&amp;asPopupView=true</t>
  </si>
  <si>
    <t>CD-557-2022</t>
  </si>
  <si>
    <t>CPSP-566-2022</t>
  </si>
  <si>
    <t>ARMANDO GASCA LOZADA</t>
  </si>
  <si>
    <t>PRESTAR SERVICIOS PROFESIONALES A LA DIRECCIÓN DE RECURSOS Y HERRAMIENTAS DEL SND EN LO RELACIONADO CON LA OPERACIÓN DE LA UNIDAD ESPECIALIZADA DE FUERZA Y ACONDICIONAMIENTO FÍSICO DEL CENTRO DE ALTO RENDIMIENTO</t>
  </si>
  <si>
    <t>Aclaración 4. Apropiación
presupuestal: corrección del rubro presupuestal</t>
  </si>
  <si>
    <t>https://community.secop.gov.co/Public/Tendering/OpportunityDetail/Index?noticeUID=CO1.NTC.2644662&amp;isFromPublicArea=True&amp;isModal=true&amp;asPopupView=true</t>
  </si>
  <si>
    <t>CD-558-2022</t>
  </si>
  <si>
    <t>CPSP-567-2022</t>
  </si>
  <si>
    <t>HEBER LEONEL CONTRERAS CRUZ</t>
  </si>
  <si>
    <t>https://community.secop.gov.co/Public/Tendering/OpportunityDetail/Index?noticeUID=CO1.NTC.2644956&amp;isFromPublicArea=True&amp;isModal=true&amp;asPopupView=true</t>
  </si>
  <si>
    <t>CD-559-2022</t>
  </si>
  <si>
    <t>CPSA-568-2022</t>
  </si>
  <si>
    <t>NIXON MAURICIO CASTIBLANCO TRIANA</t>
  </si>
  <si>
    <t>PRESTAR SUS SERVICIOS DE APOYO A LA GESTIÓN PARA EL PROCESO DE ACREDITACIÓN DEL LABORATORIO DE CONTROL AL DOPAJE DE LA DIRECCIÓN DE RECURSOS Y HERRAMIENTAS DEL SISTEMA NACIONAL DEL DEPORTE</t>
  </si>
  <si>
    <t>https://community.secop.gov.co/Public/Tendering/OpportunityDetail/Index?noticeUID=CO1.NTC.2646993&amp;isFromPublicArea=True&amp;isModal=true&amp;asPopupView=true</t>
  </si>
  <si>
    <t>CD-560-2022</t>
  </si>
  <si>
    <t>CPSP-569-2022</t>
  </si>
  <si>
    <t>LICED MACHADO GARCÍA</t>
  </si>
  <si>
    <t>Prestar los servicios profesionales para apoyar el proceso de liquidación, la consolidación de información administrativa y financiera, supervisión de convenios y contratos de las actividades del Grupo Interno de Trabajo Actividad Física de la Dirección de Fomento y Desarrollo conforme a la normativa vigente</t>
  </si>
  <si>
    <t>https://community.secop.gov.co/Public/Tendering/OpportunityDetail/Index?noticeUID=CO1.NTC.2652561&amp;isFromPublicArea=True&amp;isModal=true&amp;asPopupView=true</t>
  </si>
  <si>
    <t>CD-561-2022</t>
  </si>
  <si>
    <t>CPSP-570-2022</t>
  </si>
  <si>
    <t>LUIS FELIPE MURCIA DURAN</t>
  </si>
  <si>
    <t>https://community.secop.gov.co/Public/Tendering/OpportunityDetail/Index?noticeUID=CO1.NTC.2646502&amp;isFromPublicArea=True&amp;isModal=true&amp;asPopupView=true</t>
  </si>
  <si>
    <t>CD-562-2022</t>
  </si>
  <si>
    <t>CPS-571-2022</t>
  </si>
  <si>
    <t>900654161-9</t>
  </si>
  <si>
    <t>SUAREZ BELTRAN S.A.S</t>
  </si>
  <si>
    <t>Prestar servicios profesionales de asesoría especializada en derecho contractual público y en derecho administrativo al Ministerio de Deporte, para conceptuar sobre los asuntos derivados de las actividades de los proyectos de infraestructura deportiva y los de especial complejidad que se planteen y acompañar la toma de decisiones que se consulten en esas materias</t>
  </si>
  <si>
    <t>Garantías: Se elimina solicitud de amparo de responsabilidad civil
Corrección de fecha de inicio</t>
  </si>
  <si>
    <t>https://community.secop.gov.co/Public/Tendering/OpportunityDetail/Index?noticeUID=CO1.NTC.2647703&amp;isFromPublicArea=True&amp;isModal=true&amp;asPopupView=true</t>
  </si>
  <si>
    <t>corrección realizada</t>
  </si>
  <si>
    <t>CD-563-2022</t>
  </si>
  <si>
    <t>CPSP-572-2022</t>
  </si>
  <si>
    <t>DIANA MARIA DEL PILAR GIL CIFUENTES</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</si>
  <si>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</si>
  <si>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https://community.secop.gov.co/Public/Tendering/OpportunityDetail/Index?noticeUID=CO1.NTC.2649147&amp;isFromPublicArea=True&amp;isModal=true&amp;asPopupView=true</t>
  </si>
  <si>
    <t>CD-564-2022</t>
  </si>
  <si>
    <t>CPSP-573-2022</t>
  </si>
  <si>
    <t>MANUEL ROBERTO VANEGAS MONROY</t>
  </si>
  <si>
    <t>PRESTAR SERVICIOS PROFESIONALES COMO APOYO JURÍDICO A LOS CONVENIOS Y CONTRATOS SUSCRITOS POR EL GRUPO INTERNO DE TRABAJO ACTIVIDAD FÍSICA Y LA DIRECCIÓN DE FOMENTO Y DESARROLLO</t>
  </si>
  <si>
    <t>https://community.secop.gov.co/Public/Tendering/OpportunityDetail/Index?noticeUID=CO1.NTC.2651203&amp;isFromPublicArea=True&amp;isModal=true&amp;asPopupView=true</t>
  </si>
  <si>
    <t>CD-565-2022</t>
  </si>
  <si>
    <t>CPSP-574-2022</t>
  </si>
  <si>
    <t>LUIS FERNANDO ORTIZ FERREIRA</t>
  </si>
  <si>
    <t>https://community.secop.gov.co/Public/Tendering/OpportunityDetail/Index?noticeUID=CO1.NTC.2648482&amp;isFromPublicArea=True&amp;isModal=true&amp;asPopupView=true</t>
  </si>
  <si>
    <t>CD-566-2022</t>
  </si>
  <si>
    <t>CPSP-575-2022</t>
  </si>
  <si>
    <t>HUMBERTO ZAPATA BADOS</t>
  </si>
  <si>
    <t>https://community.secop.gov.co/Public/Tendering/OpportunityDetail/Index?noticeUID=CO1.NTC.2649973&amp;isFromPublicArea=True&amp;isModal=true&amp;asPopupView=true</t>
  </si>
  <si>
    <t>CD-567-2022</t>
  </si>
  <si>
    <t>CPSP-576-2022</t>
  </si>
  <si>
    <t>GILMA YOLANDA VARGAS MONROY</t>
  </si>
  <si>
    <t>Prestar servicios profesionales para apoyar el seguimiento y desarrollo de los proyectos del G.I.T. Programa y Proyectos Deportivos de la DPYLD.</t>
  </si>
  <si>
    <t>https://community.secop.gov.co/Public/Tendering/OpportunityDetail/Index?noticeUID=CO1.NTC.2648296&amp;isFromPublicArea=True&amp;isModal=true&amp;asPopupView=true</t>
  </si>
  <si>
    <t>CD-568-2022</t>
  </si>
  <si>
    <t>CPSP-577-2022</t>
  </si>
  <si>
    <t>JOHN ALEXANDER RODRIGUEZ BALDION</t>
  </si>
  <si>
    <t>Prestar servicios profesionales para la planeación y ejecución de la estrategia de redes sociales del Ministerio del Deporte</t>
  </si>
  <si>
    <t>https://community.secop.gov.co/Public/Tendering/OpportunityDetail/Index?noticeUID=CO1.NTC.2651311&amp;isFromPublicArea=True&amp;isModal=true&amp;asPopupView=true</t>
  </si>
  <si>
    <t>CD-569-2022</t>
  </si>
  <si>
    <t>CPSP-578-2022</t>
  </si>
  <si>
    <t>JUAN JOSÉ GUERRERO GARZÓN</t>
  </si>
  <si>
    <t>Prestar servicios profesionales para realizar la producción audiovisual y desarrollar transmisiones en vivo para el Ministerio del Deporte</t>
  </si>
  <si>
    <t>https://community.secop.gov.co/Public/Tendering/OpportunityDetail/Index?noticeUID=CO1.NTC.2658207&amp;isFromPublicArea=True&amp;isModal=true&amp;asPopupView=true</t>
  </si>
  <si>
    <t>CD-570-2022</t>
  </si>
  <si>
    <t>CPSP-579-2022</t>
  </si>
  <si>
    <t>LILIANA ROCIO MAYORGA CASTRO   </t>
  </si>
  <si>
    <t>Prestar servicios profesionales para producir contenidos periodísticos para el Ministerio del Deporte.</t>
  </si>
  <si>
    <t>https://community.secop.gov.co/Public/Tendering/OpportunityDetail/Index?noticeUID=CO1.NTC.2658877&amp;isFromPublicArea=True&amp;isModal=true&amp;asPopupView=true</t>
  </si>
  <si>
    <t>CD-571-2022</t>
  </si>
  <si>
    <t>CPSP-580-2022</t>
  </si>
  <si>
    <t>MARIA FERNANDA RODRIGUEZ VARGAS</t>
  </si>
  <si>
    <t>Prestar servicios profesionales para implementar estrategias conceptuales y gráficas para el Ministerio del Deporte</t>
  </si>
  <si>
    <t>C-4399-1604-9-
0-4399061-02</t>
  </si>
  <si>
    <t>https://community.secop.gov.co/Public/Tendering/OpportunityDetail/Index?noticeUID=CO1.NTC.2662145&amp;isFromPublicArea=True&amp;isModal=true&amp;asPopupView=true</t>
  </si>
  <si>
    <t>CD-572-2022</t>
  </si>
  <si>
    <t>CPSA-581-2022</t>
  </si>
  <si>
    <t>NATHALIA RUIZ MARTÍNEZ</t>
  </si>
  <si>
    <t>Prestar servicios de apoyo a la gestión para diseñar piezas gráficas y audiovisuales para los canales digitales del Ministerio del Deporte</t>
  </si>
  <si>
    <t>C-4399-1604-9-
0-4399061-02_x000D_</t>
  </si>
  <si>
    <t>https://community.secop.gov.co/Public/Tendering/OpportunityDetail/Index?noticeUID=CO1.NTC.2662331&amp;isFromPublicArea=True&amp;isModal=true&amp;asPopupView=true</t>
  </si>
  <si>
    <t>CD-573-2022</t>
  </si>
  <si>
    <t>CPSP-582-2022</t>
  </si>
  <si>
    <t>1018469194 </t>
  </si>
  <si>
    <t>VALENTINA BENAVIDES ATEHORTUA</t>
  </si>
  <si>
    <t>https://community.secop.gov.co/Public/Tendering/OpportunityDetail/Index?noticeUID=CO1.NTC.2653893&amp;isFromPublicArea=True&amp;isModal=true&amp;asPopupView=true</t>
  </si>
  <si>
    <t>CD-574-2022</t>
  </si>
  <si>
    <t>CPSP-584-2022</t>
  </si>
  <si>
    <t>JAIRO TOVAR GARCES</t>
  </si>
  <si>
    <t>Prestar servicios profesionales realizando el acompañamiento, análisis y apoyo jurídico para el desarrollo de las actividades del Ministerio y de las áreas técnicas asignadas</t>
  </si>
  <si>
    <t>https://community.secop.gov.co/Public/Tendering/OpportunityDetail/Index?noticeUID=CO1.NTC.2653444&amp;isFromPublicArea=True&amp;isModal=true&amp;asPopupView=true</t>
  </si>
  <si>
    <t>RE-10-2022</t>
  </si>
  <si>
    <t>CAIP-584-2022</t>
  </si>
  <si>
    <t>860025991-2</t>
  </si>
  <si>
    <t>FEDERACION ECUESTRE DE COLOMBIA</t>
  </si>
  <si>
    <t>Apoyar la gestión técnica y administrativa de la Federación Ecuestre de Colombia</t>
  </si>
  <si>
    <t>https://community.secop.gov.co/Public/Tendering/OpportunityDetail/Index?noticeUID=CO1.NTC.2652672&amp;isFromPublicArea=True&amp;isModal=true&amp;asPopupView=true</t>
  </si>
  <si>
    <t>CD-575-2022</t>
  </si>
  <si>
    <t>CPSA-585-2022</t>
  </si>
  <si>
    <t>DAYANE ESTEFANIA RICO CAMACHO</t>
  </si>
  <si>
    <t>Prestar servicios apoyando la virtualización de los programas de formación de la plataforma EVD del Ministerio del Deporte.</t>
  </si>
  <si>
    <t>https://community.secop.gov.co/Public/Tendering/OpportunityDetail/Index?noticeUID=CO1.NTC.2650731&amp;isFromPublicArea=True&amp;isModal=true&amp;asPopupView=true</t>
  </si>
  <si>
    <t>CD-576-2022</t>
  </si>
  <si>
    <t>CPSP-586-2022</t>
  </si>
  <si>
    <t>OLGA PIEDAD OSPINA CASTILLO</t>
  </si>
  <si>
    <t xml:space="preserve">C-4302-1604-22-0-4302009-02 </t>
  </si>
  <si>
    <t>https://community.secop.gov.co/Public/Tendering/OpportunityDetail/Index?noticeUID=CO1.NTC.2709898&amp;isFromPublicArea=True&amp;isModal=true&amp;asPopupView=true</t>
  </si>
  <si>
    <t>CD-577-2022</t>
  </si>
  <si>
    <t>CPSP-587-2022</t>
  </si>
  <si>
    <t>CARLOS RODRIGUEZ MORA</t>
  </si>
  <si>
    <t>https://community.secop.gov.co/Public/Tendering/OpportunityDetail/Index?noticeUID=CO1.NTC.2654284&amp;isFromPublicArea=True&amp;isModal=true&amp;asPopupView=true</t>
  </si>
  <si>
    <t>CD-578-2022</t>
  </si>
  <si>
    <t>CPSP-588-2022</t>
  </si>
  <si>
    <t>MANUEL FELIPE BLANDON CHAVERRA</t>
  </si>
  <si>
    <t>PRESTAR SERVICIOS PROFESIONALES PARA REALIZAR EL ANALISIS DE INFORMACION Y ASISTENCIA ADMINISTRATIVA REQUERIDA EN EL DESARROLLO DE LAS ACTIVIDADES A CARGO DE DIRECCIÓN DE RECURSOS Y HERRAMIENTAS DEL SND</t>
  </si>
  <si>
    <t>https://community.secop.gov.co/Public/Tendering/OpportunityDetail/Index?noticeUID=CO1.NTC.2653470&amp;isFromPublicArea=True&amp;isModal=true&amp;asPopupView=true</t>
  </si>
  <si>
    <t>CD-579-2022</t>
  </si>
  <si>
    <t>CPSP-589-2022</t>
  </si>
  <si>
    <t>YAMID ALEXIS RUBIO NOCUA</t>
  </si>
  <si>
    <t>A-02-02-02-008-003-
03_x000D_</t>
  </si>
  <si>
    <t>https://community.secop.gov.co/Public/Tendering/OpportunityDetail/Index?noticeUID=CO1.NTC.2687053&amp;isFromPublicArea=True&amp;isModal=true&amp;asPopupView=true</t>
  </si>
  <si>
    <t>CD-580-2022</t>
  </si>
  <si>
    <t>CPSP-590-2022</t>
  </si>
  <si>
    <t>NATHALIE BARCO MARCUCCI</t>
  </si>
  <si>
    <t>Prestar servicios profesionales especializados para apoyar los procesos administrativos, financieros y de política pública del GIT de Deporte de Rendimiento Convencional</t>
  </si>
  <si>
    <t>https://community.secop.gov.co/Public/Tendering/OpportunityDetail/Index?noticeUID=CO1.NTC.2653915&amp;isFromPublicArea=True&amp;isModal=true&amp;asPopupView=true</t>
  </si>
  <si>
    <t>CD-581-2022</t>
  </si>
  <si>
    <t>CPSP-591-2022</t>
  </si>
  <si>
    <t>JOSE GUILLERMO HERRERA GONZALEZ</t>
  </si>
  <si>
    <t>https://community.secop.gov.co/Public/Tendering/OpportunityDetail/Index?noticeUID=CO1.NTC.2653877&amp;isFromPublicArea=True&amp;isModal=true&amp;asPopupView=true</t>
  </si>
  <si>
    <t>CD-582-2022</t>
  </si>
  <si>
    <t>CPSP-592-2022</t>
  </si>
  <si>
    <t>JUAN PABLO MALAGON VILLAMIL</t>
  </si>
  <si>
    <t>Prestar servicios profesionales especializados para apoyar al GIT de juegos y eventos deportivos en la gestión técnica, organizativa y control de procesos logísticos para el desarrollo de eventos de los contratos de apoyo a celebrar con organismos del sistema nacional del deporte</t>
  </si>
  <si>
    <t>https://community.secop.gov.co/Public/Tendering/OpportunityDetail/Index?noticeUID=CO1.NTC.2654343&amp;isFromPublicArea=True&amp;isModal=true&amp;asPopupView=true</t>
  </si>
  <si>
    <t>CD-583-2022</t>
  </si>
  <si>
    <t>CPSP-593-2022</t>
  </si>
  <si>
    <t>NIURKA FUENTES DUANY</t>
  </si>
  <si>
    <t>https://community.secop.gov.co/Public/Tendering/OpportunityDetail/Index?noticeUID=CO1.NTC.2654354&amp;isFromPublicArea=True&amp;isModal=true&amp;asPopupView=true</t>
  </si>
  <si>
    <t>RE-11-2022</t>
  </si>
  <si>
    <t>CAIP-594-2022</t>
  </si>
  <si>
    <t>800231411 - 7</t>
  </si>
  <si>
    <t>FEDERACION COLOMBIANA DE BOXEO</t>
  </si>
  <si>
    <t>Apoyar la gestión técnica y administrativa de la Federación Colombiana de Boxeo</t>
  </si>
  <si>
    <t>https://community.secop.gov.co/Public/Tendering/OpportunityDetail/Index?noticeUID=CO1.NTC.2658103&amp;isFromPublicArea=True&amp;isModal=true&amp;asPopupView=true</t>
  </si>
  <si>
    <t>CD-584-2022</t>
  </si>
  <si>
    <t>CPSP-595-2022</t>
  </si>
  <si>
    <t>HAROLD ALEXANDER MARIN PINO</t>
  </si>
  <si>
    <t>Prestar servicios profesionales para la implementación y desarrollo de los sistemas de información misionales del Ministerio del Deporte.</t>
  </si>
  <si>
    <t>4399-1604-7-0-
4399062-02
A</t>
  </si>
  <si>
    <t>https://community.secop.gov.co/Public/Tendering/OpportunityDetail/Index?noticeUID=CO1.NTC.2657865&amp;isFromPublicArea=True&amp;isModal=true&amp;asPopupView=true</t>
  </si>
  <si>
    <t>CD-585-2022</t>
  </si>
  <si>
    <t>CPSP-596-2022</t>
  </si>
  <si>
    <t>CÉSAR NICOLÁS EZEQUIEL OSPINA GUZMAN</t>
  </si>
  <si>
    <t>PRESTAR LOS SERVICIOS PROFESIONALES PARA EL DESARROLLO ADMINISTRATIVO Y TÉCNICO DE LA DIRECCIÓN DE FOMENTO Y DESARROLLO</t>
  </si>
  <si>
    <t>https://community.secop.gov.co/Public/Tendering/OpportunityDetail/Index?noticeUID=CO1.NTC.2658028&amp;isFromPublicArea=True&amp;isModal=true&amp;asPopupView=true</t>
  </si>
  <si>
    <t>CD-586-2022</t>
  </si>
  <si>
    <t>CPSP-597-2022</t>
  </si>
  <si>
    <t>ANDRES FELIPE CARRILLO PACHANO</t>
  </si>
  <si>
    <t>https://community.secop.gov.co/Public/Tendering/OpportunityDetail/Index?noticeUID=CO1.NTC.2657847&amp;isFromPublicArea=True&amp;isModal=true&amp;asPopupView=true</t>
  </si>
  <si>
    <t>CD-587-2022</t>
  </si>
  <si>
    <t>CPSP-598-2022</t>
  </si>
  <si>
    <t>ANA MARÍA OLAYA MEDINA</t>
  </si>
  <si>
    <t>PRESTAR LOS SERVICIOS PROFESIONALES PARA APOYAR EL GRUPO INTERNO DE TRABAJO DE ACTIVIDAD FÍSICA DE LA DIRECCIÓN DE FOMENTO Y DESARROLLO EN EL DESARROLLO DE ORIENTACIONES TÉCNICAS PARA LA EVALUACIÓN DE PROGRAMAS DE ACTIVIDAD FÍSICA EN COLOMBIA.</t>
  </si>
  <si>
    <t>https://community.secop.gov.co/Public/Tendering/OpportunityDetail/Index?noticeUID=CO1.NTC.2654921&amp;isFromPublicArea=True&amp;isModal=true&amp;asPopupView=true</t>
  </si>
  <si>
    <t>CD-588-2022</t>
  </si>
  <si>
    <t>CPSP-599-2022</t>
  </si>
  <si>
    <t>LUIS FERNANDO CASTAÑO VALENCIA</t>
  </si>
  <si>
    <t>https://community.secop.gov.co/Public/Tendering/OpportunityDetail/Index?noticeUID=CO1.NTC.2658127&amp;isFromPublicArea=True&amp;isModal=False</t>
  </si>
  <si>
    <t>CD-589-2022</t>
  </si>
  <si>
    <t>CPSP-600-2022</t>
  </si>
  <si>
    <t>CIRO CASALLAS RAMOS</t>
  </si>
  <si>
    <t>https://community.secop.gov.co/Public/Tendering/OpportunityDetail/Index?noticeUID=CO1.NTC.2657855&amp;isFromPublicArea=True&amp;isModal=true&amp;asPopupView=true</t>
  </si>
  <si>
    <t>CD-590-2022</t>
  </si>
  <si>
    <t>CPSP-601-2022</t>
  </si>
  <si>
    <t>HUGO YESID MAYORGA RAMÍREZ</t>
  </si>
  <si>
    <t>PRESTAR LOS SERVICIOS PROFESIONALES PARA APOYAR AL GRUPO INTERNO DE TRABAJO DE ACTIVIDAD FÍSICA DE LA DIRECCIÓN DE FOMENTO Y DESARROLLO PARA EL SEGUIMIENTO, REPORTE Y CONSOLIDACIÓN DE LAS ACCIONES, INTERVENCIONES Y ESTRATEGIAS REALIZADAS EN LOS TERRITORIOS, SEGÚN LOS GRUPOS POBLACIONALES QUE SE DERIVAN DEL PROGRAMA NACIONAL DE HÁBITOS Y ESTILOS DE VIDA SALUDABLE Y EL PROGRAMA NACIONAL DE VÍAS ACTIVAS Y SALUDABLES.</t>
  </si>
  <si>
    <t>https://community.secop.gov.co/Public/Tendering/OpportunityDetail/Index?noticeUID=CO1.NTC.2657817&amp;isFromPublicArea=True&amp;isModal=true&amp;asPopupView=true</t>
  </si>
  <si>
    <t>CD-591-2022</t>
  </si>
  <si>
    <t>CPSP-602-2022</t>
  </si>
  <si>
    <t>YUDDY VANESSA CARDENAS MANRIQUE</t>
  </si>
  <si>
    <t>https://community.secop.gov.co/Public/Tendering/OpportunityDetail/Index?noticeUID=CO1.NTC.2665785&amp;isFromPublicArea=True&amp;isModal=true&amp;asPopupView=true</t>
  </si>
  <si>
    <t>CD-592-2022</t>
  </si>
  <si>
    <t>CPSP-603-2022</t>
  </si>
  <si>
    <t>NURY LORENA SANABRIA PARRA</t>
  </si>
  <si>
    <t xml:space="preserve">Prestar sus servicios realizando el acompañamiento, análisis y apoyo para el desarrollo de las actividades a cargo de la entidad.
</t>
  </si>
  <si>
    <t>https://community.secop.gov.co/Public/Tendering/OpportunityDetail/Index?noticeUID=CO1.NTC.2659181&amp;isFromPublicArea=True&amp;isModal=true&amp;asPopupView=true</t>
  </si>
  <si>
    <t>CD-593-2022</t>
  </si>
  <si>
    <t>CPSP-604-2022</t>
  </si>
  <si>
    <t>KAREN SUSANA DIAZ GUEVARA</t>
  </si>
  <si>
    <t>https://community.secop.gov.co/Public/Tendering/OpportunityDetail/Index?noticeUID=CO1.NTC.2658898&amp;isFromPublicArea=True&amp;isModal=true&amp;asPopupView=true</t>
  </si>
  <si>
    <t>CD-594-2022</t>
  </si>
  <si>
    <t>CPSP-605-2022</t>
  </si>
  <si>
    <t>JUAN FERNANDO MORENO VASQUEZ</t>
  </si>
  <si>
    <t>PRESTAR SUS SERVICIOS REALIZANDO EL ACOMPAÑAMIENTO, ANÁLISIS Y APOYO PARA EL DESARROLLO DE LAS ACTIVIDADES A CARGO DE LA ENTIDAD.</t>
  </si>
  <si>
    <t>https://community.secop.gov.co/Public/Tendering/OpportunityDetail/Index?noticeUID=CO1.NTC.2661018&amp;isFromPublicArea=True&amp;isModal=true&amp;asPopupView=true</t>
  </si>
  <si>
    <t>CD-595-2022</t>
  </si>
  <si>
    <t>CPSP-606-2022</t>
  </si>
  <si>
    <t>HERNANDO ALFONSO GOMEZ LOPEZ</t>
  </si>
  <si>
    <t>PRESTAR SERVICIOS PROFESIONALES PARA LA EVALUACIÓN, ORIENTACIÓN Y APOYO TECNICO DE LAS ACTIVIDADES PROPIAS DEL CICLO DE PROYECTOS DE INVERSIÓN PÚBLICA EN MATERIA DE INFRAESTRUCTURA RECREODEPORTIVA QUE COMPETAN AL MINISTERIO DEL DEPORTE</t>
  </si>
  <si>
    <t>https://community.secop.gov.co/Public/Tendering/OpportunityDetail/Index?noticeUID=CO1.NTC.2659696&amp;isFromPublicArea=True&amp;isModal=true&amp;asPopupView=true</t>
  </si>
  <si>
    <t>CD-596-2022</t>
  </si>
  <si>
    <t>CPSP-607-2022</t>
  </si>
  <si>
    <t>NELLY ESPERANZA LOPEZ RODRIGUEZ</t>
  </si>
  <si>
    <t>A-02-02-02-008-002-
01_x000D_</t>
  </si>
  <si>
    <t>https://community.secop.gov.co/Public/Tendering/OpportunityDetail/Index?noticeUID=CO1.NTC.2661303&amp;isFromPublicArea=True&amp;isModal=true&amp;asPopupView=true</t>
  </si>
  <si>
    <t>RE-12-2022</t>
  </si>
  <si>
    <t>CAIP-608-2022</t>
  </si>
  <si>
    <t>860038199-1</t>
  </si>
  <si>
    <t>FEDERACION COLOMBIANA DE BALONCESTO</t>
  </si>
  <si>
    <t>Apoyar la gestion tecnica y administrativa de la Federacion Colombiana de Baloncesto</t>
  </si>
  <si>
    <t>https://community.secop.gov.co/Public/Tendering/OpportunityDetail/Index?noticeUID=CO1.NTC.2664325&amp;isFromPublicArea=True&amp;isModal=true&amp;asPopupView=true</t>
  </si>
  <si>
    <t>CD-597-2022</t>
  </si>
  <si>
    <t>CPSP-609-2022</t>
  </si>
  <si>
    <t>LAURA MARIA BOLAÑOS FRANCO</t>
  </si>
  <si>
    <t>Prestar servicios profesionales apoyando el seguimiento y la gestión de las funciones a cargo de la Dirección de Fomento y Desarrollo.</t>
  </si>
  <si>
    <t>https://community.secop.gov.co/Public/Tendering/OpportunityDetail/Index?noticeUID=CO1.NTC.2698468&amp;isFromPublicArea=True&amp;isModal=true&amp;asPopupView=true</t>
  </si>
  <si>
    <t>CD-598-2022</t>
  </si>
  <si>
    <t>CPSP-610-2022</t>
  </si>
  <si>
    <t>DANNY ROSNEY ZAMBRANO PEREZ</t>
  </si>
  <si>
    <t>Prestar servicios profesionales para actuar como apoyo territorial en la región Orinoquia del GIT de Recreación.</t>
  </si>
  <si>
    <t>https://community.secop.gov.co/Public/Tendering/OpportunityDetail/Index?noticeUID=CO1.NTC.2659975&amp;isFromPublicArea=True&amp;isModal=true&amp;asPopupView=true</t>
  </si>
  <si>
    <t>CD-599-2022</t>
  </si>
  <si>
    <t>CPSP-611-2022</t>
  </si>
  <si>
    <t>MARIA PATRICIA DEL PILAR DELGADO CANDIA</t>
  </si>
  <si>
    <t xml:space="preserve">A-02-02-02-008-003-02 </t>
  </si>
  <si>
    <t>https://community.secop.gov.co/Public/Tendering/OpportunityDetail/Index?noticeUID=CO1.NTC.2661181&amp;isFromPublicArea=True&amp;isModal=true&amp;asPopupView=true</t>
  </si>
  <si>
    <t>CD-600-2022</t>
  </si>
  <si>
    <t>CPSP-612-2022</t>
  </si>
  <si>
    <t>FRANCISCO ESNEIDER ALMANZA FUQUENE</t>
  </si>
  <si>
    <t>Prestar sus servicios profesionales como diseñador para productos audiovisuales y gráficos para la Dirección de Fomento y Desarrollo del Ministerio del Deporte</t>
  </si>
  <si>
    <t>https://community.secop.gov.co/Public/Tendering/OpportunityDetail/Index?noticeUID=CO1.NTC.2668832&amp;isFromPublicArea=True&amp;isModal=true&amp;asPopupView=true</t>
  </si>
  <si>
    <t>CD-601-2022</t>
  </si>
  <si>
    <t>CPSP-613-2022</t>
  </si>
  <si>
    <t>KAREN JINETH AGUDELO ACOSTA</t>
  </si>
  <si>
    <t>https://community.secop.gov.co/Public/Tendering/OpportunityDetail/Index?noticeUID=CO1.NTC.2661704&amp;isFromPublicArea=True&amp;isModal=true&amp;asPopupView=true</t>
  </si>
  <si>
    <t>CD-602-2022</t>
  </si>
  <si>
    <t>CPSA-614-2022</t>
  </si>
  <si>
    <t>EDISSON VELASQUEZ RIVERA</t>
  </si>
  <si>
    <t>Prestar asistencia técnica a la escuela virtual del deporte y el GIT Tecnologías de la información y la comunicación (TIC´s) del Ministerio del Deporte.</t>
  </si>
  <si>
    <t>https://community.secop.gov.co/Public/Tendering/OpportunityDetail/Index?noticeUID=CO1.NTC.2670364&amp;isFromPublicArea=True&amp;isModal=true&amp;asPopupView=true</t>
  </si>
  <si>
    <t>CD-603-2022</t>
  </si>
  <si>
    <t>CPSP-615-2022</t>
  </si>
  <si>
    <t>DIEGO ALEXANDER ZARAZA MORA </t>
  </si>
  <si>
    <t>https://community.secop.gov.co/Public/Tendering/OpportunityDetail/Index?noticeUID=CO1.NTC.2671439&amp;isFromPublicArea=True&amp;isModal=true&amp;asPopupView=true</t>
  </si>
  <si>
    <t>CD-604-2022</t>
  </si>
  <si>
    <t>CPSP-616-2022</t>
  </si>
  <si>
    <t>FRANK FEIBERT ERAZO CABAL</t>
  </si>
  <si>
    <t>PRESTAR SERVICIOS PROFESIONALES PARA APOYAR PROCESOS DE PLANEACION, SEGUIMIENTO DE LINEAMIENTOS TECNICOS DE PROGRAMAS Y CUMPLIMIENTO DE INDICADORES, INFORMES DE GESTION, REPORTES, PROCESOS DE AUDITORIAS, CONSOLIDACION ESTADISTICA, Y PROCESOS DE CALIDAD EN LA DIRECCION DE FOMENTO Y DESARROLLO DEL MINISTERIO DEL DEPORTE.</t>
  </si>
  <si>
    <t>https://community.secop.gov.co/Public/Tendering/OpportunityDetail/Index?noticeUID=CO1.NTC.2662132&amp;isFromPublicArea=True&amp;isModal=true&amp;asPopupView=true</t>
  </si>
  <si>
    <t>CD-606-2022</t>
  </si>
  <si>
    <t>CPSA-618-2022</t>
  </si>
  <si>
    <t>JOSE FERNANDO CARDONA ARANGO</t>
  </si>
  <si>
    <t>https://community.secop.gov.co/Public/Tendering/OpportunityDetail/Index?noticeUID=CO1.NTC.2662312&amp;isFromPublicArea=True&amp;isModal=true&amp;asPopupView=true</t>
  </si>
  <si>
    <t>RE-13-2022</t>
  </si>
  <si>
    <t>CAIP-619-2022</t>
  </si>
  <si>
    <t>901531133-8</t>
  </si>
  <si>
    <t>FEDERACION COLOMBIANA DE BOCCIA</t>
  </si>
  <si>
    <t>Apoyar la gestión técnica de la Federación Colombiana de Boccia para la preparación de atletas con Discapacidad.</t>
  </si>
  <si>
    <t>https://community.secop.gov.co/Public/Tendering/OpportunityDetail/Index?noticeUID=CO1.NTC.2666404&amp;isFromPublicArea=True&amp;isModal=true&amp;asPopupView=true</t>
  </si>
  <si>
    <t>CD-607-2022</t>
  </si>
  <si>
    <t>CPSP-620-2022</t>
  </si>
  <si>
    <t>NIXON EDUARDO SANDOVAL MATEUS</t>
  </si>
  <si>
    <t>Prestar servicios profesionales como enlace territorial en Bogotá para el fortalecimiento del deporte social comunitario, promoción, gestión y apoyo en actividades y eventos desarrollados por la Dirección de Fomento y desarrollo del Ministerio del Deporte</t>
  </si>
  <si>
    <t>https://community.secop.gov.co/Public/Tendering/OpportunityDetail/Index?noticeUID=CO1.NTC.2671799&amp;isFromPublicArea=True&amp;isModal=true&amp;asPopupView=true</t>
  </si>
  <si>
    <t>CD-608-2022</t>
  </si>
  <si>
    <t>CPSP-621-2022</t>
  </si>
  <si>
    <t>LAURA SOFÍA BUSTOS ORTIZ</t>
  </si>
  <si>
    <t>https://community.secop.gov.co/Public/Tendering/OpportunityDetail/Index?noticeUID=CO1.NTC.2661722&amp;isFromPublicArea=True&amp;isModal=true&amp;asPopupView=true</t>
  </si>
  <si>
    <t>CD-609-2022</t>
  </si>
  <si>
    <t>CPSP-622-2022</t>
  </si>
  <si>
    <t>JUAN DIEGO BASTO DUARTE</t>
  </si>
  <si>
    <t>Prestar servicios profesionales para la implementación y desarrollo de los sistemas de información misionales del Ministerio del Deporte</t>
  </si>
  <si>
    <t>https://community.secop.gov.co/Public/Tendering/OpportunityDetail/Index?noticeUID=CO1.NTC.2663836&amp;isFromPublicArea=True&amp;isModal=true&amp;asPopupView=true</t>
  </si>
  <si>
    <t>CD-610-2022</t>
  </si>
  <si>
    <t>CPSA-623-2022</t>
  </si>
  <si>
    <t>Luis Fernando Montoya  SOTO</t>
  </si>
  <si>
    <t>Prestar servicios como tecnólogo para potencializar el talento y los recursos de los atletas del Sistema Nacional del Deporte</t>
  </si>
  <si>
    <t>https://community.secop.gov.co/Public/Tendering/OpportunityDetail/Index?noticeUID=CO1.NTC.2664072&amp;isFromPublicArea=True&amp;isModal=true&amp;asPopupView=true</t>
  </si>
  <si>
    <t>CD-611-2022</t>
  </si>
  <si>
    <t>CPSA-624-2022</t>
  </si>
  <si>
    <t>VALERIA CARRILLO GONZALEZ</t>
  </si>
  <si>
    <t>https://community.secop.gov.co/Public/Tendering/OpportunityDetail/Index?noticeUID=CO1.NTC.2688650&amp;isFromPublicArea=True&amp;isModal=true&amp;asPopupView=true</t>
  </si>
  <si>
    <t>CD-612-2022</t>
  </si>
  <si>
    <t>CPSP-625-2022</t>
  </si>
  <si>
    <t>ERIKA LIZETH VASQUEZ RAMIREZ</t>
  </si>
  <si>
    <t>Prestar servicios profesionales para el diseño gráfico de la Escuela Virtual del Deporte, del Ministerio del Deporte</t>
  </si>
  <si>
    <t>Corrección de la fecha de inicio</t>
  </si>
  <si>
    <t>https://community.secop.gov.co/Public/Tendering/OpportunityDetail/Index?noticeUID=CO1.NTC.2664125&amp;isFromPublicArea=True&amp;isModal=true&amp;asPopupView=true</t>
  </si>
  <si>
    <t>CD-613-2022</t>
  </si>
  <si>
    <t>CPSP-626-2022</t>
  </si>
  <si>
    <t>ALICIA MILENA ROMERO CABRERA</t>
  </si>
  <si>
    <t>https://community.secop.gov.co/Public/Tendering/OpportunityDetail/Index?noticeUID=CO1.NTC.2666708&amp;isFromPublicArea=True&amp;isModal=true&amp;asPopupView=true</t>
  </si>
  <si>
    <t>CD-614-2022</t>
  </si>
  <si>
    <t>CPSP-627-2022</t>
  </si>
  <si>
    <t>KAREN ZULAY PEÑA CASTELLANOS</t>
  </si>
  <si>
    <t>https://community.secop.gov.co/Public/Tendering/OpportunityDetail/Index?noticeUID=CO1.NTC.2669811&amp;isFromPublicArea=True&amp;isModal=true&amp;asPopupView=true</t>
  </si>
  <si>
    <t>CD-615-2022</t>
  </si>
  <si>
    <t>CPSP-628-2022</t>
  </si>
  <si>
    <t>JAVIER ENRIQUE DELGADO PEREZ</t>
  </si>
  <si>
    <t>Prestar sus servicios profesionales como pedagogo en educación virtual, apoyando el seguimiento y la gestión de las actividades de la plataforma de capacitación y formación: EVD del Ministerio del Deporte.</t>
  </si>
  <si>
    <t>https://community.secop.gov.co/Public/Tendering/OpportunityDetail/Index?noticeUID=CO1.NTC.2668942&amp;isFromPublicArea=True&amp;isModal=true&amp;asPopupView=true</t>
  </si>
  <si>
    <t>CD-616-2022</t>
  </si>
  <si>
    <t>CPSP-629-2022</t>
  </si>
  <si>
    <t>favio Alejandro Usaquen Perilla </t>
  </si>
  <si>
    <t>Prestar servicios profesionales especializados en Medicina del Deporte, para la atención a deportistas que le sean asignados y realizar actividades de innovación en la regional Boyaca y realizar actividades de innovación.</t>
  </si>
  <si>
    <t>https://community.secop.gov.co/Public/Tendering/OpportunityDetail/Index?noticeUID=CO1.NTC.2670008&amp;isFromPublicArea=True&amp;isModal=true&amp;asPopupView=true</t>
  </si>
  <si>
    <t>CD-617-2022</t>
  </si>
  <si>
    <t>CPSP-630-2022</t>
  </si>
  <si>
    <t>PEDRO ALEJANDRO MORATO ALARCÓN</t>
  </si>
  <si>
    <t>https://community.secop.gov.co/Public/Tendering/OpportunityDetail/Index?noticeUID=CO1.NTC.2666079&amp;isFromPublicArea=True&amp;isModal=true&amp;asPopupView=true</t>
  </si>
  <si>
    <t>CD-618-2022</t>
  </si>
  <si>
    <t>CPSP-631-2022</t>
  </si>
  <si>
    <t>JULIA CAROLINA TORO ACOSTA</t>
  </si>
  <si>
    <t>Prestar servicios profesionales como Metodólogo y clasificador funcional del GIT rendimiento Paralímpico para los diferentes programas del ministerio del deporte.</t>
  </si>
  <si>
    <t>https://community.secop.gov.co/Public/Tendering/OpportunityDetail/Index?noticeUID=CO1.NTC.2664522&amp;isFromPublicArea=True&amp;isModal=true&amp;asPopupView=true</t>
  </si>
  <si>
    <t>CD-619-2022</t>
  </si>
  <si>
    <t>CPSP-632-2022</t>
  </si>
  <si>
    <t>JUAN DIEGO GONZALEZ CASTAÑO</t>
  </si>
  <si>
    <t>PRESTAR SERVICIOS PROFESIONALES APOYANDO EL SEGUIMIENTO Y LA GESTIÓN DE LAS FUNCIONES A CARGO DE LA DIRECCIÓN DE FOMENTO Y DESARROLLO</t>
  </si>
  <si>
    <t>https://community.secop.gov.co/Public/Tendering/OpportunityDetail/Index?noticeUID=CO1.NTC.2666099&amp;isFromPublicArea=True&amp;isModal=true&amp;asPopupView=true</t>
  </si>
  <si>
    <t>CD-620-2022</t>
  </si>
  <si>
    <t>CPSP-633-2022</t>
  </si>
  <si>
    <t>JESUS MARIA LORDUY DALES</t>
  </si>
  <si>
    <t>Prestar los servicios profesionales para apoyar el GIT Juegos y Eventos en la planeación, organización, documentación y operación de planes de seguridad para los eventos de los contratos de apoyo a celebrar con los organismos del sistema nacional del deporte</t>
  </si>
  <si>
    <t>https://community.secop.gov.co/Public/Tendering/OpportunityDetail/Index?noticeUID=CO1.NTC.2668776&amp;isFromPublicArea=True&amp;isModal=true&amp;asPopupView=true</t>
  </si>
  <si>
    <t>RE-14-2022</t>
  </si>
  <si>
    <t>CAIP-634-2022</t>
  </si>
  <si>
    <t>860045666-9</t>
  </si>
  <si>
    <t>FEDERACIÓN COLOMBIANA DE VOLEIBOL</t>
  </si>
  <si>
    <t>Apoyar la gestión técnica y administrativa de la Federación Colombiana de Voleibol.</t>
  </si>
  <si>
    <t>https://community.secop.gov.co/Public/Tendering/OpportunityDetail/Index?noticeUID=CO1.NTC.2669549&amp;isFromPublicArea=True&amp;isModal=true&amp;asPopupView=true</t>
  </si>
  <si>
    <t>CD-621-2022</t>
  </si>
  <si>
    <t>CPSP-635-2022</t>
  </si>
  <si>
    <t>Valentina Varón Ñustes</t>
  </si>
  <si>
    <t>Prestar servicios profesionales para apoyar los procesos de capacitación del CCD</t>
  </si>
  <si>
    <t>https://community.secop.gov.co/Public/Tendering/OpportunityDetail/Index?noticeUID=CO1.NTC.2669556&amp;isFromPublicArea=True&amp;isModal=true&amp;asPopupView=true</t>
  </si>
  <si>
    <t>CD-622-2022</t>
  </si>
  <si>
    <t>CPS-636-2022</t>
  </si>
  <si>
    <t>830107627-1</t>
  </si>
  <si>
    <t>GROOVE MEDIA TECHNOLOGIES S.A.S.</t>
  </si>
  <si>
    <t xml:space="preserve">	
81112205 </t>
  </si>
  <si>
    <t>Mantenimiento y soporte del sistema de Gestión Documental GESDOC</t>
  </si>
  <si>
    <t xml:space="preserve">A-02-02-02-008-003-03 </t>
  </si>
  <si>
    <t>https://community.secop.gov.co/Public/Tendering/OpportunityDetail/Index?noticeUID=CO1.NTC.2673553&amp;isFromPublicArea=True&amp;isModal=true&amp;asPopupView=true</t>
  </si>
  <si>
    <t>CD-623-2022</t>
  </si>
  <si>
    <t>CPSP-637-2022</t>
  </si>
  <si>
    <t>JOHN EDERSSON SARMIENTO GOMEZ</t>
  </si>
  <si>
    <t>Prestar servicios profesionales para la implementación y desarrollo de nuevos sistemas de información para el Ministerio del Deporte.</t>
  </si>
  <si>
    <t>https://community.secop.gov.co/Public/Tendering/OpportunityDetail/Index?noticeUID=CO1.NTC.2669723&amp;isFromPublicArea=True&amp;isModal=true&amp;asPopupView=true</t>
  </si>
  <si>
    <t>CD-624-2022</t>
  </si>
  <si>
    <t>CPSP-638-2022</t>
  </si>
  <si>
    <t>JOSE CARLOS BERROCAL KERGUELEN</t>
  </si>
  <si>
    <t>https://community.secop.gov.co/Public/Tendering/OpportunityDetail/Index?noticeUID=CO1.NTC.2675496&amp;isFromPublicArea=True&amp;isModal=true&amp;asPopupView=true</t>
  </si>
  <si>
    <t>CD-625-2022</t>
  </si>
  <si>
    <t>CPSP-639-2022</t>
  </si>
  <si>
    <t>FABIAN MAURICIO ROZO CASTIBLANCO</t>
  </si>
  <si>
    <t>https://community.secop.gov.co/Public/Tendering/OpportunityDetail/Index?noticeUID=CO1.NTC.2669205&amp;isFromPublicArea=True&amp;isModal=true&amp;asPopupView=true</t>
  </si>
  <si>
    <t>CD-626-2022</t>
  </si>
  <si>
    <t>CPSP-640-2022</t>
  </si>
  <si>
    <t>1.129.572.339 </t>
  </si>
  <si>
    <t>MARIA LOURDES PALACIO ZAPATA</t>
  </si>
  <si>
    <t>https://community.secop.gov.co/Public/Tendering/OpportunityDetail/Index?noticeUID=CO1.NTC.2668268&amp;isFromPublicArea=True&amp;isModal=true&amp;asPopupView=true</t>
  </si>
  <si>
    <t>CD-627-2022</t>
  </si>
  <si>
    <t>CPSP-641-2022</t>
  </si>
  <si>
    <t>ANDRÉS MAURICIO LUQUE AYALA</t>
  </si>
  <si>
    <t>PRESTAR SERVICIOS PROFESIONALES A LA DIRECCIÓN DE FOMENTO Y DESARROLLO Y EL GIT ACTIVIDAD FÍSICA COMO PERIODISTA</t>
  </si>
  <si>
    <t xml:space="preserve">C-4301-1604-9-0-4301034-02 </t>
  </si>
  <si>
    <t>https://community.secop.gov.co/Public/Tendering/OpportunityDetail/Index?noticeUID=CO1.NTC.2671291&amp;isFromPublicArea=True&amp;isModal=true&amp;asPopupView=true</t>
  </si>
  <si>
    <t>CD-628-2022</t>
  </si>
  <si>
    <t>CPSP-642-2022</t>
  </si>
  <si>
    <t>ELIANA LUCILA PEREZ TAMAYO</t>
  </si>
  <si>
    <t>https://community.secop.gov.co/Public/Tendering/OpportunityDetail/Index?noticeUID=CO1.NTC.2669838&amp;isFromPublicArea=True&amp;isModal=true&amp;asPopupView=true</t>
  </si>
  <si>
    <t>CD-629-2022</t>
  </si>
  <si>
    <t>CPSP-643-2022</t>
  </si>
  <si>
    <t>LEONARDO NARVAEZ PUERTA</t>
  </si>
  <si>
    <t>https://community.secop.gov.co/Public/Tendering/OpportunityDetail/Index?noticeUID=CO1.NTC.2670476&amp;isFromPublicArea=True&amp;isModal=true&amp;asPopupView=true</t>
  </si>
  <si>
    <t>CD-630-2022</t>
  </si>
  <si>
    <t>CPSP-644-2022</t>
  </si>
  <si>
    <t>JUAN CARLOS REYES CONTRERAS</t>
  </si>
  <si>
    <t>Prestar servicios profesionales apoyando la planificación, programación de actividades y análisis de datos de la plataforma de capacitación y formación: EVD del Ministerio del Deporte mediante el manejo de herramientas de gestión</t>
  </si>
  <si>
    <t>https://community.secop.gov.co/Public/Tendering/OpportunityDetail/Index?noticeUID=CO1.NTC.2669142&amp;isFromPublicArea=True&amp;isModal=true&amp;asPopupView=true</t>
  </si>
  <si>
    <t>CD-631-2022</t>
  </si>
  <si>
    <t>CPSP-645-2022</t>
  </si>
  <si>
    <t>DOUGLAS FABIAN CALDERON PINTO</t>
  </si>
  <si>
    <t>Prestar servicios profesionales como enlace territorial en el departamento de Huila para el fortalecimiento del deporte social comunitario, promoción, gestión y apoyo en actividades y eventos desarrollados por la Dirección de Fomento y desarrollo del Ministerio del Deporte.</t>
  </si>
  <si>
    <t>C-4301-1604-11-0-4301034-02 A</t>
  </si>
  <si>
    <t>https://community.secop.gov.co/Public/Tendering/OpportunityDetail/Index?noticeUID=CO1.NTC.2698569&amp;isFromPublicArea=True&amp;isModal=true&amp;asPopupView=true</t>
  </si>
  <si>
    <t>CD-632-2022</t>
  </si>
  <si>
    <t>CPSP-646-2022</t>
  </si>
  <si>
    <t>ADRIANA DEL PILAR SANABRIA GARCIA</t>
  </si>
  <si>
    <t>Prestar servicios profesionales en el GIT de Deporte de Rendimiento Paralímpico con el apoyo al desarrollo, ejecución y seguimiento en todas sus fases de los proyectos asignados</t>
  </si>
  <si>
    <t xml:space="preserve">C-4302-1604-18-0-4302075-02 </t>
  </si>
  <si>
    <t>https://community.secop.gov.co/Public/Tendering/OpportunityDetail/Index?noticeUID=CO1.NTC.2671130&amp;isFromPublicArea=True&amp;isModal=true&amp;asPopupView=true</t>
  </si>
  <si>
    <t>CD-633-2022</t>
  </si>
  <si>
    <t>CPSP-647-2022</t>
  </si>
  <si>
    <t>DAVID JOHAO CASTILLO CORTES</t>
  </si>
  <si>
    <t>https://community.secop.gov.co/Public/Tendering/OpportunityDetail/Index?noticeUID=CO1.NTC.2670856&amp;isFromPublicArea=True&amp;isModal=true&amp;asPopupView=true</t>
  </si>
  <si>
    <t>CD-634-2022</t>
  </si>
  <si>
    <t>CPSP-648-2022</t>
  </si>
  <si>
    <t>ALONSO RICARDO SEGURA ANGULO</t>
  </si>
  <si>
    <t>PRESTAR SUS SERVICIOS REALIZANDO EL ACOMPAÑAMIENTO, ANALISIS Y APOYO PARA EL FORTALECIMIENTO DEL DEPORTE SOCIAL COMUNITARIO</t>
  </si>
  <si>
    <t>https://community.secop.gov.co/Public/Tendering/OpportunityDetail/Index?noticeUID=CO1.NTC.2671290&amp;isFromPublicArea=True&amp;isModal=true&amp;asPopupView=true</t>
  </si>
  <si>
    <t>CD-635-2022</t>
  </si>
  <si>
    <t>CPSP-649-2022</t>
  </si>
  <si>
    <t>MATEO FLORIANO CARRERA</t>
  </si>
  <si>
    <t>https://community.secop.gov.co/Public/Tendering/OpportunityDetail/Index?noticeUID=CO1.NTC.2670462&amp;isFromPublicArea=True&amp;isModal=true&amp;asPopupView=true</t>
  </si>
  <si>
    <t>CD-636-2022</t>
  </si>
  <si>
    <t>CPSP-650-2022</t>
  </si>
  <si>
    <t>DARIO ALEXIS OCAMPO VERGARA </t>
  </si>
  <si>
    <t>https://community.secop.gov.co/Public/Tendering/OpportunityDetail/Index?noticeUID=CO1.NTC.2673673&amp;isFromPublicArea=True&amp;isModal=true&amp;asPopupView=true</t>
  </si>
  <si>
    <t>CD-637-2022</t>
  </si>
  <si>
    <t>CPSA-651-2022</t>
  </si>
  <si>
    <t>LUISA FERNANDA MARIN HENAO</t>
  </si>
  <si>
    <t>https://community.secop.gov.co/Public/Tendering/OpportunityDetail/Index?noticeUID=CO1.NTC.2677779&amp;isFromPublicArea=True&amp;isModal=true&amp;asPopupView=true</t>
  </si>
  <si>
    <t>RE-15-2022</t>
  </si>
  <si>
    <t>CAIP-652-2022</t>
  </si>
  <si>
    <t>860016595 - 0</t>
  </si>
  <si>
    <t>FEDERACION COLOMBIANA DE AJEDREZ</t>
  </si>
  <si>
    <t>Apoyar la gestión técnica y administrativa de la Federación Colombiana de Ajedrez</t>
  </si>
  <si>
    <t>https://community.secop.gov.co/Public/Tendering/OpportunityDetail/Index?noticeUID=CO1.NTC.2671226&amp;isFromPublicArea=True&amp;isModal=true&amp;asPopupView=true</t>
  </si>
  <si>
    <t>CD-638-2022</t>
  </si>
  <si>
    <t>CPSP-653-2022</t>
  </si>
  <si>
    <t>ANDRÉS MAURICIO FERNÁNDEZ CÁRDENAS</t>
  </si>
  <si>
    <t>PRESTAR SERVICIOS PROFESIONALES COMO ENLACE TERRITORIAL EN EL DEPARTAMENTO DE QUINDIO PARA EL FORTALECIMIENTO DEL DEPORTE SOCIAL COMUNITARIO, PROMOCION, GESTION Y APOYO EN ACTIVIDADES Y EVENTOS DESARROLLADOS POR LA DIRECCION DE FOMENTO Y DESARROLLO DEL MINISTERIO DEL DEPORTE.</t>
  </si>
  <si>
    <t>A 02-02-02-008-003-09</t>
  </si>
  <si>
    <t>https://community.secop.gov.co/Public/Tendering/OpportunityDetail/Index?noticeUID=CO1.NTC.2670357&amp;isFromPublicArea=True&amp;isModal=true&amp;asPopupView=true</t>
  </si>
  <si>
    <t>CD-639-2022</t>
  </si>
  <si>
    <t>CPS-654-2022</t>
  </si>
  <si>
    <t>900586941-5</t>
  </si>
  <si>
    <t>ACOSTA IRREÑO &amp; ASOCIADOS S A S</t>
  </si>
  <si>
    <t>PRESTAR SERVICIOS PROFESIONALES PARA REALIZAR ANÁLISIS, ASISTENCIA Y APOYO JURÍDICO EN EL DESARROLLO DE LAS ACTIVIDADES A CARGO DE LA ENTIDAD.</t>
  </si>
  <si>
    <t xml:space="preserve">C-4302-1604-16-0-
4302071-02 </t>
  </si>
  <si>
    <t>https://community.secop.gov.co/Public/Tendering/OpportunityDetail/Index?noticeUID=CO1.NTC.2674694&amp;isFromPublicArea=True&amp;isModal=true&amp;asPopupView=true</t>
  </si>
  <si>
    <t>CD-640-2022</t>
  </si>
  <si>
    <t>CPSA-655-2022</t>
  </si>
  <si>
    <t>MARTHA JUDITH CARDENAS DIAZ</t>
  </si>
  <si>
    <t>https://community.secop.gov.co/Public/Tendering/OpportunityDetail/Index?noticeUID=CO1.NTC.2671042&amp;isFromPublicArea=True&amp;isModal=true&amp;asPopupView=true</t>
  </si>
  <si>
    <t>CD-641-2022</t>
  </si>
  <si>
    <t>CPSP-656-2022</t>
  </si>
  <si>
    <t>YENNY YOHANNA ALCOCER PLAZA </t>
  </si>
  <si>
    <t>https://community.secop.gov.co/Public/Tendering/OpportunityDetail/Index?noticeUID=CO1.NTC.2671148&amp;isFromPublicArea=True&amp;isModal=true&amp;asPopupView=true</t>
  </si>
  <si>
    <t>CD-642-2022</t>
  </si>
  <si>
    <t>CPSP-657-2022</t>
  </si>
  <si>
    <t>MARÍA FERNANDA ALDANA QUIMBAYO</t>
  </si>
  <si>
    <t>Prestar servicios profesionales para actuar como apoyo territorial en la región pacífica y andina del GIT de Recreación</t>
  </si>
  <si>
    <t>https://community.secop.gov.co/Public/Tendering/OpportunityDetail/Index?noticeUID=CO1.NTC.2671402&amp;isFromPublicArea=True&amp;isModal=true&amp;asPopupView=true</t>
  </si>
  <si>
    <t>CD-643-2022</t>
  </si>
  <si>
    <t>CPSP-658-2022</t>
  </si>
  <si>
    <t>PIEDAD TORRES RUBIO</t>
  </si>
  <si>
    <t>https://community.secop.gov.co/Public/Tendering/OpportunityDetail/Index?noticeUID=CO1.NTC.2672239&amp;isFromPublicArea=True&amp;isModal=False</t>
  </si>
  <si>
    <t>CD-644-2022</t>
  </si>
  <si>
    <t>CPSP-659-2022</t>
  </si>
  <si>
    <t>MARBIN HERNEY SANDOVAL BOLAÑOS</t>
  </si>
  <si>
    <t>Prestar servicios profesionales apoyando el seguimiento y la gestión de las funciones a cargo de la Dirección de Fomento y Desarrollo</t>
  </si>
  <si>
    <t>https://community.secop.gov.co/Public/Tendering/OpportunityDetail/Index?noticeUID=CO1.NTC.2671558&amp;isFromPublicArea=True&amp;isModal=true&amp;asPopupView=true</t>
  </si>
  <si>
    <t>CD-645-2022</t>
  </si>
  <si>
    <t>CPSP-660-2022</t>
  </si>
  <si>
    <t>42.111.114 </t>
  </si>
  <si>
    <r>
      <t>MONICA LILIANA GARCIA ACOSTA</t>
    </r>
    <r>
      <rPr>
        <sz val="11"/>
        <color rgb="FF000000"/>
        <rFont val="Calibri"/>
        <family val="2"/>
      </rPr>
      <t> </t>
    </r>
  </si>
  <si>
    <t>Prestar servicios profesionales para apoyar al GIT de Juegos y Eventos deportivos en los procesos jurídicos y de planeación de los juegos deportivos XXII Juegos Deportivos Nacionales y VI Juegos Deportivos Paranacionales.</t>
  </si>
  <si>
    <t>https://community.secop.gov.co/Public/Tendering/OpportunityDetail/Index?noticeUID=CO1.NTC.2671797&amp;isFromPublicArea=True&amp;isModal=true&amp;asPopupView=true</t>
  </si>
  <si>
    <t>CD-646-2022</t>
  </si>
  <si>
    <t>CPSP-661-2022</t>
  </si>
  <si>
    <t>JORGE OMAR TRUJILLO GUZMAN</t>
  </si>
  <si>
    <t>Prestar servicios profesionales para apoyar técnicamente al GIT de Juegos y Eventos deportivos en los procesos de planeación de los juegos deportivos XXII Juegos Deportivos Nacionales y VI Juegos Deportivos Paranacionales"</t>
  </si>
  <si>
    <t>https://community.secop.gov.co/Public/Tendering/OpportunityDetail/Index?noticeUID=CO1.NTC.2673561&amp;isFromPublicArea=True&amp;isModal=true&amp;asPopupView=true</t>
  </si>
  <si>
    <t>RE-16-2022</t>
  </si>
  <si>
    <t>CAIP-662-2022</t>
  </si>
  <si>
    <t>860061869 - 4</t>
  </si>
  <si>
    <t>FEDERACIÓN COLOMBIANA DE BILLAR</t>
  </si>
  <si>
    <t xml:space="preserve">Apoyar la gestion técnica y administrativa de la Federación Colombiana de Billar
</t>
  </si>
  <si>
    <t>https://community.secop.gov.co/Public/Tendering/OpportunityDetail/Index?noticeUID=CO1.NTC.2672143&amp;isFromPublicArea=True&amp;isModal=true&amp;asPopupView=true</t>
  </si>
  <si>
    <t>RE-17-2022</t>
  </si>
  <si>
    <t>CAIP-663-2022</t>
  </si>
  <si>
    <t>FEDERACION COLOMBIANA DE KARATE DO - EVENTO ESPECIAL</t>
  </si>
  <si>
    <t>Apoyar a la federación colombiana de karate-do en la organización y desarrollo del campeonato de karate-do clasificatorio al centro americano y del caribe</t>
  </si>
  <si>
    <t>C-4302-1604-22-0-4302004-03</t>
  </si>
  <si>
    <t>https://community.secop.gov.co/Public/Tendering/OpportunityDetail/Index?noticeUID=CO1.NTC.2682466&amp;isFromPublicArea=True&amp;isModal=true&amp;asPopupView=true</t>
  </si>
  <si>
    <t>CD-647-2022</t>
  </si>
  <si>
    <t>CPSP-664-2022</t>
  </si>
  <si>
    <t>JORGE ENRIQUE MORENO QUINCHANEGUA</t>
  </si>
  <si>
    <t>Prestar servicios profesionales especializados para llevar a cabo los procesos técnicos y metodológicos del deporte estratégico y priorizado en la agrupación de deportes asignada en el programa Talentos Colombia.</t>
  </si>
  <si>
    <t>https://community.secop.gov.co/Public/Tendering/OpportunityDetail/Index?noticeUID=CO1.NTC.2671566&amp;isFromPublicArea=True&amp;isModal=true&amp;asPopupView=true</t>
  </si>
  <si>
    <t>CD-648-2022</t>
  </si>
  <si>
    <t>CPSP-665-2022</t>
  </si>
  <si>
    <t>CLAUDIA PATRICIA ZULUAGA DURAN</t>
  </si>
  <si>
    <t>Prestar servicios profesionales como Comunicadora Social para el manejo del Protocolo del Despacho del Ministro generando usos y normas para la gestión eficaz de los eventos y/o certámenes propios del Ministerio del Deporte</t>
  </si>
  <si>
    <t>https://community.secop.gov.co/Public/Tendering/OpportunityDetail/Index?noticeUID=CO1.NTC.2718237&amp;isFromPublicArea=True&amp;isModal=true&amp;asPopupView=true</t>
  </si>
  <si>
    <t>RE-18-2022</t>
  </si>
  <si>
    <t>CAIP-666-2022</t>
  </si>
  <si>
    <t>860065896-1</t>
  </si>
  <si>
    <t>FEDERACIÓN COLOMBIANA DE KARTS</t>
  </si>
  <si>
    <t>Apoyar la gestión técnica y administrativa de la Federación Colombiana de Karts</t>
  </si>
  <si>
    <t>https://community.secop.gov.co/Public/Tendering/OpportunityDetail/Index?noticeUID=CO1.NTC.2674912&amp;isFromPublicArea=True&amp;isModal=true&amp;asPopupView=true</t>
  </si>
  <si>
    <t>CD-649-2022</t>
  </si>
  <si>
    <t>CPSA-667-2022</t>
  </si>
  <si>
    <t>1116282924 </t>
  </si>
  <si>
    <t>ALEJANDRA ALFONSO SAENZ</t>
  </si>
  <si>
    <t>Prestar servicios de apoyo a la gestión para la ejecución de actividades de asistencia al equipo jurídico de la Dirección de Inspección, Vigilancia y Control en el ejercicio de sus funciones.</t>
  </si>
  <si>
    <t>https://community.secop.gov.co/Public/Tendering/OpportunityDetail/Index?noticeUID=CO1.NTC.2675002&amp;isFromPublicArea=True&amp;isModal=true&amp;asPopupView=true</t>
  </si>
  <si>
    <t>CD-650-2022</t>
  </si>
  <si>
    <t>CPSA-668-2022</t>
  </si>
  <si>
    <t>MONICA ALEJANDRA DAZA FALLA</t>
  </si>
  <si>
    <t>https://community.secop.gov.co/Public/Tendering/OpportunityDetail/Index?noticeUID=CO1.NTC.2681084&amp;isFromPublicArea=True&amp;isModal=true&amp;asPopupView=true</t>
  </si>
  <si>
    <t>Liseth Vanessa Gutierrez Cordero</t>
  </si>
  <si>
    <t>RE-19-2022</t>
  </si>
  <si>
    <t>CAIP-669-2022</t>
  </si>
  <si>
    <t>860524134 - 8</t>
  </si>
  <si>
    <t>FEDERACIÓN COLOMBIANA DE TAEKWONDO</t>
  </si>
  <si>
    <t>Apoyar la gestión técnica y administrativa de la Federación Colombiana de Taekwondo para la preparación de atletas con Discapacidad</t>
  </si>
  <si>
    <t>https://community.secop.gov.co/Public/Tendering/OpportunityDetail/Index?noticeUID=CO1.NTC.2698426&amp;isFromPublicArea=True&amp;isModal=true&amp;asPopupView=true</t>
  </si>
  <si>
    <t>CD-651-2022</t>
  </si>
  <si>
    <t>CPSP-670-2022</t>
  </si>
  <si>
    <t>LINA CONSTANZA ARANGO OSPINA</t>
  </si>
  <si>
    <t>Prestar servicios profesionales especializados para efectuar Orientación Metodológica de la Reserva Deportiva de Colombia en el GIT de Programas y Proyectos Deportivos de la Dirección de Posicionamiento y Liderazgo Deportivo.</t>
  </si>
  <si>
    <t>https://community.secop.gov.co/Public/Tendering/OpportunityDetail/Index?noticeUID=CO1.NTC.2673664&amp;isFromPublicArea=True&amp;isModal=true&amp;asPopupView=true</t>
  </si>
  <si>
    <t>CD-652-2022</t>
  </si>
  <si>
    <t>CPSP-671-2022</t>
  </si>
  <si>
    <t>CRISTHYAM MAURICIO CRUZ PASIVE</t>
  </si>
  <si>
    <t>https://community.secop.gov.co/Public/Tendering/OpportunityDetail/Index?noticeUID=CO1.NTC.2678857&amp;isFromPublicArea=True&amp;isModal=true&amp;asPopupView=true</t>
  </si>
  <si>
    <t>CD-653-2022</t>
  </si>
  <si>
    <t>CPSP-672-2022</t>
  </si>
  <si>
    <t>KEVIN SEBASTIAN RODRIGUEZ GUTIERREZ</t>
  </si>
  <si>
    <t>https://community.secop.gov.co/Public/Tendering/OpportunityDetail/Index?noticeUID=CO1.NTC.2679645&amp;isFromPublicArea=True&amp;isModal=true&amp;asPopupView=true</t>
  </si>
  <si>
    <t>CD-654-2022</t>
  </si>
  <si>
    <t>CPSP-673-2022</t>
  </si>
  <si>
    <t>NEILA MAYERLY PARDO DIAZ</t>
  </si>
  <si>
    <t>https://community.secop.gov.co/Public/Tendering/OpportunityDetail/Index?noticeUID=CO1.NTC.2678160&amp;isFromPublicArea=True&amp;isModal=true&amp;asPopupView=true</t>
  </si>
  <si>
    <t>CD-655-2022</t>
  </si>
  <si>
    <t>CPSP-674-2022</t>
  </si>
  <si>
    <t>HERZIN ALIRIO MORENO URRUTIA</t>
  </si>
  <si>
    <t>Prestar servicios profesionales para la DPYLD apoyando el desarrollo de las actividades de los programas del Ministerio del Deporte en las regiones.</t>
  </si>
  <si>
    <t>https://community.secop.gov.co/Public/Tendering/OpportunityDetail/Index?noticeUID=CO1.NTC.2673940&amp;isFromPublicArea=True&amp;isModal=true&amp;asPopupView=true</t>
  </si>
  <si>
    <t>CD-656-2022</t>
  </si>
  <si>
    <t>CPSA-675-2022</t>
  </si>
  <si>
    <t>LEONARD  JOSE GUTIERREZ BUENO</t>
  </si>
  <si>
    <t>Prestar servicios de apoyo a la gestión en temas relacionados con comunicación y periodismo que requiera la DPYLD y el GIT de Deporte de Rendimiento Paralímpico</t>
  </si>
  <si>
    <t>https://community.secop.gov.co/Public/Tendering/OpportunityDetail/Index?noticeUID=CO1.NTC.2674739&amp;isFromPublicArea=True&amp;isModal=true&amp;asPopupView=true</t>
  </si>
  <si>
    <t>CD-657-2022</t>
  </si>
  <si>
    <t>CPSP-676-2022</t>
  </si>
  <si>
    <t>JOHNNY FERNANDO DAZA RAMIREZ</t>
  </si>
  <si>
    <t>Prestar servicios profesionales como gestor del GIT Deporte de Rendimiento Convencional.</t>
  </si>
  <si>
    <t>https://community.secop.gov.co/Public/Tendering/OpportunityDetail/Index?noticeUID=CO1.NTC.2676478&amp;isFromPublicArea=True&amp;isModal=true&amp;asPopupView=true</t>
  </si>
  <si>
    <t>CD-658-2022</t>
  </si>
  <si>
    <t>CPSP-677-2022</t>
  </si>
  <si>
    <t>TATIANA LINMAYER RODRIGUEZ PERILLA</t>
  </si>
  <si>
    <t>Prestar servicios profesionales como documentador en la implementación y mejoras continuas a los sistemas de información del Ministerio del Deporte.</t>
  </si>
  <si>
    <t xml:space="preserve">C-4399-1604-7-0-4399062-02 </t>
  </si>
  <si>
    <t>https://community.secop.gov.co/Public/Tendering/OpportunityDetail/Index?noticeUID=CO1.NTC.2674839&amp;isFromPublicArea=True&amp;isModal=true&amp;asPopupView=true</t>
  </si>
  <si>
    <t>CD-659-2022</t>
  </si>
  <si>
    <t>CPSP-678-2022</t>
  </si>
  <si>
    <t>MARIA EDIBELSY AMAYA VARGAS</t>
  </si>
  <si>
    <t>Prestar servicios profesionales para brindar apoyo jurídico en el desarrollo de las actividades a cargo del Ministerio del Deporte.</t>
  </si>
  <si>
    <t>https://community.secop.gov.co/Public/Tendering/OpportunityDetail/Index?noticeUID=CO1.NTC.2674600&amp;isFromPublicArea=True&amp;isModal=true&amp;asPopupView=true</t>
  </si>
  <si>
    <t>CD-660-2022</t>
  </si>
  <si>
    <t>CPSP-679-2022</t>
  </si>
  <si>
    <t>ANDERSON YOAN LASSO RODRIGUEZ</t>
  </si>
  <si>
    <t>https://community.secop.gov.co/Public/Tendering/OpportunityDetail/Index?noticeUID=CO1.NTC.2674756&amp;isFromPublicArea=True&amp;isModal=true&amp;asPopupView=true</t>
  </si>
  <si>
    <t>CD-661-2022</t>
  </si>
  <si>
    <t>CPSP-680-2022</t>
  </si>
  <si>
    <t>DANIEL ALBERTO CASTRO FERREIRA</t>
  </si>
  <si>
    <t>Prestar sus servicios profesionales de apoyo administrativo y seguimiento documental para el Ministerio del Deporte</t>
  </si>
  <si>
    <t>https://community.secop.gov.co/Public/Tendering/OpportunityDetail/Index?noticeUID=CO1.NTC.2675910&amp;isFromPublicArea=True&amp;isModal=true&amp;asPopupView=true</t>
  </si>
  <si>
    <t>RE-20-2022</t>
  </si>
  <si>
    <t>CAIP-681-2022</t>
  </si>
  <si>
    <t>811030815-6</t>
  </si>
  <si>
    <t>FEDERACIÓN DE ARQUEROS DE COLOMBIA</t>
  </si>
  <si>
    <t>Apoyar la gestión técnica y administrativa de la Federación de Arqueros de Colombia</t>
  </si>
  <si>
    <t>https://community.secop.gov.co/Public/Tendering/OpportunityDetail/Index?noticeUID=CO1.NTC.2677793&amp;isFromPublicArea=True&amp;isModal=true&amp;asPopupView=true</t>
  </si>
  <si>
    <t>RE-21-2022</t>
  </si>
  <si>
    <t>CAIP-682-2022</t>
  </si>
  <si>
    <t>900429096-4</t>
  </si>
  <si>
    <t>FEDERACIÓN COLOMBIANA DE RUGBY</t>
  </si>
  <si>
    <t>Apoyar la gestión técnica y administrativa de la Federación Colombiana de Rugby</t>
  </si>
  <si>
    <t>https://community.secop.gov.co/Public/Tendering/OpportunityDetail/Index?noticeUID=CO1.NTC.2674688&amp;isFromPublicArea=True&amp;isModal=true&amp;asPopupView=true</t>
  </si>
  <si>
    <t>CD-662-2022</t>
  </si>
  <si>
    <t>CPSP-683-2022</t>
  </si>
  <si>
    <t>HERNÁN DARÍO CORTES RODRÍGUEZ</t>
  </si>
  <si>
    <t>Prestar servicios profesionales para efectuar Orientación Metodológica de la Reserva Deportiva de Colombia en el GIT de Programas y Proyectos Deportivos de la Dirección de Posicionamiento y Liderazgo Deportivo</t>
  </si>
  <si>
    <t>https://community.secop.gov.co/Public/Tendering/OpportunityDetail/Index?noticeUID=CO1.NTC.2691719&amp;isFromPublicArea=True&amp;isModal=true&amp;asPopupView=true</t>
  </si>
  <si>
    <t>RE-22-2022</t>
  </si>
  <si>
    <t>CAIP-684-2022</t>
  </si>
  <si>
    <t>860020863-5</t>
  </si>
  <si>
    <t>FEDERACIÓN COLOMBIANA DE CICLISMO</t>
  </si>
  <si>
    <t>Apoyar a la Federación Colombiana de Ciclismo para el Proyecto Avanzado de Desarrollo (PAD) en MTB y BMX</t>
  </si>
  <si>
    <t>https://community.secop.gov.co/Public/Tendering/OpportunityDetail/Index?noticeUID=CO1.NTC.2679122&amp;isFromPublicArea=True&amp;isModal=true&amp;asPopupView=true</t>
  </si>
  <si>
    <t>CD-663-2022</t>
  </si>
  <si>
    <t>CPSP-685-2022</t>
  </si>
  <si>
    <r>
      <t>JAIRO ANDRÉS VARGAS GONZÁLEZ</t>
    </r>
    <r>
      <rPr>
        <sz val="11"/>
        <color rgb="FF000000"/>
        <rFont val="Calibri"/>
        <family val="2"/>
      </rPr>
      <t> </t>
    </r>
  </si>
  <si>
    <t>https://community.secop.gov.co/Public/Tendering/OpportunityDetail/Index?noticeUID=CO1.NTC.2675922&amp;isFromPublicArea=True&amp;isModal=true&amp;asPopupView=true</t>
  </si>
  <si>
    <t>CD-664-2022</t>
  </si>
  <si>
    <t>CPSP-686-2022</t>
  </si>
  <si>
    <t>TANIA BIBIANA CARVAJAL COMBARIZA</t>
  </si>
  <si>
    <t>https://community.secop.gov.co/Public/Tendering/OpportunityDetail/Index?noticeUID=CO1.NTC.2678120&amp;isFromPublicArea=True&amp;isModal=true&amp;asPopupView=true</t>
  </si>
  <si>
    <t>CD-665-2022</t>
  </si>
  <si>
    <t>CPSP-687-2022</t>
  </si>
  <si>
    <t>JORGE ENRIQUE RESTREPO SANGUINO</t>
  </si>
  <si>
    <t>https://community.secop.gov.co/Public/Tendering/OpportunityDetail/Index?noticeUID=CO1.NTC.2675394&amp;isFromPublicArea=True&amp;isModal=true&amp;asPopupView=true</t>
  </si>
  <si>
    <t>CD-666-2022</t>
  </si>
  <si>
    <t>CPSA-688-2022</t>
  </si>
  <si>
    <t>DAVID FELIPE BERNAL LAMPREA</t>
  </si>
  <si>
    <t>https://community.secop.gov.co/Public/Tendering/OpportunityDetail/Index?noticeUID=CO1.NTC.2679109&amp;isFromPublicArea=True&amp;isModal=true&amp;asPopupView=true</t>
  </si>
  <si>
    <t>CD-667-2022</t>
  </si>
  <si>
    <t>CPSP-689-2022</t>
  </si>
  <si>
    <t>YADY ALEXANDRA GUEVARA BRICEÑO</t>
  </si>
  <si>
    <t>https://community.secop.gov.co/Public/Tendering/OpportunityDetail/Index?noticeUID=CO1.NTC.2678739&amp;isFromPublicArea=True&amp;isModal=true&amp;asPopupView=true</t>
  </si>
  <si>
    <t>RE-23-2022</t>
  </si>
  <si>
    <t>CAIP-690-2022</t>
  </si>
  <si>
    <t>860030468-1</t>
  </si>
  <si>
    <t>FEDERACIÓN COLOMBIANA DE TENIS</t>
  </si>
  <si>
    <t>Apoyar la gestión técnica y administrativa de la Federación Colombiana de Tenis</t>
  </si>
  <si>
    <t>https://community.secop.gov.co/Public/Tendering/OpportunityDetail/Index?noticeUID=CO1.NTC.2681402&amp;isFromPublicArea=True&amp;isModal=true&amp;asPopupView=true</t>
  </si>
  <si>
    <t>RE-24-2022</t>
  </si>
  <si>
    <t>CAIP-691-2022</t>
  </si>
  <si>
    <t>811030815 - 6</t>
  </si>
  <si>
    <t>FEDERACION ARQUEROS DE COLOMBIA</t>
  </si>
  <si>
    <t>Apoyar a la Federación de Arqueros de Colombia en la organización y realización del evento denominado de La Copa Mundo de Tiro con Arco 2022.</t>
  </si>
  <si>
    <t>https://community.secop.gov.co/Public/Tendering/OpportunityDetail/Index?noticeUID=CO1.NTC.2699127&amp;isFromPublicArea=True&amp;isModal=true&amp;asPopupView=true</t>
  </si>
  <si>
    <t>RE-25-2022</t>
  </si>
  <si>
    <t>CAIP-692-2022</t>
  </si>
  <si>
    <t>860038199 - 1</t>
  </si>
  <si>
    <t>Federación Colombiana de Baloncesto</t>
  </si>
  <si>
    <t>Apoyar a la Federación Colombiana de Baloncesto en la organización y realización del evento denominado liga superior Femenina I</t>
  </si>
  <si>
    <t>https://community.secop.gov.co/Public/Tendering/OpportunityDetail/Index?noticeUID=CO1.NTC.2710679&amp;isFromPublicArea=True&amp;isModal=true&amp;asPopupView=true</t>
  </si>
  <si>
    <t>CD-668-2022</t>
  </si>
  <si>
    <t>CPSP-693-2022</t>
  </si>
  <si>
    <t>JUAN ESTEBAN HENAO CARDONA</t>
  </si>
  <si>
    <t>https://community.secop.gov.co/Public/Tendering/OpportunityDetail/Index?noticeUID=CO1.NTC.2681228&amp;isFromPublicArea=True&amp;isModal=true&amp;asPopupView=true</t>
  </si>
  <si>
    <t>CD-669-2022</t>
  </si>
  <si>
    <t>CPSP-694-2022</t>
  </si>
  <si>
    <t>OLGA LUCÍA FERNÁNDEZ CÁRDENAS</t>
  </si>
  <si>
    <t xml:space="preserve">C-4301-1604-8-0-4301037-02 </t>
  </si>
  <si>
    <t>https://community.secop.gov.co/Public/Tendering/OpportunityDetail/Index?noticeUID=CO1.NTC.2679175&amp;isFromPublicArea=True&amp;isModal=true&amp;asPopupView=true</t>
  </si>
  <si>
    <t>CD-670-2022</t>
  </si>
  <si>
    <t>CPS-695-2022</t>
  </si>
  <si>
    <t>800233464-6</t>
  </si>
  <si>
    <t>UN&amp;ON SOLUCIONES SISTEMAS DE INFORMACION S.A.S</t>
  </si>
  <si>
    <t>Mantenimiento y soporte del sistema de recursos humanos SARA</t>
  </si>
  <si>
    <t>https://community.secop.gov.co/Public/Tendering/OpportunityDetail/Index?noticeUID=CO1.NTC.2680492&amp;isFromPublicArea=True&amp;isModal=true&amp;asPopupView=true</t>
  </si>
  <si>
    <t>CD-671-2022</t>
  </si>
  <si>
    <t>CPSA-696-2022</t>
  </si>
  <si>
    <t>LUDY JUDITH BAUTISTA CARDENAS</t>
  </si>
  <si>
    <t>Prestar servicios de apoyo a la gestión en el manejo de presupuesto y apoyo económico para el GIT Programas y Proyectos Deportivos de la Dirección de Posicionamiento y Liderazgo Deportivo.</t>
  </si>
  <si>
    <t xml:space="preserve">A-02-02-02-009-006-05 </t>
  </si>
  <si>
    <t>https://community.secop.gov.co/Public/Tendering/OpportunityDetail/Index?noticeUID=CO1.NTC.2679126&amp;isFromPublicArea=True&amp;isModal=true&amp;asPopupView=true</t>
  </si>
  <si>
    <t>CD-672-2022</t>
  </si>
  <si>
    <t>CPSP-697-2022</t>
  </si>
  <si>
    <t>DAYANNI ALEXANDRA LOZANO RETAVIZCA</t>
  </si>
  <si>
    <t>https://community.secop.gov.co/Public/Tendering/OpportunityDetail/Index?noticeUID=CO1.NTC.2678844&amp;isFromPublicArea=True&amp;isModal=true&amp;asPopupView=true</t>
  </si>
  <si>
    <t>RE-26-2022</t>
  </si>
  <si>
    <t>CAIP-698-2022</t>
  </si>
  <si>
    <t>Apoyar a la Federación Colombiana de Ciclismo para el Proyecto Avanzado de Desarrollo en Ciclismo Pista (PAD)</t>
  </si>
  <si>
    <t>https://community.secop.gov.co/Public/Tendering/OpportunityDetail/Index?noticeUID=CO1.NTC.2681407&amp;isFromPublicArea=True&amp;isModal=true&amp;asPopupView=true</t>
  </si>
  <si>
    <t>RE-27-2022</t>
  </si>
  <si>
    <t>CAIP-699-2022</t>
  </si>
  <si>
    <t>890401221 - 1</t>
  </si>
  <si>
    <t> Federación Colombiana de Sóftbol</t>
  </si>
  <si>
    <t>Apoyar la gestión técnica y administrativa de la Federación Colombiana de Softbol</t>
  </si>
  <si>
    <t>https://community.secop.gov.co/Public/Tendering/OpportunityDetail/Index?noticeUID=CO1.NTC.2717938&amp;isFromPublicArea=True&amp;isModal=true&amp;asPopupView=true</t>
  </si>
  <si>
    <t>RE-28-2022</t>
  </si>
  <si>
    <t>CAIP-700-2022</t>
  </si>
  <si>
    <t>860030468 - 1</t>
  </si>
  <si>
    <t>Federación Colombiana de Tenis</t>
  </si>
  <si>
    <t>Apoyar a la Federación Colombiana de Tenis en la organización y realización del torneo internacional de tenis WTA Colsanitas 2022 de Bogotá</t>
  </si>
  <si>
    <t>https://community.secop.gov.co/Public/Tendering/OpportunityDetail/Index?noticeUID=CO1.NTC.2711353&amp;isFromPublicArea=True&amp;isModal=true&amp;asPopupView=true</t>
  </si>
  <si>
    <t>CD-673-2022</t>
  </si>
  <si>
    <t>CPSP-701-2022</t>
  </si>
  <si>
    <t>YEISON JAVIER BOHORQUEZ URIBE</t>
  </si>
  <si>
    <t>Prestar servicios profesionales para la arquitectura, implementación y desarrollo de los sistemas de información misionales del Ministerio del Deporte.</t>
  </si>
  <si>
    <t>https://community.secop.gov.co/Public/Tendering/OpportunityDetail/Index?noticeUID=CO1.NTC.2681608&amp;isFromPublicArea=True&amp;isModal=true&amp;asPopupView=true</t>
  </si>
  <si>
    <t>CD-674-2022</t>
  </si>
  <si>
    <t>CPSP-702-2022</t>
  </si>
  <si>
    <t>CHRISTIAN CAMILO DIAZ ALVARADO</t>
  </si>
  <si>
    <t>https://community.secop.gov.co/Public/Tendering/OpportunityDetail/Index?noticeUID=CO1.NTC.2681269&amp;isFromPublicArea=True&amp;isModal=true&amp;asPopupView=true</t>
  </si>
  <si>
    <t>CD-675-2022</t>
  </si>
  <si>
    <t>CPSP-703-2022</t>
  </si>
  <si>
    <r>
      <t>LUZ ADRIANA QUINTERO MARIN</t>
    </r>
    <r>
      <rPr>
        <sz val="11"/>
        <color rgb="FF000000"/>
        <rFont val="Calibri"/>
        <family val="2"/>
      </rPr>
      <t> </t>
    </r>
  </si>
  <si>
    <t>Prestar servicios profesionales como apoyo contable a la supervisión de contratos y convenios suscrito por el GIT de juegos y eventos deportivos con los organismos del sistema nacional del deporte</t>
  </si>
  <si>
    <t>https://community.secop.gov.co/Public/Tendering/OpportunityDetail/Index?noticeUID=CO1.NTC.2681241&amp;isFromPublicArea=True&amp;isModal=true&amp;asPopupView=true</t>
  </si>
  <si>
    <t>CD-676-2022</t>
  </si>
  <si>
    <t>CPSP-704-2022</t>
  </si>
  <si>
    <t>JUAN MANUEL LOZANO DELGADO</t>
  </si>
  <si>
    <t>https://community.secop.gov.co/Public/Tendering/OpportunityDetail/Index?noticeUID=CO1.NTC.2681112&amp;isFromPublicArea=True&amp;isModal=true&amp;asPopupView=true</t>
  </si>
  <si>
    <t>CD-677-2022</t>
  </si>
  <si>
    <t>CPSP-705-2022</t>
  </si>
  <si>
    <t>MARÍA ALEXANDRA DÍAZ MUÑOZ</t>
  </si>
  <si>
    <t>Prestar servicios profesionales como apoyo jurídico a los convenios y contratos suscritos por el Grupo Interno de Trabajo Actividad Física y la Dirección de Fomento y Desarrollo</t>
  </si>
  <si>
    <t>https://community.secop.gov.co/Public/Tendering/OpportunityDetail/Index?noticeUID=CO1.NTC.2681272&amp;isFromPublicArea=True&amp;isModal=true&amp;asPopupView=true</t>
  </si>
  <si>
    <t>CD-678-2022</t>
  </si>
  <si>
    <t>CPSP-706-2022</t>
  </si>
  <si>
    <t>MARÍA ISABEL DAZA RODRÍGUEZ</t>
  </si>
  <si>
    <t>PRESTAR SERVICIOS PROFESIONALES JURIDICOS EN EL DESARROLLO DE ETAPAS PRECONTRACTUALES, CONTRACTUALES Y POST CONTRACTUALES, ASÍ COMO EN LOSTRÁMITES QUE ADELANTE EL GRUPO INTERNO DE DEPORTE SOCIAL COMUNITARIO</t>
  </si>
  <si>
    <t>https://community.secop.gov.co/Public/Tendering/OpportunityDetail/Index?noticeUID=CO1.NTC.2682263&amp;isFromPublicArea=True&amp;isModal=true&amp;asPopupView=true</t>
  </si>
  <si>
    <t>RE-29-2022</t>
  </si>
  <si>
    <t>CAIP-707-2022</t>
  </si>
  <si>
    <t> 800078980 - 0</t>
  </si>
  <si>
    <t>FEDERACION COLOMBIANA DE TEJO</t>
  </si>
  <si>
    <t>Apoyar la gestión técnica y administrativa de la Federación Colombiana de Tejo</t>
  </si>
  <si>
    <t>https://community.secop.gov.co/Public/Tendering/OpportunityDetail/Index?noticeUID=CO1.NTC.2689234&amp;isFromPublicArea=True&amp;isModal=true&amp;asPopupView=true</t>
  </si>
  <si>
    <t>CD-679-2022</t>
  </si>
  <si>
    <t>CPSP-708-2022</t>
  </si>
  <si>
    <t>NELSON TRIVIÑO LOPEZ</t>
  </si>
  <si>
    <t>A-02-02-02-008-002-
01</t>
  </si>
  <si>
    <t>https://community.secop.gov.co/Public/Tendering/OpportunityDetail/Index?noticeUID=CO1.NTC.2685259&amp;isFromPublicArea=True&amp;isModal=true&amp;asPopupView=true</t>
  </si>
  <si>
    <t>CD-680-2022</t>
  </si>
  <si>
    <t>CPSP-709-2022</t>
  </si>
  <si>
    <t>JULY KATERINE GUITIERREZ TUATIVVA</t>
  </si>
  <si>
    <t>A-02-02-02-008-002-
02</t>
  </si>
  <si>
    <t>https://community.secop.gov.co/Public/Tendering/OpportunityDetail/Index?noticeUID=CO1.NTC.2706502&amp;isFromPublicArea=True&amp;isModal=true&amp;asPopupView=true</t>
  </si>
  <si>
    <t>CD-681-2022</t>
  </si>
  <si>
    <t>CPSP-710-2022</t>
  </si>
  <si>
    <t>ANDRES FELIPE PEREZ MORILLO</t>
  </si>
  <si>
    <t>https://community.secop.gov.co/Public/Tendering/OpportunityDetail/Index?noticeUID=CO1.NTC.2685161&amp;isFromPublicArea=True&amp;isModal=true&amp;asPopupView=true</t>
  </si>
  <si>
    <t>CD-682-2022</t>
  </si>
  <si>
    <t>CPSP-711-2022</t>
  </si>
  <si>
    <t>LENY JOSEFINA CORTEZ VIVAS</t>
  </si>
  <si>
    <t>https://community.secop.gov.co/Public/Tendering/OpportunityDetail/Index?noticeUID=CO1.NTC.2686211&amp;isFromPublicArea=True&amp;isModal=true&amp;asPopupView=true</t>
  </si>
  <si>
    <t>CD-683-2022</t>
  </si>
  <si>
    <t>CPSP-712-2022</t>
  </si>
  <si>
    <t>CRISTHIAM FERNANDO ARDILA SUAREZ</t>
  </si>
  <si>
    <t>Prestar servicios profesionales realizando auditorías a los organismos deportivos seleccionados del SND y apoyando el seguimiento y la gestión de las funciones de la dirección de inspección, vigilancia y control</t>
  </si>
  <si>
    <t>https://community.secop.gov.co/Public/Tendering/OpportunityDetail/Index?noticeUID=CO1.NTC.2693674&amp;isFromPublicArea=True&amp;isModal=true&amp;asPopupView=true</t>
  </si>
  <si>
    <t>Magda Yolima Amaya Arevalo</t>
  </si>
  <si>
    <t>RE-30-2022</t>
  </si>
  <si>
    <t>CAIP-713-2022</t>
  </si>
  <si>
    <t>860025991 - 2</t>
  </si>
  <si>
    <t>FEDERACION ECUESTRE DE COLOMBIA </t>
  </si>
  <si>
    <t>Apoyar la gestión técnica de la Federación Colombiana de Ecuestre para la preparación de atletas con discapacidad</t>
  </si>
  <si>
    <t>https://community.secop.gov.co/Public/Tendering/OpportunityDetail/Index?noticeUID=CO1.NTC.2703798&amp;isFromPublicArea=True&amp;isModal=true&amp;asPopupView=true</t>
  </si>
  <si>
    <t>RE-31-2022</t>
  </si>
  <si>
    <t>CAIP-714-2022</t>
  </si>
  <si>
    <t>860045666 - 9</t>
  </si>
  <si>
    <t>FEDERACION COLOMBIANA DE VOLEIBOL</t>
  </si>
  <si>
    <t>Apoyar la gestión técnica de la Federación Colombiana de Voleibol para la preparación de atletas con Discapacidad</t>
  </si>
  <si>
    <t>https://community.secop.gov.co/Public/Tendering/OpportunityDetail/Index?noticeUID=CO1.NTC.2712241&amp;isFromPublicArea=True&amp;isModal=true&amp;asPopupView=true</t>
  </si>
  <si>
    <t>CD-684-2022</t>
  </si>
  <si>
    <t>CPSP-715-2022</t>
  </si>
  <si>
    <t>DUVAN ERNESTO FORERO CUEVAS</t>
  </si>
  <si>
    <t>https://community.secop.gov.co/Public/Tendering/OpportunityDetail/Index?noticeUID=CO1.NTC.2685809&amp;isFromPublicArea=True&amp;isModal=true&amp;asPopupView=true</t>
  </si>
  <si>
    <t>RE-32-2022</t>
  </si>
  <si>
    <t>CAIP-716-2022</t>
  </si>
  <si>
    <t>860016662-6</t>
  </si>
  <si>
    <t>COMITÉ OLÍMPICO COLOMBIANO</t>
  </si>
  <si>
    <t>Garantizar el funcionamiento de la Comisión General Disciplinaria como instancia superior del Sistema Nacional del Deporte</t>
  </si>
  <si>
    <t>https://community.secop.gov.co/Public/Tendering/OpportunityDetail/Index?noticeUID=CO1.NTC.2692014&amp;isFromPublicArea=True&amp;isModal=true&amp;asPopupView=true</t>
  </si>
  <si>
    <t>CD-685-2022</t>
  </si>
  <si>
    <t>CPSP-717-2022</t>
  </si>
  <si>
    <t>MOISES ALONSO ROMERO</t>
  </si>
  <si>
    <t>Prestar sus servicios profesionales realizando el análisis financiero y administrativo de la estructura funcional del Ministerio del Deporte.</t>
  </si>
  <si>
    <t>https://community.secop.gov.co/Public/Tendering/OpportunityDetail/Index?noticeUID=CO1.NTC.2698375&amp;isFromPublicArea=True&amp;isModal=true&amp;asPopupView=true</t>
  </si>
  <si>
    <t>CD-686-2022</t>
  </si>
  <si>
    <t>CPSA-718-2022</t>
  </si>
  <si>
    <t>ESTELA HUAZA RAMIREZ</t>
  </si>
  <si>
    <t>Prestar los servicios de apoyo a la gestión para la consolidación de datos, elaboración de informes, actas y apoyo en el desarrollo de las actividades a cargo del GIT Talento Humano.</t>
  </si>
  <si>
    <t>https://community.secop.gov.co/Public/Tendering/OpportunityDetail/Index?noticeUID=CO1.NTC.2689709&amp;isFromPublicArea=True&amp;isModal=true&amp;asPopupView=true</t>
  </si>
  <si>
    <t>RE-33-2022</t>
  </si>
  <si>
    <t>CAIP-719-2022</t>
  </si>
  <si>
    <t>890401221-1</t>
  </si>
  <si>
    <t>Federación Colombiana de Softbol</t>
  </si>
  <si>
    <t>Apoyar la federación de softbol en la organización y realización de liga especial de softbol femenino</t>
  </si>
  <si>
    <t>https://community.secop.gov.co/Public/Tendering/OpportunityDetail/Index?noticeUID=CO1.NTC.2690794&amp;isFromPublicArea=True&amp;isModal=true&amp;asPopupView=true</t>
  </si>
  <si>
    <t>RE-34-2022</t>
  </si>
  <si>
    <t>CAIP-720-2022</t>
  </si>
  <si>
    <t>900134600 -1 </t>
  </si>
  <si>
    <t>FEDERACIÓN COLOMBIANA DE FISICOCULTURISMO</t>
  </si>
  <si>
    <t>Apoyar la gestión técnica y administrativa de la Federacion Colombiana de Fisicoculturismo</t>
  </si>
  <si>
    <t>https://community.secop.gov.co/Public/Tendering/OpportunityDetail/Index?noticeUID=CO1.NTC.2688613&amp;isFromPublicArea=True&amp;isModal=true&amp;asPopupView=true</t>
  </si>
  <si>
    <t>RE-35-2022</t>
  </si>
  <si>
    <t>CAIP-721-2022</t>
  </si>
  <si>
    <t>890308001-0</t>
  </si>
  <si>
    <t>FEDERACION COLOMBIANA DE NATACIÓN</t>
  </si>
  <si>
    <t>Apoyar la gestión técnica y administrativa de la Federación Colombiana de Natación</t>
  </si>
  <si>
    <t>https://community.secop.gov.co/Public/Tendering/OpportunityDetail/Index?noticeUID=CO1.NTC.2691581&amp;isFromPublicArea=True&amp;isModal=true&amp;asPopupView=true</t>
  </si>
  <si>
    <t>CD-687-2022</t>
  </si>
  <si>
    <t>CPSP-722-2022</t>
  </si>
  <si>
    <t>GEOVANNA PARRA MELO</t>
  </si>
  <si>
    <t>https://community.secop.gov.co/Public/Tendering/OpportunityDetail/Index?noticeUID=CO1.NTC.2694051&amp;isFromPublicArea=True&amp;isModal=true&amp;asPopupView=true</t>
  </si>
  <si>
    <t>CD-688-2022</t>
  </si>
  <si>
    <t>CPSP-723-2022</t>
  </si>
  <si>
    <t>Ernesto Soto Ujueta</t>
  </si>
  <si>
    <t>Prestar servicios profesionales para dirigir, realizar y apoyar la producción audiovisual de la DPYLD del Ministerio del Deporte</t>
  </si>
  <si>
    <t>https://community.secop.gov.co/Public/Tendering/OpportunityDetail/Index?noticeUID=CO1.NTC.2687854&amp;isFromPublicArea=True&amp;isModal=true&amp;asPopupView=true</t>
  </si>
  <si>
    <t>CD-689-2022</t>
  </si>
  <si>
    <t>CPSA-724-2022</t>
  </si>
  <si>
    <t>FREDY HERNANDO HERNANDEZ CAMACHO</t>
  </si>
  <si>
    <t>https://community.secop.gov.co/Public/Tendering/OpportunityDetail/Index?noticeUID=CO1.NTC.2689472&amp;isFromPublicArea=True&amp;isModal=true&amp;asPopupView=true</t>
  </si>
  <si>
    <t>CD-690-2022</t>
  </si>
  <si>
    <t>CPSP-725-2022</t>
  </si>
  <si>
    <t>ENRIQUE PEÑA VALOYES</t>
  </si>
  <si>
    <t>https://community.secop.gov.co/Public/Tendering/OpportunityDetail/Index?noticeUID=CO1.NTC.2690244&amp;isFromPublicArea=True&amp;isModal=true&amp;asPopupView=true</t>
  </si>
  <si>
    <t>RE-36-2022</t>
  </si>
  <si>
    <t>CAIP-727-2022</t>
  </si>
  <si>
    <t>APOYAR A LA FEDERACIÓN COLOMBIANA DE VOLEIBOL EN LA ORGANIZACIÓN Y REALIZACIÓN DE LA COPA CONFEDERACIONES FEMENINA - CATEGORÍA MAYOR, PARA EL POSICIONAMIENTO Y LIDERAZGO A NIVEL CONTINENTAL</t>
  </si>
  <si>
    <t>https://community.secop.gov.co/Public/Tendering/OpportunityDetail/Index?noticeUID=CO1.NTC.2693159&amp;isFromPublicArea=True&amp;isModal=true&amp;asPopupView=true</t>
  </si>
  <si>
    <t>CD-692-2022</t>
  </si>
  <si>
    <t>CPSP-728-2022</t>
  </si>
  <si>
    <t>MARIA ANGELICA SANCHEZ SIERRA</t>
  </si>
  <si>
    <t>https://community.secop.gov.co/Public/Tendering/OpportunityDetail/Index?noticeUID=CO1.NTC.2689976&amp;isFromPublicArea=True&amp;isModal=true&amp;asPopupView=true</t>
  </si>
  <si>
    <t>RE-37-2022</t>
  </si>
  <si>
    <t>CAIP-729-2022</t>
  </si>
  <si>
    <t>830090728-9</t>
  </si>
  <si>
    <t>COMITÉ PARALÍMPICO COLOMBIANO</t>
  </si>
  <si>
    <t>APOYAR AL COMITÉ PARALÍMPICO COLOMBIANO EN LA PLANEACIÓN, ORGANIZACIÓN Y REALIZACIÓN DE LOS V JUEGOS PARAPANAMERICANOS JUVENILES BOGOTÁ 2021</t>
  </si>
  <si>
    <t>https://community.secop.gov.co/Public/Tendering/OpportunityDetail/Index?noticeUID=CO1.NTC.2707048&amp;isFromPublicArea=True&amp;isModal=true&amp;asPopupView=true</t>
  </si>
  <si>
    <t>CD-693-2022</t>
  </si>
  <si>
    <t>CPSP-730-2022</t>
  </si>
  <si>
    <t>OLGA LUCIA ESPITIA GARZON</t>
  </si>
  <si>
    <t>https://community.secop.gov.co/Public/Tendering/OpportunityDetail/Index?noticeUID=CO1.NTC.2690730&amp;isFromPublicArea=True&amp;isModal=true&amp;asPopupView=true</t>
  </si>
  <si>
    <t>CD-694-2022</t>
  </si>
  <si>
    <t>CPSP-731-2022</t>
  </si>
  <si>
    <t>LEONARDO JOSE ARRIETA DE LA HOZ</t>
  </si>
  <si>
    <t>Prestar servicios profesionales de acompañamiento para el desarrollo de los planes y programas de la Dirección de Posicionamiento y Liderazgo Deportivo.</t>
  </si>
  <si>
    <t>A-02-02-02-009-006-05_x000D_</t>
  </si>
  <si>
    <t>https://community.secop.gov.co/Public/Tendering/OpportunityDetail/Index?noticeUID=CO1.NTC.2698760&amp;isFromPublicArea=True&amp;isModal=true&amp;asPopupView=true</t>
  </si>
  <si>
    <t>CD-695-2022</t>
  </si>
  <si>
    <t>CPSP-732-2022</t>
  </si>
  <si>
    <t>JULIO NIÑO VARON</t>
  </si>
  <si>
    <t>https://community.secop.gov.co/Public/Tendering/OpportunityDetail/Index?noticeUID=CO1.NTC.2693806&amp;isFromPublicArea=True&amp;isModal=true&amp;asPopupView=true</t>
  </si>
  <si>
    <t>CD-696-2022</t>
  </si>
  <si>
    <t>Contrato Interadministrativo</t>
  </si>
  <si>
    <t>COI-733-2022</t>
  </si>
  <si>
    <t>900.062.917-9</t>
  </si>
  <si>
    <t>SERVICIOS POSTALES NACIONALES S A</t>
  </si>
  <si>
    <t>Contratar la prestación de servicio en la administración, transporte, registro y distribución a nivel local, nacional e internacional de las comunicaciones oficiales y apoyo a la gestión del MINISTERIO DEL DEPORTE</t>
  </si>
  <si>
    <t>43-01-01-0003  SECRETARIA GENERAL
43-01-01-0005  DIRECCIÓN RECURSOS Y HERRAMIENTAS</t>
  </si>
  <si>
    <t xml:space="preserve"> 20220665 20220250</t>
  </si>
  <si>
    <t>A-02-02-02-006-008
C-4302-1604-16-0-4302071-02</t>
  </si>
  <si>
    <t>A-02-02-02-006-008</t>
  </si>
  <si>
    <t>https://community.secop.gov.co/Public/Tendering/OpportunityDetail/Index?noticeUID=CO1.NTC.2705254&amp;isFromPublicArea=True&amp;isModal=true&amp;asPopupView=true</t>
  </si>
  <si>
    <t>CD-697-2022</t>
  </si>
  <si>
    <t>CPS-734-2022</t>
  </si>
  <si>
    <t>830.083.023-6</t>
  </si>
  <si>
    <t>MICROSITIOS SAS</t>
  </si>
  <si>
    <t>MANTENIMIENTO, ACTUALIZACIÓN Y DESARROLLO DEL PORTAL DEL MINISTERIO Y SUBSITIOS.</t>
  </si>
  <si>
    <t>https://community.secop.gov.co/Public/Tendering/OpportunityDetail/Index?noticeUID=CO1.NTC.2698882&amp;isFromPublicArea=True&amp;isModal=true&amp;asPopupView=true</t>
  </si>
  <si>
    <t>CD-698-2022</t>
  </si>
  <si>
    <t>CPSP-735-2022</t>
  </si>
  <si>
    <t>EDUARDO ENRIQUE DE LA OSSA RODRIGUEZ</t>
  </si>
  <si>
    <t xml:space="preserve">	
80111701</t>
  </si>
  <si>
    <t>Apoyar al GIT Organización Nacional Antidopaje mediante sus servicios profesionales en gestión de resultados, adecuación de normas, respuestas de requerimientos y otros trámites</t>
  </si>
  <si>
    <t>C-4302-1604-24-0-4302078-02</t>
  </si>
  <si>
    <t>https://community.secop.gov.co/Public/Tendering/OpportunityDetail/Index?noticeUID=CO1.NTC.2708574&amp;isFromPublicArea=True&amp;isModal=true&amp;asPopupView=true</t>
  </si>
  <si>
    <t>CD-699-2022</t>
  </si>
  <si>
    <t>CPSP-736-2022</t>
  </si>
  <si>
    <t>LIBARDO JUNIOR SANCHEZ TAMBO</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</si>
  <si>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</si>
  <si>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https://community.secop.gov.co/Public/Tendering/OpportunityDetail/Index?noticeUID=CO1.NTC.2725551&amp;isFromPublicArea=True&amp;isModal=true&amp;asPopupView=true</t>
  </si>
  <si>
    <t>CD-700-2022</t>
  </si>
  <si>
    <t>CPSP-737-2022</t>
  </si>
  <si>
    <t>SERGIO ALBERTO HIDALGO PEÑA</t>
  </si>
  <si>
    <t>Apoyar al GIT Organización Nacional Antidopaje mediante sus servicios profesionales para la recaudación, análisis y manejo de información conducente a un mejor sistema de muestreo y seguimiento de posibles infracciones de las normas antidopaje</t>
  </si>
  <si>
    <t xml:space="preserve"> C-4302-1604-24-0-
4302078-02_x000D_</t>
  </si>
  <si>
    <t>https://community.secop.gov.co/Public/Tendering/OpportunityDetail/Index?noticeUID=CO1.NTC.2712600&amp;isFromPublicArea=True&amp;isModal=true&amp;asPopupView=true</t>
  </si>
  <si>
    <t>CD-701-2022</t>
  </si>
  <si>
    <t>CPSP-738-2022</t>
  </si>
  <si>
    <t>EMA KATERINE GUTIERREZ QUIROZ</t>
  </si>
  <si>
    <t>https://community.secop.gov.co/Public/Tendering/OpportunityDetail/Index?noticeUID=CO1.NTC.2693270&amp;isFromPublicArea=True&amp;isModal=true&amp;asPopupView=true</t>
  </si>
  <si>
    <t>CD-702-2022</t>
  </si>
  <si>
    <t>CPSA-739-2022</t>
  </si>
  <si>
    <t>LUISA MARIA LOZANO BELTRAN</t>
  </si>
  <si>
    <t>PRESTAR SUS SERVICIOS DE APOYO A LA GESTIÓN PARA DIRECCIÓN DE RECURSOS Y HERRAMIENTAS DEL SISTEMA NACIONAL DEL DEPORTE EN EL SEGUIMIENTO DE LOS ESCENARIOS DEPORTIVOS Y EVENTOS QUE DEMANDA EL CENTRO DE ALTO RENDIMIENTO EN ALTURA</t>
  </si>
  <si>
    <t>https://community.secop.gov.co/Public/Tendering/OpportunityDetail/Index?noticeUID=CO1.NTC.2693793&amp;isFromPublicArea=True&amp;isModal=true&amp;asPopupView=true</t>
  </si>
  <si>
    <t>CD-703-2022</t>
  </si>
  <si>
    <t>CPSP-740-2022</t>
  </si>
  <si>
    <t>EDISON ALBEIRO RAMIREZ ORJUELA</t>
  </si>
  <si>
    <t>https://community.secop.gov.co/Public/Tendering/OpportunityDetail/Index?noticeUID=CO1.NTC.2693861&amp;isFromPublicArea=True&amp;isModal=true&amp;asPopupView=true</t>
  </si>
  <si>
    <t>CD-704-2022</t>
  </si>
  <si>
    <t>CPSP-741-2022</t>
  </si>
  <si>
    <t>JESSICA ALEJANDRA ECHEVERRI AGUIRRE</t>
  </si>
  <si>
    <t>Prestar servicios profesionales como abogado para realizar análisis, asistencia y apoyo legal, que se requiera en el ejercicio de las funciones de la Dirección de Inspección, Vigilancia y Control del Ministerio del Deporte. </t>
  </si>
  <si>
    <t>https://community.secop.gov.co/Public/Tendering/OpportunityDetail/Index?noticeUID=CO1.NTC.2699305&amp;isFromPublicArea=True&amp;isModal=true&amp;asPopupView=true</t>
  </si>
  <si>
    <t>RE-38-2022</t>
  </si>
  <si>
    <t>CAIP-742-2022</t>
  </si>
  <si>
    <t>900856525-3</t>
  </si>
  <si>
    <t>Federación Colombiana de Danza y Baile Deportivo</t>
  </si>
  <si>
    <t>Apoyar la gestión técnica y administrativa de la Federación Colombiana de Baile Deportivo</t>
  </si>
  <si>
    <t>https://community.secop.gov.co/Public/Tendering/OpportunityDetail/Index?noticeUID=CO1.NTC.2705346&amp;isFromPublicArea=True&amp;isModal=true&amp;asPopupView=true</t>
  </si>
  <si>
    <t>CD-705-2022</t>
  </si>
  <si>
    <t>CPSP-743-2022</t>
  </si>
  <si>
    <t>LUZ AMPARO GARCIA QUINTERO</t>
  </si>
  <si>
    <t>https://community.secop.gov.co/Public/Tendering/OpportunityDetail/Index?noticeUID=CO1.NTC.2694246&amp;isFromPublicArea=True&amp;isModal=true&amp;asPopupView=true</t>
  </si>
  <si>
    <t>CD-706-2022</t>
  </si>
  <si>
    <t>CPSP-744-2022</t>
  </si>
  <si>
    <t>DIANA CAROLINA ALFONSO VILLARREAL</t>
  </si>
  <si>
    <t>anexado</t>
  </si>
  <si>
    <t>https://community.secop.gov.co/Public/Tendering/OpportunityDetail/Index?noticeUID=CO1.NTC.2707536&amp;isFromPublicArea=True&amp;isModal=true&amp;asPopupView=true</t>
  </si>
  <si>
    <t>RE-39-2022</t>
  </si>
  <si>
    <t>CAIP-745-2022</t>
  </si>
  <si>
    <t>830016532-8</t>
  </si>
  <si>
    <t>Federación Colombiana de Esgrima</t>
  </si>
  <si>
    <t>Apoyar la gestión técnica y administrativa de la Federación Colombiana de Esgrima</t>
  </si>
  <si>
    <t xml:space="preserve">C-4302-1604-19-0-4302075-03 </t>
  </si>
  <si>
    <t>https://community.secop.gov.co/Public/Tendering/OpportunityDetail/Index?noticeUID=CO1.NTC.2699617&amp;isFromPublicArea=True&amp;isModal=true&amp;asPopupView=true</t>
  </si>
  <si>
    <t>RE-40-2022</t>
  </si>
  <si>
    <t>CAIP-746-2022</t>
  </si>
  <si>
    <t>890480480-1</t>
  </si>
  <si>
    <t>FEDERACION COLOMBIANA DE BEISBOL</t>
  </si>
  <si>
    <t>Apoyar la gestión técnica y administrativa de la Federación Colombiana de Beisbol.</t>
  </si>
  <si>
    <t>https://community.secop.gov.co/Public/Tendering/OpportunityDetail/Index?noticeUID=CO1.NTC.2714275&amp;isFromPublicArea=True&amp;isModal=true&amp;asPopupView=true</t>
  </si>
  <si>
    <t>CD-707-2022</t>
  </si>
  <si>
    <t>CPSP-747-2022</t>
  </si>
  <si>
    <t>JUDITH LORENA CHACON VARON</t>
  </si>
  <si>
    <t>Prestar servicios profesionales para apoyo al programa Glorias del Deporte y al Modelo de Educación Flexible en GIT de Desarrollo Psicosocial de la Dirección de Posicionamiento y Liderazgo Deportivo.</t>
  </si>
  <si>
    <t>https://community.secop.gov.co/Public/Tendering/OpportunityDetail/Index?noticeUID=CO1.NTC.2698711&amp;isFromPublicArea=True&amp;isModal=true&amp;asPopupView=true</t>
  </si>
  <si>
    <t>RE-41-2022</t>
  </si>
  <si>
    <t>CAIP-748-2022</t>
  </si>
  <si>
    <t>800009065 - 1</t>
  </si>
  <si>
    <t>FEDERACION COLOMBIANA DE TRIATLON</t>
  </si>
  <si>
    <t>Apoyar la gestión técnica y administrativa de la Federación Colombiana de Triatlón</t>
  </si>
  <si>
    <t>https://community.secop.gov.co/Public/Tendering/OpportunityDetail/Index?noticeUID=CO1.NTC.2704241&amp;isFromPublicArea=True&amp;isModal=true&amp;asPopupView=true</t>
  </si>
  <si>
    <t>CD-708-2022</t>
  </si>
  <si>
    <t>CPSP-749-2022</t>
  </si>
  <si>
    <t>CECILIA MARGARITA BAENA GUZMAN</t>
  </si>
  <si>
    <t>Prestar sus servicios realizando el acompañamiento, análisis y apoyo para el desarrollo de las actividades a cargo de la entidad.</t>
  </si>
  <si>
    <t>https://community.secop.gov.co/Public/Tendering/OpportunityDetail/Index?noticeUID=CO1.NTC.2698789&amp;isFromPublicArea=True&amp;isModal=true&amp;asPopupView=true</t>
  </si>
  <si>
    <t>CD-709-2022</t>
  </si>
  <si>
    <t>CPSP-750-2022</t>
  </si>
  <si>
    <t>ESTEFANIA MUÑOZ PARAMO</t>
  </si>
  <si>
    <t>https://community.secop.gov.co/Public/Tendering/OpportunityDetail/Index?noticeUID=CO1.NTC.2698458&amp;isFromPublicArea=True&amp;isModal=true&amp;asPopupView=true</t>
  </si>
  <si>
    <t>CD-710-2022</t>
  </si>
  <si>
    <t>CPSP-751-2022</t>
  </si>
  <si>
    <t>SARA BIVIANA CERON MARTINEZ</t>
  </si>
  <si>
    <t>https://community.secop.gov.co/Public/Tendering/OpportunityDetail/Index?noticeUID=CO1.NTC.2698088&amp;isFromPublicArea=True&amp;isModal=true&amp;asPopupView=true</t>
  </si>
  <si>
    <t>CD-711-2022</t>
  </si>
  <si>
    <t>CPSP-752-2022</t>
  </si>
  <si>
    <t>SEBASTIAN MERCHAN ZULUAGA</t>
  </si>
  <si>
    <t>https://community.secop.gov.co/Public/Tendering/OpportunityDetail/Index?noticeUID=CO1.NTC.2698809&amp;isFromPublicArea=True&amp;isModal=true&amp;asPopupView=true</t>
  </si>
  <si>
    <t>RE-42-2022</t>
  </si>
  <si>
    <t>CAIP-753-2022</t>
  </si>
  <si>
    <t>860533073-5</t>
  </si>
  <si>
    <t>FEDERACION COLOMBIANA DE BOWLING</t>
  </si>
  <si>
    <t>Apoyar la gestión técnica y administrativa de la Federación Colombiana de Bowling.</t>
  </si>
  <si>
    <t>https://community.secop.gov.co/Public/Tendering/OpportunityDetail/Index?noticeUID=CO1.NTC.2707658&amp;isFromPublicArea=True&amp;isModal=true&amp;asPopupView=true</t>
  </si>
  <si>
    <t>CD-712-2022</t>
  </si>
  <si>
    <t>CPSP-754-2022</t>
  </si>
  <si>
    <t>JACKELINE FONSECA RODRIGUEZ</t>
  </si>
  <si>
    <t>https://community.secop.gov.co/Public/Tendering/OpportunityDetail/Index?noticeUID=CO1.NTC.2699112&amp;isFromPublicArea=True&amp;isModal=true&amp;asPopupView=true</t>
  </si>
  <si>
    <t>CD-713-2022</t>
  </si>
  <si>
    <t>CPSP-755-2022</t>
  </si>
  <si>
    <t>WILLINGTON ALFONSO ORTIZ PALACIOS</t>
  </si>
  <si>
    <t>https://community.secop.gov.co/Public/Tendering/OpportunityDetail/Index?noticeUID=CO1.NTC.2699636&amp;isFromPublicArea=True&amp;isModal=true&amp;asPopupView=true</t>
  </si>
  <si>
    <t>CD-714-2022</t>
  </si>
  <si>
    <t>CPSP-756-2022</t>
  </si>
  <si>
    <t>NERY OROS ORTIZ</t>
  </si>
  <si>
    <t>https://community.secop.gov.co/Public/Tendering/OpportunityDetail/Index?noticeUID=CO1.NTC.2704497&amp;isFromPublicArea=True&amp;isModal=true&amp;asPopupView=true</t>
  </si>
  <si>
    <t>CD-715-2022</t>
  </si>
  <si>
    <t>CPSP-757-2022</t>
  </si>
  <si>
    <t>ANDRES FELIPE CAICEDO SANCHEZ</t>
  </si>
  <si>
    <t>Apoyar técnicamente los procesos consultivos en enfoque diferencial para los programas y proyectos de la dirección</t>
  </si>
  <si>
    <t>https://community.secop.gov.co/Public/Tendering/OpportunityDetail/Index?noticeUID=CO1.NTC.2710467&amp;isFromPublicArea=True&amp;isModal=true&amp;asPopupView=true</t>
  </si>
  <si>
    <t>CD-716-2022</t>
  </si>
  <si>
    <t>CPSP-758-2022</t>
  </si>
  <si>
    <t>NATALI ALESSANDRA ALBARRACIN CASTILLO</t>
  </si>
  <si>
    <t>Prestar Servicios Profesionales para apoyar los procesos de comunicación y prensa derivados de las actividades de la Dirección de Recursos y Herramientas de Sistema Nacional del Deporte</t>
  </si>
  <si>
    <t>https://community.secop.gov.co/Public/Tendering/OpportunityDetail/Index?noticeUID=CO1.NTC.2707200&amp;isFromPublicArea=True&amp;isModal=true&amp;asPopupView=true</t>
  </si>
  <si>
    <t>CD-717-2022</t>
  </si>
  <si>
    <t>CPSA-759-2022</t>
  </si>
  <si>
    <t>OSCAR MOSQUERA FERIA</t>
  </si>
  <si>
    <t>A-02-02-02-008-005-
09-9</t>
  </si>
  <si>
    <t>https://community.secop.gov.co/Public/Tendering/OpportunityDetail/Index?noticeUID=CO1.NTC.2707601&amp;isFromPublicArea=True&amp;isModal=true&amp;asPopupView=true</t>
  </si>
  <si>
    <t>CD-718-2022</t>
  </si>
  <si>
    <t>CPSA-760-2022</t>
  </si>
  <si>
    <t>MAVERICK JOSEPH DAZA CHAVES</t>
  </si>
  <si>
    <t>Prestar servicios técnicos para la digitalización y manejo de la información del Grupo Interno de Trabajo Organización Nacional Antidopaje del Ministerio del Deporte.</t>
  </si>
  <si>
    <t xml:space="preserve"> C-4302-1604-24-0-
4302078-02</t>
  </si>
  <si>
    <t>https://community.secop.gov.co/Public/Tendering/OpportunityDetail/Index?noticeUID=CO1.NTC.2711816&amp;isFromPublicArea=True&amp;isModal=true&amp;asPopupView=true</t>
  </si>
  <si>
    <t>CD-719-2022</t>
  </si>
  <si>
    <t>CPSP-761-2022</t>
  </si>
  <si>
    <r>
      <t>NEIDA MILENA MORIONES DIAZ</t>
    </r>
    <r>
      <rPr>
        <sz val="11"/>
        <color rgb="FF000000"/>
        <rFont val="Calibri"/>
        <family val="2"/>
      </rPr>
      <t> </t>
    </r>
  </si>
  <si>
    <t>Prestar sus servicios profesionales como enlace regional de los programas del Ministerio del Deporte</t>
  </si>
  <si>
    <t>https://community.secop.gov.co/Public/Tendering/OpportunityDetail/Index?noticeUID=CO1.NTC.2714132&amp;isFromPublicArea=True&amp;isModal=true&amp;asPopupView=true</t>
  </si>
  <si>
    <t>CD-720-2022</t>
  </si>
  <si>
    <t>CPSP-762-2022</t>
  </si>
  <si>
    <t>ALVARO JAIRO NARVAEZ</t>
  </si>
  <si>
    <t>https://community.secop.gov.co/Public/Tendering/OpportunityDetail/Index?noticeUID=CO1.NTC.2715083&amp;isFromPublicArea=True&amp;isModal=true&amp;asPopupView=true</t>
  </si>
  <si>
    <t>CD-721-2022</t>
  </si>
  <si>
    <t>CPSP-763-2022</t>
  </si>
  <si>
    <t>DANY GERMAN MORENO DE LA CRUZ</t>
  </si>
  <si>
    <t>Prestar sus servicios realizando el acompañamiento, análisis y apoyo para el fortalecimiento del deporte social comunitario, promoción, gestión y apoyo en actividades y eventos desarrollados por la Dirección de Fomento y desarrollo del Ministerio del Deporte.</t>
  </si>
  <si>
    <t>https://community.secop.gov.co/Public/Tendering/OpportunityDetail/Index?noticeUID=CO1.NTC.2712609&amp;isFromPublicArea=True&amp;isModal=true&amp;asPopupView=true</t>
  </si>
  <si>
    <t>CD-722-2022</t>
  </si>
  <si>
    <t>CPSP-764-2022</t>
  </si>
  <si>
    <t>ANA ANDREA TORRES FORERO</t>
  </si>
  <si>
    <t>https://community.secop.gov.co/Public/Tendering/OpportunityDetail/Index?noticeUID=CO1.NTC.2714467&amp;isFromPublicArea=True&amp;isModal=true&amp;asPopupView=true</t>
  </si>
  <si>
    <t>CD-723-2022</t>
  </si>
  <si>
    <t>CPSP-765-2022</t>
  </si>
  <si>
    <t>ANDREI FERNANDO MORALES HERMOSA</t>
  </si>
  <si>
    <t xml:space="preserve">C-4301-1604-10-0-4301037-02 </t>
  </si>
  <si>
    <t>https://community.secop.gov.co/Public/Tendering/OpportunityDetail/Index?noticeUID=CO1.NTC.2707642&amp;isFromPublicArea=True&amp;isModal=true&amp;asPopupView=true</t>
  </si>
  <si>
    <t>CD-724-2022</t>
  </si>
  <si>
    <t>CPSP-766-2022</t>
  </si>
  <si>
    <t>EDWIN JOSE QUIROZ SANTIAGO</t>
  </si>
  <si>
    <t>https://community.secop.gov.co/Public/Tendering/OpportunityDetail/Index?noticeUID=CO1.NTC.2714497&amp;isFromPublicArea=True&amp;isModal=true&amp;asPopupView=true</t>
  </si>
  <si>
    <t>CD-725-2022</t>
  </si>
  <si>
    <t>CPSP-767-2022</t>
  </si>
  <si>
    <t>RUBEN DARIO HURTADO SANCHEZ</t>
  </si>
  <si>
    <t>Prestar servicios profesionales para brindar soporte financiero a las actividades de MinDeporte</t>
  </si>
  <si>
    <t>https://community.secop.gov.co/Public/Tendering/OpportunityDetail/Index?noticeUID=CO1.NTC.2715495&amp;isFromPublicArea=True&amp;isModal=true&amp;asPopupView=true</t>
  </si>
  <si>
    <t>CD-726-2022</t>
  </si>
  <si>
    <t>CPSP-768-2022</t>
  </si>
  <si>
    <t>ANA GABRIELA ESPITIA OVIEDO</t>
  </si>
  <si>
    <t>Prestar servicios profesionales para el fortalecimiento del programa deportes+, proyectos y eventos de Deporte Social Comunitario en su enfoque inclusivo y gestión interinstitucional.</t>
  </si>
  <si>
    <t>https://community.secop.gov.co/Public/Tendering/OpportunityDetail/Index?noticeUID=CO1.NTC.2708907&amp;isFromPublicArea=True&amp;isModal=False</t>
  </si>
  <si>
    <t>RE-43-2022</t>
  </si>
  <si>
    <t>CAIP-769-2022</t>
  </si>
  <si>
    <t>860.038.199-1</t>
  </si>
  <si>
    <t>FEDERACION COLOMBIANA DE BALONCESTO LIGA MASCULINA </t>
  </si>
  <si>
    <t>Apoyar a la Federación Colombiana de Baloncesto en la organización y realización del evento denominado liga masculina</t>
  </si>
  <si>
    <t>https://community.secop.gov.co/Public/Tendering/OpportunityDetail/Index?noticeUID=CO1.NTC.2713117&amp;isFromPublicArea=True&amp;isModal=true&amp;asPopupView=true</t>
  </si>
  <si>
    <t>CD-727-2022</t>
  </si>
  <si>
    <t>CPSP-770-2022</t>
  </si>
  <si>
    <t>19.460.352 </t>
  </si>
  <si>
    <t>CARLOS EDUARDO MEDELLIN BECERRA</t>
  </si>
  <si>
    <t>Prestar servicios profesionales como abogado para asesorar y prestar el apoyo legal, que se requiera en el ejercicio de las funciones de la Dirección de Inspección, Vigilancia y Control del Ministerio del Deporte.</t>
  </si>
  <si>
    <t>https://community.secop.gov.co/Public/Tendering/OpportunityDetail/Index?noticeUID=CO1.NTC.2718776&amp;isFromPublicArea=True&amp;isModal=true&amp;asPopupView=true</t>
  </si>
  <si>
    <t>CD-728-2022</t>
  </si>
  <si>
    <t>CPSP-771-2022</t>
  </si>
  <si>
    <t>INGRITH LIADITH NUÑEZ JAIMES</t>
  </si>
  <si>
    <t>https://community.secop.gov.co/Public/Tendering/OpportunityDetail/Index?noticeUID=CO1.NTC.2715349&amp;isFromPublicArea=True&amp;isModal=true&amp;asPopupView=true</t>
  </si>
  <si>
    <t>CD-729-2022</t>
  </si>
  <si>
    <t>CPSP-772-2022</t>
  </si>
  <si>
    <t>MAURICIO ADELMO CORAL LOZADA</t>
  </si>
  <si>
    <t>Prestar sus servicios realizando el acompañamiento, análisis y apoyo para el desarrollo de las actividades a cargo del GIT de Deporte Escolar</t>
  </si>
  <si>
    <t>https://community.secop.gov.co/Public/Tendering/OpportunityDetail/Index?noticeUID=CO1.NTC.2717986&amp;isFromPublicArea=True&amp;isModal=true&amp;asPopupView=true</t>
  </si>
  <si>
    <t>CD-730-2022</t>
  </si>
  <si>
    <t>CPSP-773-2022</t>
  </si>
  <si>
    <t>GIOVANNY OLARTE AMADO</t>
  </si>
  <si>
    <t>Prestar servicios especializados de apoyo a la gestión técnica y administrativa de seguimiento a los procesos clasificatorios y de eventos especiales de los deportes de arte competitivo y precisión y combate a cargo del GIT de Juegos y Eventos de la dirección de posicionamiento y liderazgo deportivo</t>
  </si>
  <si>
    <t>https://community.secop.gov.co/Public/Tendering/OpportunityDetail/Index?noticeUID=CO1.NTC.2714775&amp;isFromPublicArea=True&amp;isModal=true&amp;asPopupView=true</t>
  </si>
  <si>
    <t>CD-731-2022</t>
  </si>
  <si>
    <t>CPSP-774-2022</t>
  </si>
  <si>
    <t>ELMER JACIT JIMENEZ SILVA</t>
  </si>
  <si>
    <t>https://community.secop.gov.co/Public/Tendering/OpportunityDetail/Index?noticeUID=CO1.NTC.2715732&amp;isFromPublicArea=True&amp;isModal=true&amp;asPopupView=true</t>
  </si>
  <si>
    <t>CD-732-2022</t>
  </si>
  <si>
    <t>CPSP-775-2022</t>
  </si>
  <si>
    <t>DANIEL RODRIGO AVENDAÑO CASTAÑEDA</t>
  </si>
  <si>
    <t>https://community.secop.gov.co/Public/Tendering/OpportunityDetail/Index?noticeUID=CO1.NTC.2716016&amp;isFromPublicArea=True&amp;isModal=true&amp;asPopupView=true</t>
  </si>
  <si>
    <t>CD-733-2022</t>
  </si>
  <si>
    <t>CPSP-776-2022</t>
  </si>
  <si>
    <t>DANY ARLEY FIERRO OVALLE</t>
  </si>
  <si>
    <t>https://community.secop.gov.co/Public/Tendering/OpportunityDetail/Index?noticeUID=CO1.NTC.2775068&amp;isFromPublicArea=True&amp;isModal=true&amp;asPopupView=true</t>
  </si>
  <si>
    <t>RE-44-2022</t>
  </si>
  <si>
    <t>CAIP-777-2022</t>
  </si>
  <si>
    <t>APOYAR A LA FEDERACION COLOMBIANA DE CICLISMO PARA AFIANZAR LOS PROCESOS DE ALTA COMPETENCIA PARA EL CICLISMO DE RUTA COLOMBIANO A TRAVES DE LA VUELTA A COLOMBIA 2022</t>
  </si>
  <si>
    <t>https://community.secop.gov.co/Public/Tendering/OpportunityDetail/Index?noticeUID=CO1.NTC.2738123&amp;isFromPublicArea=True&amp;isModal=true&amp;asPopupView=true</t>
  </si>
  <si>
    <t>CD-734-2022</t>
  </si>
  <si>
    <t>CPSP-778-2022</t>
  </si>
  <si>
    <t>DIELMER QUICENO CASTRO</t>
  </si>
  <si>
    <t>https://community.secop.gov.co/Public/Tendering/OpportunityDetail/Index?noticeUID=CO1.NTC.2715159&amp;isFromPublicArea=True&amp;isModal=true&amp;asPopupView=true</t>
  </si>
  <si>
    <t>CD-735-2022</t>
  </si>
  <si>
    <t>CPSP-779-2022</t>
  </si>
  <si>
    <t>IVAN DARIO OVIEDO CANTILLO</t>
  </si>
  <si>
    <t>Prestar servicios profesionales para realizar análisis, asistencia y apoyo jurídico en el desarrollo de las actividades a cargo de la entidad.</t>
  </si>
  <si>
    <t>https://community.secop.gov.co/Public/Tendering/OpportunityDetail/Index?noticeUID=CO1.NTC.2718658&amp;isFromPublicArea=True&amp;isModal=true&amp;asPopupView=true</t>
  </si>
  <si>
    <t>CD-736-2022</t>
  </si>
  <si>
    <t>CPSA-780-2022</t>
  </si>
  <si>
    <t>MAGNOLIA BEJARANO ESPEJO</t>
  </si>
  <si>
    <t>https://community.secop.gov.co/Public/Tendering/OpportunityDetail/Index?noticeUID=CO1.NTC.2716067&amp;isFromPublicArea=True&amp;isModal=true&amp;asPopupView=true</t>
  </si>
  <si>
    <t>CD-737-2022</t>
  </si>
  <si>
    <t>CPSP-781-2022</t>
  </si>
  <si>
    <t>YESID HUMBERTO GUIO MALDONADO</t>
  </si>
  <si>
    <t>Prestar sus servicios profesionales para asesorar en los procesos y actividades a cargo de la Dirección de Inspección, Vigilancia y Control.</t>
  </si>
  <si>
    <t>https://community.secop.gov.co/Public/Tendering/OpportunityDetail/Index?noticeUID=CO1.NTC.2715102&amp;isFromPublicArea=True&amp;isModal=true&amp;asPopupView=true</t>
  </si>
  <si>
    <t>CD-738-2022</t>
  </si>
  <si>
    <t>CPSP-782-2022</t>
  </si>
  <si>
    <t>VALENTINA WIESER </t>
  </si>
  <si>
    <t>Prestar servicios profesionales como politóloga para apoyo en temas de relaciones internacionales para el despacho del Ministro y del Viceministerio del Ministerio del Deporte</t>
  </si>
  <si>
    <t>https://community.secop.gov.co/Public/Tendering/OpportunityDetail/Index?noticeUID=CO1.NTC.2716524&amp;isFromPublicArea=True&amp;isModal=true&amp;asPopupView=true</t>
  </si>
  <si>
    <t>RE-45-2022</t>
  </si>
  <si>
    <t>CAIP-783-2022</t>
  </si>
  <si>
    <t>Apoyar el desarrollo y visibilización de nuevos talentos en el Ciclismo de Ruta para fortalecer la reserva deportiva, a través de la Vuelta a la Juventud 2022</t>
  </si>
  <si>
    <t>https://community.secop.gov.co/Public/Tendering/OpportunityDetail/Index?noticeUID=CO1.NTC.2726409&amp;isFromPublicArea=True&amp;isModal=true&amp;asPopupView=true</t>
  </si>
  <si>
    <t>RE-46-2022</t>
  </si>
  <si>
    <t>CAIP-784-2022</t>
  </si>
  <si>
    <t>901547618 - 8</t>
  </si>
  <si>
    <t>Federación Colombiana de Para- Atletismo</t>
  </si>
  <si>
    <t>Apoyar la gestión técnica de la Federación Colombiana de Para Atletismo para la preparación de atletas con Discapacidad</t>
  </si>
  <si>
    <t>https://community.secop.gov.co/Public/Tendering/OpportunityDetail/Index?noticeUID=CO1.NTC.2716370&amp;isFromPublicArea=True&amp;isModal=true&amp;asPopupView=true</t>
  </si>
  <si>
    <t>CD-739-2022</t>
  </si>
  <si>
    <t>CPSP-785-2022</t>
  </si>
  <si>
    <t>MARIENT LORENA PADILLA GARCIA</t>
  </si>
  <si>
    <t xml:space="preserve">A-02-02-02-008-002-01 </t>
  </si>
  <si>
    <t>https://community.secop.gov.co/Public/Tendering/OpportunityDetail/Index?noticeUID=CO1.NTC.2713484&amp;isFromPublicArea=True&amp;isModal=true&amp;asPopupView=true</t>
  </si>
  <si>
    <t>CD-740-2022</t>
  </si>
  <si>
    <t>CPSP-786-2022</t>
  </si>
  <si>
    <t>MARÍA ISABEL URRUTIA OCORO</t>
  </si>
  <si>
    <t>https://community.secop.gov.co/Public/Tendering/OpportunityDetail/Index?noticeUID=CO1.NTC.2716097&amp;isFromPublicArea=True&amp;isModal=true&amp;asPopupView=true</t>
  </si>
  <si>
    <t>CD-741-2022</t>
  </si>
  <si>
    <t>CPSP-787-2022</t>
  </si>
  <si>
    <t>BLANCA ANDREA SANCHEZ DUARTE</t>
  </si>
  <si>
    <t>https://community.secop.gov.co/Public/Tendering/OpportunityDetail/Index?noticeUID=CO1.NTC.2714613&amp;isFromPublicArea=True&amp;isModal=true&amp;asPopupView=true</t>
  </si>
  <si>
    <t>CD-742-2022</t>
  </si>
  <si>
    <t>CPSP-788-2022</t>
  </si>
  <si>
    <t>MILDREY CAROLINA PINEDA ECHEVERRI</t>
  </si>
  <si>
    <t>PRESTAR SUS SERVICIOS REALIZANDO EL ACOMPAÑAMIENTO, ANÁLISIS Y APOYO PARA EL DESARROLLO DE LAS ACTIVIDADES A CARGO DE LA ENTIDAD</t>
  </si>
  <si>
    <t>https://community.secop.gov.co/Public/Tendering/OpportunityDetail/Index?noticeUID=CO1.NTC.2726306&amp;isFromPublicArea=True&amp;isModal=true&amp;asPopupView=true</t>
  </si>
  <si>
    <t>RE-47-2022</t>
  </si>
  <si>
    <t>CAIP-789-2022</t>
  </si>
  <si>
    <t>FEDERACION COLOMBIANA DE TENIS</t>
  </si>
  <si>
    <t xml:space="preserve">	80101505</t>
  </si>
  <si>
    <t>Apoyar la gestión técnica y administrativa de la Federación Colombiana de Tenis en silla para la preparación de atletas con Discapacidad</t>
  </si>
  <si>
    <t>https://community.secop.gov.co/Public/Tendering/OpportunityDetail/Index?noticeUID=CO1.NTC.2756381&amp;isFromPublicArea=True&amp;isModal=true&amp;asPopupView=true</t>
  </si>
  <si>
    <t>RE-48-2022</t>
  </si>
  <si>
    <t>CAIP-790-2022</t>
  </si>
  <si>
    <t>830084508 - 0</t>
  </si>
  <si>
    <t>Federación de Deportes de Limitados Visuales- FEDELIV</t>
  </si>
  <si>
    <t>Apoyar la gestión técnica y administrativa de la Federación de Deportes de limitados Visuales- FEDELIV</t>
  </si>
  <si>
    <t>https://community.secop.gov.co/Public/Tendering/OpportunityDetail/Index?noticeUID=CO1.NTC.2755410&amp;isFromPublicArea=True&amp;isModal=true&amp;asPopupView=true</t>
  </si>
  <si>
    <t>RE-49-2022</t>
  </si>
  <si>
    <t>CAIP-791-2022</t>
  </si>
  <si>
    <t>900094889-8</t>
  </si>
  <si>
    <t>FEDERACION COLOMBIANA DE BÁDMINTON</t>
  </si>
  <si>
    <t>Apoyar la gestión técnica y administrativa de la Federación Colombiana de Badminton</t>
  </si>
  <si>
    <t>https://community.secop.gov.co/Public/Tendering/OpportunityDetail/Index?noticeUID=CO1.NTC.2768562&amp;isFromPublicArea=True&amp;isModal=true&amp;asPopupView=true</t>
  </si>
  <si>
    <t>CD-743-2022</t>
  </si>
  <si>
    <t>CPSP-792-2022</t>
  </si>
  <si>
    <t>DEISA MILENA CASTAÑEDA BERNAL</t>
  </si>
  <si>
    <t>PRESTAR SERVICIOS PROFESIONALES PARA PROCESOS ADMINISTRATIVOS Y LOGÍSTICOS DEL PROGRAMA DEPORTES+, PROYECTOS Y EVENTOS DE DEPORTE SOCIAL COMUNITARIO.</t>
  </si>
  <si>
    <t>https://community.secop.gov.co/Public/Tendering/OpportunityDetail/Index?noticeUID=CO1.NTC.2716554&amp;isFromPublicArea=True&amp;isModal=true&amp;asPopupView=true</t>
  </si>
  <si>
    <t>RE-50-2022</t>
  </si>
  <si>
    <t>CAIP-793-2022</t>
  </si>
  <si>
    <t>APOYAR A LA FEDERACION COLOMBIANA DE TENIS EN LA PARTICIPACION Y ORGANIZACION DE EVENTOS ESPECIALES</t>
  </si>
  <si>
    <t>https://community.secop.gov.co/Public/Tendering/OpportunityDetail/Index?noticeUID=CO1.NTC.2732250&amp;isFromPublicArea=True&amp;isModal=true&amp;asPopupView=true</t>
  </si>
  <si>
    <t>CD-744-2022</t>
  </si>
  <si>
    <t>CPSP-794-2022</t>
  </si>
  <si>
    <t>PAULA NATALIA VILLARRAGA MELO</t>
  </si>
  <si>
    <t>https://community.secop.gov.co/Public/Tendering/OpportunityDetail/Index?noticeUID=CO1.NTC.2719196&amp;isFromPublicArea=True&amp;isModal=true&amp;asPopupView=true</t>
  </si>
  <si>
    <t>CD-745-2022</t>
  </si>
  <si>
    <t>CPSP-795-2022</t>
  </si>
  <si>
    <t>LIBARDO HINESTROZA PALACIOS</t>
  </si>
  <si>
    <t>https://community.secop.gov.co/Public/Tendering/OpportunityDetail/Index?noticeUID=CO1.NTC.2718329&amp;isFromPublicArea=True&amp;isModal=true&amp;asPopupView=true</t>
  </si>
  <si>
    <t>CD-746-2022</t>
  </si>
  <si>
    <t>CPSP-796-2022</t>
  </si>
  <si>
    <t>ELODIA MARIA RAMIREZ MENDOZA</t>
  </si>
  <si>
    <t>https://community.secop.gov.co/Public/Tendering/OpportunityDetail/Index?noticeUID=CO1.NTC.2719030&amp;isFromPublicArea=True&amp;isModal=true&amp;asPopupView=true</t>
  </si>
  <si>
    <t>CD-747-2022</t>
  </si>
  <si>
    <t>CPS-797-2022</t>
  </si>
  <si>
    <t>900688590-1 </t>
  </si>
  <si>
    <t>A CUATRO ASESORES SAS</t>
  </si>
  <si>
    <t xml:space="preserve">	80121601</t>
  </si>
  <si>
    <t>Prestar servicios profesionales para apoyar jurídicamente la revisión de documentos y procedimientos a cargo de la Dirección de Inspección, Vigilancia y Control del Ministerio del Deporte.</t>
  </si>
  <si>
    <t>https://community.secop.gov.co/Public/Tendering/OpportunityDetail/Index?noticeUID=CO1.NTC.2728348&amp;isFromPublicArea=True&amp;isModal=true&amp;asPopupView=true</t>
  </si>
  <si>
    <t>CD-748-2022</t>
  </si>
  <si>
    <t>CPSA-798-2022</t>
  </si>
  <si>
    <t>LUIS FERNANDO DUQUE LÓPEZ</t>
  </si>
  <si>
    <t xml:space="preserve">Prestar servicios de apoyo administrativo para la Dirección de Fomento y Desarrollo
</t>
  </si>
  <si>
    <t>A-02-02-02-008-005-09-9_x000D_</t>
  </si>
  <si>
    <t>https://community.secop.gov.co/Public/Tendering/OpportunityDetail/Index?noticeUID=CO1.NTC.2738804&amp;isFromPublicArea=True&amp;isModal=true&amp;asPopupView=true</t>
  </si>
  <si>
    <t>CD-749-2022</t>
  </si>
  <si>
    <t>CPSA-799-2022</t>
  </si>
  <si>
    <t>CRISTHIAN SANTIAGO RUIZ TORRES</t>
  </si>
  <si>
    <t xml:space="preserve">C-4302-1604-17-
0-4302071-02 </t>
  </si>
  <si>
    <t>https://community.secop.gov.co/Public/Tendering/OpportunityDetail/Index?noticeUID=CO1.NTC.2730808&amp;isFromPublicArea=True&amp;isModal=true&amp;asPopupView=true</t>
  </si>
  <si>
    <t>CD-750-2022</t>
  </si>
  <si>
    <t>CPSA-800-2022</t>
  </si>
  <si>
    <t>LUISA FERNANDA PIRACOCA DIAZ</t>
  </si>
  <si>
    <t>Corrección de fecha de finalización del contrato</t>
  </si>
  <si>
    <t>https://community.secop.gov.co/Public/Tendering/OpportunityDetail/Index?noticeUID=CO1.NTC.2725186&amp;isFromPublicArea=True&amp;isModal=true&amp;asPopupView=true</t>
  </si>
  <si>
    <t>CD-751-2022</t>
  </si>
  <si>
    <t>CPSP-801-2022</t>
  </si>
  <si>
    <t>ROYLAND FERNELIX RÍOS ROSALES</t>
  </si>
  <si>
    <t>https://community.secop.gov.co/Public/Tendering/OpportunityDetail/Index?noticeUID=CO1.NTC.2726070&amp;isFromPublicArea=True&amp;isModal=true&amp;asPopupView=true</t>
  </si>
  <si>
    <t>CD-752-2022</t>
  </si>
  <si>
    <t>CPSP-802-2022</t>
  </si>
  <si>
    <t>JULIANA MARIA LEMUS URIBE</t>
  </si>
  <si>
    <t>Prestar servicios profesionales orientados a la implementación de la atención, prevención y erradicación de las violencias no accidentales y la promoción de entornos seguros en el deporte en GIT de Desarrollo Psicosocial.</t>
  </si>
  <si>
    <t>https://community.secop.gov.co/Public/Tendering/OpportunityDetail/Index?noticeUID=CO1.NTC.2727498&amp;isFromPublicArea=True&amp;isModal=true&amp;asPopupView=true</t>
  </si>
  <si>
    <t>CD-753-2022</t>
  </si>
  <si>
    <t>CPSP-803-2022</t>
  </si>
  <si>
    <t>LUIS EDUARDO ECHEVERRI VALENCIA</t>
  </si>
  <si>
    <t xml:space="preserve"> C-4302-1604-16-0-
4302071-02</t>
  </si>
  <si>
    <t>https://community.secop.gov.co/Public/Tendering/OpportunityDetail/Index?noticeUID=CO1.NTC.2735473&amp;isFromPublicArea=True&amp;isModal=true&amp;asPopupView=true</t>
  </si>
  <si>
    <t>CD-754-2022</t>
  </si>
  <si>
    <t>CPSP-804-2022</t>
  </si>
  <si>
    <t>JORGE ELIECER HERNANDEZ ULLOA</t>
  </si>
  <si>
    <t>https://community.secop.gov.co/Public/Tendering/OpportunityDetail/Index?noticeUID=CO1.NTC.2731188&amp;isFromPublicArea=True&amp;isModal=true&amp;asPopupView=true</t>
  </si>
  <si>
    <t>CD-755-2022</t>
  </si>
  <si>
    <t>CPSP-805-2022</t>
  </si>
  <si>
    <t>DARIO MAURICIO GUERRERO BRAVO</t>
  </si>
  <si>
    <t>Prestar servicios profesionales como Administrador de Empresas para realizar análisis, asistencia y apoyo administrativo, que se requiera en el ejercicio de las funciones de la Dirección de Inspección, Vigilancia y Control del Ministerio del Deporte.</t>
  </si>
  <si>
    <t>https://community.secop.gov.co/Public/Tendering/OpportunityDetail/Index?noticeUID=CO1.NTC.2737123&amp;isFromPublicArea=True&amp;isModal=true&amp;asPopupView=true</t>
  </si>
  <si>
    <t>CD-756-2022</t>
  </si>
  <si>
    <t>CPSP-806-2022</t>
  </si>
  <si>
    <t>DALIS NURY MOLINA BUSTAMANTE</t>
  </si>
  <si>
    <t>Prestar servicios profesionales para el apoyo administrativo de los equipos de ciclismos del G.I.T. Programa y Proyectos Deportivos de la entidad</t>
  </si>
  <si>
    <t xml:space="preserve">C-4302-1604-19-0-4302001-02 </t>
  </si>
  <si>
    <t>https://community.secop.gov.co/Public/Tendering/OpportunityDetail/Index?noticeUID=CO1.NTC.2740008&amp;isFromPublicArea=True&amp;isModal=true&amp;asPopupView=true</t>
  </si>
  <si>
    <t>CD-757-2022</t>
  </si>
  <si>
    <t>CPSP-807-2022</t>
  </si>
  <si>
    <t>ANDREA YERALDIN MURCIA MARTIN</t>
  </si>
  <si>
    <t>https://community.secop.gov.co/Public/Tendering/OpportunityDetail/Index?noticeUID=CO1.NTC.2735967&amp;isFromPublicArea=True&amp;isModal=true&amp;asPopupView=true</t>
  </si>
  <si>
    <t>CD-758-2022</t>
  </si>
  <si>
    <t>COI-808-2022</t>
  </si>
  <si>
    <t>8300005370-4</t>
  </si>
  <si>
    <t>CANAL REGIONAL DE TELEVISION TEVEANDINA LTDA</t>
  </si>
  <si>
    <t xml:space="preserve">	83121700 </t>
  </si>
  <si>
    <t>Prestación de servicios ATL y BTL para divulgar los planes, programas, proyectos e iniciativas en deporte, recreación y actividad física del Ministerio del Deporte.</t>
  </si>
  <si>
    <t>43-01-01-0002  DESPACHO DEL VICEMINISTERIO
43-01-01-0005  DIRECCIÓN RECURSOS Y HERRAMIENTAS
43-01-01-0006 DIRECCIÓN FOMENTO Y DESARROLLO
43-01-01-0007 DIRECCIÓN POSICIONAMIENTO Y LIDERAZGO DEPORTIVO</t>
  </si>
  <si>
    <t>C-4302-1604-22-0-
4302009-02
C-4302-1604-16-0-
4302071-02
C-4301-1604-8-0-
4301037-02
C-4302-1604-18-0-
4302075-02</t>
  </si>
  <si>
    <t>A-02-02-02-008-
003-06</t>
  </si>
  <si>
    <t>https://community.secop.gov.co/Public/Tendering/OpportunityDetail/Index?noticeUID=CO1.NTC.2756341&amp;isFromPublicArea=True&amp;isModal=true&amp;asPopupView=true</t>
  </si>
  <si>
    <t>CD-759-2022</t>
  </si>
  <si>
    <t>CPSP-809-2022</t>
  </si>
  <si>
    <t>GIOVANNY ANDRES ROMERO CORENA</t>
  </si>
  <si>
    <t>Prestar servicios profesionales especializados para llevar a cabo los procesos técnicos y metodológicos del deporteestratégico y priorizado en la agrupación de deportes asignados en el GIT Deporte de Rendimiento Convencional.</t>
  </si>
  <si>
    <t>https://community.secop.gov.co/Public/Tendering/OpportunityDetail/Index?noticeUID=CO1.NTC.2744094&amp;isFromPublicArea=True&amp;isModal=true&amp;asPopupView=true</t>
  </si>
  <si>
    <t>CD-760-2022</t>
  </si>
  <si>
    <t>CPSP-810-2022</t>
  </si>
  <si>
    <t>ALEXANDRA MONTOYA GONZALEZ</t>
  </si>
  <si>
    <t>Prestar servicios profesionales para realizar los trámites administrativos en el GIT programas y proyectos deportivos</t>
  </si>
  <si>
    <t>https://community.secop.gov.co/Public/Tendering/OpportunityDetail/Index?noticeUID=CO1.NTC.2739437&amp;isFromPublicArea=True&amp;isModal=true&amp;asPopupView=true</t>
  </si>
  <si>
    <t>RE-51-2022</t>
  </si>
  <si>
    <t>CAIP-811-2022</t>
  </si>
  <si>
    <t>Apoyar al Comité Olímpico Colombiano para la preparación y participación de los Equipos de ciclismo MINDEPORTE.</t>
  </si>
  <si>
    <t>https://community.secop.gov.co/Public/Tendering/OpportunityDetail/Index?noticeUID=CO1.NTC.2740078&amp;isFromPublicArea=True&amp;isModal=true&amp;asPopupView=true</t>
  </si>
  <si>
    <t>CD-761-2022</t>
  </si>
  <si>
    <t>CPSP-812-2022</t>
  </si>
  <si>
    <t>JOSÉ JAIBER DÍAZ CASTRO</t>
  </si>
  <si>
    <t>https://community.secop.gov.co/Public/Tendering/OpportunityDetail/Index?noticeUID=CO1.NTC.2731917&amp;isFromPublicArea=True&amp;isModal=true&amp;asPopupView=true</t>
  </si>
  <si>
    <t>CD-762-2022</t>
  </si>
  <si>
    <t>Convenio de Cooperación Internacional</t>
  </si>
  <si>
    <t>COCI-813-2022</t>
  </si>
  <si>
    <t> 901314001-4 </t>
  </si>
  <si>
    <t>ONU MUJERES - Naciones Unidas para la Igualdad de Género y el Empoderamiento de las Mujeres</t>
  </si>
  <si>
    <t>Brindar acompañamiento y apoyo en la elaboración de insumos técnicos para la formulación de la política pública para la equidad de género en el sector del deporte, la recreación, la actividad física y el aprovechamiento del tiempo en Colombia.</t>
  </si>
  <si>
    <t>A-02-02-02-008-001-02</t>
  </si>
  <si>
    <t>https://community.secop.gov.co/Public/Tendering/ContractNoticePhases/View?PPI=CO1.PPI.17286587&amp;isFromPublicArea=True&amp;isModal=False</t>
  </si>
  <si>
    <t>CD-763-2022</t>
  </si>
  <si>
    <t>CPSP-814-2022</t>
  </si>
  <si>
    <t>LIZETH FORERO MALDONADO</t>
  </si>
  <si>
    <t>https://community.secop.gov.co/Public/Tendering/OpportunityDetail/Index?noticeUID=CO1.NTC.2732047&amp;isFromPublicArea=True&amp;isModal=true&amp;asPopupView=true</t>
  </si>
  <si>
    <t>CD-764-2022</t>
  </si>
  <si>
    <t>CPSA-815-2022</t>
  </si>
  <si>
    <t>YEHINY YULIED GUEVARA CASTRO</t>
  </si>
  <si>
    <t>https://community.secop.gov.co/Public/Tendering/OpportunityDetail/Index?noticeUID=CO1.NTC.2732869&amp;isFromPublicArea=True&amp;isModal=False</t>
  </si>
  <si>
    <t>CD-765-2022</t>
  </si>
  <si>
    <t>CPSP-816-2022</t>
  </si>
  <si>
    <t>MARIO ALEXANDER PALACIO HERRERA</t>
  </si>
  <si>
    <t>https://community.secop.gov.co/Public/Tendering/OpportunityDetail/Index?noticeUID=CO1.NTC.2733692&amp;isFromPublicArea=True&amp;isModal=true&amp;asPopupView=true</t>
  </si>
  <si>
    <t>CD-766-2022</t>
  </si>
  <si>
    <t>CPSA-817-2022</t>
  </si>
  <si>
    <t>MANUELA CASTELLANOS PINILLOS</t>
  </si>
  <si>
    <t>PRESTAR SERVICIOS DE APOYO A LA GESTIÓN PARA LAS ACTIVIDADES PROPIAS DEL CICLO DE PROYECTOS DE INVERSIÓN PUBLICA QUE COMPETAN A MINDEPORTE.</t>
  </si>
  <si>
    <t>https://community.secop.gov.co/Public/Tendering/OpportunityDetail/Index?noticeUID=CO1.NTC.2741557&amp;isFromPublicArea=True&amp;isModal=true&amp;asPopupView=true</t>
  </si>
  <si>
    <t>CD-767-2022</t>
  </si>
  <si>
    <t>CPSP-818-2022</t>
  </si>
  <si>
    <t> LILIANA MARIA CUELLO GONZALEZ</t>
  </si>
  <si>
    <t>https://community.secop.gov.co/Public/Tendering/OpportunityDetail/Index?noticeUID=CO1.NTC.2734125&amp;isFromPublicArea=True&amp;isModal=true&amp;asPopupView=true</t>
  </si>
  <si>
    <t>CD-768-2022</t>
  </si>
  <si>
    <t>CPSP-819-2022</t>
  </si>
  <si>
    <t>MONICA DAVILA VALENCIA</t>
  </si>
  <si>
    <t>Prestar servicios profesionales especializados como psicóloga para apoyar el desarrollo de factores contextuales y realizar actividades de innovación</t>
  </si>
  <si>
    <t>Apropiación
presupuestal</t>
  </si>
  <si>
    <t>https://community.secop.gov.co/Public/Tendering/OpportunityDetail/Index?noticeUID=CO1.NTC.2741537&amp;isFromPublicArea=True&amp;isModal=true&amp;asPopupView=true</t>
  </si>
  <si>
    <t>CD-769-2022</t>
  </si>
  <si>
    <t>CPSP-820-2022</t>
  </si>
  <si>
    <t>RAFAEL GUILLERMO ACEVEDO PEDROZA</t>
  </si>
  <si>
    <t>https://community.secop.gov.co/Public/Tendering/OpportunityDetail/Index?noticeUID=CO1.NTC.2735050&amp;isFromPublicArea=True&amp;isModal=true&amp;asPopupView=true</t>
  </si>
  <si>
    <t>RE-52-2022</t>
  </si>
  <si>
    <t>CAIP-821-2022</t>
  </si>
  <si>
    <t>Apoyar al Comité Olímpico Colombiano para la preparación y participación de atletas en eventos del Ciclo Olímpico</t>
  </si>
  <si>
    <t>20220908
20220909</t>
  </si>
  <si>
    <t>C-4302-1604-19-0-4302001-03
C-4302-1604-19-0-4302003-03</t>
  </si>
  <si>
    <t>https://community.secop.gov.co/Public/Tendering/OpportunityDetail/Index?noticeUID=CO1.NTC.2743495&amp;isFromPublicArea=True&amp;isModal=true&amp;asPopupView=true</t>
  </si>
  <si>
    <t>RE-53-2022</t>
  </si>
  <si>
    <t>CAIP-822-2022</t>
  </si>
  <si>
    <t>860532945-8</t>
  </si>
  <si>
    <t>FEDERACION COLOMBIANA DE JUDO </t>
  </si>
  <si>
    <t>Apoyar la gestión técnica y administrativa de la Federación Colombiana de Judo.</t>
  </si>
  <si>
    <t>https://community.secop.gov.co/Public/Tendering/OpportunityDetail/Index?noticeUID=CO1.NTC.2735223&amp;isFromPublicArea=True&amp;isModal=true&amp;asPopupView=true</t>
  </si>
  <si>
    <t>RE-54-2022</t>
  </si>
  <si>
    <t>CAIP-823-2022</t>
  </si>
  <si>
    <t>Apoyar técnica, administrativa y financieramente al Comité Olímpico Colombiano para garantizar el proceso de entrenamiento de los atletas Colombianos</t>
  </si>
  <si>
    <t>C-4302-1604-19-0-4302001-03</t>
  </si>
  <si>
    <t>https://community.secop.gov.co/Public/Tendering/OpportunityDetail/Index?noticeUID=CO1.NTC.2746272&amp;isFromPublicArea=True&amp;isModal=true&amp;asPopupView=true</t>
  </si>
  <si>
    <t>RE-55-2022</t>
  </si>
  <si>
    <t>CAIP-824-2022</t>
  </si>
  <si>
    <t>Apoyar a la Federación Colombiana de Ciclismo en la organización y realización del Torneo Internacional Ciclismo Pista UCI y/o Copa de las Naciones</t>
  </si>
  <si>
    <t>https://community.secop.gov.co/Public/Tendering/OpportunityDetail/Index?noticeUID=CO1.NTC.2742685&amp;isFromPublicArea=True&amp;isModal=true&amp;asPopupView=true</t>
  </si>
  <si>
    <t>RE-56-2022</t>
  </si>
  <si>
    <t>CAIP-825-2022</t>
  </si>
  <si>
    <t>Apoyar la gestión técnica y administrativa de la Federación Colombiana de Ciclismo.</t>
  </si>
  <si>
    <t>https://community.secop.gov.co/Public/Tendering/OpportunityDetail/Index?noticeUID=CO1.NTC.2741984&amp;isFromPublicArea=True&amp;isModal=true&amp;asPopupView=true</t>
  </si>
  <si>
    <t>RE-57-2022</t>
  </si>
  <si>
    <t>CAIP-826-2022</t>
  </si>
  <si>
    <t>Apoyar al Comité Paralímpico Colombiano para la preparación y participación en eventos del ciclo Paralímpico</t>
  </si>
  <si>
    <t>20220911
20220912</t>
  </si>
  <si>
    <t>C-4302-1604-18-0-4302001-03
C-4302-1604-18-0-4302003-03</t>
  </si>
  <si>
    <t>https://community.secop.gov.co/Public/Tendering/OpportunityDetail/Index?noticeUID=CO1.NTC.2750146&amp;isFromPublicArea=True&amp;isModal=true&amp;asPopupView=true</t>
  </si>
  <si>
    <t>CD-770-2022</t>
  </si>
  <si>
    <t>CPSP-827-2022</t>
  </si>
  <si>
    <t>JHON ALEXANDER ECHEVERRI RONCANCIO</t>
  </si>
  <si>
    <t>https://community.secop.gov.co/Public/Tendering/OpportunityDetail/Index?noticeUID=CO1.NTC.2738050&amp;isFromPublicArea=True&amp;isModal=true&amp;asPopupView=true</t>
  </si>
  <si>
    <t>CD-771-2022</t>
  </si>
  <si>
    <t>CPSP-828-2022</t>
  </si>
  <si>
    <t>MAURICIO ALFONSO CALDERON ACERO</t>
  </si>
  <si>
    <t>https://community.secop.gov.co/Public/Tendering/OpportunityDetail/Index?noticeUID=CO1.NTC.2757705&amp;isFromPublicArea=True&amp;isModal=true&amp;asPopupView=true</t>
  </si>
  <si>
    <t>RE-58-2022</t>
  </si>
  <si>
    <t>CAIP-829-2022</t>
  </si>
  <si>
    <t>Apoyar al Comité Paralímpico para la contratación de los entrenadores que garanticen la preparación de los atletas colombianos</t>
  </si>
  <si>
    <t>C-4302-1604-18-0-4302001-03</t>
  </si>
  <si>
    <t>https://community.secop.gov.co/Public/Tendering/OpportunityDetail/Index?noticeUID=CO1.NTC.2741498&amp;isFromPublicArea=True&amp;isModal=true&amp;asPopupView=true</t>
  </si>
  <si>
    <t>CD-772-2022</t>
  </si>
  <si>
    <t>CPSP-830-2022</t>
  </si>
  <si>
    <t>JOSE HELVER BASTIDAS CASTAÑO</t>
  </si>
  <si>
    <t>Prestar servicios profesionales para realizar el seguimiento a los programas y proyectos de la DPYLD</t>
  </si>
  <si>
    <t>5.720.000.</t>
  </si>
  <si>
    <t>https://community.secop.gov.co/Public/Tendering/OpportunityDetail/Index?noticeUID=CO1.NTC.2736901&amp;isFromPublicArea=True&amp;isModal=true&amp;asPopupView=true</t>
  </si>
  <si>
    <t>CD-773-2022</t>
  </si>
  <si>
    <t>CPSP-831-2022</t>
  </si>
  <si>
    <t>NANCY PAOLA VILLAMIZAR LAMUS</t>
  </si>
  <si>
    <t>Prestar servicios profesionales como abogado para realizar análisis, asistencia y apoyo legal, que se requiera en el ejercicio de las funciones de la Dirección de Inspección, Vigilancia y Control del Ministerio del Deporte}</t>
  </si>
  <si>
    <t>https://community.secop.gov.co/Public/Tendering/OpportunityDetail/Index?noticeUID=CO1.NTC.2742237&amp;isFromPublicArea=True&amp;isModal=true&amp;asPopupView=true</t>
  </si>
  <si>
    <t>CD-774-2022</t>
  </si>
  <si>
    <t>CPS-832-2022</t>
  </si>
  <si>
    <t>830041806-6</t>
  </si>
  <si>
    <t>INDUSTRIA COLOMBIANA DE SOFTWARE LTDA</t>
  </si>
  <si>
    <t>Mantener y actualizar el Sistema Administrativo y Financiero SOA.</t>
  </si>
  <si>
    <t>https://community.secop.gov.co/Public/Tendering/OpportunityDetail/Index?noticeUID=CO1.NTC.2739738&amp;isFromPublicArea=True&amp;isModal=true&amp;asPopupView=true</t>
  </si>
  <si>
    <t>CD-775-2022</t>
  </si>
  <si>
    <t>CPSP-833-2022</t>
  </si>
  <si>
    <t>CAMILO ERNESTO POVEA COMBARIZA</t>
  </si>
  <si>
    <t xml:space="preserve">Prestar servicios profesionales especializados en Medicina del Deporte en los deportes asignados en el CCD y realizar actividades de innovación.
</t>
  </si>
  <si>
    <t xml:space="preserve"> C-4302-1604-19-0-
4302003-02_x000D_</t>
  </si>
  <si>
    <t>A-02-02-02-009-003-01_x000D_</t>
  </si>
  <si>
    <t>https://community.secop.gov.co/Public/Tendering/OpportunityDetail/Index?noticeUID=CO1.NTC.2755443&amp;isFromPublicArea=True&amp;isModal=true&amp;asPopupView=true</t>
  </si>
  <si>
    <t>CD-776-2022</t>
  </si>
  <si>
    <t>Convenio Interadministrativo</t>
  </si>
  <si>
    <t>COID-834-2022</t>
  </si>
  <si>
    <t>817002466-1</t>
  </si>
  <si>
    <t>CONSEJO REGIONAL INDIGENA DEL CAUCA - CRIC</t>
  </si>
  <si>
    <t xml:space="preserve">	
93141510</t>
  </si>
  <si>
    <t>Servicio de apoyo financiero al Consejo Regional Indígena del Cauca (CRIC) para la realización de iniciativas recreo deportivas con la población indígena y campesina en el departamento.</t>
  </si>
  <si>
    <t>C-4301-1604-11-0-4301037-03</t>
  </si>
  <si>
    <t>https://community.secop.gov.co/Public/Tendering/OpportunityDetail/Index?noticeUID=CO1.NTC.2753297&amp;isFromPublicArea=True&amp;isModal=true&amp;asPopupView=true</t>
  </si>
  <si>
    <t>RE-59-2022</t>
  </si>
  <si>
    <t>CAIP-835-2022</t>
  </si>
  <si>
    <t>860047439-2</t>
  </si>
  <si>
    <t>FEDERACIÓN COLOMBIANA DE AUTOMOVILISMO DEPORTIVO</t>
  </si>
  <si>
    <t>Apoyar la gestión técnica y administrativa de la Federación Colombiana de Automovilismo</t>
  </si>
  <si>
    <t>https://community.secop.gov.co/Public/Tendering/OpportunityDetail/Index?noticeUID=CO1.NTC.2750215&amp;isFromPublicArea=True&amp;isModal=true&amp;asPopupView=true</t>
  </si>
  <si>
    <t>RE-60-2022</t>
  </si>
  <si>
    <t>CAIP-836-2022</t>
  </si>
  <si>
    <t>860075776 – 9</t>
  </si>
  <si>
    <t>Federación Colombiana de Atletismo</t>
  </si>
  <si>
    <t>Apoyar la gestión técnica y administrativa de la Federación Colombiana de Atletismo</t>
  </si>
  <si>
    <t>https://community.secop.gov.co/Public/Tendering/OpportunityDetail/Index?noticeUID=CO1.NTC.2746287&amp;isFromPublicArea=True&amp;isModal=true&amp;asPopupView=true</t>
  </si>
  <si>
    <t>RE-61-2022</t>
  </si>
  <si>
    <t>CAIP-837-2022</t>
  </si>
  <si>
    <t>890480912 – 1</t>
  </si>
  <si>
    <t>FEDERACIÓN COLOMBIANA DE LEVANTAMIENTO DE PESAS - FEDEPESAS</t>
  </si>
  <si>
    <t>Apoyar la gestión técnica y administrativa de la Federacion Colombiana de levantamiento de pesas</t>
  </si>
  <si>
    <t>https://community.secop.gov.co/Public/Tendering/OpportunityDetail/Index?noticeUID=CO1.NTC.2746405&amp;isFromPublicArea=True&amp;isModal=true&amp;asPopupView=true</t>
  </si>
  <si>
    <t>CD-777-2022</t>
  </si>
  <si>
    <t>CPSA-838-2022</t>
  </si>
  <si>
    <t>NATHALIA GISELLA LEGUIZAMON PAEZ</t>
  </si>
  <si>
    <t>C-4302-1604-17-
0-4302071-02</t>
  </si>
  <si>
    <t>https://community.secop.gov.co/Public/Tendering/OpportunityDetail/Index?noticeUID=CO1.NTC.2742846&amp;isFromPublicArea=True&amp;isModal=true&amp;asPopupView=true</t>
  </si>
  <si>
    <t>CD-778-2022</t>
  </si>
  <si>
    <t>CPSA-839-2022</t>
  </si>
  <si>
    <t>JEIMY ROCIO FRANCO QUIROGA</t>
  </si>
  <si>
    <t>Prestar servicios de apoyo a la gestión para la ejecución de actividades de asistencia al equipo contable de la dirección de inspección, vigilancia y control en el ejercicio de sus funciones.</t>
  </si>
  <si>
    <t>https://community.secop.gov.co/Public/Tendering/OpportunityDetail/Index?noticeUID=CO1.NTC.2740435&amp;isFromPublicArea=True&amp;isModal=true&amp;asPopupView=true</t>
  </si>
  <si>
    <t>CD-779-2022</t>
  </si>
  <si>
    <t>CPSP-840-2022</t>
  </si>
  <si>
    <t>DAVID ANDRÉS ELJACH BELTRÁN </t>
  </si>
  <si>
    <t>Prestar servicios profesionales para la caracterización y acompañamiento de proyecto de vida de los atletas que hacen parte del programa Excelencia.</t>
  </si>
  <si>
    <t>5.500.000.00</t>
  </si>
  <si>
    <t>C-4302-1604-19-0-
4302001-02_x000D_</t>
  </si>
  <si>
    <t>APROPIACIÓN PRESUPUESTAL</t>
  </si>
  <si>
    <t>https://community.secop.gov.co/Public/Tendering/OpportunityDetail/Index?noticeUID=CO1.NTC.2744796&amp;isFromPublicArea=True&amp;isModal=true&amp;asPopupView=true</t>
  </si>
  <si>
    <t>CD-780-2022</t>
  </si>
  <si>
    <t>CPSP-841-2022</t>
  </si>
  <si>
    <t>DEIMER MENA CORDOBA</t>
  </si>
  <si>
    <t>https://community.secop.gov.co/Public/Tendering/OpportunityDetail/Index?noticeUID=CO1.NTC.2766783&amp;isFromPublicArea=True&amp;isModal=true&amp;asPopupView=true</t>
  </si>
  <si>
    <t>CD-781-2022</t>
  </si>
  <si>
    <t>CPSP-842-2022</t>
  </si>
  <si>
    <t>MARIA LEONOR SIERRA ALMANZA</t>
  </si>
  <si>
    <t>https://community.secop.gov.co/Public/Tendering/OpportunityDetail/Index?noticeUID=CO1.NTC.2741521&amp;isFromPublicArea=True&amp;isModal=true&amp;asPopupView=true</t>
  </si>
  <si>
    <t>CD-782-2022</t>
  </si>
  <si>
    <t>CPSP-843-2022</t>
  </si>
  <si>
    <t>GLORIA MONGUA LUCERO</t>
  </si>
  <si>
    <t>https://community.secop.gov.co/Public/Tendering/OpportunityDetail/Index?noticeUID=CO1.NTC.2744101&amp;isFromPublicArea=True&amp;isModal=true&amp;asPopupView=true</t>
  </si>
  <si>
    <t>OBSERVACIÓN CORREGIDA</t>
  </si>
  <si>
    <t>CD-783-2022</t>
  </si>
  <si>
    <t>CPSP-844-2022</t>
  </si>
  <si>
    <t>JOSÉ MIGUEL BENÍTEZ VELASCO</t>
  </si>
  <si>
    <t>C-4301-1604-12-0-
4301007-02</t>
  </si>
  <si>
    <t>https://community.secop.gov.co/Public/Tendering/OpportunityDetail/Index?noticeUID=CO1.NTC.2744516&amp;isFromPublicArea=True&amp;isModal=true&amp;asPopupView=true</t>
  </si>
  <si>
    <t>CD-784-2022</t>
  </si>
  <si>
    <t>CPSP-845-2022</t>
  </si>
  <si>
    <t>1030602121 </t>
  </si>
  <si>
    <t>JUDY STELLA FONSECA RICO</t>
  </si>
  <si>
    <t>https://community.secop.gov.co/Public/Tendering/OpportunityDetail/Index?noticeUID=CO1.NTC.2745343&amp;isFromPublicArea=True&amp;isModal=true&amp;asPopupView=true</t>
  </si>
  <si>
    <t>CD-785-2022</t>
  </si>
  <si>
    <t>CPSP-846-2022</t>
  </si>
  <si>
    <t>HERVIN OTERO LOZANO</t>
  </si>
  <si>
    <t>https://community.secop.gov.co/Public/Tendering/OpportunityDetail/Index?noticeUID=CO1.NTC.2753399&amp;isFromPublicArea=True&amp;isModal=true&amp;asPopupView=true</t>
  </si>
  <si>
    <t>CD-786-2022</t>
  </si>
  <si>
    <t>CPSP-847-2022</t>
  </si>
  <si>
    <t>YENNY MARCELA MALAGON PRIETO</t>
  </si>
  <si>
    <t>https://community.secop.gov.co/Public/Tendering/OpportunityDetail/Index?noticeUID=CO1.NTC.2753523&amp;isFromPublicArea=True&amp;isModal=true&amp;asPopupView=true</t>
  </si>
  <si>
    <t>CD-787-2022</t>
  </si>
  <si>
    <t>CPSP-848-2022</t>
  </si>
  <si>
    <t>CLARA DEL PILAR GINER GARCIA</t>
  </si>
  <si>
    <t>https://community.secop.gov.co/Public/Tendering/OpportunityDetail/Index?noticeUID=CO1.NTC.2753712&amp;isFromPublicArea=True&amp;isModal=true&amp;asPopupView=true</t>
  </si>
  <si>
    <t>David Andres Vargas Salazar</t>
  </si>
  <si>
    <t>RE-62-2022</t>
  </si>
  <si>
    <t>CAIP-849-2022</t>
  </si>
  <si>
    <t>860052688-1</t>
  </si>
  <si>
    <t>FEDERACIÓN COLOMBIANA DE FUTBOL DE SALÓN</t>
  </si>
  <si>
    <t>Apoyar la gestión técnica y administrativa de la Federación Colombiana de Fútbol de Salón.</t>
  </si>
  <si>
    <t>https://community.secop.gov.co/Public/Tendering/OpportunityDetail/Index?noticeUID=CO1.NTC.2765140&amp;isFromPublicArea=True&amp;isModal=true&amp;asPopupView=true</t>
  </si>
  <si>
    <t>RE-63-2022</t>
  </si>
  <si>
    <t>CAIP-850-2022</t>
  </si>
  <si>
    <t>FEDERACION COLOMBIANA DE LEVANTAMIENTO DE PESAS - FEDEPESAS</t>
  </si>
  <si>
    <t>Apoyo a la federación colombiana de pesas en la organización y realización del campeonato panamericano de mayores 2022 clasificatorio a juegos panamericanos santiago 2023.</t>
  </si>
  <si>
    <t>https://community.secop.gov.co/Public/Tendering/OpportunityDetail/Index?noticeUID=CO1.NTC.2749790&amp;isFromPublicArea=True&amp;isModal=true&amp;asPopupView=true</t>
  </si>
  <si>
    <t>CD-788-2022</t>
  </si>
  <si>
    <t>CPSP-851-2022</t>
  </si>
  <si>
    <t>JORGE ENRIQUE DE JESUS URIBE MONTAÑO</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</si>
  <si>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 presenten otras entidades al Ministerio del Deporte</t>
  </si>
  <si>
    <t>https://community.secop.gov.co/Public/Tendering/OpportunityDetail/Index?noticeUID=CO1.NTC.2764052&amp;isFromPublicArea=True&amp;isModal=true&amp;asPopupView=true</t>
  </si>
  <si>
    <t>CD-789-2022</t>
  </si>
  <si>
    <t>CPSP-852-2022</t>
  </si>
  <si>
    <t>PIETRO SIGHINOLFI MARQUEZ</t>
  </si>
  <si>
    <t>https://community.secop.gov.co/Public/Tendering/OpportunityDetail/Index?noticeUID=CO1.NTC.2765357&amp;isFromPublicArea=True&amp;isModal=true&amp;asPopupView=true</t>
  </si>
  <si>
    <t>CD-790-2022</t>
  </si>
  <si>
    <t>CPSP-853-2022</t>
  </si>
  <si>
    <t>FRANCISCO JAVIER ROYETT VILLADIEGO</t>
  </si>
  <si>
    <t>Prestar los servicios profesionales para liderar la gestión, seguimiento, consolidación de datos y reporte de información de la ejecución de la estrategia de atención ciudadana a víctimas de violencia basada en género, adelantada por el Ministerio del Deporte.</t>
  </si>
  <si>
    <t>C-4302-1604-22-0-
4302009-02</t>
  </si>
  <si>
    <t>https://community.secop.gov.co/Public/Tendering/OpportunityDetail/Index?noticeUID=CO1.NTC.2764839&amp;isFromPublicArea=True&amp;isModal=true&amp;asPopupView=true</t>
  </si>
  <si>
    <t>CD-791-2022</t>
  </si>
  <si>
    <t>COID-854-2022</t>
  </si>
  <si>
    <t>83006436-5</t>
  </si>
  <si>
    <t>AUTORIDADES TRADICIONALES INDIGENAS DE COLOMBIA – GOBIERNO MAYOR. </t>
  </si>
  <si>
    <t>Brindar acompañamiento técnico para el fortalecimiento de la Comisión Nacional para las Prácticas Ancestrales para la Armonía y el Equilibrio -CONPAE, la cual tiene como objeto la interlocución y articulación de los mecanismos para la implementación, evaluación y seguimiento de los lineamientos Política Pública con enfoque étnico diferencial. según la Resolución 1602 de 2018</t>
  </si>
  <si>
    <t>https://community.secop.gov.co/Public/Tendering/OpportunityDetail/Index?noticeUID=CO1.NTC.2763941&amp;isFromPublicArea=True&amp;isModal=true&amp;asPopupView=true</t>
  </si>
  <si>
    <t>CD-792-2022</t>
  </si>
  <si>
    <t>CPSP-855-2022</t>
  </si>
  <si>
    <t>JUAN FELIPE GOMEZ OLAYA</t>
  </si>
  <si>
    <t>https://community.secop.gov.co/Public/Tendering/OpportunityDetail/Index?noticeUID=CO1.NTC.2762557&amp;isFromPublicArea=True&amp;isModal=true&amp;asPopupView=true</t>
  </si>
  <si>
    <t>CD-793-2022</t>
  </si>
  <si>
    <t>CPSP-856-2022</t>
  </si>
  <si>
    <t>BETSY MARY ARDILA CASTRO</t>
  </si>
  <si>
    <t>Prestar servicios profesionales como ingeniero industrial para realizar el diseño, la construcción y la ejecución del Plan Nacional Anual de Auditorias de Inspección de la Dirección de Inspección, Vigilancia y Control del Ministerio del Deporte.</t>
  </si>
  <si>
    <t>https://community.secop.gov.co/Public/Tendering/OpportunityDetail/Index?noticeUID=CO1.NTC.2759822&amp;isFromPublicArea=True&amp;isModal=true&amp;asPopupView=true</t>
  </si>
  <si>
    <t>Nancy Yaneth Cortes Castiblanco</t>
  </si>
  <si>
    <t>RE-64-2022</t>
  </si>
  <si>
    <t>CAIP-857-2022</t>
  </si>
  <si>
    <t>890106273 - 1</t>
  </si>
  <si>
    <t>FEDERACION COLOMBIANA DE TENIS DE MESA</t>
  </si>
  <si>
    <t>Apoyar la gestión técnica y administrativa de la FEDERACIÓN COLOMBIANA DE TENIS DE MESA</t>
  </si>
  <si>
    <t>https://community.secop.gov.co/Public/Tendering/OpportunityDetail/Index?noticeUID=CO1.NTC.2770481&amp;isFromPublicArea=True&amp;isModal=true&amp;asPopupView=true</t>
  </si>
  <si>
    <t>CD-794-2022</t>
  </si>
  <si>
    <t>CPSP-858-2022</t>
  </si>
  <si>
    <t>PAOLA ANDREA CÁRDENAS CUADROS</t>
  </si>
  <si>
    <t>C-4302-1604-25-0-
4302077-02</t>
  </si>
  <si>
    <t>A02-02-02-008-003-09_x000D_</t>
  </si>
  <si>
    <t>https://community.secop.gov.co/Public/Tendering/OpportunityDetail/Index?noticeUID=CO1.NTC.2757929&amp;isFromPublicArea=True&amp;isModal=true&amp;asPopupView=true</t>
  </si>
  <si>
    <t>RE-65-2022</t>
  </si>
  <si>
    <t>CAIP-859-2022</t>
  </si>
  <si>
    <t>860008926-1</t>
  </si>
  <si>
    <t>FEDERACION COLOMBIANA DE TIRO Y CAZA</t>
  </si>
  <si>
    <t xml:space="preserve">	
80101505</t>
  </si>
  <si>
    <t>Apoyar la gestión técnica y administrativa de la FEDERACIÓN COLOMBIANA DE TIRO Y CAZA DEPORTIVA.</t>
  </si>
  <si>
    <t>https://community.secop.gov.co/Public/Tendering/OpportunityDetail/Index?noticeUID=CO1.NTC.2765388&amp;isFromPublicArea=True&amp;isModal=true&amp;asPopupView=true</t>
  </si>
  <si>
    <t>CD-795-2022</t>
  </si>
  <si>
    <t>COI-860-2022</t>
  </si>
  <si>
    <t>Prestación de servicios de bodegaje, custodia y distribución a nivel nacional de los incentivos gestionados por el GIT de Deporte Escolar MinDeporte.</t>
  </si>
  <si>
    <t>https://community.secop.gov.co/Public/Tendering/OpportunityDetail/Index?noticeUID=CO1.NTC.2764483&amp;isFromPublicArea=True&amp;isModal=true&amp;asPopupView=true</t>
  </si>
  <si>
    <t>CD-796-2022</t>
  </si>
  <si>
    <t>CPSP-861-2022</t>
  </si>
  <si>
    <t>ORLANDO ENRIQUE MONTERROSA GOMEZ</t>
  </si>
  <si>
    <t>Prestar sus servicios profesionales para apoyar desde el punto de vista administrativo los asuntos que le sean encomendados relacionados con la Dirección de Inspección, Vigilancia y Control</t>
  </si>
  <si>
    <t>https://community.secop.gov.co/Public/Tendering/OpportunityDetail/Index?noticeUID=CO1.NTC.2763711&amp;isFromPublicArea=True&amp;isModal=true&amp;asPopupView=true</t>
  </si>
  <si>
    <t>RE-66-2022</t>
  </si>
  <si>
    <t>CAIP-862-2022</t>
  </si>
  <si>
    <t>900094889–8</t>
  </si>
  <si>
    <t>FEDERACION COLOMBIANA DE BADMINTON</t>
  </si>
  <si>
    <t>Apoyar la gestión técnica y administrativa de la Federación Colombiana de Bádminton para la preparación de atletas con Discapacidad</t>
  </si>
  <si>
    <t>https://community.secop.gov.co/Public/Tendering/OpportunityDetail/Index?noticeUID=CO1.NTC.2770181&amp;isFromPublicArea=True&amp;isModal=true&amp;asPopupView=true</t>
  </si>
  <si>
    <t>RE-67-2022</t>
  </si>
  <si>
    <t>CAIP-863-2022</t>
  </si>
  <si>
    <t>900.856.525-3</t>
  </si>
  <si>
    <t>FEDERACIÓN COLOMBIANA DE DANZA Y BAILE DEPORTIVO</t>
  </si>
  <si>
    <t>Apoyo a la Federación Colombiana de Danza y Baile Deportivo en la organización y realización del evento denominado -Campeonato Internacional Abierto de Breaking 2022.</t>
  </si>
  <si>
    <t>https://community.secop.gov.co/Public/Tendering/OpportunityDetail/Index?noticeUID=CO1.NTC.2765237&amp;isFromPublicArea=True&amp;isModal=true&amp;asPopupView=true</t>
  </si>
  <si>
    <t>CD-797-2022</t>
  </si>
  <si>
    <t>CPSP-864-2022</t>
  </si>
  <si>
    <t>LIBERATO VILLAZON CAMPO</t>
  </si>
  <si>
    <t>C-4301-1604-23-0-
4301076-02</t>
  </si>
  <si>
    <t>https://community.secop.gov.co/Public/Tendering/OpportunityDetail/Index?noticeUID=CO1.NTC.2770662&amp;isFromPublicArea=True&amp;isModal=true&amp;asPopupView=true</t>
  </si>
  <si>
    <t>CD-798-2022</t>
  </si>
  <si>
    <t>CPSP-865-2022</t>
  </si>
  <si>
    <t>YESSICA PAOLA BELTRAN ALVAREZ</t>
  </si>
  <si>
    <t>https://community.secop.gov.co/Public/Tendering/OpportunityDetail/Index?noticeUID=CO1.NTC.2763568&amp;isFromPublicArea=True&amp;isModal=true&amp;asPopupView=true</t>
  </si>
  <si>
    <t>RE-68-2022</t>
  </si>
  <si>
    <t>CAIP-866-2022</t>
  </si>
  <si>
    <t>860045920 - 5</t>
  </si>
  <si>
    <t>FEDERACION COLOMBIANA DE VELA</t>
  </si>
  <si>
    <t>Apoyar la gestión técnica y administrativa de la Federación Colombiana de Vela</t>
  </si>
  <si>
    <t>https://community.secop.gov.co/Public/Tendering/OpportunityDetail/Index?noticeUID=CO1.NTC.2764408&amp;isFromPublicArea=True&amp;isModal=true&amp;asPopupView=true</t>
  </si>
  <si>
    <t>RE-69-2022</t>
  </si>
  <si>
    <t>CAIP-867-2022</t>
  </si>
  <si>
    <t>Apoyar la gestión técnica de la Federación Colombiana de Ciclismo para la preparación de atletas con discapacidad.</t>
  </si>
  <si>
    <t>https://community.secop.gov.co/Public/Tendering/OpportunityDetail/Index?noticeUID=CO1.NTC.2765257&amp;isFromPublicArea=True&amp;isModal=true&amp;asPopupView=true</t>
  </si>
  <si>
    <t>RE-70-2022</t>
  </si>
  <si>
    <t>CAIP-868-2022</t>
  </si>
  <si>
    <t>860503520 - 8</t>
  </si>
  <si>
    <t>Federación Colombiana de Esquí Náutico y Wakeboard FCEW</t>
  </si>
  <si>
    <t>Apoyar la gestión técnica y administrativa de la FEDERACION COLOMBIANA DE ESQUINAUTICO Y WAKEBOARD.</t>
  </si>
  <si>
    <t>https://community.secop.gov.co/Public/Tendering/OpportunityDetail/Index?noticeUID=CO1.NTC.2771756&amp;isFromPublicArea=True&amp;isModal=true&amp;asPopupView=true</t>
  </si>
  <si>
    <t xml:space="preserve">Contratación Régimen Especial </t>
  </si>
  <si>
    <t>RE-71-2022</t>
  </si>
  <si>
    <t>CAIP-869-2022</t>
  </si>
  <si>
    <t>830.090.728-9</t>
  </si>
  <si>
    <t>Apoyar las actividades de lucha contra el dopaje en el deporte a través del control dopaje, educación, prevención e investigación.</t>
  </si>
  <si>
    <t>20220210
20220219
20220224</t>
  </si>
  <si>
    <t>C-4302-1604-24-0--302062-02
C-4302-1604-24-0-4302078-02</t>
  </si>
  <si>
    <t>https://community.secop.gov.co/Public/Tendering/OpportunityDetail/Index?noticeUID=CO1.NTC.2766161&amp;isFromPublicArea=True&amp;isModal=true&amp;asPopupView=true</t>
  </si>
  <si>
    <t>CD-799-2022</t>
  </si>
  <si>
    <t>CPSP-870-2022</t>
  </si>
  <si>
    <t>FRANCISCO ALIRIO RODRIGUEZ SANTOS</t>
  </si>
  <si>
    <t>https://community.secop.gov.co/Public/Tendering/OpportunityDetail/Index?noticeUID=CO1.NTC.2766989&amp;isFromPublicArea=True&amp;isModal=true&amp;asPopupView=true</t>
  </si>
  <si>
    <t>CD-800-2022</t>
  </si>
  <si>
    <t>CPSP-871-2022</t>
  </si>
  <si>
    <t>NESTOR EDUARDO PARRA RODRÍGUEZ</t>
  </si>
  <si>
    <t>https://community.secop.gov.co/Public/Tendering/OpportunityDetail/Index?noticeUID=CO1.NTC.2764428&amp;isFromPublicArea=True&amp;isModal=true&amp;asPopupView=true</t>
  </si>
  <si>
    <t>CD-801-2022</t>
  </si>
  <si>
    <t>CPSP-872-2022</t>
  </si>
  <si>
    <t>LUIS ALBEIRO CORDOBA BECERRA</t>
  </si>
  <si>
    <t>Prestar los servicios profesionales como enlace regional de los programas del Ministerio del Deporte</t>
  </si>
  <si>
    <t>C-4302-1604-19-0-
4302001-02</t>
  </si>
  <si>
    <t>https://community.secop.gov.co/Public/Tendering/OpportunityDetail/Index?noticeUID=CO1.NTC.2763907&amp;isFromPublicArea=True&amp;isModal=true&amp;asPopupView=true</t>
  </si>
  <si>
    <t>CD-802-2022</t>
  </si>
  <si>
    <t>CPSA-873-2022</t>
  </si>
  <si>
    <t>IVAN ENRIQUE JULIO DEL TORO</t>
  </si>
  <si>
    <t>https://community.secop.gov.co/Public/Tendering/OpportunityDetail/Index?noticeUID=CO1.NTC.2758088&amp;isFromPublicArea=True&amp;isModal=true&amp;asPopupView=true</t>
  </si>
  <si>
    <t>CD-803-2022</t>
  </si>
  <si>
    <t>CPSP-874-2022</t>
  </si>
  <si>
    <t>JUAN FELIPE GUTIERREZ RAMIREZ</t>
  </si>
  <si>
    <t>https://community.secop.gov.co/Public/Tendering/OpportunityDetail/Index?noticeUID=CO1.NTC.2764990&amp;isFromPublicArea=True&amp;isModal=true&amp;asPopupView=true</t>
  </si>
  <si>
    <t>CD-804-2022</t>
  </si>
  <si>
    <t>CPSP-875-2022</t>
  </si>
  <si>
    <t>NATALIA VELEZ DIAZ</t>
  </si>
  <si>
    <t>Prestar servicios profesionales y de acompañamiento jurídico para el desarrollo de las actividades del Ministerio</t>
  </si>
  <si>
    <t>https://community.secop.gov.co/Public/Tendering/OpportunityDetail/Index?noticeUID=CO1.NTC.2765625&amp;isFromPublicArea=True&amp;isModal=true&amp;asPopupView=true</t>
  </si>
  <si>
    <t>CD-805-2022</t>
  </si>
  <si>
    <t>CPSA-876-2022</t>
  </si>
  <si>
    <t>NELSY YALILE RIVEROS CASTILLO</t>
  </si>
  <si>
    <t>Prestar los servicios para apoyar la gestión institucional de la Oficina Asesora Jurídica.</t>
  </si>
  <si>
    <t>https://community.secop.gov.co/Public/Tendering/OpportunityDetail/Index?noticeUID=CO1.NTC.2783528&amp;isFromPublicArea=True&amp;isModal=true&amp;asPopupView=true</t>
  </si>
  <si>
    <t>CD-806-2022</t>
  </si>
  <si>
    <t>CPSP-877-2022</t>
  </si>
  <si>
    <t>YEFERSON YOEL TORRES NAVARRO</t>
  </si>
  <si>
    <t>Prestar servicios profesionales en fisioterapia para atención de los deportistas en los deportes asignados por el CCD, y actividades de innovación</t>
  </si>
  <si>
    <t>A-02-02-02-009-003-
01</t>
  </si>
  <si>
    <t>https://community.secop.gov.co/Public/Tendering/OpportunityDetail/Index?noticeUID=CO1.NTC.2771973&amp;isFromPublicArea=True&amp;isModal=true&amp;asPopupView=true</t>
  </si>
  <si>
    <t>RE-72-2022</t>
  </si>
  <si>
    <t>CAIP-878-2022</t>
  </si>
  <si>
    <t>830083646 - 4</t>
  </si>
  <si>
    <t>FEDERACION COLOMBIANA DE CANOTAJE </t>
  </si>
  <si>
    <t>Apoyar la gestión técnica y administrativa de la Federación Colombiana de Canotaje.</t>
  </si>
  <si>
    <t>https://community.secop.gov.co/Public/Tendering/OpportunityDetail/Index?noticeUID=CO1.NTC.2768410&amp;isFromPublicArea=True&amp;isModal=true&amp;asPopupView=true</t>
  </si>
  <si>
    <t>RE-73-2022</t>
  </si>
  <si>
    <t>CAIP-879-2022</t>
  </si>
  <si>
    <t>Apoyar al Comité Olímpico Colombiano en la organización y realización de la Liga Profesional de Fútbol Femenino</t>
  </si>
  <si>
    <t>https://community.secop.gov.co/Public/Tendering/OpportunityDetail/Index?noticeUID=CO1.NTC.2764924&amp;isFromPublicArea=True&amp;isModal=true&amp;asPopupView=true</t>
  </si>
  <si>
    <t>Yesid Fernando Santoyo Romero</t>
  </si>
  <si>
    <t>RE-74-2022</t>
  </si>
  <si>
    <t>CAIP-880-2022</t>
  </si>
  <si>
    <t>Federación de Arqueros de Colombia</t>
  </si>
  <si>
    <t>Apoyar la gestión técnica de la Federación de Arqueros de Colombia para la preparación de atletas con Discapacidad</t>
  </si>
  <si>
    <t>https://community.secop.gov.co/Public/Tendering/OpportunityDetail/Index?noticeUID=CO1.NTC.2772646&amp;isFromPublicArea=True&amp;isModal=true&amp;asPopupView=true</t>
  </si>
  <si>
    <t>RE-75-2022</t>
  </si>
  <si>
    <t>CAIP-881-2022</t>
  </si>
  <si>
    <t>890310137-1 </t>
  </si>
  <si>
    <t>Federación Colombiana de Lucha</t>
  </si>
  <si>
    <t>Apoyar la gestión técnica y administrativa de la Federación Colombiana de Lucha.</t>
  </si>
  <si>
    <t>https://community.secop.gov.co/Public/Tendering/OpportunityDetail/Index?noticeUID=CO1.NTC.2772540&amp;isFromPublicArea=True&amp;isModal=true&amp;asPopupView=true</t>
  </si>
  <si>
    <t>RE-76-2022</t>
  </si>
  <si>
    <t>CAIP-882-2022</t>
  </si>
  <si>
    <t>890106273-1</t>
  </si>
  <si>
    <t>Federación Colombiana Tenis mesa</t>
  </si>
  <si>
    <t>Apoyar a la Federación Colombiana de Tenis de Mesa en la Organización y Realización del evento denominado campeonato suramericano mayores</t>
  </si>
  <si>
    <t>https://community.secop.gov.co/Public/Tendering/OpportunityDetail/Index?noticeUID=CO1.NTC.2777126&amp;isFromPublicArea=True&amp;isModal=true&amp;asPopupView=true</t>
  </si>
  <si>
    <t>RE-77-2022</t>
  </si>
  <si>
    <t>CAIP-883-2022</t>
  </si>
  <si>
    <t>860077223-7</t>
  </si>
  <si>
    <t>Federación Colombiana de Patinaje</t>
  </si>
  <si>
    <t>Apoyar la gestión técnica y administrativa de la Federación Colombiana de Patinaje</t>
  </si>
  <si>
    <t>https://community.secop.gov.co/Public/Tendering/OpportunityDetail/Index?noticeUID=CO1.NTC.2771422&amp;isFromPublicArea=True&amp;isModal=true&amp;asPopupView=true</t>
  </si>
  <si>
    <t>CD-807-2022</t>
  </si>
  <si>
    <t>CPSP-884-2022</t>
  </si>
  <si>
    <t>EDUARDO JOSÉ ARGEL MADERA</t>
  </si>
  <si>
    <t>https://community.secop.gov.co/Public/Tendering/OpportunityDetail/Index?noticeUID=CO1.NTC.2771071&amp;isFromPublicArea=True&amp;isModal=true&amp;asPopupView=true</t>
  </si>
  <si>
    <t>RE-78-2022</t>
  </si>
  <si>
    <t>CAIP-885-2022</t>
  </si>
  <si>
    <t>APOYAR AL COMITE OLIMPICO COLOMBIANO EN LA ORGANIZACION Y DESARROLLO DEL MUNDIAL DE ATLETISMO U-20 CALI 2022</t>
  </si>
  <si>
    <t xml:space="preserve">C-4302-1604-22-0-4302004-03 </t>
  </si>
  <si>
    <t>https://community.secop.gov.co/Public/Tendering/OpportunityDetail/Index?noticeUID=CO1.NTC.2768965&amp;isFromPublicArea=True&amp;isModal=true&amp;asPopupView=true</t>
  </si>
  <si>
    <t>CD-808-2022</t>
  </si>
  <si>
    <t>CPSP-886-2022</t>
  </si>
  <si>
    <t>FLORA ISABEL RAMIREZ GONZALEZ</t>
  </si>
  <si>
    <t>https://community.secop.gov.co/Public/Tendering/OpportunityDetail/Index?noticeUID=CO1.NTC.2771721&amp;isFromPublicArea=True&amp;isModal=true&amp;asPopupView=true</t>
  </si>
  <si>
    <t>CD-809-2022</t>
  </si>
  <si>
    <t>CPSP-887-2022</t>
  </si>
  <si>
    <t>GABRIEL ALFONSO RAMOS JIMENEZ</t>
  </si>
  <si>
    <t>https://community.secop.gov.co/Public/Tendering/OpportunityDetail/Index?noticeUID=CO1.NTC.2770928&amp;isFromPublicArea=True&amp;isModal=true&amp;asPopupView=true</t>
  </si>
  <si>
    <t>CD-810-2022</t>
  </si>
  <si>
    <t>CPSP-888-2022</t>
  </si>
  <si>
    <t>NOVIS MIGUEL BARROS BARROS</t>
  </si>
  <si>
    <t>https://community.secop.gov.co/Public/Tendering/OpportunityDetail/Index?noticeUID=CO1.NTC.2769960&amp;isFromPublicArea=True&amp;isModal=true&amp;asPopupView=true</t>
  </si>
  <si>
    <t>CD-811-2022</t>
  </si>
  <si>
    <t>CPSP-889-2022</t>
  </si>
  <si>
    <t>RAMIRO ANIBAL LEAL FUENTES </t>
  </si>
  <si>
    <t>https://community.secop.gov.co/Public/Tendering/OpportunityDetail/Index?noticeUID=CO1.NTC.2765971&amp;isFromPublicArea=True&amp;isModal=true&amp;asPopupView=true</t>
  </si>
  <si>
    <t>CD-812-2022</t>
  </si>
  <si>
    <t>CPSP-890-2022</t>
  </si>
  <si>
    <t>SILVIA MILENA VIASUS PEREZ</t>
  </si>
  <si>
    <t>Prestar sus servicios profesionales para apoyar la gestion jurídica del Ministerio del Deporte</t>
  </si>
  <si>
    <t>https://community.secop.gov.co/Public/Tendering/OpportunityDetail/Index?noticeUID=CO1.NTC.2771198&amp;isFromPublicArea=True&amp;isModal=true&amp;asPopupView=true</t>
  </si>
  <si>
    <t>RE-79-2022</t>
  </si>
  <si>
    <t>CAIP-891-2022</t>
  </si>
  <si>
    <t>860535259-7</t>
  </si>
  <si>
    <t>FEDERACIÓN COLOMBIANA DE GIMNASIA</t>
  </si>
  <si>
    <t>Apoyar la gestión técnica y administrativa de la Federación Colombiana de Gimnasia.</t>
  </si>
  <si>
    <t>https://community.secop.gov.co/Public/Tendering/OpportunityDetail/Index?noticeUID=CO1.NTC.2772145&amp;isFromPublicArea=True&amp;isModal=true&amp;asPopupView=true</t>
  </si>
  <si>
    <t>CD-813-2022</t>
  </si>
  <si>
    <t>CPSP-892-2022</t>
  </si>
  <si>
    <t xml:space="preserve">DIEGO EMANUEL RENDON MEDINA </t>
  </si>
  <si>
    <t>https://community.secop.gov.co/Public/Tendering/OpportunityDetail/Index?noticeUID=CO1.NTC.2766437&amp;isFromPublicArea=True&amp;isModal=true&amp;asPopupView=true</t>
  </si>
  <si>
    <t>CD-814-2022</t>
  </si>
  <si>
    <t>COID-893-2022</t>
  </si>
  <si>
    <t>899999063 -3</t>
  </si>
  <si>
    <t>UNIVERSIDAD NACIONAL DE COLOMBIA</t>
  </si>
  <si>
    <t>El MINISTERIO DEL DEPORTE conviene en delegar en la UNIVERSIDAD NACIONAL DE COLOMBIA su función y competencia a la cual refiere la Ley 1967 de 2019 en el artículo 4° numeral 19. "Dirigir y administrar el Laboratorio Control al Dopaje, el Centro de Alto Rendimiento en Altura del Ministerio del Deporte, el Centro de Servicios Biomédicos y los demás que se establezcan en desarrollo de su objeto", en lo que corresponde exclusivamente al Laboratorio de Control al Dopaje para que esta la ej numeral 19</t>
  </si>
  <si>
    <t>https://community.secop.gov.co/Public/Tendering/OpportunityDetail/Index?noticeUID=CO1.NTC.2778052&amp;isFromPublicArea=True&amp;isModal=true&amp;asPopupView=true</t>
  </si>
  <si>
    <t>CD-815-2022</t>
  </si>
  <si>
    <t>CPSA-894-2022</t>
  </si>
  <si>
    <t>RAIMON EDER HERNANDEZ VARGAS</t>
  </si>
  <si>
    <t>Prestar servicios de apoyo a la gestión para la ejecución de actividades de asistencia administrativa que se requiera en el desarrollo de las funciones de la Dirección de Inspección, Vigilancia y Control del Ministerio del Deporte.</t>
  </si>
  <si>
    <t>https://community.secop.gov.co/Public/Tendering/OpportunityDetail/Index?noticeUID=CO1.NTC.2772840&amp;isFromPublicArea=True&amp;isModal=true&amp;asPopupView=true</t>
  </si>
  <si>
    <t>CD-816-2022</t>
  </si>
  <si>
    <t>CPSP-895-2022</t>
  </si>
  <si>
    <t>SANDRA PATRICIA GARZON BOLIVAR </t>
  </si>
  <si>
    <t xml:space="preserve">C-4302-1604-16-
0-4302071-02 </t>
  </si>
  <si>
    <t>https://community.secop.gov.co/Public/Tendering/OpportunityDetail/Index?noticeUID=CO1.NTC.2767150&amp;isFromPublicArea=True&amp;isModal=true&amp;asPopupView=true</t>
  </si>
  <si>
    <t>CD-817-2022</t>
  </si>
  <si>
    <t>CPSA-896-2022</t>
  </si>
  <si>
    <t>KATHERINE ADRIANA CASTRO CASTAÑEDA</t>
  </si>
  <si>
    <t>Prestar los servicios de apoyo en la gestión para la consolidación de datos, elaboración de informes y reporte de información proveniente de la ejecución de la estrategia de atención ciudadana a víctimas de violencia basada en género adelantada por el Ministerio del Deporte, así como en actividades propias de la política de servicio al ciudadano relacionada con la atención de ciudadanos por los diferentes canales y aplicación de instrumentos de medición de percepción a la calidad en el servicio.</t>
  </si>
  <si>
    <t>https://community.secop.gov.co/Public/Tendering/OpportunityDetail/Index?noticeUID=CO1.NTC.2771666&amp;isFromPublicArea=True&amp;isModal=true&amp;asPopupView=true</t>
  </si>
  <si>
    <t>RE-80-2022</t>
  </si>
  <si>
    <t>CAIP-897-2022</t>
  </si>
  <si>
    <t>Contrato de apoyo para el fortalecimiento y mejoramiento de condiciones del Centro de Alto Rendimiento en Altura de Bogotá D.C- Villa Deportiva</t>
  </si>
  <si>
    <t>C-4302-1604-17-0-4302071-04_x000D_</t>
  </si>
  <si>
    <t>https://community.secop.gov.co/Public/Tendering/OpportunityDetail/Index?noticeUID=CO1.NTC.2783251&amp;isFromPublicArea=True&amp;isModal=true&amp;asPopupView=true</t>
  </si>
  <si>
    <t>CD-818-2022</t>
  </si>
  <si>
    <t>CPSP-898-2022</t>
  </si>
  <si>
    <t>ERNESTO PINEDA GUEVARA</t>
  </si>
  <si>
    <t>Prestar los servicios profesionales para apoyar la gestión jurídica del Ministerio</t>
  </si>
  <si>
    <t>https://community.secop.gov.co/Public/Tendering/OpportunityDetail/Index?noticeUID=CO1.NTC.2785895&amp;isFromPublicArea=True&amp;isModal=true&amp;asPopupView=true</t>
  </si>
  <si>
    <t>CD-819-2022</t>
  </si>
  <si>
    <t>CPSP-899-2022</t>
  </si>
  <si>
    <t>SARA LUCIA MORALES TRIVIÑO</t>
  </si>
  <si>
    <t>Prestar los servicios profesionales en la Oficina Asesora Jurídica.</t>
  </si>
  <si>
    <t>https://community.secop.gov.co/Public/Tendering/OpportunityDetail/Index?noticeUID=CO1.NTC.2789749&amp;isFromPublicArea=True&amp;isModal=true&amp;asPopupView=true</t>
  </si>
  <si>
    <t>RE-81-2022</t>
  </si>
  <si>
    <t>CAIP-900-2022</t>
  </si>
  <si>
    <t>Apoyar la gestión técnica y administrativa de la Deportiva Militar Comité Olímpico Colombiano.</t>
  </si>
  <si>
    <t>20220763
20220860</t>
  </si>
  <si>
    <t>C-4302-1604-18-0-4302075-03
C-4302-1604-19-0-4302075-03</t>
  </si>
  <si>
    <t>https://community.secop.gov.co/Public/Tendering/OpportunityDetail/Index?noticeUID=CO1.NTC.2787548&amp;isFromPublicArea=True&amp;isModal=true&amp;asPopupView=true</t>
  </si>
  <si>
    <t>CD-820-2022</t>
  </si>
  <si>
    <t>CPSA-901-2022</t>
  </si>
  <si>
    <t>MARIA ANGELICA CASTELLANOS MOYA</t>
  </si>
  <si>
    <t>https://community.secop.gov.co/Public/Tendering/OpportunityDetail/Index?noticeUID=CO1.NTC.2785874&amp;isFromPublicArea=True&amp;isModal=true&amp;asPopupView=true</t>
  </si>
  <si>
    <t>RE-82-2022</t>
  </si>
  <si>
    <t>CAIP-902-2022</t>
  </si>
  <si>
    <t>901558620 - 0</t>
  </si>
  <si>
    <t>FEDERACIÓN COLOMBIANA DEPORTIVA DE RUGBY EN SILLA DE RUEDAS</t>
  </si>
  <si>
    <t>Apoyar la gestión técnica de la Federación Colombiana de Rugby en Silla de Ruedas para la preparación de atletas con Discapacidad.</t>
  </si>
  <si>
    <t>https://community.secop.gov.co/Public/Tendering/OpportunityDetail/Index?noticeUID=CO1.NTC.2792073&amp;isFromPublicArea=True&amp;isModal=False</t>
  </si>
  <si>
    <t>RE-83-2022</t>
  </si>
  <si>
    <t>CAIP-903-2022</t>
  </si>
  <si>
    <t>860075776–9</t>
  </si>
  <si>
    <t>FEDERACION COLOMBIANA DE ATLETISMO</t>
  </si>
  <si>
    <t>Apoyar a la federación colombiana de atletismo en el circuito nacional atlético universitario 2022 10k</t>
  </si>
  <si>
    <t>https://community.secop.gov.co/Public/Tendering/OpportunityDetail/Index?noticeUID=CO1.NTC.2789954&amp;isFromPublicArea=True&amp;isModal=true&amp;asPopupView=true</t>
  </si>
  <si>
    <t>RE-84-2022</t>
  </si>
  <si>
    <t>CAIP-904-2022</t>
  </si>
  <si>
    <t>901559015 - 9</t>
  </si>
  <si>
    <t>FEDERACION COLOMBIANA DE PARANATACION</t>
  </si>
  <si>
    <t>Apoyar la GESTION técnica de la Federación Colombiana de Paranatacion para la preparación de atletas con Discapacidad</t>
  </si>
  <si>
    <t>https://community.secop.gov.co/Public/Tendering/OpportunityDetail/Index?noticeUID=CO1.NTC.2793035&amp;isFromPublicArea=True&amp;isModal=true&amp;asPopupView=true</t>
  </si>
  <si>
    <t>CD-821-2022</t>
  </si>
  <si>
    <t>CPSP-905-2022</t>
  </si>
  <si>
    <t>901232079-5</t>
  </si>
  <si>
    <t>DERECHO Y COMUNICACIÓN DC SAS</t>
  </si>
  <si>
    <t>Prestar servicios profesionales para el acompañamiento y manejo de crisis institucional de Ministerio del Deporte</t>
  </si>
  <si>
    <t>https://community.secop.gov.co/Public/Tendering/OpportunityDetail/Index?noticeUID=CO1.NTC.2792224&amp;isFromPublicArea=True&amp;isModal=true&amp;asPopupView=true</t>
  </si>
  <si>
    <t>RE-85-2022</t>
  </si>
  <si>
    <t>CAIP-906-2022</t>
  </si>
  <si>
    <t>900359754 - 1</t>
  </si>
  <si>
    <t>FEDERACIÓN COLOMBIANA DE BALONMANO</t>
  </si>
  <si>
    <t>Apoyar la gestión técnica y administrativa de la Federación Colombiana de Balonmano</t>
  </si>
  <si>
    <t>https://community.secop.gov.co/Public/Tendering/OpportunityDetail/Index?noticeUID=CO1.NTC.2792155&amp;isFromPublicArea=True&amp;isModal=true&amp;asPopupView=true</t>
  </si>
  <si>
    <t>CD-822-2022</t>
  </si>
  <si>
    <t>CPSP-907-2022</t>
  </si>
  <si>
    <t>BENIGNO HERNAN DIAZ CARDENAS</t>
  </si>
  <si>
    <t>Prestar sus servicios profesionales realizando el acompañamiento, análisis y apoyo para el desarrollo de las actividades, a cargo de la Entidad.</t>
  </si>
  <si>
    <t>C-4302-1604-18-0-
4302075-02_x000D_</t>
  </si>
  <si>
    <t>https://community.secop.gov.co/Public/Tendering/OpportunityDetail/Index?noticeUID=CO1.NTC.2792102&amp;isFromPublicArea=True&amp;isModal=true&amp;asPopupView=true</t>
  </si>
  <si>
    <t>Juan de Jesús Ardila Ballesteros</t>
  </si>
  <si>
    <t xml:space="preserve">Acuerdo Marco de Precios </t>
  </si>
  <si>
    <t>AMP-1-2022</t>
  </si>
  <si>
    <t xml:space="preserve">CPS-908-2022
84690 </t>
  </si>
  <si>
    <t>860002400-2</t>
  </si>
  <si>
    <t>La Previsora S.A.</t>
  </si>
  <si>
    <t>Contratar a través de Colombia Compra Eficiente la adquisición de seguros
obligatorios de accidentes de tránsito SOAT para el parque automotor del Ministerio del Deporte_x000D_</t>
  </si>
  <si>
    <t>A-02-02-02-007-001</t>
  </si>
  <si>
    <t>https://colombiacompra.gov.co/tienda-virtual-del-estado-colombiano/ordenes-compra/84690</t>
  </si>
  <si>
    <t>CD-823-2022</t>
  </si>
  <si>
    <t>CPSA-909-2022</t>
  </si>
  <si>
    <t>JUAN ESTEBAN GUTIERREZ ARANGO</t>
  </si>
  <si>
    <t>https://community.secop.gov.co/Public/Tendering/OpportunityDetail/Index?noticeUID=CO1.NTC.2793491&amp;isFromPublicArea=True&amp;isModal=true&amp;asPopupView=true</t>
  </si>
  <si>
    <t>CD-824-2022</t>
  </si>
  <si>
    <t>COID-910-2022</t>
  </si>
  <si>
    <t>900475780-1</t>
  </si>
  <si>
    <t>LA UNIDAD NACIONAL DE PROTECCIÓN-UNP.</t>
  </si>
  <si>
    <t xml:space="preserve">	
92121801</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</si>
  <si>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</si>
  <si>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https://community.secop.gov.co/Public/Tendering/OpportunityDetail/Index?noticeUID=CO1.NTC.2793600&amp;isFromPublicArea=True&amp;isModal=true&amp;asPopupView=true</t>
  </si>
  <si>
    <t>CD-825-2022</t>
  </si>
  <si>
    <t>CPSP-911-2022</t>
  </si>
  <si>
    <t>HECTOR JAIME PINILLA ORTIZ</t>
  </si>
  <si>
    <t>2) Plazo: corrección de la fecha de terminación</t>
  </si>
  <si>
    <t>https://community.secop.gov.co/Public/Tendering/OpportunityDetail/Index?noticeUID=CO1.NTC.2793988&amp;isFromPublicArea=True&amp;isModal=true&amp;asPopupView=true</t>
  </si>
  <si>
    <t>AMP-2-2022</t>
  </si>
  <si>
    <t>CPS-912-2022
85622</t>
  </si>
  <si>
    <t>Organización Terpel S.A.</t>
  </si>
  <si>
    <t>Suministro de combustible y ACPM para el parque automotor del Ministerio del Deporte</t>
  </si>
  <si>
    <t>A-02-02-01-003-003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</si>
</sst>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m/yyyy"/>
    <numFmt numFmtId="165" formatCode="_-* #,##0.00\ _€_-;\-* #,##0.00\ _€_-;_-* &quot;-&quot;??\ _€_-;_-@"/>
    <numFmt numFmtId="166" formatCode="_-&quot;$&quot;\ * #,##0_-;\-&quot;$&quot;\ * #,##0_-;_-&quot;$&quot;\ * &quot;-&quot;_-;_-@"/>
    <numFmt numFmtId="167" formatCode="[$$-240A]\ #,##0"/>
    <numFmt numFmtId="168" formatCode="_-* #,##0\ _€_-;\-* #,##0\ _€_-;_-* &quot;-&quot;??\ _€_-;_-@_-"/>
  </numFmts>
  <fonts count="14">
    <font>
      <sz val="11"/>
      <color theme="1"/>
      <name val="Calibri"/>
      <family val="2"/>
      <scheme val="minor"/>
    </font>
    <font>
      <b/>
      <sz val="8"/>
      <color rgb="FFFFFFFF"/>
      <name val="Calibri"/>
    </font>
    <font>
      <b/>
      <sz val="8"/>
      <color theme="0"/>
      <name val="Calibri"/>
    </font>
    <font>
      <sz val="8"/>
      <color rgb="FF000000"/>
      <name val="Calibri"/>
    </font>
    <font>
      <sz val="8"/>
      <name val="Calibri"/>
    </font>
    <font>
      <sz val="8"/>
      <color theme="1"/>
      <name val="Calibri"/>
    </font>
    <font>
      <u/>
      <sz val="10"/>
      <color theme="10"/>
      <name val="Arial"/>
    </font>
    <font>
      <sz val="8"/>
      <color rgb="FF9C0006"/>
      <name val="Calibri"/>
    </font>
    <font>
      <sz val="11"/>
      <color rgb="FF000000"/>
      <name val="Calibri"/>
      <family val="2"/>
    </font>
    <font>
      <sz val="9"/>
      <name val="Calibri"/>
    </font>
    <font>
      <sz val="8"/>
      <color rgb="FF000000"/>
      <name val="Inherit"/>
    </font>
    <font>
      <sz val="8"/>
      <color rgb="FF000000"/>
      <name val="Arial Narrow"/>
      <family val="2"/>
    </font>
    <font>
      <sz val="8"/>
      <color rgb="FF201F1E"/>
      <name val="Arial"/>
      <family val="2"/>
    </font>
    <font>
      <sz val="8"/>
      <color rgb="FF000000"/>
      <name val="Arial"/>
      <family val="2"/>
      <charset val="1"/>
    </font>
  </fonts>
  <fills count="14">
    <fill>
      <patternFill patternType="none"/>
    </fill>
    <fill>
      <patternFill patternType="gray125"/>
    </fill>
    <fill>
      <patternFill patternType="solid">
        <fgColor rgb="FF073763"/>
        <bgColor rgb="FF073763"/>
      </patternFill>
    </fill>
    <fill>
      <patternFill patternType="solid">
        <fgColor rgb="FF38761D"/>
        <bgColor rgb="FF38761D"/>
      </patternFill>
    </fill>
    <fill>
      <patternFill patternType="solid">
        <fgColor rgb="FFFFFFFF"/>
        <bgColor rgb="FF000000"/>
      </patternFill>
    </fill>
    <fill>
      <patternFill patternType="solid">
        <fgColor rgb="FFFFC7CE"/>
        <bgColor rgb="FF000000"/>
      </patternFill>
    </fill>
    <fill>
      <patternFill patternType="solid">
        <fgColor rgb="FFFFFFFF"/>
        <bgColor indexed="64"/>
      </patternFill>
    </fill>
    <fill>
      <patternFill patternType="solid">
        <fgColor rgb="FF00B050"/>
        <bgColor indexed="64"/>
      </patternFill>
    </fill>
    <fill>
      <patternFill patternType="solid">
        <fgColor rgb="FFFF0000"/>
        <bgColor indexed="64"/>
      </patternFill>
    </fill>
    <fill>
      <patternFill patternType="solid">
        <fgColor theme="0"/>
        <bgColor theme="0"/>
      </patternFill>
    </fill>
    <fill>
      <patternFill patternType="solid">
        <fgColor rgb="FFFCE4D6"/>
        <bgColor indexed="64"/>
      </patternFill>
    </fill>
    <fill>
      <patternFill patternType="solid">
        <fgColor rgb="FFFFE699"/>
        <bgColor indexed="64"/>
      </patternFill>
    </fill>
    <fill>
      <patternFill patternType="solid">
        <fgColor theme="0"/>
        <bgColor indexed="64"/>
      </patternFill>
    </fill>
    <fill>
      <patternFill patternType="solid">
        <fgColor theme="0"/>
        <bgColor rgb="FF000000"/>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112">
    <xf numFmtId="0" fontId="0" fillId="0" borderId="0" xfId="0"/>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1" fontId="2" fillId="2" borderId="1" xfId="0" applyNumberFormat="1" applyFont="1" applyFill="1" applyBorder="1" applyAlignment="1">
      <alignment horizontal="center" vertical="center" wrapText="1"/>
    </xf>
    <xf numFmtId="1" fontId="1" fillId="2"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3" fontId="2" fillId="2" borderId="1" xfId="0" applyNumberFormat="1" applyFont="1" applyFill="1" applyBorder="1" applyAlignment="1">
      <alignment horizontal="center" vertical="center" wrapText="1"/>
    </xf>
    <xf numFmtId="165" fontId="2" fillId="2" borderId="1" xfId="0" applyNumberFormat="1" applyFont="1" applyFill="1" applyBorder="1" applyAlignment="1">
      <alignment horizontal="center" vertical="center" wrapText="1"/>
    </xf>
    <xf numFmtId="3" fontId="1" fillId="2" borderId="1" xfId="0" applyNumberFormat="1"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14" fontId="1" fillId="3"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166" fontId="2" fillId="2" borderId="1" xfId="0" applyNumberFormat="1" applyFont="1" applyFill="1" applyBorder="1" applyAlignment="1">
      <alignment horizontal="center" vertical="center" wrapText="1"/>
    </xf>
    <xf numFmtId="167" fontId="2" fillId="3" borderId="1" xfId="0" applyNumberFormat="1" applyFont="1" applyFill="1" applyBorder="1" applyAlignment="1">
      <alignment horizontal="center" vertical="center" wrapText="1"/>
    </xf>
    <xf numFmtId="2" fontId="2"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3" fontId="5"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1" fontId="4"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0" fontId="3" fillId="4"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3"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2" fontId="5"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xf>
    <xf numFmtId="0" fontId="8" fillId="0" borderId="0" xfId="0" applyFont="1" applyAlignment="1">
      <alignment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3"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5" fillId="6" borderId="1" xfId="0" applyFont="1" applyFill="1" applyBorder="1" applyAlignment="1">
      <alignment horizontal="center" vertical="center" wrapText="1"/>
    </xf>
    <xf numFmtId="14" fontId="3" fillId="4" borderId="1" xfId="0" applyNumberFormat="1" applyFont="1" applyFill="1" applyBorder="1" applyAlignment="1">
      <alignment horizontal="center" vertical="center" wrapText="1"/>
    </xf>
    <xf numFmtId="3" fontId="4" fillId="0" borderId="1" xfId="0" applyNumberFormat="1" applyFont="1" applyBorder="1" applyAlignment="1">
      <alignment horizontal="center" vertical="center" wrapText="1"/>
    </xf>
    <xf numFmtId="0" fontId="3"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14" fontId="4" fillId="8" borderId="1" xfId="0" applyNumberFormat="1" applyFont="1" applyFill="1" applyBorder="1" applyAlignment="1">
      <alignment horizontal="center" vertical="center" wrapText="1"/>
    </xf>
    <xf numFmtId="0" fontId="5" fillId="8" borderId="1" xfId="0" applyFont="1" applyFill="1" applyBorder="1" applyAlignment="1">
      <alignment horizontal="center" vertical="center" wrapText="1"/>
    </xf>
    <xf numFmtId="0" fontId="6" fillId="0" borderId="0" xfId="1" applyFill="1" applyBorder="1" applyAlignment="1">
      <alignment wrapText="1"/>
    </xf>
    <xf numFmtId="14" fontId="4" fillId="6" borderId="1" xfId="0" applyNumberFormat="1" applyFont="1" applyFill="1" applyBorder="1" applyAlignment="1">
      <alignment horizontal="center" vertical="center" wrapText="1"/>
    </xf>
    <xf numFmtId="14" fontId="3" fillId="6" borderId="1" xfId="0" applyNumberFormat="1" applyFont="1" applyFill="1" applyBorder="1" applyAlignment="1">
      <alignment horizontal="center" vertical="center" wrapText="1"/>
    </xf>
    <xf numFmtId="14" fontId="3" fillId="6" borderId="1" xfId="0" applyNumberFormat="1" applyFont="1" applyFill="1" applyBorder="1" applyAlignment="1">
      <alignment horizontal="center" vertical="center"/>
    </xf>
    <xf numFmtId="4" fontId="3" fillId="0" borderId="1" xfId="0" applyNumberFormat="1" applyFont="1" applyBorder="1" applyAlignment="1">
      <alignment horizontal="center" vertical="center"/>
    </xf>
    <xf numFmtId="0" fontId="4" fillId="9" borderId="1" xfId="0" applyFont="1" applyFill="1" applyBorder="1" applyAlignment="1">
      <alignment horizontal="center" vertical="center" wrapText="1"/>
    </xf>
    <xf numFmtId="1" fontId="3" fillId="0" borderId="1" xfId="0" applyNumberFormat="1" applyFont="1" applyBorder="1" applyAlignment="1">
      <alignment horizontal="center" vertical="center" wrapText="1"/>
    </xf>
    <xf numFmtId="14" fontId="4" fillId="10" borderId="1" xfId="0" applyNumberFormat="1" applyFont="1" applyFill="1" applyBorder="1" applyAlignment="1">
      <alignment horizontal="center" vertical="center" wrapText="1"/>
    </xf>
    <xf numFmtId="0" fontId="5" fillId="11" borderId="1" xfId="0" applyFont="1" applyFill="1" applyBorder="1" applyAlignment="1">
      <alignment horizontal="center" vertical="center" wrapText="1"/>
    </xf>
    <xf numFmtId="14" fontId="3" fillId="8" borderId="1" xfId="0" applyNumberFormat="1" applyFont="1" applyFill="1" applyBorder="1" applyAlignment="1">
      <alignment horizontal="center" vertical="center"/>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14" fontId="3" fillId="10" borderId="1" xfId="0" applyNumberFormat="1" applyFont="1" applyFill="1" applyBorder="1" applyAlignment="1">
      <alignment horizontal="center" vertical="center"/>
    </xf>
    <xf numFmtId="14" fontId="4" fillId="9" borderId="1" xfId="0" applyNumberFormat="1" applyFont="1" applyFill="1" applyBorder="1" applyAlignment="1">
      <alignment horizontal="center" vertical="center" wrapText="1"/>
    </xf>
    <xf numFmtId="0" fontId="13" fillId="0" borderId="0" xfId="0" applyFont="1" applyAlignment="1">
      <alignment horizontal="center" vertical="center"/>
    </xf>
    <xf numFmtId="2" fontId="3" fillId="0" borderId="1" xfId="0" applyNumberFormat="1" applyFont="1" applyBorder="1" applyAlignment="1">
      <alignment horizontal="center" vertical="center"/>
    </xf>
    <xf numFmtId="0" fontId="4" fillId="12" borderId="1" xfId="0" applyFont="1" applyFill="1" applyBorder="1" applyAlignment="1">
      <alignment horizontal="center" vertical="center" wrapText="1"/>
    </xf>
    <xf numFmtId="164" fontId="4" fillId="12" borderId="1" xfId="0" applyNumberFormat="1" applyFont="1" applyFill="1" applyBorder="1" applyAlignment="1">
      <alignment horizontal="center" vertical="center" wrapText="1"/>
    </xf>
    <xf numFmtId="0" fontId="5" fillId="12" borderId="1" xfId="0" applyFont="1" applyFill="1" applyBorder="1" applyAlignment="1">
      <alignment horizontal="center" vertical="center" wrapText="1"/>
    </xf>
    <xf numFmtId="14" fontId="4" fillId="12" borderId="1" xfId="0" applyNumberFormat="1" applyFont="1" applyFill="1" applyBorder="1" applyAlignment="1">
      <alignment horizontal="center" vertical="center" wrapText="1"/>
    </xf>
    <xf numFmtId="3" fontId="5" fillId="12" borderId="1" xfId="0" applyNumberFormat="1" applyFont="1" applyFill="1" applyBorder="1" applyAlignment="1">
      <alignment horizontal="center" vertical="center" wrapText="1"/>
    </xf>
    <xf numFmtId="3" fontId="3" fillId="13" borderId="1" xfId="0" applyNumberFormat="1" applyFont="1" applyFill="1" applyBorder="1" applyAlignment="1">
      <alignment horizontal="center" vertical="center" wrapText="1"/>
    </xf>
    <xf numFmtId="14" fontId="3" fillId="12" borderId="1" xfId="0" applyNumberFormat="1" applyFont="1" applyFill="1" applyBorder="1" applyAlignment="1">
      <alignment horizontal="center" vertical="center" wrapText="1"/>
    </xf>
    <xf numFmtId="1" fontId="4" fillId="12" borderId="1" xfId="0" applyNumberFormat="1" applyFont="1" applyFill="1" applyBorder="1" applyAlignment="1">
      <alignment horizontal="center" vertical="center" wrapText="1"/>
    </xf>
    <xf numFmtId="1" fontId="5" fillId="12" borderId="1" xfId="0" applyNumberFormat="1" applyFont="1" applyFill="1" applyBorder="1" applyAlignment="1">
      <alignment horizontal="center" vertical="center" wrapText="1"/>
    </xf>
    <xf numFmtId="0" fontId="3" fillId="13" borderId="1" xfId="0" applyFont="1" applyFill="1" applyBorder="1" applyAlignment="1">
      <alignment horizontal="center" vertical="center" wrapText="1"/>
    </xf>
    <xf numFmtId="0" fontId="7" fillId="13" borderId="1" xfId="0" applyFont="1" applyFill="1" applyBorder="1" applyAlignment="1">
      <alignment horizontal="center" vertical="center" wrapText="1"/>
    </xf>
    <xf numFmtId="0" fontId="3" fillId="12" borderId="1" xfId="0" applyFont="1" applyFill="1" applyBorder="1" applyAlignment="1">
      <alignment horizontal="center" vertical="center" wrapText="1"/>
    </xf>
    <xf numFmtId="2" fontId="5" fillId="12" borderId="1" xfId="0" applyNumberFormat="1" applyFont="1" applyFill="1" applyBorder="1" applyAlignment="1">
      <alignment horizontal="center" vertical="center" wrapText="1"/>
    </xf>
    <xf numFmtId="14" fontId="3" fillId="12" borderId="1" xfId="0" applyNumberFormat="1" applyFont="1" applyFill="1" applyBorder="1" applyAlignment="1">
      <alignment horizontal="center" vertical="center"/>
    </xf>
    <xf numFmtId="0" fontId="8" fillId="12" borderId="0" xfId="0" applyFont="1" applyFill="1" applyAlignment="1">
      <alignment wrapText="1"/>
    </xf>
    <xf numFmtId="0" fontId="3" fillId="12" borderId="0" xfId="0" applyFont="1" applyFill="1" applyAlignment="1">
      <alignment horizontal="center" vertical="center"/>
    </xf>
    <xf numFmtId="0" fontId="5" fillId="12" borderId="2" xfId="0" applyFont="1" applyFill="1" applyBorder="1" applyAlignment="1">
      <alignment horizontal="center" vertical="center" wrapText="1"/>
    </xf>
    <xf numFmtId="14" fontId="3" fillId="12" borderId="2" xfId="0" applyNumberFormat="1" applyFont="1" applyFill="1" applyBorder="1" applyAlignment="1">
      <alignment horizontal="center" vertical="center"/>
    </xf>
    <xf numFmtId="14" fontId="5" fillId="12" borderId="1" xfId="0" applyNumberFormat="1" applyFont="1" applyFill="1" applyBorder="1" applyAlignment="1">
      <alignment horizontal="center" vertical="center" wrapText="1"/>
    </xf>
    <xf numFmtId="0" fontId="9" fillId="12" borderId="1" xfId="0" applyFont="1" applyFill="1" applyBorder="1" applyAlignment="1">
      <alignment horizontal="center" vertical="center" wrapText="1"/>
    </xf>
    <xf numFmtId="0" fontId="5" fillId="12" borderId="3" xfId="0" applyFont="1" applyFill="1" applyBorder="1" applyAlignment="1">
      <alignment horizontal="center" vertical="center" wrapText="1"/>
    </xf>
    <xf numFmtId="14" fontId="3" fillId="12" borderId="3" xfId="0" applyNumberFormat="1" applyFont="1" applyFill="1" applyBorder="1" applyAlignment="1">
      <alignment horizontal="center" vertical="center"/>
    </xf>
    <xf numFmtId="3" fontId="3" fillId="12" borderId="1" xfId="0" applyNumberFormat="1" applyFont="1" applyFill="1" applyBorder="1" applyAlignment="1">
      <alignment horizontal="center" vertical="center"/>
    </xf>
    <xf numFmtId="0" fontId="3" fillId="12" borderId="1" xfId="0" applyFont="1" applyFill="1" applyBorder="1" applyAlignment="1">
      <alignment horizontal="center" vertical="center"/>
    </xf>
    <xf numFmtId="3" fontId="3" fillId="12" borderId="1" xfId="0" applyNumberFormat="1" applyFont="1" applyFill="1" applyBorder="1" applyAlignment="1">
      <alignment horizontal="center" vertical="center" wrapText="1"/>
    </xf>
    <xf numFmtId="14" fontId="3" fillId="13" borderId="1" xfId="0" applyNumberFormat="1" applyFont="1" applyFill="1" applyBorder="1" applyAlignment="1">
      <alignment horizontal="center" vertical="center" wrapText="1"/>
    </xf>
    <xf numFmtId="3" fontId="4" fillId="12" borderId="1" xfId="0" applyNumberFormat="1" applyFont="1" applyFill="1" applyBorder="1" applyAlignment="1">
      <alignment horizontal="center" vertical="center" wrapText="1"/>
    </xf>
    <xf numFmtId="0" fontId="3" fillId="12" borderId="2" xfId="0" applyFont="1" applyFill="1" applyBorder="1" applyAlignment="1">
      <alignment horizontal="center" vertical="center" wrapText="1"/>
    </xf>
    <xf numFmtId="0" fontId="3" fillId="13" borderId="2" xfId="0" applyFont="1" applyFill="1" applyBorder="1" applyAlignment="1">
      <alignment horizontal="center" vertical="center" wrapText="1"/>
    </xf>
    <xf numFmtId="0" fontId="4" fillId="12" borderId="2" xfId="0" applyFont="1" applyFill="1" applyBorder="1" applyAlignment="1">
      <alignment horizontal="center" vertical="center" wrapText="1"/>
    </xf>
    <xf numFmtId="14" fontId="4" fillId="12" borderId="2" xfId="0" applyNumberFormat="1" applyFont="1" applyFill="1" applyBorder="1" applyAlignment="1">
      <alignment horizontal="center" vertical="center" wrapText="1"/>
    </xf>
    <xf numFmtId="3" fontId="5" fillId="12" borderId="2" xfId="0" applyNumberFormat="1" applyFont="1" applyFill="1" applyBorder="1" applyAlignment="1">
      <alignment horizontal="center" vertical="center" wrapText="1"/>
    </xf>
    <xf numFmtId="3" fontId="3" fillId="12" borderId="2" xfId="0" applyNumberFormat="1" applyFont="1" applyFill="1" applyBorder="1" applyAlignment="1">
      <alignment horizontal="center" vertical="center"/>
    </xf>
    <xf numFmtId="0" fontId="3" fillId="12" borderId="2" xfId="0" applyFont="1" applyFill="1" applyBorder="1" applyAlignment="1">
      <alignment horizontal="center" vertical="center"/>
    </xf>
    <xf numFmtId="1" fontId="4" fillId="12" borderId="2" xfId="0" applyNumberFormat="1" applyFont="1" applyFill="1" applyBorder="1" applyAlignment="1">
      <alignment horizontal="center" vertical="center" wrapText="1"/>
    </xf>
    <xf numFmtId="1" fontId="5" fillId="12" borderId="2" xfId="0" applyNumberFormat="1" applyFont="1" applyFill="1" applyBorder="1" applyAlignment="1">
      <alignment horizontal="center" vertical="center" wrapText="1"/>
    </xf>
    <xf numFmtId="164" fontId="4" fillId="12" borderId="2" xfId="0" applyNumberFormat="1" applyFont="1" applyFill="1" applyBorder="1" applyAlignment="1">
      <alignment horizontal="center" vertical="center" wrapText="1"/>
    </xf>
    <xf numFmtId="2" fontId="5" fillId="12" borderId="2" xfId="0" applyNumberFormat="1" applyFont="1" applyFill="1" applyBorder="1" applyAlignment="1">
      <alignment horizontal="center" vertical="center" wrapText="1"/>
    </xf>
    <xf numFmtId="14" fontId="5" fillId="12" borderId="2" xfId="0" applyNumberFormat="1" applyFont="1" applyFill="1" applyBorder="1" applyAlignment="1">
      <alignment horizontal="center" vertical="center" wrapText="1"/>
    </xf>
    <xf numFmtId="4" fontId="3" fillId="12" borderId="1" xfId="0" applyNumberFormat="1" applyFont="1" applyFill="1" applyBorder="1" applyAlignment="1">
      <alignment horizontal="center" vertical="center" wrapText="1"/>
    </xf>
    <xf numFmtId="164" fontId="3" fillId="12" borderId="1" xfId="0" applyNumberFormat="1" applyFont="1" applyFill="1" applyBorder="1" applyAlignment="1">
      <alignment horizontal="center" vertical="center" wrapText="1"/>
    </xf>
    <xf numFmtId="168" fontId="3" fillId="12" borderId="1" xfId="0" applyNumberFormat="1" applyFont="1" applyFill="1" applyBorder="1" applyAlignment="1">
      <alignment horizontal="center" vertical="center" indent="1"/>
    </xf>
    <xf numFmtId="3" fontId="4" fillId="12" borderId="3" xfId="0" applyNumberFormat="1" applyFont="1" applyFill="1" applyBorder="1" applyAlignment="1">
      <alignment horizontal="center" vertical="center" wrapText="1"/>
    </xf>
    <xf numFmtId="0" fontId="4" fillId="12" borderId="3" xfId="0" applyFont="1" applyFill="1" applyBorder="1" applyAlignment="1">
      <alignment horizontal="center" vertical="center" wrapText="1"/>
    </xf>
    <xf numFmtId="1" fontId="3" fillId="12" borderId="1" xfId="0" applyNumberFormat="1" applyFont="1" applyFill="1" applyBorder="1" applyAlignment="1">
      <alignment horizontal="center" vertical="center"/>
    </xf>
    <xf numFmtId="0" fontId="6" fillId="12" borderId="0" xfId="1" applyFill="1" applyBorder="1" applyAlignment="1">
      <alignment wrapText="1"/>
    </xf>
    <xf numFmtId="3" fontId="3" fillId="12" borderId="0" xfId="0" applyNumberFormat="1" applyFont="1" applyFill="1" applyAlignment="1">
      <alignment horizontal="center" vertical="center"/>
    </xf>
    <xf numFmtId="14" fontId="3" fillId="12" borderId="0" xfId="0" applyNumberFormat="1" applyFont="1" applyFill="1" applyAlignment="1">
      <alignment horizontal="center" vertical="center"/>
    </xf>
    <xf numFmtId="4" fontId="4" fillId="12" borderId="1" xfId="0" applyNumberFormat="1" applyFont="1" applyFill="1" applyBorder="1" applyAlignment="1">
      <alignment horizontal="center" vertical="center" wrapText="1"/>
    </xf>
    <xf numFmtId="14" fontId="4" fillId="12" borderId="4" xfId="0" applyNumberFormat="1" applyFont="1" applyFill="1" applyBorder="1" applyAlignment="1">
      <alignment horizontal="center" vertical="center" wrapText="1"/>
    </xf>
    <xf numFmtId="4" fontId="3" fillId="12" borderId="1" xfId="0" applyNumberFormat="1" applyFont="1" applyFill="1" applyBorder="1" applyAlignment="1">
      <alignment horizontal="center" vertical="center"/>
    </xf>
    <xf numFmtId="1" fontId="3" fillId="12" borderId="1" xfId="0" applyNumberFormat="1" applyFont="1" applyFill="1" applyBorder="1" applyAlignment="1">
      <alignment horizontal="center" vertical="center" wrapText="1"/>
    </xf>
  </cellXfs>
  <cellStyles count="2">
    <cellStyle name="Hyperlink" xfId="1" xr:uid="{D49F782F-CC38-4216-A90F-F19BA0A63244}"/>
    <cellStyle name="Normal" xfId="0" builtinId="0"/>
  </cellStyles>
  <dxfs count="124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F1C232"/>
          <bgColor rgb="FFF1C232"/>
        </patternFill>
      </fill>
    </dxf>
    <dxf>
      <fill>
        <patternFill patternType="solid">
          <fgColor rgb="FFFF0000"/>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F1C232"/>
          <bgColor rgb="FFF1C232"/>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rsonal/limonrroy_mindeporte_gov_co/Documents/EQUIPO%20PLATAFORMAS%202022/BASES%20DE%20SEGUIMIENTO/Gesti&#243;n%20contractual%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atos 2022"/>
      <sheetName val="modificaciones 2022"/>
      <sheetName val="Supervisiones"/>
      <sheetName val="REQUISITOS DE EJECUCIÓN "/>
      <sheetName val="Listas"/>
    </sheetNames>
    <sheetDataSet>
      <sheetData sheetId="0"/>
      <sheetData sheetId="1"/>
      <sheetData sheetId="2">
        <row r="2">
          <cell r="J2" t="str">
            <v>Angelica Viviana Giraldo Perdomo</v>
          </cell>
          <cell r="K2">
            <v>52975827</v>
          </cell>
          <cell r="L2" t="str">
            <v>Angelica Viviana Giraldo Perdomo</v>
          </cell>
          <cell r="M2">
            <v>52975827</v>
          </cell>
          <cell r="N2">
            <v>44569</v>
          </cell>
          <cell r="O2">
            <v>44569</v>
          </cell>
          <cell r="P2" t="str">
            <v>Transaccional</v>
          </cell>
        </row>
        <row r="3">
          <cell r="J3" t="str">
            <v>Janneth Andrea Sabogal Portilla</v>
          </cell>
          <cell r="K3" t="str">
            <v xml:space="preserve">52823339	</v>
          </cell>
          <cell r="L3" t="str">
            <v>Janneth Andrea Sabogal Portilla</v>
          </cell>
          <cell r="M3" t="str">
            <v xml:space="preserve">52823339	</v>
          </cell>
          <cell r="N3">
            <v>44571</v>
          </cell>
          <cell r="O3">
            <v>44571</v>
          </cell>
          <cell r="P3" t="str">
            <v>Transaccional</v>
          </cell>
        </row>
        <row r="4">
          <cell r="J4" t="str">
            <v>Luz Angela Lenis Garces</v>
          </cell>
          <cell r="K4">
            <v>31574611</v>
          </cell>
          <cell r="L4" t="str">
            <v>Luz Angela Lenis Garces</v>
          </cell>
          <cell r="M4">
            <v>31574611</v>
          </cell>
          <cell r="N4">
            <v>44571</v>
          </cell>
          <cell r="O4">
            <v>44571</v>
          </cell>
          <cell r="P4" t="str">
            <v>Transaccional</v>
          </cell>
        </row>
        <row r="5">
          <cell r="J5" t="str">
            <v>Yesid Hernando Cabuya Ortiz</v>
          </cell>
          <cell r="K5">
            <v>80932333</v>
          </cell>
          <cell r="L5" t="str">
            <v>Yesid Hernando Cabuya Ortiz</v>
          </cell>
          <cell r="M5">
            <v>80932333</v>
          </cell>
          <cell r="N5">
            <v>44572</v>
          </cell>
          <cell r="O5">
            <v>44572</v>
          </cell>
          <cell r="P5" t="str">
            <v>Transaccional</v>
          </cell>
        </row>
        <row r="6">
          <cell r="J6" t="str">
            <v>Yesid Hernando Cabuya Ortiz</v>
          </cell>
          <cell r="K6">
            <v>80932333</v>
          </cell>
          <cell r="L6" t="str">
            <v>YESID HERNANDO CABUYA ORTIZ</v>
          </cell>
          <cell r="M6">
            <v>80932333</v>
          </cell>
          <cell r="N6">
            <v>44569</v>
          </cell>
          <cell r="O6">
            <v>44569</v>
          </cell>
          <cell r="P6" t="str">
            <v>Transaccional</v>
          </cell>
        </row>
        <row r="7">
          <cell r="J7" t="str">
            <v>Yesid Hernando Cabuya Ortiz</v>
          </cell>
          <cell r="K7">
            <v>80932333</v>
          </cell>
          <cell r="L7" t="str">
            <v>Yesid Hernando Cabuya Ortiz</v>
          </cell>
          <cell r="M7">
            <v>80932333</v>
          </cell>
          <cell r="N7">
            <v>44572</v>
          </cell>
          <cell r="O7">
            <v>44572</v>
          </cell>
          <cell r="P7" t="str">
            <v>Transaccional</v>
          </cell>
        </row>
        <row r="8">
          <cell r="J8" t="str">
            <v>Yesid Hernando Cabuya Ortiz</v>
          </cell>
          <cell r="K8">
            <v>80932333</v>
          </cell>
          <cell r="L8" t="str">
            <v>Yesid Hernando Cabuya Ortiz</v>
          </cell>
          <cell r="M8">
            <v>80932333</v>
          </cell>
          <cell r="N8">
            <v>44569</v>
          </cell>
          <cell r="O8">
            <v>44569</v>
          </cell>
          <cell r="P8" t="str">
            <v>Transaccional</v>
          </cell>
        </row>
        <row r="9">
          <cell r="J9" t="str">
            <v>Yesid Hernando Cabuya Ortiz</v>
          </cell>
          <cell r="K9">
            <v>80932333</v>
          </cell>
          <cell r="L9" t="str">
            <v>Yesid Hernando Cabuya Ortiz</v>
          </cell>
          <cell r="M9">
            <v>80932333</v>
          </cell>
          <cell r="N9">
            <v>44569</v>
          </cell>
          <cell r="O9">
            <v>44569</v>
          </cell>
          <cell r="P9" t="str">
            <v>Transaccional</v>
          </cell>
        </row>
        <row r="10">
          <cell r="J10" t="str">
            <v>Yesid Hernando Cabuya Ortiz</v>
          </cell>
          <cell r="K10">
            <v>80932333</v>
          </cell>
          <cell r="L10" t="str">
            <v>Yesid Hernando Cabuya Ortiz</v>
          </cell>
          <cell r="M10">
            <v>80932333</v>
          </cell>
          <cell r="N10">
            <v>44572</v>
          </cell>
          <cell r="O10">
            <v>44572</v>
          </cell>
          <cell r="P10" t="str">
            <v>Transaccional</v>
          </cell>
        </row>
        <row r="11">
          <cell r="J11" t="str">
            <v>Liliana Mercedes Vanegas Aguilar</v>
          </cell>
          <cell r="K11" t="str">
            <v xml:space="preserve">52734477	</v>
          </cell>
          <cell r="L11" t="str">
            <v>Liliana Mercedes Vanegas Aguilar</v>
          </cell>
          <cell r="M11" t="str">
            <v xml:space="preserve">52734477	</v>
          </cell>
          <cell r="N11">
            <v>44571</v>
          </cell>
          <cell r="O11">
            <v>44571</v>
          </cell>
          <cell r="P11" t="str">
            <v>Transaccional</v>
          </cell>
        </row>
        <row r="12">
          <cell r="J12" t="str">
            <v>Yesid Hernando Cabuya Ortiz</v>
          </cell>
          <cell r="K12">
            <v>80932333</v>
          </cell>
          <cell r="L12" t="str">
            <v>Yesid Hernando Cabuya Ortiz</v>
          </cell>
          <cell r="M12">
            <v>80932333</v>
          </cell>
          <cell r="N12">
            <v>44569</v>
          </cell>
          <cell r="O12">
            <v>44569</v>
          </cell>
          <cell r="P12" t="str">
            <v>Transaccional</v>
          </cell>
        </row>
        <row r="13">
          <cell r="J13" t="str">
            <v>Yesid Hernando Cabuya Ortiz</v>
          </cell>
          <cell r="K13">
            <v>80932333</v>
          </cell>
          <cell r="L13" t="str">
            <v>Yesid Hernando Cabuya Ortiz</v>
          </cell>
          <cell r="M13">
            <v>80932333</v>
          </cell>
          <cell r="N13">
            <v>44569</v>
          </cell>
          <cell r="O13">
            <v>44569</v>
          </cell>
          <cell r="P13" t="str">
            <v>Transaccional</v>
          </cell>
        </row>
        <row r="14">
          <cell r="J14" t="str">
            <v>Liliana Mercedes Vanegas Aguilar</v>
          </cell>
          <cell r="K14" t="str">
            <v xml:space="preserve">52734477	</v>
          </cell>
          <cell r="L14" t="str">
            <v>Liliana Mercedes Vanegas Aguilar</v>
          </cell>
          <cell r="M14" t="str">
            <v xml:space="preserve">52734477	</v>
          </cell>
          <cell r="N14">
            <v>44571</v>
          </cell>
          <cell r="O14">
            <v>44571</v>
          </cell>
          <cell r="P14" t="str">
            <v>Transaccional</v>
          </cell>
        </row>
        <row r="15">
          <cell r="J15" t="str">
            <v>Liliana Mercedes Vanegas Aguilar</v>
          </cell>
          <cell r="K15" t="str">
            <v xml:space="preserve">52734477	</v>
          </cell>
          <cell r="L15" t="str">
            <v>Liliana Mercedes Vanegas Aguilar</v>
          </cell>
          <cell r="M15" t="str">
            <v xml:space="preserve">52734477	</v>
          </cell>
          <cell r="N15">
            <v>44571</v>
          </cell>
          <cell r="O15">
            <v>44571</v>
          </cell>
          <cell r="P15" t="str">
            <v>Transaccional</v>
          </cell>
        </row>
        <row r="16">
          <cell r="J16" t="str">
            <v>Liliana Mercedes Vanegas Aguilar</v>
          </cell>
          <cell r="K16" t="str">
            <v xml:space="preserve">52734477	</v>
          </cell>
          <cell r="L16" t="str">
            <v>Liliana Mercedes Vanegas Aguilar</v>
          </cell>
          <cell r="M16" t="str">
            <v xml:space="preserve">52734477	</v>
          </cell>
          <cell r="N16">
            <v>44571</v>
          </cell>
          <cell r="O16">
            <v>44571</v>
          </cell>
          <cell r="P16" t="str">
            <v>Transaccional</v>
          </cell>
        </row>
        <row r="17">
          <cell r="J17" t="str">
            <v>Yesid Hernando Cabuya Ortiz</v>
          </cell>
          <cell r="K17">
            <v>80932333</v>
          </cell>
          <cell r="L17" t="str">
            <v>Yesid Hernando Cabuya Ortiz</v>
          </cell>
          <cell r="M17">
            <v>80932333</v>
          </cell>
          <cell r="N17">
            <v>44571</v>
          </cell>
          <cell r="O17">
            <v>44571</v>
          </cell>
          <cell r="P17" t="str">
            <v>Transaccional</v>
          </cell>
        </row>
        <row r="18">
          <cell r="J18" t="str">
            <v>Liliana Mercedes Vanegas Aguilar</v>
          </cell>
          <cell r="K18" t="str">
            <v xml:space="preserve">52734477	</v>
          </cell>
          <cell r="L18" t="str">
            <v>Liliana Mercedes Vanegas Aguilar</v>
          </cell>
          <cell r="M18" t="str">
            <v xml:space="preserve">52734477	</v>
          </cell>
          <cell r="N18">
            <v>44571</v>
          </cell>
          <cell r="O18">
            <v>44571</v>
          </cell>
          <cell r="P18" t="str">
            <v>Transaccional</v>
          </cell>
        </row>
        <row r="19">
          <cell r="J19" t="str">
            <v>Mónica Andrea  Avendaño Gómez</v>
          </cell>
          <cell r="K19">
            <v>1032453442</v>
          </cell>
          <cell r="L19" t="str">
            <v>Mónica Andrea  Avendaño Gómez</v>
          </cell>
          <cell r="M19">
            <v>1032453442</v>
          </cell>
          <cell r="N19">
            <v>44572</v>
          </cell>
          <cell r="O19">
            <v>44572</v>
          </cell>
          <cell r="P19" t="str">
            <v>Transaccional</v>
          </cell>
        </row>
        <row r="20">
          <cell r="J20" t="str">
            <v>Janneth Andrea Sabogal Portilla</v>
          </cell>
          <cell r="K20" t="str">
            <v xml:space="preserve">52823339	</v>
          </cell>
          <cell r="L20" t="str">
            <v>Janneth Andrea Sabogal Portilla</v>
          </cell>
          <cell r="M20" t="str">
            <v xml:space="preserve">52823339	</v>
          </cell>
          <cell r="N20">
            <v>44571</v>
          </cell>
          <cell r="O20">
            <v>44571</v>
          </cell>
          <cell r="P20" t="str">
            <v>Transaccional</v>
          </cell>
        </row>
        <row r="21">
          <cell r="J21" t="str">
            <v>Jorge Enrique Niño Velandia</v>
          </cell>
          <cell r="K21">
            <v>19493141</v>
          </cell>
          <cell r="L21" t="str">
            <v>Jorge Enrique Niño Velandia</v>
          </cell>
          <cell r="M21">
            <v>19493141</v>
          </cell>
          <cell r="N21">
            <v>44572</v>
          </cell>
          <cell r="O21">
            <v>44572</v>
          </cell>
          <cell r="P21" t="str">
            <v>Transaccional</v>
          </cell>
        </row>
        <row r="22">
          <cell r="J22" t="str">
            <v>Liliana Mercedes Vanegas Aguilar</v>
          </cell>
          <cell r="K22" t="str">
            <v xml:space="preserve">52734477	</v>
          </cell>
          <cell r="L22" t="str">
            <v>Liliana Mercedes Vanegas Aguilar</v>
          </cell>
          <cell r="M22" t="str">
            <v xml:space="preserve">52734477	</v>
          </cell>
          <cell r="N22">
            <v>44571</v>
          </cell>
          <cell r="O22">
            <v>44571</v>
          </cell>
          <cell r="P22" t="str">
            <v>Transaccional</v>
          </cell>
        </row>
        <row r="23">
          <cell r="J23" t="str">
            <v>Liliana Mercedes Vanegas Aguilar</v>
          </cell>
          <cell r="K23" t="str">
            <v xml:space="preserve">52734477	</v>
          </cell>
          <cell r="L23" t="str">
            <v>Liliana Mercedes Vanegas Aguilar</v>
          </cell>
          <cell r="M23" t="str">
            <v xml:space="preserve">52734477	</v>
          </cell>
          <cell r="N23">
            <v>44571</v>
          </cell>
          <cell r="O23">
            <v>44571</v>
          </cell>
          <cell r="P23" t="str">
            <v>Transaccional</v>
          </cell>
        </row>
        <row r="24">
          <cell r="J24" t="str">
            <v>Diego Fernando Valencia Méndez</v>
          </cell>
          <cell r="K24" t="str">
            <v xml:space="preserve">80797877	</v>
          </cell>
          <cell r="L24" t="str">
            <v>Diego Fernando Valencia Méndez</v>
          </cell>
          <cell r="M24" t="str">
            <v xml:space="preserve">80797877	</v>
          </cell>
          <cell r="N24">
            <v>44572</v>
          </cell>
          <cell r="O24">
            <v>44572</v>
          </cell>
          <cell r="P24" t="str">
            <v>Transaccional</v>
          </cell>
        </row>
        <row r="25">
          <cell r="J25" t="str">
            <v>Janneth Andrea Sabogal Portilla</v>
          </cell>
          <cell r="K25" t="str">
            <v xml:space="preserve">52823339	</v>
          </cell>
          <cell r="L25" t="str">
            <v>Janneth Andrea Sabogal Portilla</v>
          </cell>
          <cell r="M25" t="str">
            <v xml:space="preserve">52823339	</v>
          </cell>
          <cell r="N25">
            <v>44572</v>
          </cell>
          <cell r="O25">
            <v>44572</v>
          </cell>
          <cell r="P25" t="str">
            <v>Transaccional</v>
          </cell>
        </row>
        <row r="26">
          <cell r="J26" t="str">
            <v>Janneth Andrea Sabogal Portilla</v>
          </cell>
          <cell r="K26" t="str">
            <v xml:space="preserve">52823339	</v>
          </cell>
          <cell r="L26" t="str">
            <v>Janneth Andrea Sabogal Portilla</v>
          </cell>
          <cell r="M26" t="str">
            <v xml:space="preserve">52823339	</v>
          </cell>
          <cell r="N26">
            <v>44572</v>
          </cell>
          <cell r="O26">
            <v>44572</v>
          </cell>
          <cell r="P26" t="str">
            <v>Transaccional</v>
          </cell>
        </row>
        <row r="27">
          <cell r="J27" t="str">
            <v>Janneth Andrea Sabogal Portilla</v>
          </cell>
          <cell r="K27" t="str">
            <v xml:space="preserve">52823339	</v>
          </cell>
          <cell r="L27" t="str">
            <v>Janneth Andrea Sabogal Portilla</v>
          </cell>
          <cell r="M27" t="str">
            <v xml:space="preserve">52823339	</v>
          </cell>
          <cell r="N27">
            <v>44571</v>
          </cell>
          <cell r="O27">
            <v>44571</v>
          </cell>
          <cell r="P27" t="str">
            <v>Transaccional</v>
          </cell>
        </row>
        <row r="28">
          <cell r="J28" t="str">
            <v>Luz Angela Lenis Garces</v>
          </cell>
          <cell r="K28">
            <v>31574611</v>
          </cell>
          <cell r="L28" t="str">
            <v>Luz Angela Lenis Garces</v>
          </cell>
          <cell r="M28">
            <v>31574611</v>
          </cell>
          <cell r="N28">
            <v>44572</v>
          </cell>
          <cell r="O28">
            <v>44572</v>
          </cell>
          <cell r="P28" t="str">
            <v>Transaccional</v>
          </cell>
        </row>
        <row r="29">
          <cell r="J29" t="str">
            <v>Karen Lorena Hernandez Bedoya</v>
          </cell>
          <cell r="K29" t="str">
            <v xml:space="preserve">1032407346	</v>
          </cell>
          <cell r="L29" t="str">
            <v>Karen Lorena Hernandez Bedoya</v>
          </cell>
          <cell r="M29" t="str">
            <v xml:space="preserve">1032407346	</v>
          </cell>
          <cell r="N29">
            <v>44571</v>
          </cell>
          <cell r="O29">
            <v>44571</v>
          </cell>
          <cell r="P29" t="str">
            <v>Transaccional</v>
          </cell>
        </row>
        <row r="30">
          <cell r="J30" t="str">
            <v>Janneth Andrea Sabogal Portilla</v>
          </cell>
          <cell r="K30" t="str">
            <v xml:space="preserve">52823339	</v>
          </cell>
          <cell r="L30" t="str">
            <v>Janneth Andrea Sabogal Portilla</v>
          </cell>
          <cell r="M30" t="str">
            <v xml:space="preserve">52823339	</v>
          </cell>
          <cell r="N30">
            <v>44571</v>
          </cell>
          <cell r="O30">
            <v>44571</v>
          </cell>
          <cell r="P30" t="str">
            <v>Transaccional</v>
          </cell>
        </row>
        <row r="31">
          <cell r="J31" t="str">
            <v>Janneth Andrea Sabogal Portilla</v>
          </cell>
          <cell r="K31" t="str">
            <v xml:space="preserve">52823339	</v>
          </cell>
          <cell r="L31" t="str">
            <v>Janneth Andrea Sabogal Portilla</v>
          </cell>
          <cell r="M31" t="str">
            <v xml:space="preserve">52823339	</v>
          </cell>
          <cell r="N31">
            <v>44572</v>
          </cell>
          <cell r="O31">
            <v>44572</v>
          </cell>
          <cell r="P31" t="str">
            <v>Transaccional</v>
          </cell>
        </row>
        <row r="32">
          <cell r="J32" t="str">
            <v>Yury Alexandra Rodríguez Murillo</v>
          </cell>
          <cell r="K32" t="str">
            <v xml:space="preserve">52928133	</v>
          </cell>
          <cell r="L32" t="str">
            <v>Yury Alexandra Rodríguez Murillo</v>
          </cell>
          <cell r="M32" t="str">
            <v xml:space="preserve">52928133	</v>
          </cell>
          <cell r="N32">
            <v>44571</v>
          </cell>
          <cell r="O32">
            <v>44571</v>
          </cell>
          <cell r="P32" t="str">
            <v>Transaccional</v>
          </cell>
        </row>
        <row r="33">
          <cell r="J33" t="str">
            <v>Janneth Andrea Sabogal Portilla</v>
          </cell>
          <cell r="K33" t="str">
            <v xml:space="preserve">52823339	</v>
          </cell>
          <cell r="L33" t="str">
            <v>Janneth Andrea Sabogal Portilla</v>
          </cell>
          <cell r="M33" t="str">
            <v xml:space="preserve">52823339	</v>
          </cell>
          <cell r="N33">
            <v>44571</v>
          </cell>
          <cell r="O33">
            <v>44571</v>
          </cell>
          <cell r="P33" t="str">
            <v>Transaccional</v>
          </cell>
        </row>
        <row r="34">
          <cell r="J34" t="str">
            <v>Jorge Enrique Niño Velandia</v>
          </cell>
          <cell r="K34">
            <v>19493141</v>
          </cell>
          <cell r="L34" t="str">
            <v>Jorge Enrique Niño Velandia</v>
          </cell>
          <cell r="M34">
            <v>19493141</v>
          </cell>
          <cell r="N34">
            <v>44572</v>
          </cell>
          <cell r="O34">
            <v>44572</v>
          </cell>
          <cell r="P34" t="str">
            <v>Transaccional</v>
          </cell>
        </row>
        <row r="35">
          <cell r="J35" t="str">
            <v>Janneth Andrea Sabogal Portilla</v>
          </cell>
          <cell r="K35" t="str">
            <v xml:space="preserve">52823339	</v>
          </cell>
          <cell r="L35" t="str">
            <v>Janneth Andrea Sabogal Portilla</v>
          </cell>
          <cell r="M35" t="str">
            <v xml:space="preserve">52823339	</v>
          </cell>
          <cell r="N35">
            <v>44571</v>
          </cell>
          <cell r="O35">
            <v>44571</v>
          </cell>
          <cell r="P35" t="str">
            <v>Transaccional</v>
          </cell>
        </row>
        <row r="36">
          <cell r="J36" t="str">
            <v>Janneth Andrea Sabogal Portilla</v>
          </cell>
          <cell r="K36" t="str">
            <v xml:space="preserve">52823339	</v>
          </cell>
          <cell r="L36" t="str">
            <v>Janneth Andrea Sabogal Portilla</v>
          </cell>
          <cell r="M36" t="str">
            <v xml:space="preserve">52823339	</v>
          </cell>
          <cell r="N36">
            <v>44571</v>
          </cell>
          <cell r="O36">
            <v>44571</v>
          </cell>
          <cell r="P36" t="str">
            <v>Transaccional</v>
          </cell>
        </row>
        <row r="37">
          <cell r="J37" t="str">
            <v>Jorge Enrique Niño Velandia</v>
          </cell>
          <cell r="K37">
            <v>19493141</v>
          </cell>
          <cell r="L37" t="str">
            <v>Jorge Enrique Niño Velandia</v>
          </cell>
          <cell r="M37">
            <v>19493141</v>
          </cell>
          <cell r="N37">
            <v>44572</v>
          </cell>
          <cell r="O37">
            <v>44572</v>
          </cell>
          <cell r="P37" t="str">
            <v>Transaccional</v>
          </cell>
        </row>
        <row r="38">
          <cell r="J38" t="str">
            <v>Fabian Dario Romero Moreno</v>
          </cell>
          <cell r="K38">
            <v>11523034</v>
          </cell>
          <cell r="L38" t="str">
            <v>Fabian Dario Romero Moreno</v>
          </cell>
          <cell r="M38">
            <v>11523034</v>
          </cell>
          <cell r="N38">
            <v>44572</v>
          </cell>
          <cell r="O38">
            <v>44572</v>
          </cell>
          <cell r="P38" t="str">
            <v>Transaccional</v>
          </cell>
        </row>
        <row r="39">
          <cell r="J39" t="str">
            <v>Fabian Dario Romero Moreno</v>
          </cell>
          <cell r="K39">
            <v>11523034</v>
          </cell>
          <cell r="L39" t="str">
            <v>Fabian Dario Romero Moreno</v>
          </cell>
          <cell r="M39">
            <v>11523034</v>
          </cell>
          <cell r="N39">
            <v>44572</v>
          </cell>
          <cell r="O39">
            <v>44572</v>
          </cell>
          <cell r="P39" t="str">
            <v>Transaccional</v>
          </cell>
        </row>
        <row r="40">
          <cell r="J40" t="str">
            <v>Fabian Dario Romero Moreno</v>
          </cell>
          <cell r="K40">
            <v>11523034</v>
          </cell>
          <cell r="L40" t="str">
            <v>Fabian Dario Romero Moreno</v>
          </cell>
          <cell r="M40">
            <v>11523034</v>
          </cell>
          <cell r="N40">
            <v>44572</v>
          </cell>
          <cell r="O40">
            <v>44572</v>
          </cell>
          <cell r="P40" t="str">
            <v>Transaccional</v>
          </cell>
        </row>
        <row r="41">
          <cell r="J41" t="str">
            <v>Fabian Dario Romero Moreno</v>
          </cell>
          <cell r="K41">
            <v>11523034</v>
          </cell>
          <cell r="L41" t="str">
            <v>Fabian Dario Romero Moreno</v>
          </cell>
          <cell r="M41">
            <v>11523034</v>
          </cell>
          <cell r="N41">
            <v>44572</v>
          </cell>
          <cell r="O41">
            <v>44572</v>
          </cell>
          <cell r="P41" t="str">
            <v>Transaccional</v>
          </cell>
        </row>
        <row r="42">
          <cell r="J42" t="str">
            <v>Fabian Dario Romero Moreno</v>
          </cell>
          <cell r="K42">
            <v>11523034</v>
          </cell>
          <cell r="L42" t="str">
            <v>Fabian Dario Romero Moreno</v>
          </cell>
          <cell r="M42">
            <v>11523034</v>
          </cell>
          <cell r="N42">
            <v>44572</v>
          </cell>
          <cell r="O42">
            <v>44572</v>
          </cell>
          <cell r="P42" t="str">
            <v>Transaccional</v>
          </cell>
        </row>
        <row r="43">
          <cell r="J43" t="str">
            <v>Fabian Dario Romero Moreno</v>
          </cell>
          <cell r="K43">
            <v>11523034</v>
          </cell>
          <cell r="L43" t="str">
            <v>Fabian Dario Romero Moreno</v>
          </cell>
          <cell r="M43">
            <v>11523034</v>
          </cell>
          <cell r="N43">
            <v>44572</v>
          </cell>
          <cell r="O43">
            <v>44572</v>
          </cell>
          <cell r="P43" t="str">
            <v>Transaccional</v>
          </cell>
        </row>
        <row r="44">
          <cell r="J44" t="str">
            <v>Fabian Dario Romero Moreno</v>
          </cell>
          <cell r="K44">
            <v>11523034</v>
          </cell>
          <cell r="L44" t="str">
            <v>Fabian Dario Romero Moreno</v>
          </cell>
          <cell r="M44">
            <v>11523034</v>
          </cell>
          <cell r="N44">
            <v>44572</v>
          </cell>
          <cell r="O44">
            <v>44572</v>
          </cell>
          <cell r="P44" t="str">
            <v>Transaccional</v>
          </cell>
        </row>
        <row r="45">
          <cell r="J45" t="str">
            <v>Fabian Dario Romero Moreno</v>
          </cell>
          <cell r="K45">
            <v>11523034</v>
          </cell>
          <cell r="L45" t="str">
            <v>Fabian Dario Romero Moreno</v>
          </cell>
          <cell r="M45">
            <v>11523034</v>
          </cell>
          <cell r="N45">
            <v>44572</v>
          </cell>
          <cell r="O45">
            <v>44572</v>
          </cell>
          <cell r="P45" t="str">
            <v>Transaccional</v>
          </cell>
        </row>
        <row r="46">
          <cell r="J46" t="str">
            <v>Fabian Dario Romero Moreno</v>
          </cell>
          <cell r="K46">
            <v>11523034</v>
          </cell>
          <cell r="L46" t="str">
            <v>Fabian Dario Romero Moreno</v>
          </cell>
          <cell r="M46">
            <v>11523034</v>
          </cell>
          <cell r="N46">
            <v>44572</v>
          </cell>
          <cell r="O46">
            <v>44572</v>
          </cell>
          <cell r="P46" t="str">
            <v>Transaccional</v>
          </cell>
        </row>
        <row r="47">
          <cell r="J47" t="str">
            <v>Fabian Dario Romero Moreno</v>
          </cell>
          <cell r="K47">
            <v>11523034</v>
          </cell>
          <cell r="L47" t="str">
            <v>Fabian Dario Romero Moreno</v>
          </cell>
          <cell r="M47">
            <v>11523034</v>
          </cell>
          <cell r="N47">
            <v>44572</v>
          </cell>
          <cell r="O47">
            <v>44572</v>
          </cell>
          <cell r="P47" t="str">
            <v>Transaccional</v>
          </cell>
        </row>
        <row r="48">
          <cell r="J48" t="str">
            <v>Fabian Dario Romero Moreno</v>
          </cell>
          <cell r="K48">
            <v>11523034</v>
          </cell>
          <cell r="L48" t="str">
            <v>Fabian Dario Romero Moreno</v>
          </cell>
          <cell r="M48">
            <v>11523034</v>
          </cell>
          <cell r="N48">
            <v>44572</v>
          </cell>
          <cell r="O48">
            <v>44572</v>
          </cell>
          <cell r="P48" t="str">
            <v>Transaccional</v>
          </cell>
        </row>
        <row r="49">
          <cell r="J49" t="str">
            <v>Fabian Dario Romero Moreno</v>
          </cell>
          <cell r="K49">
            <v>11523034</v>
          </cell>
          <cell r="L49" t="str">
            <v>Fabian Dario Romero Moreno</v>
          </cell>
          <cell r="M49">
            <v>11523034</v>
          </cell>
          <cell r="N49">
            <v>44572</v>
          </cell>
          <cell r="O49">
            <v>44572</v>
          </cell>
          <cell r="P49" t="str">
            <v>Transaccional</v>
          </cell>
        </row>
        <row r="50">
          <cell r="J50" t="str">
            <v>Fabian Dario Romero Moreno</v>
          </cell>
          <cell r="K50">
            <v>11523034</v>
          </cell>
          <cell r="L50" t="str">
            <v>Fabian Dario Romero Moreno</v>
          </cell>
          <cell r="M50">
            <v>11523034</v>
          </cell>
          <cell r="N50">
            <v>44572</v>
          </cell>
          <cell r="O50">
            <v>44572</v>
          </cell>
          <cell r="P50" t="str">
            <v>Transaccional</v>
          </cell>
        </row>
        <row r="51">
          <cell r="J51" t="str">
            <v>DANIELA MATURANA AGUDELO</v>
          </cell>
          <cell r="K51">
            <v>1037572130</v>
          </cell>
          <cell r="L51" t="str">
            <v>DANIELA MATURANA AGUDELO</v>
          </cell>
          <cell r="M51">
            <v>1037572130</v>
          </cell>
          <cell r="N51">
            <v>44578</v>
          </cell>
          <cell r="O51">
            <v>44578</v>
          </cell>
          <cell r="P51" t="str">
            <v>Transaccional</v>
          </cell>
        </row>
        <row r="52">
          <cell r="J52" t="str">
            <v>DANIELA MATURANA AGUDELO</v>
          </cell>
          <cell r="K52">
            <v>1037572130</v>
          </cell>
          <cell r="L52" t="str">
            <v>DANIELA MATURANA AGUDELO</v>
          </cell>
          <cell r="M52">
            <v>1037572130</v>
          </cell>
          <cell r="N52">
            <v>44574</v>
          </cell>
          <cell r="O52">
            <v>44574</v>
          </cell>
          <cell r="P52" t="str">
            <v>Transaccional</v>
          </cell>
        </row>
        <row r="53">
          <cell r="J53" t="str">
            <v>Damaris Tatiana Gomez Buitrago</v>
          </cell>
          <cell r="K53">
            <v>1076716385</v>
          </cell>
          <cell r="L53" t="str">
            <v>Damaris Tatiana Gomez Buitrago</v>
          </cell>
          <cell r="M53">
            <v>1076716385</v>
          </cell>
          <cell r="N53">
            <v>44572</v>
          </cell>
          <cell r="O53">
            <v>44572</v>
          </cell>
          <cell r="P53" t="str">
            <v>Transaccional</v>
          </cell>
        </row>
        <row r="54">
          <cell r="J54" t="str">
            <v>Jorge Enrique Niño Velandia</v>
          </cell>
          <cell r="K54">
            <v>19493141</v>
          </cell>
          <cell r="L54" t="str">
            <v>Jorge Enrique Niño Velandia</v>
          </cell>
          <cell r="M54">
            <v>19493141</v>
          </cell>
          <cell r="N54">
            <v>44573</v>
          </cell>
          <cell r="O54">
            <v>44573</v>
          </cell>
          <cell r="P54" t="str">
            <v>Transaccional</v>
          </cell>
        </row>
        <row r="55">
          <cell r="J55" t="str">
            <v>Damaris Tatiana Gomez Buitrago</v>
          </cell>
          <cell r="K55">
            <v>1076716385</v>
          </cell>
          <cell r="L55" t="str">
            <v>Damaris Tatiana Gomez Buitrago</v>
          </cell>
          <cell r="M55">
            <v>1076716385</v>
          </cell>
          <cell r="N55">
            <v>44572</v>
          </cell>
          <cell r="O55">
            <v>44572</v>
          </cell>
          <cell r="P55" t="str">
            <v>Transaccional</v>
          </cell>
        </row>
        <row r="56">
          <cell r="J56" t="str">
            <v>Jorge Enrique Niño Velandia</v>
          </cell>
          <cell r="K56">
            <v>19493141</v>
          </cell>
          <cell r="L56" t="str">
            <v>Jorge Enrique Niño Velandia</v>
          </cell>
          <cell r="M56">
            <v>19493141</v>
          </cell>
          <cell r="N56">
            <v>44572</v>
          </cell>
          <cell r="O56">
            <v>44572</v>
          </cell>
          <cell r="P56" t="str">
            <v>Transaccional</v>
          </cell>
        </row>
        <row r="57">
          <cell r="J57" t="str">
            <v>Damaris Tatiana Gomez Buitrago</v>
          </cell>
          <cell r="K57">
            <v>1076716385</v>
          </cell>
          <cell r="L57" t="str">
            <v>Damaris Tatiana Gomez Buitrago</v>
          </cell>
          <cell r="M57">
            <v>1076716385</v>
          </cell>
          <cell r="N57">
            <v>44572</v>
          </cell>
          <cell r="O57">
            <v>44572</v>
          </cell>
          <cell r="P57" t="str">
            <v>Transaccional</v>
          </cell>
        </row>
        <row r="58">
          <cell r="J58" t="str">
            <v>Natalia Moreno Murillo</v>
          </cell>
          <cell r="K58">
            <v>1022323628</v>
          </cell>
          <cell r="L58" t="str">
            <v>Natalia Moreno Murillo</v>
          </cell>
          <cell r="M58">
            <v>1022323628</v>
          </cell>
          <cell r="N58">
            <v>44572</v>
          </cell>
          <cell r="O58">
            <v>44572</v>
          </cell>
          <cell r="P58" t="str">
            <v>Transaccional</v>
          </cell>
        </row>
        <row r="59">
          <cell r="J59" t="str">
            <v>José Leonardo Hincapié Gómez</v>
          </cell>
          <cell r="K59">
            <v>7562090</v>
          </cell>
          <cell r="L59" t="str">
            <v>José Leonardo Hincapié Gómez</v>
          </cell>
          <cell r="M59">
            <v>7562090</v>
          </cell>
          <cell r="N59">
            <v>44572</v>
          </cell>
          <cell r="O59">
            <v>44572</v>
          </cell>
          <cell r="P59" t="str">
            <v>Transaccional</v>
          </cell>
        </row>
        <row r="60">
          <cell r="J60" t="str">
            <v>Natalia Moreno Murillo</v>
          </cell>
          <cell r="K60">
            <v>1022323628</v>
          </cell>
          <cell r="L60" t="str">
            <v>Natalia Moreno Murillo</v>
          </cell>
          <cell r="M60">
            <v>1022323628</v>
          </cell>
          <cell r="N60">
            <v>44573</v>
          </cell>
          <cell r="O60">
            <v>44573</v>
          </cell>
          <cell r="P60" t="str">
            <v>Transaccional</v>
          </cell>
        </row>
        <row r="61">
          <cell r="J61" t="str">
            <v>Karen Lorena Hernandez Bedoya</v>
          </cell>
          <cell r="K61">
            <v>1032407346</v>
          </cell>
          <cell r="L61" t="str">
            <v>Karen Lorena Hernandez Bedoya</v>
          </cell>
          <cell r="M61">
            <v>1032407346</v>
          </cell>
          <cell r="N61">
            <v>44573</v>
          </cell>
          <cell r="O61">
            <v>44573</v>
          </cell>
          <cell r="P61" t="str">
            <v>Transaccional</v>
          </cell>
        </row>
        <row r="62">
          <cell r="J62" t="str">
            <v>Angelica Viviana Giraldo Perdomo</v>
          </cell>
          <cell r="K62">
            <v>52975827</v>
          </cell>
          <cell r="L62" t="str">
            <v>Angelica Viviana Giraldo Perdomo</v>
          </cell>
          <cell r="M62">
            <v>52975827</v>
          </cell>
          <cell r="N62">
            <v>44572</v>
          </cell>
          <cell r="O62">
            <v>44572</v>
          </cell>
          <cell r="P62" t="str">
            <v>Transaccional</v>
          </cell>
        </row>
        <row r="63">
          <cell r="J63" t="str">
            <v>Adriana Teresa Quitián Marín</v>
          </cell>
          <cell r="K63">
            <v>52587305</v>
          </cell>
          <cell r="L63" t="str">
            <v>Adriana Teresa Quitián Marín</v>
          </cell>
          <cell r="M63">
            <v>52587305</v>
          </cell>
          <cell r="N63">
            <v>44573</v>
          </cell>
          <cell r="O63">
            <v>44573</v>
          </cell>
          <cell r="P63" t="str">
            <v>Transaccional</v>
          </cell>
        </row>
        <row r="64">
          <cell r="J64" t="str">
            <v>Leslie Diahann Martinez Luque</v>
          </cell>
          <cell r="K64">
            <v>39585005</v>
          </cell>
          <cell r="L64" t="str">
            <v>Fabian Dario Romero Moreno</v>
          </cell>
          <cell r="M64">
            <v>39585005</v>
          </cell>
          <cell r="N64">
            <v>44573</v>
          </cell>
          <cell r="O64">
            <v>44573</v>
          </cell>
          <cell r="P64" t="str">
            <v>Transaccional</v>
          </cell>
        </row>
        <row r="65">
          <cell r="J65" t="str">
            <v>Fabian Dario Romero Moreno</v>
          </cell>
          <cell r="K65">
            <v>11523034</v>
          </cell>
          <cell r="L65" t="str">
            <v>Fabian Dario Romero Moreno</v>
          </cell>
          <cell r="M65">
            <v>11523034</v>
          </cell>
          <cell r="N65">
            <v>44573</v>
          </cell>
          <cell r="O65">
            <v>44573</v>
          </cell>
          <cell r="P65" t="str">
            <v>Transaccional</v>
          </cell>
        </row>
        <row r="66">
          <cell r="J66" t="str">
            <v>Fabian Dario Romero Moreno</v>
          </cell>
          <cell r="K66">
            <v>11523034</v>
          </cell>
          <cell r="L66" t="str">
            <v>Fabian Dario Romero Moreno</v>
          </cell>
          <cell r="M66">
            <v>11523034</v>
          </cell>
          <cell r="N66">
            <v>44573</v>
          </cell>
          <cell r="O66">
            <v>44573</v>
          </cell>
          <cell r="P66" t="str">
            <v>Transaccional</v>
          </cell>
        </row>
        <row r="67">
          <cell r="J67" t="str">
            <v>Angelica Viviana Giraldo Perdomo</v>
          </cell>
          <cell r="K67">
            <v>52975827</v>
          </cell>
          <cell r="L67" t="str">
            <v>Angelica Viviana Giraldo Perdomo</v>
          </cell>
          <cell r="M67">
            <v>52975827</v>
          </cell>
          <cell r="N67">
            <v>44573</v>
          </cell>
          <cell r="O67">
            <v>44573</v>
          </cell>
          <cell r="P67" t="str">
            <v>Transaccional</v>
          </cell>
        </row>
        <row r="68">
          <cell r="J68" t="str">
            <v>Fabian Dario Romero Moreno</v>
          </cell>
          <cell r="K68">
            <v>11523034</v>
          </cell>
          <cell r="L68" t="str">
            <v>Fabian Dario Romero Moreno</v>
          </cell>
          <cell r="M68">
            <v>11523034</v>
          </cell>
          <cell r="N68">
            <v>44573</v>
          </cell>
          <cell r="O68">
            <v>44573</v>
          </cell>
          <cell r="P68" t="str">
            <v>Transaccional</v>
          </cell>
        </row>
        <row r="69">
          <cell r="J69" t="str">
            <v>Fabian Dario Romero Moreno</v>
          </cell>
          <cell r="K69">
            <v>11523034</v>
          </cell>
          <cell r="L69" t="str">
            <v>Fabian Dario Romero Moreno</v>
          </cell>
          <cell r="M69">
            <v>11523034</v>
          </cell>
          <cell r="N69">
            <v>44573</v>
          </cell>
          <cell r="O69">
            <v>44573</v>
          </cell>
          <cell r="P69" t="str">
            <v>Transaccional</v>
          </cell>
        </row>
        <row r="70">
          <cell r="J70" t="str">
            <v>Janneth Andrea Sabogal Portilla</v>
          </cell>
          <cell r="K70">
            <v>52823339</v>
          </cell>
          <cell r="L70" t="str">
            <v>Janneth Andrea Sabogal Portilla</v>
          </cell>
          <cell r="M70">
            <v>52823339</v>
          </cell>
          <cell r="N70">
            <v>44573</v>
          </cell>
          <cell r="O70">
            <v>44573</v>
          </cell>
          <cell r="P70" t="str">
            <v>Transaccional</v>
          </cell>
        </row>
        <row r="71">
          <cell r="J71" t="str">
            <v>Edgar Muñoz David</v>
          </cell>
          <cell r="K71">
            <v>12965830</v>
          </cell>
          <cell r="L71" t="str">
            <v>Fabian Dario Romero Moreno</v>
          </cell>
          <cell r="M71">
            <v>12965830</v>
          </cell>
          <cell r="N71">
            <v>44573</v>
          </cell>
          <cell r="O71">
            <v>44573</v>
          </cell>
          <cell r="P71" t="str">
            <v>Transaccional</v>
          </cell>
        </row>
        <row r="72">
          <cell r="J72" t="str">
            <v>Natalia Moreno Murillo</v>
          </cell>
          <cell r="K72">
            <v>1022323628</v>
          </cell>
          <cell r="L72" t="str">
            <v>Natalia Moreno Murillo</v>
          </cell>
          <cell r="M72">
            <v>1022323628</v>
          </cell>
          <cell r="N72">
            <v>44578</v>
          </cell>
          <cell r="O72">
            <v>44578</v>
          </cell>
          <cell r="P72" t="str">
            <v>Transaccional</v>
          </cell>
        </row>
        <row r="73">
          <cell r="J73" t="str">
            <v>Harold René Gamba Hurtado</v>
          </cell>
          <cell r="K73">
            <v>13617899</v>
          </cell>
          <cell r="L73" t="str">
            <v>Yuli Marcela López Cifuentes</v>
          </cell>
          <cell r="M73">
            <v>13617899</v>
          </cell>
          <cell r="N73">
            <v>44574</v>
          </cell>
          <cell r="O73">
            <v>44574</v>
          </cell>
          <cell r="P73" t="str">
            <v>Transaccional</v>
          </cell>
        </row>
        <row r="74">
          <cell r="J74" t="str">
            <v>Martín Emilio Ramírez Cardona</v>
          </cell>
          <cell r="K74">
            <v>10282174</v>
          </cell>
          <cell r="L74" t="str">
            <v>Martín Emilio Ramírez Cardona</v>
          </cell>
          <cell r="M74">
            <v>10282174</v>
          </cell>
          <cell r="N74">
            <v>44573</v>
          </cell>
          <cell r="O74">
            <v>44573</v>
          </cell>
          <cell r="P74" t="str">
            <v>Transaccional</v>
          </cell>
        </row>
        <row r="75">
          <cell r="J75" t="str">
            <v>Karen Lorena Hernandez Bedoya</v>
          </cell>
          <cell r="K75">
            <v>1032407346</v>
          </cell>
          <cell r="L75" t="str">
            <v>Karen Lorena Hernandez Bedoya</v>
          </cell>
          <cell r="M75">
            <v>1032407346</v>
          </cell>
          <cell r="N75">
            <v>44573</v>
          </cell>
          <cell r="O75">
            <v>44573</v>
          </cell>
          <cell r="P75" t="str">
            <v>Transaccional</v>
          </cell>
        </row>
        <row r="76">
          <cell r="J76" t="str">
            <v>José Leonardo Hincapié Gómez</v>
          </cell>
          <cell r="K76">
            <v>7562090</v>
          </cell>
          <cell r="L76" t="str">
            <v>José Leonardo Hincapié Gómez</v>
          </cell>
          <cell r="M76">
            <v>7562090</v>
          </cell>
          <cell r="N76">
            <v>44574</v>
          </cell>
          <cell r="O76">
            <v>44574</v>
          </cell>
          <cell r="P76" t="str">
            <v>Transaccional</v>
          </cell>
        </row>
        <row r="77">
          <cell r="J77" t="str">
            <v>Natalia Moreno Murillo</v>
          </cell>
          <cell r="K77" t="str">
            <v xml:space="preserve">1022323628	</v>
          </cell>
          <cell r="L77" t="str">
            <v>Natalia Moreno Murillo</v>
          </cell>
          <cell r="M77" t="str">
            <v xml:space="preserve">1022323628	</v>
          </cell>
          <cell r="N77">
            <v>44573</v>
          </cell>
          <cell r="O77">
            <v>44573</v>
          </cell>
          <cell r="P77" t="str">
            <v>Transaccional</v>
          </cell>
        </row>
        <row r="78">
          <cell r="J78" t="str">
            <v>Diana Paola Rincón Martínez</v>
          </cell>
          <cell r="K78">
            <v>53054249</v>
          </cell>
          <cell r="L78" t="str">
            <v>Diana Paola Rincón Martínez</v>
          </cell>
          <cell r="M78">
            <v>53054249</v>
          </cell>
          <cell r="N78">
            <v>44574</v>
          </cell>
          <cell r="O78">
            <v>44574</v>
          </cell>
          <cell r="P78" t="str">
            <v>Transaccional</v>
          </cell>
        </row>
        <row r="79">
          <cell r="J79" t="str">
            <v>Andrés Galvis Pineda</v>
          </cell>
          <cell r="K79">
            <v>7165940</v>
          </cell>
          <cell r="L79" t="str">
            <v>Andrés Galvis Pineda</v>
          </cell>
          <cell r="M79">
            <v>7165940</v>
          </cell>
          <cell r="N79">
            <v>44574</v>
          </cell>
          <cell r="O79">
            <v>44574</v>
          </cell>
          <cell r="P79" t="str">
            <v>Transaccional</v>
          </cell>
        </row>
        <row r="80">
          <cell r="J80" t="str">
            <v>Martín Emilio Ramírez Cardona</v>
          </cell>
          <cell r="K80">
            <v>10282174</v>
          </cell>
          <cell r="L80" t="str">
            <v>Martín Emilio Ramírez Cardona</v>
          </cell>
          <cell r="M80">
            <v>10282174</v>
          </cell>
          <cell r="N80">
            <v>44573</v>
          </cell>
          <cell r="O80">
            <v>44573</v>
          </cell>
          <cell r="P80" t="str">
            <v>Transaccional</v>
          </cell>
        </row>
        <row r="81">
          <cell r="J81" t="str">
            <v>Fabian Dario Romero Moreno</v>
          </cell>
          <cell r="K81">
            <v>11523034</v>
          </cell>
          <cell r="L81" t="str">
            <v>Fabian Dario Romero Moreno</v>
          </cell>
          <cell r="M81">
            <v>11523034</v>
          </cell>
          <cell r="N81">
            <v>44573</v>
          </cell>
          <cell r="O81">
            <v>44573</v>
          </cell>
          <cell r="P81" t="str">
            <v>Transaccional</v>
          </cell>
        </row>
        <row r="82">
          <cell r="J82" t="str">
            <v xml:space="preserve">Mónica Isabel Posso Del Castillo        </v>
          </cell>
          <cell r="K82">
            <v>52259945</v>
          </cell>
          <cell r="L82" t="str">
            <v xml:space="preserve">Mónica Isabel Posso Del Castillo        </v>
          </cell>
          <cell r="M82">
            <v>52259945</v>
          </cell>
          <cell r="N82">
            <v>44574</v>
          </cell>
          <cell r="O82">
            <v>44574</v>
          </cell>
          <cell r="P82" t="str">
            <v>Transaccional</v>
          </cell>
        </row>
        <row r="83">
          <cell r="J83" t="str">
            <v>José Leonardo Hincapié Gómez</v>
          </cell>
          <cell r="K83">
            <v>7562090</v>
          </cell>
          <cell r="L83" t="str">
            <v>José Leonardo Hincapié Gómez</v>
          </cell>
          <cell r="M83">
            <v>7562090</v>
          </cell>
          <cell r="N83">
            <v>44574</v>
          </cell>
          <cell r="O83">
            <v>44574</v>
          </cell>
          <cell r="P83" t="str">
            <v>Transaccional</v>
          </cell>
        </row>
        <row r="84">
          <cell r="J84" t="str">
            <v>Harold René Gamba Hurtado</v>
          </cell>
          <cell r="K84">
            <v>13617899</v>
          </cell>
          <cell r="L84" t="str">
            <v>Yuli Marcela López Cifuentes</v>
          </cell>
          <cell r="M84">
            <v>13617899</v>
          </cell>
          <cell r="N84">
            <v>44574</v>
          </cell>
          <cell r="O84">
            <v>44574</v>
          </cell>
          <cell r="P84" t="str">
            <v>Transaccional</v>
          </cell>
        </row>
        <row r="85">
          <cell r="J85" t="str">
            <v>Fabian Dario Romero Moreno</v>
          </cell>
          <cell r="K85">
            <v>11523034</v>
          </cell>
          <cell r="L85" t="str">
            <v>Fabian Dario Romero Moreno</v>
          </cell>
          <cell r="M85">
            <v>11523034</v>
          </cell>
          <cell r="N85">
            <v>44573</v>
          </cell>
          <cell r="O85">
            <v>44573</v>
          </cell>
          <cell r="P85" t="str">
            <v>Transaccional</v>
          </cell>
        </row>
        <row r="86">
          <cell r="J86" t="str">
            <v>Diana Paola Rincón Martínez</v>
          </cell>
          <cell r="K86">
            <v>53054249</v>
          </cell>
          <cell r="L86" t="str">
            <v>Diana Paola Rincón Martínez</v>
          </cell>
          <cell r="M86">
            <v>53054249</v>
          </cell>
          <cell r="N86">
            <v>44574</v>
          </cell>
          <cell r="O86">
            <v>44574</v>
          </cell>
          <cell r="P86" t="str">
            <v>Transaccional</v>
          </cell>
        </row>
        <row r="87">
          <cell r="J87" t="str">
            <v>Fabian Dario Romero Moreno</v>
          </cell>
          <cell r="K87">
            <v>11523034</v>
          </cell>
          <cell r="L87" t="str">
            <v>Fabian Dario Romero Moreno</v>
          </cell>
          <cell r="M87">
            <v>11523034</v>
          </cell>
          <cell r="N87">
            <v>44574</v>
          </cell>
          <cell r="O87">
            <v>44574</v>
          </cell>
          <cell r="P87" t="str">
            <v>Transaccional</v>
          </cell>
        </row>
        <row r="88">
          <cell r="J88" t="str">
            <v>Fabian Dario Romero Moreno</v>
          </cell>
          <cell r="K88">
            <v>11523034</v>
          </cell>
          <cell r="L88" t="str">
            <v>Fabian Dario Romero Moreno</v>
          </cell>
          <cell r="M88">
            <v>11523034</v>
          </cell>
          <cell r="N88">
            <v>44574</v>
          </cell>
          <cell r="O88">
            <v>44574</v>
          </cell>
          <cell r="P88" t="str">
            <v>Transaccional</v>
          </cell>
        </row>
        <row r="89">
          <cell r="J89" t="str">
            <v>Fabian Dario Romero Moreno</v>
          </cell>
          <cell r="K89">
            <v>11523034</v>
          </cell>
          <cell r="L89" t="str">
            <v>Fabian Dario Romero Moreno</v>
          </cell>
          <cell r="M89">
            <v>11523034</v>
          </cell>
          <cell r="N89">
            <v>44574</v>
          </cell>
          <cell r="O89">
            <v>44574</v>
          </cell>
          <cell r="P89" t="str">
            <v>Transaccional</v>
          </cell>
        </row>
        <row r="90">
          <cell r="J90" t="str">
            <v>Harold René Gamba Hurtado</v>
          </cell>
          <cell r="K90">
            <v>13617899</v>
          </cell>
          <cell r="L90" t="str">
            <v>Yuli Marcela López Cifuentes</v>
          </cell>
          <cell r="M90">
            <v>13617899</v>
          </cell>
          <cell r="N90">
            <v>44574</v>
          </cell>
          <cell r="O90">
            <v>44574</v>
          </cell>
          <cell r="P90" t="str">
            <v>Transaccional</v>
          </cell>
        </row>
        <row r="91">
          <cell r="J91" t="str">
            <v>David Alejandro Acosta Cárdenas</v>
          </cell>
          <cell r="K91" t="str">
            <v xml:space="preserve">1069712051	</v>
          </cell>
          <cell r="L91" t="str">
            <v>David Alejandro Acosta Cárdenas</v>
          </cell>
          <cell r="M91" t="str">
            <v xml:space="preserve">1069712051	</v>
          </cell>
          <cell r="N91">
            <v>44574</v>
          </cell>
          <cell r="O91">
            <v>44574</v>
          </cell>
          <cell r="P91" t="str">
            <v>Transaccional</v>
          </cell>
        </row>
        <row r="92">
          <cell r="J92" t="str">
            <v>Yury Alexandra Rodríguez Murillo</v>
          </cell>
          <cell r="K92">
            <v>52928133</v>
          </cell>
          <cell r="L92" t="str">
            <v>Yury Alexandra Rodríguez Murillo</v>
          </cell>
          <cell r="M92">
            <v>52928133</v>
          </cell>
          <cell r="N92">
            <v>44574</v>
          </cell>
          <cell r="O92">
            <v>44574</v>
          </cell>
          <cell r="P92" t="str">
            <v>Transaccional</v>
          </cell>
        </row>
        <row r="93">
          <cell r="J93" t="str">
            <v>Fabian Dario Romero Moreno</v>
          </cell>
          <cell r="K93">
            <v>11523034</v>
          </cell>
          <cell r="L93" t="str">
            <v>Fabian Dario Romero Moreno</v>
          </cell>
          <cell r="M93">
            <v>11523034</v>
          </cell>
          <cell r="N93">
            <v>44574</v>
          </cell>
          <cell r="O93">
            <v>44574</v>
          </cell>
          <cell r="P93" t="str">
            <v>Transaccional</v>
          </cell>
        </row>
        <row r="94">
          <cell r="J94" t="str">
            <v>Karen Lorena Hernandez Bedoya</v>
          </cell>
          <cell r="K94">
            <v>1032407346</v>
          </cell>
          <cell r="L94" t="str">
            <v>Karen Lorena Hernandez Bedoya</v>
          </cell>
          <cell r="M94">
            <v>1032407346</v>
          </cell>
          <cell r="N94">
            <v>44574</v>
          </cell>
          <cell r="O94">
            <v>44574</v>
          </cell>
          <cell r="P94" t="str">
            <v>Transaccional</v>
          </cell>
        </row>
        <row r="95">
          <cell r="J95" t="str">
            <v>Yury Alexandra Rodríguez Murillo</v>
          </cell>
          <cell r="K95">
            <v>52928133</v>
          </cell>
          <cell r="L95" t="str">
            <v>Yury Alexandra Rodríguez Murillo</v>
          </cell>
          <cell r="M95">
            <v>52928133</v>
          </cell>
          <cell r="N95">
            <v>44574</v>
          </cell>
          <cell r="O95">
            <v>44574</v>
          </cell>
          <cell r="P95" t="str">
            <v>Transaccional</v>
          </cell>
        </row>
        <row r="96">
          <cell r="J96" t="str">
            <v>José Leonardo Hincapié Gómez</v>
          </cell>
          <cell r="K96">
            <v>7562090</v>
          </cell>
          <cell r="L96" t="str">
            <v>José Leonardo Hincapié Gómez</v>
          </cell>
          <cell r="M96">
            <v>7562090</v>
          </cell>
          <cell r="N96">
            <v>44574</v>
          </cell>
          <cell r="O96">
            <v>44574</v>
          </cell>
          <cell r="P96" t="str">
            <v>Transaccional</v>
          </cell>
        </row>
        <row r="97">
          <cell r="J97" t="str">
            <v>Fredy Oswaldo Arias Menjura</v>
          </cell>
          <cell r="K97">
            <v>7307869</v>
          </cell>
          <cell r="L97" t="str">
            <v>Fredy Oswaldo Arias Menjura</v>
          </cell>
          <cell r="M97">
            <v>7307869</v>
          </cell>
          <cell r="N97">
            <v>44574</v>
          </cell>
          <cell r="O97">
            <v>44574</v>
          </cell>
          <cell r="P97" t="str">
            <v>Transaccional</v>
          </cell>
        </row>
        <row r="98">
          <cell r="J98" t="str">
            <v xml:space="preserve">Mónica Isabel Posso Del Castillo        </v>
          </cell>
          <cell r="K98">
            <v>52259945</v>
          </cell>
          <cell r="L98" t="str">
            <v xml:space="preserve">Mónica Isabel Posso Del Castillo        </v>
          </cell>
          <cell r="M98">
            <v>52259945</v>
          </cell>
          <cell r="N98">
            <v>44574</v>
          </cell>
          <cell r="O98">
            <v>44574</v>
          </cell>
          <cell r="P98" t="str">
            <v>Transaccional</v>
          </cell>
        </row>
        <row r="99">
          <cell r="J99" t="str">
            <v>Edgar Muñoz David</v>
          </cell>
          <cell r="K99">
            <v>12965830</v>
          </cell>
          <cell r="L99" t="str">
            <v>Fabian Dario Romero Moreno</v>
          </cell>
          <cell r="M99">
            <v>12965830</v>
          </cell>
          <cell r="N99">
            <v>44574</v>
          </cell>
          <cell r="O99">
            <v>44574</v>
          </cell>
          <cell r="P99" t="str">
            <v>Transaccional</v>
          </cell>
        </row>
        <row r="100">
          <cell r="J100" t="str">
            <v>Natalia Moreno Murillo</v>
          </cell>
          <cell r="K100">
            <v>1022323628</v>
          </cell>
          <cell r="L100" t="str">
            <v>Natalia Moreno Murillo</v>
          </cell>
          <cell r="M100">
            <v>1022323628</v>
          </cell>
          <cell r="N100">
            <v>44574</v>
          </cell>
          <cell r="O100">
            <v>44574</v>
          </cell>
          <cell r="P100" t="str">
            <v>Transaccional</v>
          </cell>
        </row>
        <row r="101">
          <cell r="J101" t="str">
            <v>Fabian Dario Romero Moreno</v>
          </cell>
          <cell r="K101">
            <v>11523034</v>
          </cell>
          <cell r="L101" t="str">
            <v>Fabian Dario Romero Moreno</v>
          </cell>
          <cell r="M101">
            <v>11523034</v>
          </cell>
          <cell r="N101">
            <v>44574</v>
          </cell>
          <cell r="O101">
            <v>44574</v>
          </cell>
          <cell r="P101" t="str">
            <v>Transaccional</v>
          </cell>
        </row>
        <row r="102">
          <cell r="J102" t="str">
            <v>Rubiola De Jesús Melendez Vargas</v>
          </cell>
          <cell r="K102">
            <v>42981529</v>
          </cell>
          <cell r="L102" t="str">
            <v>Rubiola De Jesús Melendez Vargas</v>
          </cell>
          <cell r="M102">
            <v>42981529</v>
          </cell>
          <cell r="N102">
            <v>44574</v>
          </cell>
          <cell r="O102">
            <v>44574</v>
          </cell>
          <cell r="P102" t="str">
            <v>Transaccional</v>
          </cell>
        </row>
        <row r="103">
          <cell r="J103" t="str">
            <v>Damaris Tatiana Gomez Buitrago</v>
          </cell>
          <cell r="K103">
            <v>1076716385</v>
          </cell>
          <cell r="L103" t="str">
            <v>Damaris Tatiana Gomez Buitrago</v>
          </cell>
          <cell r="M103">
            <v>1076716385</v>
          </cell>
          <cell r="N103">
            <v>44574</v>
          </cell>
          <cell r="O103">
            <v>44574</v>
          </cell>
          <cell r="P103" t="str">
            <v>Transaccional</v>
          </cell>
        </row>
        <row r="104">
          <cell r="J104" t="str">
            <v>Antonio Gabriel Calderón Silva</v>
          </cell>
          <cell r="K104">
            <v>88309681</v>
          </cell>
          <cell r="L104" t="str">
            <v>Nubia Yaneth Ruiz Gómez</v>
          </cell>
          <cell r="M104">
            <v>88309681</v>
          </cell>
          <cell r="N104">
            <v>44574</v>
          </cell>
          <cell r="O104">
            <v>44574</v>
          </cell>
          <cell r="P104" t="str">
            <v>Transaccional</v>
          </cell>
        </row>
        <row r="105">
          <cell r="J105" t="str">
            <v>Fabian Dario Romero Moreno</v>
          </cell>
          <cell r="K105">
            <v>11523034</v>
          </cell>
          <cell r="L105" t="str">
            <v>Fabian Dario Romero Moreno</v>
          </cell>
          <cell r="M105">
            <v>11523034</v>
          </cell>
          <cell r="N105">
            <v>44574</v>
          </cell>
          <cell r="O105">
            <v>44574</v>
          </cell>
          <cell r="P105" t="str">
            <v>Transaccional</v>
          </cell>
        </row>
        <row r="106">
          <cell r="J106" t="str">
            <v>Fredy Oswaldo Arias Menjura</v>
          </cell>
          <cell r="K106">
            <v>7307869</v>
          </cell>
          <cell r="L106" t="str">
            <v>Fredy Oswaldo Arias Menjura</v>
          </cell>
          <cell r="M106">
            <v>7307869</v>
          </cell>
          <cell r="N106">
            <v>44574</v>
          </cell>
          <cell r="O106">
            <v>44574</v>
          </cell>
          <cell r="P106" t="str">
            <v>Transaccional</v>
          </cell>
        </row>
        <row r="107">
          <cell r="J107" t="str">
            <v>Mónica Andrea  Avendaño Gómez</v>
          </cell>
          <cell r="K107">
            <v>1032453442</v>
          </cell>
          <cell r="L107" t="str">
            <v>Mónica Andrea  Avendaño Gómez</v>
          </cell>
          <cell r="M107">
            <v>1032453442</v>
          </cell>
          <cell r="N107">
            <v>44574</v>
          </cell>
          <cell r="O107">
            <v>44574</v>
          </cell>
          <cell r="P107" t="str">
            <v>Transaccional</v>
          </cell>
        </row>
        <row r="108">
          <cell r="J108" t="str">
            <v>José Leonardo Hincapié Gómez</v>
          </cell>
          <cell r="K108">
            <v>7562090</v>
          </cell>
          <cell r="L108" t="str">
            <v>José Leonardo Hincapié Gómez</v>
          </cell>
          <cell r="M108">
            <v>7562090</v>
          </cell>
          <cell r="N108">
            <v>44574</v>
          </cell>
          <cell r="O108">
            <v>44574</v>
          </cell>
          <cell r="P108" t="str">
            <v>Transaccional</v>
          </cell>
        </row>
        <row r="109">
          <cell r="J109" t="str">
            <v>Fabian Dario Romero Moreno</v>
          </cell>
          <cell r="K109">
            <v>11523034</v>
          </cell>
          <cell r="L109" t="str">
            <v>Fabian Dario Romero Moreno</v>
          </cell>
          <cell r="M109">
            <v>11523034</v>
          </cell>
          <cell r="N109">
            <v>44574</v>
          </cell>
          <cell r="O109">
            <v>44574</v>
          </cell>
          <cell r="P109" t="str">
            <v>Transaccional</v>
          </cell>
        </row>
        <row r="110">
          <cell r="J110" t="str">
            <v>Fredy Oswaldo Arias Menjura</v>
          </cell>
          <cell r="K110">
            <v>7307869</v>
          </cell>
          <cell r="L110" t="str">
            <v>Fredy Oswaldo Arias Menjura</v>
          </cell>
          <cell r="M110">
            <v>7307869</v>
          </cell>
          <cell r="N110">
            <v>44574</v>
          </cell>
          <cell r="O110">
            <v>44574</v>
          </cell>
          <cell r="P110" t="str">
            <v>Transaccional</v>
          </cell>
        </row>
        <row r="111">
          <cell r="J111" t="str">
            <v>Nubia Stella Luis Rojas</v>
          </cell>
          <cell r="K111">
            <v>52700094</v>
          </cell>
          <cell r="L111" t="str">
            <v>Nubia Stella Luis Rojas</v>
          </cell>
          <cell r="M111">
            <v>52700094</v>
          </cell>
          <cell r="N111">
            <v>44574</v>
          </cell>
          <cell r="O111">
            <v>44574</v>
          </cell>
          <cell r="P111" t="str">
            <v>Transaccional</v>
          </cell>
        </row>
        <row r="112">
          <cell r="J112" t="str">
            <v>Fabian Dario Romero Moreno</v>
          </cell>
          <cell r="K112">
            <v>11523034</v>
          </cell>
          <cell r="L112" t="str">
            <v>Fabian Dario Romero Moreno</v>
          </cell>
          <cell r="M112">
            <v>11523034</v>
          </cell>
          <cell r="N112">
            <v>44574</v>
          </cell>
          <cell r="O112">
            <v>44574</v>
          </cell>
          <cell r="P112" t="str">
            <v>Transaccional</v>
          </cell>
        </row>
        <row r="113">
          <cell r="J113" t="str">
            <v>Damaris Tatiana Gomez Buitrago</v>
          </cell>
          <cell r="K113">
            <v>1076716385</v>
          </cell>
          <cell r="L113" t="str">
            <v>Damaris Tatiana Gomez Buitrago</v>
          </cell>
          <cell r="M113">
            <v>1076716385</v>
          </cell>
          <cell r="N113">
            <v>44574</v>
          </cell>
          <cell r="O113">
            <v>44574</v>
          </cell>
          <cell r="P113" t="str">
            <v>Transaccional</v>
          </cell>
        </row>
        <row r="114">
          <cell r="J114" t="str">
            <v>Harold René Gamba Hurtado</v>
          </cell>
          <cell r="K114">
            <v>13617899</v>
          </cell>
          <cell r="L114" t="str">
            <v>Yuli Marcela López Cifuentes</v>
          </cell>
          <cell r="M114">
            <v>13617899</v>
          </cell>
          <cell r="N114">
            <v>44574</v>
          </cell>
          <cell r="O114">
            <v>44574</v>
          </cell>
          <cell r="P114" t="str">
            <v>Transaccional</v>
          </cell>
        </row>
        <row r="115">
          <cell r="J115" t="str">
            <v>Yesid Hernando Cabuya Ortiz</v>
          </cell>
          <cell r="K115">
            <v>80932333</v>
          </cell>
          <cell r="L115" t="str">
            <v>Yesid Hernando Cabuya Ortiz</v>
          </cell>
          <cell r="M115">
            <v>80932333</v>
          </cell>
          <cell r="N115">
            <v>44574</v>
          </cell>
          <cell r="O115">
            <v>44574</v>
          </cell>
          <cell r="P115" t="str">
            <v>Transaccional</v>
          </cell>
        </row>
        <row r="116">
          <cell r="J116" t="str">
            <v>Fabian Dario Romero Moreno</v>
          </cell>
          <cell r="K116">
            <v>11523034</v>
          </cell>
          <cell r="L116" t="str">
            <v>Fabian Dario Romero Moreno</v>
          </cell>
          <cell r="M116">
            <v>11523034</v>
          </cell>
          <cell r="N116">
            <v>44574</v>
          </cell>
          <cell r="O116">
            <v>44574</v>
          </cell>
          <cell r="P116" t="str">
            <v>Transaccional</v>
          </cell>
        </row>
        <row r="117">
          <cell r="J117" t="str">
            <v>Liliana Mercedes Vanegas Aguilar</v>
          </cell>
          <cell r="K117">
            <v>52734477</v>
          </cell>
          <cell r="L117" t="str">
            <v>Liliana Mercedes Vanegas Aguilar</v>
          </cell>
          <cell r="M117">
            <v>52734477</v>
          </cell>
          <cell r="N117">
            <v>44574</v>
          </cell>
          <cell r="O117">
            <v>44574</v>
          </cell>
          <cell r="P117" t="str">
            <v>Transaccional</v>
          </cell>
        </row>
        <row r="118">
          <cell r="J118" t="str">
            <v>Angelica Viviana Giraldo Perdomo</v>
          </cell>
          <cell r="K118">
            <v>52975827</v>
          </cell>
          <cell r="L118" t="str">
            <v>Angelica Viviana Giraldo Perdomo</v>
          </cell>
          <cell r="M118">
            <v>52975827</v>
          </cell>
          <cell r="N118">
            <v>44574</v>
          </cell>
          <cell r="O118">
            <v>44574</v>
          </cell>
          <cell r="P118" t="str">
            <v>Transaccional</v>
          </cell>
        </row>
        <row r="119">
          <cell r="J119" t="str">
            <v>Jorge Enrique Niño Velandia</v>
          </cell>
          <cell r="K119">
            <v>19493141</v>
          </cell>
          <cell r="L119" t="str">
            <v>Jorge Enrique Niño Velandia</v>
          </cell>
          <cell r="M119">
            <v>19493141</v>
          </cell>
          <cell r="N119">
            <v>44574</v>
          </cell>
          <cell r="O119">
            <v>44574</v>
          </cell>
          <cell r="P119" t="str">
            <v>Transaccional</v>
          </cell>
        </row>
        <row r="120">
          <cell r="J120" t="str">
            <v>Fabian Dario Romero Moreno</v>
          </cell>
          <cell r="K120">
            <v>11523034</v>
          </cell>
          <cell r="L120" t="str">
            <v>Fabian Dario Romero Moreno</v>
          </cell>
          <cell r="M120">
            <v>11523034</v>
          </cell>
          <cell r="N120">
            <v>44575</v>
          </cell>
          <cell r="O120">
            <v>44575</v>
          </cell>
          <cell r="P120" t="str">
            <v>Transaccional</v>
          </cell>
        </row>
        <row r="121">
          <cell r="J121" t="str">
            <v>David Alejandro Acosta Cárdenas</v>
          </cell>
          <cell r="K121" t="str">
            <v xml:space="preserve">1069712051	</v>
          </cell>
          <cell r="L121" t="str">
            <v>David Alejandro Acosta Cárdenas</v>
          </cell>
          <cell r="M121" t="str">
            <v xml:space="preserve">1069712051	</v>
          </cell>
          <cell r="N121">
            <v>44574</v>
          </cell>
          <cell r="O121">
            <v>44574</v>
          </cell>
          <cell r="P121" t="str">
            <v>Transaccional</v>
          </cell>
        </row>
        <row r="122">
          <cell r="J122" t="str">
            <v>Fabian Dario Romero Moreno</v>
          </cell>
          <cell r="K122">
            <v>11523034</v>
          </cell>
          <cell r="L122" t="str">
            <v>Fabian Dario Romero Moreno</v>
          </cell>
          <cell r="M122">
            <v>11523034</v>
          </cell>
          <cell r="N122">
            <v>44574</v>
          </cell>
          <cell r="O122">
            <v>44574</v>
          </cell>
          <cell r="P122" t="str">
            <v>Transaccional</v>
          </cell>
        </row>
        <row r="123">
          <cell r="J123" t="str">
            <v>Liliana Mercedes Vanegas Aguilar</v>
          </cell>
          <cell r="K123">
            <v>52734477</v>
          </cell>
          <cell r="L123" t="str">
            <v>Liliana Mercedes Vanegas Aguilar</v>
          </cell>
          <cell r="M123">
            <v>52734477</v>
          </cell>
          <cell r="N123">
            <v>44574</v>
          </cell>
          <cell r="O123">
            <v>44574</v>
          </cell>
          <cell r="P123" t="str">
            <v>Transaccional</v>
          </cell>
        </row>
        <row r="124">
          <cell r="J124" t="str">
            <v>Liliana Mercedes Vanegas Aguilar</v>
          </cell>
          <cell r="K124">
            <v>52734477</v>
          </cell>
          <cell r="L124" t="str">
            <v>Liliana Mercedes Vanegas Aguilar</v>
          </cell>
          <cell r="M124">
            <v>52734477</v>
          </cell>
          <cell r="N124">
            <v>44574</v>
          </cell>
          <cell r="O124">
            <v>44574</v>
          </cell>
          <cell r="P124" t="str">
            <v>Transaccional</v>
          </cell>
        </row>
        <row r="125">
          <cell r="J125" t="str">
            <v>Liliana Mercedes Vanegas Aguilar</v>
          </cell>
          <cell r="K125">
            <v>52734477</v>
          </cell>
          <cell r="L125" t="str">
            <v>Liliana Mercedes Vanegas Aguilar</v>
          </cell>
          <cell r="M125">
            <v>52734477</v>
          </cell>
          <cell r="N125">
            <v>44574</v>
          </cell>
          <cell r="O125">
            <v>44574</v>
          </cell>
          <cell r="P125" t="str">
            <v>Transaccional</v>
          </cell>
        </row>
        <row r="126">
          <cell r="J126" t="str">
            <v>Lilian Rosenna Puentes Báez</v>
          </cell>
          <cell r="K126">
            <v>1049603029</v>
          </cell>
          <cell r="L126" t="str">
            <v>Lilian Rosenna Puentes Báez</v>
          </cell>
          <cell r="M126">
            <v>1049603029</v>
          </cell>
          <cell r="N126">
            <v>44574</v>
          </cell>
          <cell r="O126">
            <v>44574</v>
          </cell>
          <cell r="P126" t="str">
            <v>Transaccional</v>
          </cell>
        </row>
        <row r="127">
          <cell r="J127" t="str">
            <v>Diego Fernando Valencia Méndez</v>
          </cell>
          <cell r="K127">
            <v>80797877</v>
          </cell>
          <cell r="L127" t="str">
            <v>Diego Fernando Valencia Méndez</v>
          </cell>
          <cell r="M127">
            <v>80797877</v>
          </cell>
          <cell r="N127">
            <v>44574</v>
          </cell>
          <cell r="O127">
            <v>44574</v>
          </cell>
          <cell r="P127" t="str">
            <v>Transaccional</v>
          </cell>
        </row>
        <row r="128">
          <cell r="J128" t="str">
            <v>Lilian Rosenna Puentes Báez</v>
          </cell>
          <cell r="K128">
            <v>1049603029</v>
          </cell>
          <cell r="L128" t="str">
            <v>Lilian Rosenna Puentes Báez</v>
          </cell>
          <cell r="M128">
            <v>1049603029</v>
          </cell>
          <cell r="N128">
            <v>44574</v>
          </cell>
          <cell r="O128">
            <v>44574</v>
          </cell>
          <cell r="P128" t="str">
            <v>Transaccional</v>
          </cell>
        </row>
        <row r="129">
          <cell r="J129" t="str">
            <v>Fabian Dario Romero Moreno</v>
          </cell>
          <cell r="K129">
            <v>11523034</v>
          </cell>
          <cell r="L129" t="str">
            <v>Fabian Dario Romero Moreno</v>
          </cell>
          <cell r="M129">
            <v>11523034</v>
          </cell>
          <cell r="N129">
            <v>44574</v>
          </cell>
          <cell r="O129">
            <v>44574</v>
          </cell>
          <cell r="P129" t="str">
            <v>Transaccional</v>
          </cell>
        </row>
        <row r="130">
          <cell r="J130" t="str">
            <v>Damaris Tatiana Gomez Buitrago</v>
          </cell>
          <cell r="K130" t="str">
            <v xml:space="preserve">1076716385	</v>
          </cell>
          <cell r="L130" t="str">
            <v>Damaris Tatiana Gomez Buitrago</v>
          </cell>
          <cell r="M130" t="str">
            <v xml:space="preserve">1076716385	</v>
          </cell>
          <cell r="N130">
            <v>44574</v>
          </cell>
          <cell r="O130">
            <v>44574</v>
          </cell>
          <cell r="P130" t="str">
            <v>Transaccional</v>
          </cell>
        </row>
        <row r="131">
          <cell r="J131" t="str">
            <v>Juan Pablo Orozco Londoño</v>
          </cell>
          <cell r="K131">
            <v>75085973</v>
          </cell>
          <cell r="L131" t="str">
            <v>José Leonardo Hincapié Gómez</v>
          </cell>
          <cell r="M131">
            <v>75085973</v>
          </cell>
          <cell r="N131">
            <v>44575</v>
          </cell>
          <cell r="O131">
            <v>44575</v>
          </cell>
          <cell r="P131" t="str">
            <v>Transaccional</v>
          </cell>
        </row>
        <row r="132">
          <cell r="J132" t="str">
            <v>José Leonardo Hincapié Gómez</v>
          </cell>
          <cell r="K132">
            <v>7562090</v>
          </cell>
          <cell r="L132" t="str">
            <v>José Leonardo Hincapié Gómez</v>
          </cell>
          <cell r="M132">
            <v>7562090</v>
          </cell>
          <cell r="N132">
            <v>44578</v>
          </cell>
          <cell r="O132">
            <v>44578</v>
          </cell>
          <cell r="P132" t="str">
            <v>Transaccional</v>
          </cell>
        </row>
        <row r="133">
          <cell r="J133" t="str">
            <v>Fabian Dario Romero Moreno</v>
          </cell>
          <cell r="K133">
            <v>11523034</v>
          </cell>
          <cell r="L133" t="str">
            <v>Fabian Dario Romero Moreno</v>
          </cell>
          <cell r="M133">
            <v>11523034</v>
          </cell>
          <cell r="N133">
            <v>44575</v>
          </cell>
          <cell r="O133">
            <v>44575</v>
          </cell>
          <cell r="P133" t="str">
            <v>Transaccional</v>
          </cell>
        </row>
        <row r="134">
          <cell r="J134" t="str">
            <v>Martín Emilio Ramírez Cardona</v>
          </cell>
          <cell r="K134">
            <v>10282174</v>
          </cell>
          <cell r="L134" t="str">
            <v>Martín Emilio Ramírez Cardona</v>
          </cell>
          <cell r="M134">
            <v>10282174</v>
          </cell>
          <cell r="N134">
            <v>44574</v>
          </cell>
          <cell r="O134">
            <v>44574</v>
          </cell>
          <cell r="P134" t="str">
            <v>Transaccional</v>
          </cell>
        </row>
        <row r="135">
          <cell r="J135" t="str">
            <v>Daniel Enrique Ovalle Rincón</v>
          </cell>
          <cell r="K135">
            <v>80197831</v>
          </cell>
          <cell r="L135" t="str">
            <v>Nubia Yaneth Ruiz Gómez</v>
          </cell>
          <cell r="M135">
            <v>80197831</v>
          </cell>
          <cell r="N135">
            <v>44574</v>
          </cell>
          <cell r="O135">
            <v>44574</v>
          </cell>
          <cell r="P135" t="str">
            <v>Transaccional</v>
          </cell>
        </row>
        <row r="136">
          <cell r="J136" t="str">
            <v>Karen Lorena Hernandez Bedoya</v>
          </cell>
          <cell r="K136">
            <v>1032407346</v>
          </cell>
          <cell r="L136" t="str">
            <v>Martín Emilio Ramírez Cardona</v>
          </cell>
          <cell r="M136">
            <v>1032407346</v>
          </cell>
          <cell r="N136">
            <v>44574</v>
          </cell>
          <cell r="O136">
            <v>44574</v>
          </cell>
          <cell r="P136" t="str">
            <v>Transaccional</v>
          </cell>
        </row>
        <row r="137">
          <cell r="J137" t="str">
            <v>DANIELA MATURANA AGUDELO</v>
          </cell>
          <cell r="K137">
            <v>1037572130</v>
          </cell>
          <cell r="L137" t="str">
            <v>DANIELA MATURANA AGUDELO</v>
          </cell>
          <cell r="M137">
            <v>1037572130</v>
          </cell>
          <cell r="N137">
            <v>44574</v>
          </cell>
          <cell r="O137">
            <v>44574</v>
          </cell>
          <cell r="P137" t="str">
            <v>Transaccional</v>
          </cell>
        </row>
        <row r="138">
          <cell r="J138" t="str">
            <v>DANIELA MATURANA AGUDELO</v>
          </cell>
          <cell r="K138">
            <v>1037572130</v>
          </cell>
          <cell r="L138" t="str">
            <v>DANIELA MATURANA AGUDELO</v>
          </cell>
          <cell r="M138">
            <v>1037572130</v>
          </cell>
          <cell r="N138">
            <v>44578</v>
          </cell>
          <cell r="O138">
            <v>44579</v>
          </cell>
          <cell r="P138" t="str">
            <v>Transaccional</v>
          </cell>
        </row>
        <row r="139">
          <cell r="J139" t="str">
            <v>DANIELA MATURANA AGUDELO</v>
          </cell>
          <cell r="K139">
            <v>1037572130</v>
          </cell>
          <cell r="L139" t="str">
            <v>DANIELA MATURANA AGUDELO</v>
          </cell>
          <cell r="M139">
            <v>1037572130</v>
          </cell>
          <cell r="N139">
            <v>44578</v>
          </cell>
          <cell r="O139">
            <v>44578</v>
          </cell>
          <cell r="P139" t="str">
            <v>Transaccional</v>
          </cell>
        </row>
        <row r="140">
          <cell r="J140" t="str">
            <v>DANIELA MATURANA AGUDELO</v>
          </cell>
          <cell r="K140">
            <v>1037572130</v>
          </cell>
          <cell r="L140" t="str">
            <v>DANIELA MATURANA AGUDELO</v>
          </cell>
          <cell r="M140">
            <v>1037572130</v>
          </cell>
          <cell r="N140">
            <v>44578</v>
          </cell>
          <cell r="O140">
            <v>44578</v>
          </cell>
          <cell r="P140" t="str">
            <v>Transaccional</v>
          </cell>
        </row>
        <row r="141">
          <cell r="J141" t="str">
            <v>Rubiola De Jesús Melendez Vargas</v>
          </cell>
          <cell r="K141">
            <v>42981529</v>
          </cell>
          <cell r="L141" t="str">
            <v>Rubiola De Jesús Melendez Vargas</v>
          </cell>
          <cell r="M141">
            <v>42981529</v>
          </cell>
          <cell r="N141">
            <v>44574</v>
          </cell>
          <cell r="O141">
            <v>44574</v>
          </cell>
          <cell r="P141" t="str">
            <v>Transaccional</v>
          </cell>
        </row>
        <row r="142">
          <cell r="J142" t="str">
            <v>Juan Pablo Orozco Londoño</v>
          </cell>
          <cell r="K142">
            <v>75085973</v>
          </cell>
          <cell r="L142" t="str">
            <v>José Leonardo Hincapié Gómez</v>
          </cell>
          <cell r="M142">
            <v>75085973</v>
          </cell>
          <cell r="N142">
            <v>44575</v>
          </cell>
          <cell r="O142">
            <v>44575</v>
          </cell>
          <cell r="P142" t="str">
            <v>Transaccional</v>
          </cell>
        </row>
        <row r="143">
          <cell r="J143" t="str">
            <v>José Leonardo Hincapié Gómez</v>
          </cell>
          <cell r="K143">
            <v>7562090</v>
          </cell>
          <cell r="L143" t="str">
            <v>José Leonardo Hincapié Gómez</v>
          </cell>
          <cell r="M143">
            <v>7562090</v>
          </cell>
          <cell r="N143">
            <v>44578</v>
          </cell>
          <cell r="O143">
            <v>44578</v>
          </cell>
          <cell r="P143" t="str">
            <v>Transaccional</v>
          </cell>
        </row>
        <row r="144">
          <cell r="J144" t="str">
            <v>Fabian Dario Romero Moreno</v>
          </cell>
          <cell r="K144">
            <v>11523034</v>
          </cell>
          <cell r="L144" t="str">
            <v>Fabian Dario Romero Moreno</v>
          </cell>
          <cell r="M144">
            <v>11523034</v>
          </cell>
          <cell r="N144">
            <v>44575</v>
          </cell>
          <cell r="O144">
            <v>44575</v>
          </cell>
          <cell r="P144" t="str">
            <v>Transaccional</v>
          </cell>
        </row>
        <row r="145">
          <cell r="J145" t="str">
            <v>Fabian Dario Romero Moreno</v>
          </cell>
          <cell r="K145">
            <v>11523034</v>
          </cell>
          <cell r="L145" t="str">
            <v>Fabian Dario Romero Moreno</v>
          </cell>
          <cell r="M145">
            <v>11523034</v>
          </cell>
          <cell r="N145">
            <v>44574</v>
          </cell>
          <cell r="O145">
            <v>44574</v>
          </cell>
          <cell r="P145" t="str">
            <v>Transaccional</v>
          </cell>
        </row>
        <row r="146">
          <cell r="J146" t="str">
            <v>Mónica Andrea  Avendaño Gómez</v>
          </cell>
          <cell r="K146">
            <v>1032453442</v>
          </cell>
          <cell r="L146" t="str">
            <v>Mónica Andrea  Avendaño Gómez</v>
          </cell>
          <cell r="M146">
            <v>1032453442</v>
          </cell>
          <cell r="N146">
            <v>44578</v>
          </cell>
          <cell r="O146">
            <v>44578</v>
          </cell>
          <cell r="P146" t="str">
            <v>Transaccional</v>
          </cell>
        </row>
        <row r="147">
          <cell r="J147" t="str">
            <v>Sandra Milena Castelblanco Sánchez</v>
          </cell>
          <cell r="K147">
            <v>52910343</v>
          </cell>
          <cell r="L147" t="str">
            <v>Sandra Milena Castelblanco Sánchez</v>
          </cell>
          <cell r="M147">
            <v>52910343</v>
          </cell>
          <cell r="N147">
            <v>44574</v>
          </cell>
          <cell r="O147">
            <v>44574</v>
          </cell>
          <cell r="P147" t="str">
            <v>Transaccional</v>
          </cell>
        </row>
        <row r="148">
          <cell r="J148" t="str">
            <v>Fabian Dario Romero Moreno</v>
          </cell>
          <cell r="K148">
            <v>11523034</v>
          </cell>
          <cell r="L148" t="str">
            <v>Fabian Dario Romero Moreno</v>
          </cell>
          <cell r="M148">
            <v>11523034</v>
          </cell>
          <cell r="N148">
            <v>44574</v>
          </cell>
          <cell r="O148">
            <v>44574</v>
          </cell>
          <cell r="P148" t="str">
            <v>Transaccional</v>
          </cell>
        </row>
        <row r="149">
          <cell r="J149" t="str">
            <v>Andrea Patricia Ávila Vacca</v>
          </cell>
          <cell r="K149">
            <v>53100799</v>
          </cell>
          <cell r="L149" t="str">
            <v>Norma Teresa Nieto Almanza</v>
          </cell>
          <cell r="M149">
            <v>53100799</v>
          </cell>
          <cell r="N149">
            <v>44574</v>
          </cell>
          <cell r="O149">
            <v>44574</v>
          </cell>
          <cell r="P149" t="str">
            <v>Transaccional</v>
          </cell>
        </row>
        <row r="150">
          <cell r="J150" t="str">
            <v>Tirso Zorro Guio</v>
          </cell>
          <cell r="K150">
            <v>79350124</v>
          </cell>
          <cell r="L150" t="str">
            <v>Tirso Zorro Guio</v>
          </cell>
          <cell r="M150">
            <v>79350124</v>
          </cell>
          <cell r="N150">
            <v>44575</v>
          </cell>
          <cell r="O150">
            <v>44575</v>
          </cell>
          <cell r="P150" t="str">
            <v>Transaccional</v>
          </cell>
        </row>
        <row r="151">
          <cell r="J151" t="str">
            <v>DANIELA MATURANA AGUDELO</v>
          </cell>
          <cell r="K151">
            <v>1037572130</v>
          </cell>
          <cell r="L151" t="str">
            <v>DANIELA MATURANA AGUDELO</v>
          </cell>
          <cell r="M151">
            <v>1037572130</v>
          </cell>
          <cell r="N151">
            <v>44574</v>
          </cell>
          <cell r="O151">
            <v>44574</v>
          </cell>
          <cell r="P151" t="str">
            <v>Transaccional</v>
          </cell>
        </row>
        <row r="152">
          <cell r="J152" t="str">
            <v>Karen Lorena Hernandez Bedoya</v>
          </cell>
          <cell r="K152">
            <v>1032407346</v>
          </cell>
          <cell r="L152" t="str">
            <v>Martín Emilio Ramírez Cardona</v>
          </cell>
          <cell r="M152">
            <v>1032407346</v>
          </cell>
          <cell r="N152">
            <v>44575</v>
          </cell>
          <cell r="O152">
            <v>44575</v>
          </cell>
          <cell r="P152" t="str">
            <v>Transaccional</v>
          </cell>
        </row>
        <row r="153">
          <cell r="J153" t="str">
            <v>José Leonardo Hincapié Gómez</v>
          </cell>
          <cell r="K153">
            <v>7562090</v>
          </cell>
          <cell r="L153" t="str">
            <v>José Leonardo Hincapié Gómez</v>
          </cell>
          <cell r="M153">
            <v>7562090</v>
          </cell>
          <cell r="N153">
            <v>44578</v>
          </cell>
          <cell r="O153">
            <v>44578</v>
          </cell>
          <cell r="P153" t="str">
            <v>Transaccional</v>
          </cell>
        </row>
        <row r="154">
          <cell r="J154" t="str">
            <v>Fabian Dario Romero Moreno</v>
          </cell>
          <cell r="K154">
            <v>11523034</v>
          </cell>
          <cell r="L154" t="str">
            <v>Fabian Dario Romero Moreno</v>
          </cell>
          <cell r="M154">
            <v>11523034</v>
          </cell>
          <cell r="N154">
            <v>44574</v>
          </cell>
          <cell r="O154">
            <v>44574</v>
          </cell>
          <cell r="P154" t="str">
            <v>Transaccional</v>
          </cell>
        </row>
        <row r="155">
          <cell r="J155" t="str">
            <v>Aura Elvira Gómez Martínez</v>
          </cell>
          <cell r="K155">
            <v>52375911</v>
          </cell>
          <cell r="L155" t="str">
            <v>Aura Elvira Gómez Martínez</v>
          </cell>
          <cell r="M155">
            <v>52375911</v>
          </cell>
          <cell r="N155">
            <v>44575</v>
          </cell>
          <cell r="O155">
            <v>44575</v>
          </cell>
          <cell r="P155" t="str">
            <v>Transaccional</v>
          </cell>
        </row>
        <row r="156">
          <cell r="J156" t="str">
            <v>José Leonardo Hincapié Gómez</v>
          </cell>
          <cell r="K156">
            <v>7562090</v>
          </cell>
          <cell r="L156" t="str">
            <v>José Leonardo Hincapié Gómez</v>
          </cell>
          <cell r="M156">
            <v>7562090</v>
          </cell>
          <cell r="N156">
            <v>44578</v>
          </cell>
          <cell r="O156">
            <v>44578</v>
          </cell>
          <cell r="P156" t="str">
            <v>Transaccional</v>
          </cell>
        </row>
        <row r="157">
          <cell r="J157" t="str">
            <v>Edgar Muñoz David</v>
          </cell>
          <cell r="K157">
            <v>12965830</v>
          </cell>
          <cell r="L157" t="str">
            <v>Fabian Dario Romero Moreno</v>
          </cell>
          <cell r="M157">
            <v>12965830</v>
          </cell>
          <cell r="N157">
            <v>44575</v>
          </cell>
          <cell r="O157">
            <v>44575</v>
          </cell>
          <cell r="P157" t="str">
            <v>Transaccional</v>
          </cell>
        </row>
        <row r="158">
          <cell r="J158" t="str">
            <v>Juan Pablo Orozco Londoño</v>
          </cell>
          <cell r="K158">
            <v>75085973</v>
          </cell>
          <cell r="L158" t="str">
            <v>José Leonardo Hincapié Gómez</v>
          </cell>
          <cell r="M158">
            <v>75085973</v>
          </cell>
          <cell r="N158">
            <v>44575</v>
          </cell>
          <cell r="O158">
            <v>44575</v>
          </cell>
          <cell r="P158" t="str">
            <v>Transaccional</v>
          </cell>
        </row>
        <row r="159">
          <cell r="J159" t="str">
            <v>Natalia Moreno Murillo</v>
          </cell>
          <cell r="K159">
            <v>1022323628</v>
          </cell>
          <cell r="L159" t="str">
            <v>Natalia Moreno Murillo</v>
          </cell>
          <cell r="M159">
            <v>1022323628</v>
          </cell>
          <cell r="N159">
            <v>44575</v>
          </cell>
          <cell r="O159">
            <v>44575</v>
          </cell>
          <cell r="P159" t="str">
            <v>Transaccional</v>
          </cell>
        </row>
        <row r="160">
          <cell r="J160" t="str">
            <v>Fabian Dario Romero Moreno</v>
          </cell>
          <cell r="K160">
            <v>11523034</v>
          </cell>
          <cell r="L160" t="str">
            <v>Fabian Dario Romero Moreno</v>
          </cell>
          <cell r="M160">
            <v>11523034</v>
          </cell>
          <cell r="N160">
            <v>44575</v>
          </cell>
          <cell r="O160">
            <v>44575</v>
          </cell>
          <cell r="P160" t="str">
            <v>Transaccional</v>
          </cell>
        </row>
        <row r="161">
          <cell r="J161" t="str">
            <v>Fabian Dario Romero Moreno</v>
          </cell>
          <cell r="K161">
            <v>11523034</v>
          </cell>
          <cell r="L161" t="str">
            <v>Fabian Dario Romero Moreno</v>
          </cell>
          <cell r="M161">
            <v>11523034</v>
          </cell>
          <cell r="N161">
            <v>44575</v>
          </cell>
          <cell r="O161">
            <v>44575</v>
          </cell>
          <cell r="P161" t="str">
            <v>Transaccional</v>
          </cell>
        </row>
        <row r="162">
          <cell r="J162" t="str">
            <v>Claudia Elizabeth Cifuentes Santanilla</v>
          </cell>
          <cell r="K162">
            <v>1032411754</v>
          </cell>
          <cell r="L162" t="str">
            <v>Claudia Elizabeth Cifuentes Santanilla</v>
          </cell>
          <cell r="M162">
            <v>1032411754</v>
          </cell>
          <cell r="N162">
            <v>44575</v>
          </cell>
          <cell r="O162">
            <v>44575</v>
          </cell>
          <cell r="P162" t="str">
            <v>Transaccional</v>
          </cell>
        </row>
        <row r="163">
          <cell r="J163" t="str">
            <v>Aura Elvira Gómez Martínez</v>
          </cell>
          <cell r="K163">
            <v>52375911</v>
          </cell>
          <cell r="L163" t="str">
            <v>Aura Elvira Gómez Martínez</v>
          </cell>
          <cell r="M163">
            <v>52375911</v>
          </cell>
          <cell r="N163">
            <v>44575</v>
          </cell>
          <cell r="O163">
            <v>44575</v>
          </cell>
          <cell r="P163" t="str">
            <v>Transaccional</v>
          </cell>
        </row>
        <row r="164">
          <cell r="J164" t="str">
            <v>Sandra Milena Castelblanco Sánchez</v>
          </cell>
          <cell r="K164">
            <v>52910343</v>
          </cell>
          <cell r="L164" t="str">
            <v>Sandra Milena Castelblanco Sánchez</v>
          </cell>
          <cell r="M164">
            <v>52910343</v>
          </cell>
          <cell r="N164">
            <v>44575</v>
          </cell>
          <cell r="O164">
            <v>44575</v>
          </cell>
          <cell r="P164" t="str">
            <v>Transaccional</v>
          </cell>
        </row>
        <row r="165">
          <cell r="J165" t="str">
            <v>Aura Elvira Gómez Martínez</v>
          </cell>
          <cell r="K165">
            <v>52375911</v>
          </cell>
          <cell r="L165" t="str">
            <v>Aura Elvira Gómez Martínez</v>
          </cell>
          <cell r="M165">
            <v>52375911</v>
          </cell>
          <cell r="N165">
            <v>44575</v>
          </cell>
          <cell r="O165">
            <v>44575</v>
          </cell>
          <cell r="P165" t="str">
            <v>Transaccional</v>
          </cell>
        </row>
        <row r="166">
          <cell r="J166" t="str">
            <v>Jorge Enrique Niño Velandia</v>
          </cell>
          <cell r="K166">
            <v>19493141</v>
          </cell>
          <cell r="L166" t="str">
            <v>Jorge Enrique Niño Velandia</v>
          </cell>
          <cell r="M166">
            <v>19493141</v>
          </cell>
          <cell r="N166">
            <v>44575</v>
          </cell>
          <cell r="O166">
            <v>44575</v>
          </cell>
          <cell r="P166" t="str">
            <v>Transaccional</v>
          </cell>
        </row>
        <row r="167">
          <cell r="J167" t="str">
            <v>Fabian Dario Romero Moreno</v>
          </cell>
          <cell r="K167">
            <v>11523034</v>
          </cell>
          <cell r="L167" t="str">
            <v>Fabian Dario Romero Moreno</v>
          </cell>
          <cell r="M167">
            <v>11523034</v>
          </cell>
          <cell r="N167">
            <v>44575</v>
          </cell>
          <cell r="O167">
            <v>44575</v>
          </cell>
          <cell r="P167" t="str">
            <v>Transaccional</v>
          </cell>
        </row>
        <row r="168">
          <cell r="J168" t="str">
            <v>Fabian Dario Romero Moreno</v>
          </cell>
          <cell r="K168">
            <v>11523034</v>
          </cell>
          <cell r="L168" t="str">
            <v>Fabian Dario Romero Moreno</v>
          </cell>
          <cell r="M168">
            <v>11523034</v>
          </cell>
          <cell r="N168">
            <v>44578</v>
          </cell>
          <cell r="O168">
            <v>44578</v>
          </cell>
          <cell r="P168" t="str">
            <v>Transaccional</v>
          </cell>
        </row>
        <row r="169">
          <cell r="J169" t="str">
            <v>Lilia Del Carmen Cadena Garcia</v>
          </cell>
          <cell r="K169">
            <v>39620481</v>
          </cell>
          <cell r="L169" t="str">
            <v>Lilia Del Carmen Cadena Garcia</v>
          </cell>
          <cell r="M169">
            <v>39620481</v>
          </cell>
          <cell r="N169">
            <v>44575</v>
          </cell>
          <cell r="O169">
            <v>44575</v>
          </cell>
          <cell r="P169" t="str">
            <v>Transaccional</v>
          </cell>
        </row>
        <row r="170">
          <cell r="J170" t="str">
            <v>Andrea Patricia Ávila Vacca</v>
          </cell>
          <cell r="K170">
            <v>53100799</v>
          </cell>
          <cell r="L170" t="str">
            <v>Norma Teresa Nieto Almanza</v>
          </cell>
          <cell r="M170">
            <v>53100799</v>
          </cell>
          <cell r="N170">
            <v>44575</v>
          </cell>
          <cell r="O170">
            <v>44575</v>
          </cell>
          <cell r="P170" t="str">
            <v>Transaccional</v>
          </cell>
        </row>
        <row r="171">
          <cell r="J171" t="str">
            <v>Fabian Dario Romero Moreno</v>
          </cell>
          <cell r="K171">
            <v>11523034</v>
          </cell>
          <cell r="L171" t="str">
            <v>Fabian Dario Romero Moreno</v>
          </cell>
          <cell r="M171">
            <v>11523034</v>
          </cell>
          <cell r="N171">
            <v>44578</v>
          </cell>
          <cell r="O171">
            <v>44578</v>
          </cell>
          <cell r="P171" t="str">
            <v>Transaccional</v>
          </cell>
        </row>
        <row r="172">
          <cell r="J172" t="str">
            <v>Antonio Gabriel Calderón Silva</v>
          </cell>
          <cell r="K172">
            <v>88309681</v>
          </cell>
          <cell r="L172" t="str">
            <v>Nubia Yaneth Ruiz Gómez</v>
          </cell>
          <cell r="M172">
            <v>88309681</v>
          </cell>
          <cell r="N172">
            <v>44575</v>
          </cell>
          <cell r="O172">
            <v>44575</v>
          </cell>
          <cell r="P172" t="str">
            <v>Transaccional</v>
          </cell>
        </row>
        <row r="173">
          <cell r="J173" t="str">
            <v>Lilian Rosenna Puentes Báez</v>
          </cell>
          <cell r="K173">
            <v>1049603029</v>
          </cell>
          <cell r="L173" t="str">
            <v>Lilian Rosenna Puentes Báez</v>
          </cell>
          <cell r="M173">
            <v>1049603029</v>
          </cell>
          <cell r="N173">
            <v>44578</v>
          </cell>
          <cell r="O173">
            <v>44578</v>
          </cell>
          <cell r="P173" t="str">
            <v>Transaccional</v>
          </cell>
        </row>
        <row r="174">
          <cell r="J174" t="str">
            <v>Fabian Dario Romero Moreno</v>
          </cell>
          <cell r="K174">
            <v>11523034</v>
          </cell>
          <cell r="L174" t="str">
            <v>Fabian Dario Romero Moreno</v>
          </cell>
          <cell r="M174">
            <v>11523034</v>
          </cell>
          <cell r="N174">
            <v>44575</v>
          </cell>
          <cell r="O174">
            <v>44575</v>
          </cell>
          <cell r="P174" t="str">
            <v>Transaccional</v>
          </cell>
        </row>
        <row r="175">
          <cell r="J175" t="str">
            <v>Nestor Alejandro Gómez Guerrero</v>
          </cell>
          <cell r="K175">
            <v>7700363</v>
          </cell>
          <cell r="L175" t="str">
            <v>Fabian Dario Romero Moreno</v>
          </cell>
          <cell r="M175">
            <v>7700363</v>
          </cell>
          <cell r="N175">
            <v>44578</v>
          </cell>
          <cell r="O175">
            <v>44578</v>
          </cell>
          <cell r="P175" t="str">
            <v>Transaccional</v>
          </cell>
        </row>
        <row r="176">
          <cell r="J176" t="str">
            <v>Nubia Yaneth Ruiz Gómez</v>
          </cell>
          <cell r="K176">
            <v>52849605</v>
          </cell>
          <cell r="L176" t="str">
            <v>Nubia Yaneth Ruiz Gómez</v>
          </cell>
          <cell r="M176">
            <v>52849605</v>
          </cell>
          <cell r="N176">
            <v>44578</v>
          </cell>
          <cell r="O176">
            <v>44578</v>
          </cell>
          <cell r="P176" t="str">
            <v>Transaccional</v>
          </cell>
        </row>
        <row r="177">
          <cell r="J177" t="str">
            <v>Fabian Dario Romero Moreno</v>
          </cell>
          <cell r="K177">
            <v>11523034</v>
          </cell>
          <cell r="L177" t="str">
            <v>Fabian Dario Romero Moreno</v>
          </cell>
          <cell r="M177">
            <v>11523034</v>
          </cell>
          <cell r="N177">
            <v>44579</v>
          </cell>
          <cell r="O177">
            <v>44579</v>
          </cell>
          <cell r="P177" t="str">
            <v>Transaccional</v>
          </cell>
        </row>
        <row r="178">
          <cell r="J178" t="str">
            <v>Fabian Dario Romero Moreno</v>
          </cell>
          <cell r="K178">
            <v>11523034</v>
          </cell>
          <cell r="L178" t="str">
            <v>Fabian Dario Romero Moreno</v>
          </cell>
          <cell r="M178">
            <v>11523034</v>
          </cell>
          <cell r="N178">
            <v>44579</v>
          </cell>
          <cell r="O178">
            <v>44579</v>
          </cell>
          <cell r="P178" t="str">
            <v>Transaccional</v>
          </cell>
        </row>
        <row r="179">
          <cell r="J179" t="str">
            <v>Fabian Dario Romero Moreno</v>
          </cell>
          <cell r="K179">
            <v>11523034</v>
          </cell>
          <cell r="L179" t="str">
            <v>Fabian Dario Romero Moreno</v>
          </cell>
          <cell r="M179">
            <v>11523034</v>
          </cell>
          <cell r="N179">
            <v>44575</v>
          </cell>
          <cell r="O179">
            <v>44575</v>
          </cell>
          <cell r="P179" t="str">
            <v>Transaccional</v>
          </cell>
        </row>
        <row r="180">
          <cell r="J180" t="str">
            <v>Lilia Del Carmen Cadena Garcia</v>
          </cell>
          <cell r="K180">
            <v>39620481</v>
          </cell>
          <cell r="L180" t="str">
            <v>Lilia Del Carmen Cadena Garcia</v>
          </cell>
          <cell r="M180">
            <v>39620481</v>
          </cell>
          <cell r="N180">
            <v>44580</v>
          </cell>
          <cell r="O180">
            <v>44580</v>
          </cell>
          <cell r="P180" t="str">
            <v>Transaccional</v>
          </cell>
        </row>
        <row r="181">
          <cell r="J181" t="str">
            <v>Fabian Dario Romero Moreno</v>
          </cell>
          <cell r="K181">
            <v>11523034</v>
          </cell>
          <cell r="L181" t="str">
            <v>Fabian Dario Romero Moreno</v>
          </cell>
          <cell r="M181">
            <v>11523034</v>
          </cell>
          <cell r="N181">
            <v>44578</v>
          </cell>
          <cell r="O181">
            <v>44578</v>
          </cell>
          <cell r="P181" t="str">
            <v>Transaccional</v>
          </cell>
        </row>
        <row r="182">
          <cell r="J182" t="str">
            <v>Janneth Andrea Sabogal Portilla</v>
          </cell>
          <cell r="K182">
            <v>52823339</v>
          </cell>
          <cell r="L182" t="str">
            <v>Janneth Andrea Sabogal Portilla</v>
          </cell>
          <cell r="M182">
            <v>52823339</v>
          </cell>
          <cell r="N182">
            <v>44579</v>
          </cell>
          <cell r="O182">
            <v>44579</v>
          </cell>
          <cell r="P182" t="str">
            <v>Transaccional</v>
          </cell>
        </row>
        <row r="183">
          <cell r="J183" t="str">
            <v>José Leonardo Hincapié Gómez</v>
          </cell>
          <cell r="K183">
            <v>7562090</v>
          </cell>
          <cell r="L183" t="str">
            <v>José Leonardo Hincapié Gómez</v>
          </cell>
          <cell r="M183">
            <v>7562090</v>
          </cell>
          <cell r="N183">
            <v>44578</v>
          </cell>
          <cell r="O183">
            <v>44578</v>
          </cell>
          <cell r="P183" t="str">
            <v>Transaccional</v>
          </cell>
        </row>
        <row r="184">
          <cell r="J184" t="str">
            <v>Fabian Dario Romero Moreno</v>
          </cell>
          <cell r="K184">
            <v>11523034</v>
          </cell>
          <cell r="L184" t="str">
            <v>Fabian Dario Romero Moreno</v>
          </cell>
          <cell r="M184">
            <v>11523034</v>
          </cell>
          <cell r="N184">
            <v>44578</v>
          </cell>
          <cell r="O184">
            <v>44578</v>
          </cell>
          <cell r="P184" t="str">
            <v>Transaccional</v>
          </cell>
        </row>
        <row r="185">
          <cell r="J185" t="str">
            <v>José Leonardo Hincapié Gómez</v>
          </cell>
          <cell r="K185">
            <v>7562090</v>
          </cell>
          <cell r="L185" t="str">
            <v>José Leonardo Hincapié Gómez</v>
          </cell>
          <cell r="M185">
            <v>7562090</v>
          </cell>
          <cell r="N185">
            <v>44578</v>
          </cell>
          <cell r="O185">
            <v>44578</v>
          </cell>
          <cell r="P185" t="str">
            <v>Transaccional</v>
          </cell>
        </row>
        <row r="186">
          <cell r="J186" t="str">
            <v>Jorge Enrique Niño Velandia</v>
          </cell>
          <cell r="K186">
            <v>19493141</v>
          </cell>
          <cell r="L186" t="str">
            <v>Jorge Enrique Niño Velandia</v>
          </cell>
          <cell r="M186">
            <v>19493141</v>
          </cell>
          <cell r="N186">
            <v>44578</v>
          </cell>
          <cell r="O186">
            <v>44578</v>
          </cell>
          <cell r="P186" t="str">
            <v>Transaccional</v>
          </cell>
        </row>
        <row r="187">
          <cell r="J187" t="str">
            <v>Antonio Gabriel Calderón Silva</v>
          </cell>
          <cell r="K187">
            <v>88309681</v>
          </cell>
          <cell r="L187" t="str">
            <v>Nubia Yaneth Ruiz Gómez</v>
          </cell>
          <cell r="M187">
            <v>88309681</v>
          </cell>
          <cell r="N187">
            <v>44578</v>
          </cell>
          <cell r="O187">
            <v>44578</v>
          </cell>
          <cell r="P187" t="str">
            <v>Transaccional</v>
          </cell>
        </row>
        <row r="188">
          <cell r="J188" t="str">
            <v>Nubia Yaneth Ruiz Gómez</v>
          </cell>
          <cell r="K188">
            <v>52849605</v>
          </cell>
          <cell r="L188" t="str">
            <v>Nubia Yaneth Ruiz Gómez</v>
          </cell>
          <cell r="M188">
            <v>52849605</v>
          </cell>
          <cell r="N188">
            <v>44578</v>
          </cell>
          <cell r="O188">
            <v>44578</v>
          </cell>
          <cell r="P188" t="str">
            <v>Transaccional</v>
          </cell>
        </row>
        <row r="189">
          <cell r="J189" t="str">
            <v>Wilson Eduardo Montes Zambrano</v>
          </cell>
          <cell r="K189">
            <v>80542083</v>
          </cell>
          <cell r="L189" t="str">
            <v>Wilson Alirio Gómez Alba</v>
          </cell>
          <cell r="M189">
            <v>80542083</v>
          </cell>
          <cell r="N189">
            <v>44578</v>
          </cell>
          <cell r="O189">
            <v>44578</v>
          </cell>
          <cell r="P189" t="str">
            <v>Transaccional</v>
          </cell>
        </row>
        <row r="190">
          <cell r="J190" t="str">
            <v>Claudia Elizabeth Cifuentes Santanilla</v>
          </cell>
          <cell r="K190">
            <v>1032411754</v>
          </cell>
          <cell r="L190" t="str">
            <v>Claudia Elizabeth Cifuentes Santanilla</v>
          </cell>
          <cell r="M190">
            <v>1032411754</v>
          </cell>
          <cell r="N190">
            <v>44578</v>
          </cell>
          <cell r="O190">
            <v>44578</v>
          </cell>
          <cell r="P190" t="str">
            <v>Transaccional</v>
          </cell>
        </row>
        <row r="191">
          <cell r="J191" t="str">
            <v>Tirso Zorro Guio</v>
          </cell>
          <cell r="K191">
            <v>79350124</v>
          </cell>
          <cell r="L191" t="str">
            <v>Tirso Zorro Guio</v>
          </cell>
          <cell r="M191">
            <v>79350124</v>
          </cell>
          <cell r="N191">
            <v>44578</v>
          </cell>
          <cell r="O191">
            <v>44578</v>
          </cell>
          <cell r="P191" t="str">
            <v>Transaccional</v>
          </cell>
        </row>
        <row r="192">
          <cell r="J192" t="str">
            <v>Nestor Alejandro Gómez Guerrero</v>
          </cell>
          <cell r="K192">
            <v>7700363</v>
          </cell>
          <cell r="L192" t="str">
            <v>Nestor Alejandro Gómez Guerrero</v>
          </cell>
          <cell r="M192">
            <v>7700363</v>
          </cell>
          <cell r="N192">
            <v>44578</v>
          </cell>
          <cell r="O192">
            <v>44578</v>
          </cell>
          <cell r="P192" t="str">
            <v>Transaccional</v>
          </cell>
        </row>
        <row r="193">
          <cell r="J193" t="str">
            <v>José Leonardo Hincapié Gómez</v>
          </cell>
          <cell r="K193">
            <v>7562090</v>
          </cell>
          <cell r="L193" t="str">
            <v>José Leonardo Hincapié Gómez</v>
          </cell>
          <cell r="M193">
            <v>7562090</v>
          </cell>
          <cell r="N193">
            <v>44578</v>
          </cell>
          <cell r="O193">
            <v>44578</v>
          </cell>
          <cell r="P193" t="str">
            <v>Transaccional</v>
          </cell>
        </row>
        <row r="194">
          <cell r="J194" t="str">
            <v>Edgar Muñoz David</v>
          </cell>
          <cell r="K194">
            <v>12965830</v>
          </cell>
          <cell r="L194" t="str">
            <v>Fabian Dario Romero Moreno</v>
          </cell>
          <cell r="M194">
            <v>12965830</v>
          </cell>
          <cell r="N194">
            <v>44578</v>
          </cell>
          <cell r="O194">
            <v>44578</v>
          </cell>
          <cell r="P194" t="str">
            <v>Transaccional</v>
          </cell>
        </row>
        <row r="195">
          <cell r="J195" t="str">
            <v>Sandra Milena Castelblanco Sánchez</v>
          </cell>
          <cell r="K195">
            <v>52910343</v>
          </cell>
          <cell r="L195" t="str">
            <v>Sandra Milena Castelblanco Sánchez</v>
          </cell>
          <cell r="M195">
            <v>52910343</v>
          </cell>
          <cell r="N195">
            <v>44580</v>
          </cell>
          <cell r="O195">
            <v>44580</v>
          </cell>
          <cell r="P195" t="str">
            <v>Transaccional</v>
          </cell>
        </row>
        <row r="196">
          <cell r="J196" t="str">
            <v>Claudia Elizabeth Cifuentes Santanilla</v>
          </cell>
          <cell r="K196">
            <v>1032411754</v>
          </cell>
          <cell r="L196" t="str">
            <v>Claudia Elizabeth Cifuentes Santanilla</v>
          </cell>
          <cell r="M196">
            <v>1032411754</v>
          </cell>
          <cell r="N196">
            <v>44578</v>
          </cell>
          <cell r="O196">
            <v>44578</v>
          </cell>
          <cell r="P196" t="str">
            <v>Transaccional</v>
          </cell>
        </row>
        <row r="197">
          <cell r="J197" t="str">
            <v>Kelly Alexandra Mariño Estupiñan</v>
          </cell>
          <cell r="K197">
            <v>38363362</v>
          </cell>
          <cell r="L197" t="str">
            <v>Kelly Alexandra Mariño Estupiñan</v>
          </cell>
          <cell r="M197">
            <v>38363362</v>
          </cell>
          <cell r="N197">
            <v>44578</v>
          </cell>
          <cell r="O197">
            <v>44578</v>
          </cell>
          <cell r="P197" t="str">
            <v>Transaccional</v>
          </cell>
        </row>
        <row r="198">
          <cell r="J198" t="str">
            <v>José Leonardo Hincapié Gómez</v>
          </cell>
          <cell r="K198">
            <v>7562090</v>
          </cell>
          <cell r="L198" t="str">
            <v>José Leonardo Hincapié Gómez</v>
          </cell>
          <cell r="M198">
            <v>7562090</v>
          </cell>
          <cell r="N198">
            <v>44578</v>
          </cell>
          <cell r="O198">
            <v>44578</v>
          </cell>
          <cell r="P198" t="str">
            <v>Transaccional</v>
          </cell>
        </row>
        <row r="199">
          <cell r="J199" t="str">
            <v>Sandra Milena Castelblanco Sánchez</v>
          </cell>
          <cell r="K199">
            <v>52910343</v>
          </cell>
          <cell r="L199" t="str">
            <v>Sandra Milena Castelblanco Sánchez</v>
          </cell>
          <cell r="M199">
            <v>52910343</v>
          </cell>
          <cell r="N199">
            <v>44578</v>
          </cell>
          <cell r="O199">
            <v>44578</v>
          </cell>
          <cell r="P199" t="str">
            <v>Transaccional</v>
          </cell>
        </row>
        <row r="200">
          <cell r="J200" t="str">
            <v>Aura Elvira Gómez Martínez</v>
          </cell>
          <cell r="K200">
            <v>52375911</v>
          </cell>
          <cell r="L200" t="str">
            <v>Aura Elvira Gómez Martínez</v>
          </cell>
          <cell r="M200">
            <v>52375911</v>
          </cell>
          <cell r="N200">
            <v>44579</v>
          </cell>
          <cell r="O200">
            <v>44579</v>
          </cell>
          <cell r="P200" t="str">
            <v>Transaccional</v>
          </cell>
        </row>
        <row r="201">
          <cell r="J201" t="str">
            <v>Rubiola De Jesús Melendez Vargas</v>
          </cell>
          <cell r="K201">
            <v>42981529</v>
          </cell>
          <cell r="L201" t="str">
            <v>Rubiola De Jesús Melendez Vargas</v>
          </cell>
          <cell r="M201">
            <v>42981529</v>
          </cell>
          <cell r="N201">
            <v>44578</v>
          </cell>
          <cell r="O201">
            <v>44578</v>
          </cell>
          <cell r="P201" t="str">
            <v>Transaccional</v>
          </cell>
        </row>
        <row r="202">
          <cell r="J202" t="str">
            <v>Fabian Dario Romero Moreno</v>
          </cell>
          <cell r="K202">
            <v>11523034</v>
          </cell>
          <cell r="L202" t="str">
            <v>Fabian Dario Romero Moreno</v>
          </cell>
          <cell r="M202">
            <v>11523034</v>
          </cell>
          <cell r="N202">
            <v>44579</v>
          </cell>
          <cell r="O202">
            <v>44579</v>
          </cell>
          <cell r="P202" t="str">
            <v>Transaccional</v>
          </cell>
        </row>
        <row r="203">
          <cell r="J203" t="str">
            <v>Luz Angela Lenis Garces</v>
          </cell>
          <cell r="K203">
            <v>31574611</v>
          </cell>
          <cell r="L203" t="str">
            <v>Angelica Viviana Giraldo Perdomo</v>
          </cell>
          <cell r="M203">
            <v>31574611</v>
          </cell>
          <cell r="N203">
            <v>44579</v>
          </cell>
          <cell r="O203">
            <v>44579</v>
          </cell>
          <cell r="P203" t="str">
            <v>Transaccional</v>
          </cell>
        </row>
        <row r="204">
          <cell r="J204" t="str">
            <v>Rubiola De Jesús Melendez Vargas</v>
          </cell>
          <cell r="K204">
            <v>42981529</v>
          </cell>
          <cell r="L204" t="str">
            <v>Rubiola De Jesús Melendez Vargas</v>
          </cell>
          <cell r="M204">
            <v>42981529</v>
          </cell>
          <cell r="N204">
            <v>44578</v>
          </cell>
          <cell r="O204">
            <v>44578</v>
          </cell>
          <cell r="P204" t="str">
            <v>Transaccional</v>
          </cell>
        </row>
        <row r="205">
          <cell r="J205" t="str">
            <v>Orlando Reyes Cruz</v>
          </cell>
          <cell r="K205">
            <v>19495440</v>
          </cell>
          <cell r="L205" t="str">
            <v>Orlando Reyes Cruz</v>
          </cell>
          <cell r="M205">
            <v>19495440</v>
          </cell>
          <cell r="N205">
            <v>44578</v>
          </cell>
          <cell r="O205">
            <v>44578</v>
          </cell>
          <cell r="P205" t="str">
            <v>Transaccional</v>
          </cell>
        </row>
        <row r="206">
          <cell r="J206" t="str">
            <v>Wilson Alirio Gómez Alba</v>
          </cell>
          <cell r="K206">
            <v>79216863</v>
          </cell>
          <cell r="L206" t="str">
            <v>Wilson Alirio Gómez Alba</v>
          </cell>
          <cell r="M206">
            <v>79216863</v>
          </cell>
          <cell r="N206">
            <v>44578</v>
          </cell>
          <cell r="O206">
            <v>44578</v>
          </cell>
          <cell r="P206" t="str">
            <v>Transaccional</v>
          </cell>
        </row>
        <row r="207">
          <cell r="J207" t="str">
            <v>Andrea Patricia Ávila Vacca</v>
          </cell>
          <cell r="K207">
            <v>53100799</v>
          </cell>
          <cell r="L207" t="str">
            <v>Claudia Elizabeth Cifuentes Santanilla</v>
          </cell>
          <cell r="M207">
            <v>53100799</v>
          </cell>
          <cell r="N207">
            <v>44578</v>
          </cell>
          <cell r="O207">
            <v>44578</v>
          </cell>
          <cell r="P207" t="str">
            <v>Transaccional</v>
          </cell>
        </row>
        <row r="208">
          <cell r="J208" t="str">
            <v xml:space="preserve">Mónica Isabel Posso Del Castillo        </v>
          </cell>
          <cell r="K208">
            <v>52259945</v>
          </cell>
          <cell r="L208" t="str">
            <v xml:space="preserve">Mónica Isabel Posso Del Castillo        </v>
          </cell>
          <cell r="M208">
            <v>52259945</v>
          </cell>
          <cell r="N208">
            <v>44578</v>
          </cell>
          <cell r="O208">
            <v>44578</v>
          </cell>
          <cell r="P208" t="str">
            <v>Transaccional</v>
          </cell>
        </row>
        <row r="209">
          <cell r="J209" t="str">
            <v>Karen Lorena Hernandez Bedoya</v>
          </cell>
          <cell r="K209">
            <v>1032407346</v>
          </cell>
          <cell r="L209" t="str">
            <v>Karen Lorena Hernandez Bedoya</v>
          </cell>
          <cell r="M209">
            <v>1032407346</v>
          </cell>
          <cell r="N209">
            <v>44578</v>
          </cell>
          <cell r="O209">
            <v>44578</v>
          </cell>
          <cell r="P209" t="str">
            <v>Transaccional</v>
          </cell>
        </row>
        <row r="210">
          <cell r="J210" t="str">
            <v>José Leonardo Hincapié Gómez</v>
          </cell>
          <cell r="K210">
            <v>7562090</v>
          </cell>
          <cell r="L210" t="str">
            <v>José Leonardo Hincapié Gómez</v>
          </cell>
          <cell r="M210">
            <v>7562090</v>
          </cell>
          <cell r="N210">
            <v>44578</v>
          </cell>
          <cell r="O210">
            <v>44578</v>
          </cell>
          <cell r="P210" t="str">
            <v>Transaccional</v>
          </cell>
        </row>
        <row r="211">
          <cell r="J211" t="str">
            <v>José Leonardo Hincapié Gómez</v>
          </cell>
          <cell r="K211">
            <v>7562090</v>
          </cell>
          <cell r="L211" t="str">
            <v>José Leonardo Hincapié Gómez</v>
          </cell>
          <cell r="M211">
            <v>7562090</v>
          </cell>
          <cell r="N211">
            <v>44578</v>
          </cell>
          <cell r="O211">
            <v>44578</v>
          </cell>
          <cell r="P211" t="str">
            <v>Transaccional</v>
          </cell>
        </row>
        <row r="212">
          <cell r="J212" t="str">
            <v>José Leonardo Hincapié Gómez</v>
          </cell>
          <cell r="K212">
            <v>7562090</v>
          </cell>
          <cell r="L212" t="str">
            <v>José Leonardo Hincapié Gómez</v>
          </cell>
          <cell r="M212">
            <v>7562090</v>
          </cell>
          <cell r="N212">
            <v>44578</v>
          </cell>
          <cell r="O212">
            <v>44578</v>
          </cell>
          <cell r="P212" t="str">
            <v>Transaccional</v>
          </cell>
        </row>
        <row r="213">
          <cell r="J213" t="str">
            <v>José Leonardo Hincapié Gómez</v>
          </cell>
          <cell r="K213">
            <v>7562090</v>
          </cell>
          <cell r="L213" t="str">
            <v>José Leonardo Hincapié Gómez</v>
          </cell>
          <cell r="M213">
            <v>7562090</v>
          </cell>
          <cell r="N213">
            <v>44578</v>
          </cell>
          <cell r="O213">
            <v>44578</v>
          </cell>
          <cell r="P213" t="str">
            <v>Transaccional</v>
          </cell>
        </row>
        <row r="214">
          <cell r="J214" t="str">
            <v>William Hernando Rincon Ramos Encargo Vacante</v>
          </cell>
          <cell r="K214">
            <v>79244388</v>
          </cell>
          <cell r="L214" t="str">
            <v>William Hernando Rincon Ramos Encargo Vacante</v>
          </cell>
          <cell r="M214">
            <v>79244388</v>
          </cell>
          <cell r="N214">
            <v>44579</v>
          </cell>
          <cell r="O214">
            <v>44579</v>
          </cell>
          <cell r="P214" t="str">
            <v>Transaccional</v>
          </cell>
        </row>
        <row r="215">
          <cell r="J215" t="str">
            <v>William Hernando Rincon Ramos Encargo Vacante</v>
          </cell>
          <cell r="K215">
            <v>79244388</v>
          </cell>
          <cell r="L215" t="str">
            <v>William Hernando Rincon Ramos Encargo Vacante</v>
          </cell>
          <cell r="M215">
            <v>79244388</v>
          </cell>
          <cell r="N215">
            <v>44579</v>
          </cell>
          <cell r="O215">
            <v>44579</v>
          </cell>
          <cell r="P215" t="str">
            <v>Transaccional</v>
          </cell>
        </row>
        <row r="216">
          <cell r="J216" t="str">
            <v>William Hernando Rincon Ramos Encargo Vacante</v>
          </cell>
          <cell r="K216">
            <v>79244388</v>
          </cell>
          <cell r="L216" t="str">
            <v>William Hernando Rincon Ramos Encargo Vacante</v>
          </cell>
          <cell r="M216">
            <v>44580</v>
          </cell>
          <cell r="N216">
            <v>44580</v>
          </cell>
          <cell r="O216" t="str">
            <v>Transaccional</v>
          </cell>
          <cell r="P216" t="str">
            <v>Transaccional</v>
          </cell>
        </row>
        <row r="217">
          <cell r="J217" t="str">
            <v>Fredy Oswaldo Arias Menjura</v>
          </cell>
          <cell r="K217">
            <v>7307869</v>
          </cell>
          <cell r="L217" t="str">
            <v>Fredy Oswaldo Arias Menjura</v>
          </cell>
          <cell r="M217">
            <v>7307869</v>
          </cell>
          <cell r="N217">
            <v>44584</v>
          </cell>
          <cell r="O217">
            <v>44584</v>
          </cell>
          <cell r="P217" t="str">
            <v>Transaccional</v>
          </cell>
        </row>
        <row r="218">
          <cell r="J218" t="str">
            <v>Diana Paola Rincón Martínez</v>
          </cell>
          <cell r="K218">
            <v>53054249</v>
          </cell>
          <cell r="L218" t="str">
            <v>Diana Paola Rincón Martínez</v>
          </cell>
          <cell r="M218">
            <v>53054249</v>
          </cell>
          <cell r="N218">
            <v>44578</v>
          </cell>
          <cell r="O218">
            <v>44578</v>
          </cell>
          <cell r="P218" t="str">
            <v>Transaccional</v>
          </cell>
        </row>
        <row r="219">
          <cell r="J219" t="str">
            <v>Nubia Stella Luis Rojas</v>
          </cell>
          <cell r="K219">
            <v>52700094</v>
          </cell>
          <cell r="L219" t="str">
            <v>Nubia Stella Luis Rojas</v>
          </cell>
          <cell r="M219">
            <v>52700094</v>
          </cell>
          <cell r="N219">
            <v>44578</v>
          </cell>
          <cell r="O219">
            <v>44578</v>
          </cell>
          <cell r="P219" t="str">
            <v>Transaccional</v>
          </cell>
        </row>
        <row r="220">
          <cell r="J220" t="str">
            <v>Nestor Alejandro Gómez Guerrero</v>
          </cell>
          <cell r="K220">
            <v>7700363</v>
          </cell>
          <cell r="L220" t="str">
            <v>Nestor Alejandro Gómez Guerrero</v>
          </cell>
          <cell r="M220">
            <v>7700363</v>
          </cell>
          <cell r="N220">
            <v>44578</v>
          </cell>
          <cell r="O220">
            <v>44578</v>
          </cell>
          <cell r="P220" t="str">
            <v>Transaccional</v>
          </cell>
        </row>
        <row r="221">
          <cell r="J221" t="str">
            <v>Yesid Hernando Cabuya Ortiz</v>
          </cell>
          <cell r="K221">
            <v>80932333</v>
          </cell>
          <cell r="L221" t="str">
            <v>Yesid Hernando Cabuya Ortiz</v>
          </cell>
          <cell r="M221">
            <v>80932333</v>
          </cell>
          <cell r="N221">
            <v>44579</v>
          </cell>
          <cell r="O221">
            <v>44579</v>
          </cell>
          <cell r="P221" t="str">
            <v>Transaccional</v>
          </cell>
        </row>
        <row r="222">
          <cell r="J222" t="str">
            <v>Nestor Alejandro Gómez Guerrero</v>
          </cell>
          <cell r="K222">
            <v>7700363</v>
          </cell>
          <cell r="L222" t="str">
            <v>Nestor Alejandro Gómez Guerrero</v>
          </cell>
          <cell r="M222">
            <v>7700363</v>
          </cell>
          <cell r="N222">
            <v>44578</v>
          </cell>
          <cell r="O222">
            <v>44578</v>
          </cell>
          <cell r="P222" t="str">
            <v>Transaccional</v>
          </cell>
        </row>
        <row r="223">
          <cell r="J223" t="str">
            <v>Diego Fernando Valencia Méndez</v>
          </cell>
          <cell r="K223" t="str">
            <v xml:space="preserve">80797877	</v>
          </cell>
          <cell r="L223" t="str">
            <v>Diego Fernando Valencia Méndez</v>
          </cell>
          <cell r="M223" t="str">
            <v xml:space="preserve">80797877	</v>
          </cell>
          <cell r="N223">
            <v>44578</v>
          </cell>
          <cell r="O223">
            <v>44578</v>
          </cell>
          <cell r="P223" t="str">
            <v>Transaccional</v>
          </cell>
        </row>
        <row r="224">
          <cell r="J224" t="str">
            <v>Yesid Hernando Cabuya Ortiz</v>
          </cell>
          <cell r="K224">
            <v>80932333</v>
          </cell>
          <cell r="L224" t="str">
            <v>Yesid Hernando Cabuya Ortiz</v>
          </cell>
          <cell r="M224">
            <v>80932333</v>
          </cell>
          <cell r="N224">
            <v>44579</v>
          </cell>
          <cell r="O224">
            <v>44579</v>
          </cell>
          <cell r="P224" t="str">
            <v>Transaccional</v>
          </cell>
        </row>
        <row r="225">
          <cell r="J225" t="str">
            <v>Lilian Rosenna Puentes Báez</v>
          </cell>
          <cell r="K225">
            <v>1049603029</v>
          </cell>
          <cell r="L225" t="str">
            <v>Lilian Rosenna Puentes Báez</v>
          </cell>
          <cell r="M225">
            <v>1049603029</v>
          </cell>
          <cell r="N225">
            <v>44578</v>
          </cell>
          <cell r="O225">
            <v>44578</v>
          </cell>
          <cell r="P225" t="str">
            <v>Transaccional</v>
          </cell>
        </row>
        <row r="226">
          <cell r="J226" t="str">
            <v>Wilson Eduardo Montes Zambrano</v>
          </cell>
          <cell r="K226">
            <v>80542083</v>
          </cell>
          <cell r="L226" t="str">
            <v>Wilson Alirio Gómez Alba</v>
          </cell>
          <cell r="M226">
            <v>80542083</v>
          </cell>
          <cell r="N226">
            <v>44578</v>
          </cell>
          <cell r="O226">
            <v>44578</v>
          </cell>
          <cell r="P226" t="str">
            <v>Transaccional</v>
          </cell>
        </row>
        <row r="227">
          <cell r="J227" t="str">
            <v>Diego Fernando Valencia Méndez</v>
          </cell>
          <cell r="K227" t="str">
            <v xml:space="preserve">80797877	</v>
          </cell>
          <cell r="L227" t="str">
            <v>Diego Fernando Valencia Méndez</v>
          </cell>
          <cell r="M227" t="str">
            <v xml:space="preserve">80797877	</v>
          </cell>
          <cell r="N227">
            <v>44578</v>
          </cell>
          <cell r="O227">
            <v>44578</v>
          </cell>
          <cell r="P227" t="str">
            <v>Transaccional</v>
          </cell>
        </row>
        <row r="228">
          <cell r="J228" t="str">
            <v>Martín Emilio Ramírez Cardona</v>
          </cell>
          <cell r="K228">
            <v>10282174</v>
          </cell>
          <cell r="L228" t="str">
            <v>Martín Emilio Ramírez Cardona</v>
          </cell>
          <cell r="M228">
            <v>10282174</v>
          </cell>
          <cell r="N228">
            <v>44578</v>
          </cell>
          <cell r="O228">
            <v>44578</v>
          </cell>
          <cell r="P228" t="str">
            <v>Transaccional</v>
          </cell>
        </row>
        <row r="229">
          <cell r="J229" t="str">
            <v>José Leonardo Hincapié Gómez</v>
          </cell>
          <cell r="K229">
            <v>7562090</v>
          </cell>
          <cell r="L229" t="str">
            <v>José Leonardo Hincapié Gómez</v>
          </cell>
          <cell r="M229">
            <v>7562090</v>
          </cell>
          <cell r="N229">
            <v>44578</v>
          </cell>
          <cell r="O229">
            <v>44578</v>
          </cell>
          <cell r="P229" t="str">
            <v>Transaccional</v>
          </cell>
        </row>
        <row r="230">
          <cell r="J230" t="str">
            <v>Diana Paola Rincón Martínez</v>
          </cell>
          <cell r="K230">
            <v>53054249</v>
          </cell>
          <cell r="L230" t="str">
            <v>Diana Paola Rincón Martínez</v>
          </cell>
          <cell r="M230">
            <v>53054249</v>
          </cell>
          <cell r="N230">
            <v>44578</v>
          </cell>
          <cell r="O230">
            <v>44578</v>
          </cell>
          <cell r="P230" t="str">
            <v>Transaccional</v>
          </cell>
        </row>
        <row r="231">
          <cell r="J231" t="str">
            <v>Claudia Elizabeth Cifuentes Santanilla</v>
          </cell>
          <cell r="K231">
            <v>1032411754</v>
          </cell>
          <cell r="L231" t="str">
            <v>Claudia Elizabeth Cifuentes Santanilla</v>
          </cell>
          <cell r="M231">
            <v>1032411754</v>
          </cell>
          <cell r="N231">
            <v>44578</v>
          </cell>
          <cell r="O231">
            <v>44578</v>
          </cell>
          <cell r="P231" t="str">
            <v>Transaccional</v>
          </cell>
        </row>
        <row r="232">
          <cell r="J232" t="str">
            <v>Diego Fernando Valencia Méndez</v>
          </cell>
          <cell r="K232">
            <v>80797877</v>
          </cell>
          <cell r="L232" t="str">
            <v>Diego Fernando Valencia Méndez</v>
          </cell>
          <cell r="M232">
            <v>80797877</v>
          </cell>
          <cell r="N232">
            <v>44579</v>
          </cell>
          <cell r="O232">
            <v>44579</v>
          </cell>
          <cell r="P232" t="str">
            <v>Transaccional</v>
          </cell>
        </row>
        <row r="233">
          <cell r="J233" t="str">
            <v>José Leonardo Hincapié Gómez</v>
          </cell>
          <cell r="K233">
            <v>7562090</v>
          </cell>
          <cell r="L233" t="str">
            <v>José Leonardo Hincapié Gómez</v>
          </cell>
          <cell r="M233">
            <v>7562090</v>
          </cell>
          <cell r="N233">
            <v>44578</v>
          </cell>
          <cell r="O233">
            <v>44578</v>
          </cell>
          <cell r="P233" t="str">
            <v>Transaccional</v>
          </cell>
        </row>
        <row r="234">
          <cell r="J234" t="str">
            <v>Lilian Rosenna Puentes Báez</v>
          </cell>
          <cell r="K234">
            <v>1049603029</v>
          </cell>
          <cell r="L234" t="str">
            <v>Lilian Rosenna Puentes Báez</v>
          </cell>
          <cell r="M234">
            <v>1049603029</v>
          </cell>
          <cell r="N234">
            <v>44578</v>
          </cell>
          <cell r="O234">
            <v>44578</v>
          </cell>
          <cell r="P234" t="str">
            <v>Transaccional</v>
          </cell>
        </row>
        <row r="235">
          <cell r="J235" t="str">
            <v>Fredy Oswaldo Arias Menjura</v>
          </cell>
          <cell r="K235">
            <v>7307869</v>
          </cell>
          <cell r="L235" t="str">
            <v>Fredy Oswaldo Arias Menjura</v>
          </cell>
          <cell r="M235">
            <v>7307869</v>
          </cell>
          <cell r="N235">
            <v>44578</v>
          </cell>
          <cell r="O235">
            <v>44578</v>
          </cell>
          <cell r="P235" t="str">
            <v>Transaccional</v>
          </cell>
        </row>
        <row r="236">
          <cell r="J236" t="str">
            <v>Nestor Alejandro Gómez Guerrero</v>
          </cell>
          <cell r="K236">
            <v>7700363</v>
          </cell>
          <cell r="L236" t="str">
            <v>Nestor Alejandro Gómez Guerrero</v>
          </cell>
          <cell r="M236">
            <v>7700363</v>
          </cell>
          <cell r="N236">
            <v>44578</v>
          </cell>
          <cell r="O236">
            <v>44578</v>
          </cell>
          <cell r="P236" t="str">
            <v>Transaccional</v>
          </cell>
        </row>
        <row r="237">
          <cell r="J237" t="str">
            <v>Fredy Oswaldo Arias Menjura</v>
          </cell>
          <cell r="K237">
            <v>7307869</v>
          </cell>
          <cell r="L237" t="str">
            <v>Fredy Oswaldo Arias Menjura</v>
          </cell>
          <cell r="M237">
            <v>7307869</v>
          </cell>
          <cell r="N237">
            <v>44578</v>
          </cell>
          <cell r="O237">
            <v>44578</v>
          </cell>
          <cell r="P237" t="str">
            <v>Transaccional</v>
          </cell>
        </row>
        <row r="238">
          <cell r="J238" t="str">
            <v>Adriana Teresa Quitián Marín</v>
          </cell>
          <cell r="K238">
            <v>52587305</v>
          </cell>
          <cell r="L238" t="str">
            <v>Adriana Teresa Quitián Marín</v>
          </cell>
          <cell r="M238">
            <v>52587305</v>
          </cell>
          <cell r="N238">
            <v>44578</v>
          </cell>
          <cell r="O238">
            <v>44578</v>
          </cell>
          <cell r="P238" t="str">
            <v>Transaccional</v>
          </cell>
        </row>
        <row r="239">
          <cell r="J239" t="str">
            <v>Andrea Patricia Ávila Vacca</v>
          </cell>
          <cell r="K239">
            <v>53100799</v>
          </cell>
          <cell r="L239" t="str">
            <v>Claudia Elizabeth Cifuentes Santanilla</v>
          </cell>
          <cell r="M239">
            <v>53100799</v>
          </cell>
          <cell r="N239">
            <v>44578</v>
          </cell>
          <cell r="O239">
            <v>44578</v>
          </cell>
          <cell r="P239" t="str">
            <v>Transaccional</v>
          </cell>
        </row>
        <row r="240">
          <cell r="J240" t="str">
            <v>Fabian Dario Romero Moreno</v>
          </cell>
          <cell r="K240">
            <v>11523034</v>
          </cell>
          <cell r="L240" t="str">
            <v>Fabian Dario Romero Moreno</v>
          </cell>
          <cell r="M240">
            <v>11523034</v>
          </cell>
          <cell r="N240">
            <v>44579</v>
          </cell>
          <cell r="O240">
            <v>44579</v>
          </cell>
          <cell r="P240" t="str">
            <v>Transaccional</v>
          </cell>
        </row>
        <row r="241">
          <cell r="J241" t="str">
            <v>Fabian Dario Romero Moreno</v>
          </cell>
          <cell r="K241">
            <v>11523034</v>
          </cell>
          <cell r="L241" t="str">
            <v>Fabian Dario Romero Moreno</v>
          </cell>
          <cell r="M241">
            <v>11523034</v>
          </cell>
          <cell r="N241">
            <v>44579</v>
          </cell>
          <cell r="O241">
            <v>44579</v>
          </cell>
          <cell r="P241" t="str">
            <v>Transaccional</v>
          </cell>
        </row>
        <row r="242">
          <cell r="J242" t="str">
            <v>Kelly Alexandra Mariño Estupiñan</v>
          </cell>
          <cell r="K242">
            <v>38363362</v>
          </cell>
          <cell r="L242" t="str">
            <v>Kelly Alexandra Mariño Estupiñan</v>
          </cell>
          <cell r="M242">
            <v>38363362</v>
          </cell>
          <cell r="N242">
            <v>44579</v>
          </cell>
          <cell r="O242">
            <v>44579</v>
          </cell>
          <cell r="P242" t="str">
            <v>Transaccional</v>
          </cell>
        </row>
        <row r="243">
          <cell r="J243" t="str">
            <v>Bernardo Ardila Enriquez</v>
          </cell>
          <cell r="K243">
            <v>80874720</v>
          </cell>
          <cell r="L243" t="str">
            <v>Mario Giovanni Monroy Hernandez</v>
          </cell>
          <cell r="M243">
            <v>80874720</v>
          </cell>
          <cell r="N243">
            <v>44578</v>
          </cell>
          <cell r="O243">
            <v>44578</v>
          </cell>
          <cell r="P243" t="str">
            <v>Transaccional</v>
          </cell>
        </row>
        <row r="244">
          <cell r="J244" t="str">
            <v>Rubiola De Jesús Melendez Vargas</v>
          </cell>
          <cell r="K244">
            <v>42981529</v>
          </cell>
          <cell r="L244" t="str">
            <v>Rubiola De Jesús Melendez Vargas</v>
          </cell>
          <cell r="M244">
            <v>42981529</v>
          </cell>
          <cell r="N244">
            <v>44580</v>
          </cell>
          <cell r="O244">
            <v>44580</v>
          </cell>
          <cell r="P244" t="str">
            <v>Transaccional</v>
          </cell>
        </row>
        <row r="245">
          <cell r="J245" t="str">
            <v>Fabian Dario Romero Moreno</v>
          </cell>
          <cell r="K245">
            <v>11523034</v>
          </cell>
          <cell r="L245" t="str">
            <v>Fabian Dario Romero Moreno</v>
          </cell>
          <cell r="M245">
            <v>11523034</v>
          </cell>
          <cell r="N245">
            <v>44579</v>
          </cell>
          <cell r="O245">
            <v>44579</v>
          </cell>
          <cell r="P245" t="str">
            <v>Transaccional</v>
          </cell>
        </row>
        <row r="246">
          <cell r="J246" t="str">
            <v>Tirso Zorro Guio</v>
          </cell>
          <cell r="K246">
            <v>79350124</v>
          </cell>
          <cell r="L246" t="str">
            <v>Tirso Zorro Guio</v>
          </cell>
          <cell r="M246">
            <v>79350124</v>
          </cell>
          <cell r="N246">
            <v>44578</v>
          </cell>
          <cell r="O246">
            <v>44578</v>
          </cell>
          <cell r="P246" t="str">
            <v>Transaccional</v>
          </cell>
        </row>
        <row r="247">
          <cell r="J247" t="str">
            <v>Aura Elvira Gómez Martínez</v>
          </cell>
          <cell r="K247">
            <v>52375911</v>
          </cell>
          <cell r="L247" t="str">
            <v>Aura Elvira Gómez Martínez</v>
          </cell>
          <cell r="M247">
            <v>52375911</v>
          </cell>
          <cell r="N247">
            <v>44579</v>
          </cell>
          <cell r="O247">
            <v>44579</v>
          </cell>
          <cell r="P247" t="str">
            <v>Transaccional</v>
          </cell>
        </row>
        <row r="248">
          <cell r="J248" t="str">
            <v>Jorge Enrique Niño Velandia</v>
          </cell>
          <cell r="K248">
            <v>19493141</v>
          </cell>
          <cell r="L248" t="str">
            <v>Jorge Enrique Niño Velandia</v>
          </cell>
          <cell r="M248">
            <v>19493141</v>
          </cell>
          <cell r="N248">
            <v>44578</v>
          </cell>
          <cell r="O248">
            <v>44578</v>
          </cell>
          <cell r="P248" t="str">
            <v>Transaccional</v>
          </cell>
        </row>
        <row r="249">
          <cell r="J249" t="str">
            <v>José Leonardo Hincapié Gómez</v>
          </cell>
          <cell r="K249">
            <v>7562090</v>
          </cell>
          <cell r="L249" t="str">
            <v>José Leonardo Hincapié Gómez</v>
          </cell>
          <cell r="M249">
            <v>7562090</v>
          </cell>
          <cell r="N249">
            <v>44581</v>
          </cell>
          <cell r="O249">
            <v>44582</v>
          </cell>
          <cell r="P249" t="str">
            <v>Transaccional</v>
          </cell>
        </row>
        <row r="250">
          <cell r="J250" t="str">
            <v>José Leonardo Hincapié Gómez</v>
          </cell>
          <cell r="K250">
            <v>7562090</v>
          </cell>
          <cell r="L250" t="str">
            <v>José Leonardo Hincapié Gómez</v>
          </cell>
          <cell r="M250">
            <v>7562090</v>
          </cell>
          <cell r="N250">
            <v>44578</v>
          </cell>
          <cell r="O250">
            <v>44579</v>
          </cell>
          <cell r="P250" t="str">
            <v>Transaccional</v>
          </cell>
        </row>
        <row r="251">
          <cell r="J251" t="str">
            <v>Tirso Zorro Guio</v>
          </cell>
          <cell r="K251">
            <v>79350124</v>
          </cell>
          <cell r="L251" t="str">
            <v>Tirso Zorro Guio</v>
          </cell>
          <cell r="M251">
            <v>79350124</v>
          </cell>
          <cell r="N251">
            <v>44578</v>
          </cell>
          <cell r="O251">
            <v>44578</v>
          </cell>
          <cell r="P251" t="str">
            <v>Transaccional</v>
          </cell>
        </row>
        <row r="252">
          <cell r="J252" t="str">
            <v>Aura Elvira Gómez Martínez</v>
          </cell>
          <cell r="K252">
            <v>52375911</v>
          </cell>
          <cell r="L252" t="str">
            <v>Aura Elvira Gómez Martínez</v>
          </cell>
          <cell r="M252">
            <v>52375911</v>
          </cell>
          <cell r="N252">
            <v>44579</v>
          </cell>
          <cell r="O252">
            <v>44579</v>
          </cell>
          <cell r="P252" t="str">
            <v>Transaccional</v>
          </cell>
        </row>
        <row r="253">
          <cell r="J253" t="str">
            <v>Luz Angela Lenis Garces</v>
          </cell>
          <cell r="K253">
            <v>31574611</v>
          </cell>
          <cell r="L253" t="str">
            <v>Luz Angela Lenis Garces</v>
          </cell>
          <cell r="M253">
            <v>31574611</v>
          </cell>
          <cell r="N253">
            <v>44578</v>
          </cell>
          <cell r="O253">
            <v>44578</v>
          </cell>
          <cell r="P253" t="str">
            <v>Transaccional</v>
          </cell>
        </row>
        <row r="254">
          <cell r="J254" t="str">
            <v>Fabian Dario Romero Moreno</v>
          </cell>
          <cell r="K254">
            <v>11523034</v>
          </cell>
          <cell r="L254" t="str">
            <v>Fabian Dario Romero Moreno</v>
          </cell>
          <cell r="M254">
            <v>11523034</v>
          </cell>
          <cell r="N254">
            <v>44580</v>
          </cell>
          <cell r="O254">
            <v>44580</v>
          </cell>
          <cell r="P254" t="str">
            <v>Transaccional</v>
          </cell>
        </row>
        <row r="255">
          <cell r="J255" t="str">
            <v>Fabian Dario Romero Moreno</v>
          </cell>
          <cell r="K255">
            <v>11523034</v>
          </cell>
          <cell r="L255" t="str">
            <v>Fabian Dario Romero Moreno</v>
          </cell>
          <cell r="M255">
            <v>11523034</v>
          </cell>
          <cell r="N255">
            <v>44578</v>
          </cell>
          <cell r="O255">
            <v>44578</v>
          </cell>
          <cell r="P255" t="str">
            <v>Transaccional</v>
          </cell>
        </row>
        <row r="256">
          <cell r="J256" t="str">
            <v>Martín Emilio Ramírez Cardona</v>
          </cell>
          <cell r="K256">
            <v>10282174</v>
          </cell>
          <cell r="L256" t="str">
            <v>Martín Emilio Ramírez Cardona</v>
          </cell>
          <cell r="M256">
            <v>10282174</v>
          </cell>
          <cell r="N256">
            <v>44578</v>
          </cell>
          <cell r="O256">
            <v>44578</v>
          </cell>
          <cell r="P256" t="str">
            <v>Transaccional</v>
          </cell>
        </row>
        <row r="257">
          <cell r="J257" t="str">
            <v>Edgar Muñoz David</v>
          </cell>
          <cell r="K257">
            <v>12965830</v>
          </cell>
          <cell r="L257" t="str">
            <v>Edgar Muñoz David</v>
          </cell>
          <cell r="M257">
            <v>12965830</v>
          </cell>
          <cell r="N257">
            <v>44578</v>
          </cell>
          <cell r="O257">
            <v>44578</v>
          </cell>
          <cell r="P257" t="str">
            <v>Transaccional</v>
          </cell>
        </row>
        <row r="258">
          <cell r="J258" t="str">
            <v>Sandra Patricia Amado Castillo</v>
          </cell>
          <cell r="K258">
            <v>52795498</v>
          </cell>
          <cell r="L258" t="str">
            <v>Mauricio Serrato Roa</v>
          </cell>
          <cell r="M258">
            <v>52795498</v>
          </cell>
          <cell r="N258">
            <v>44578</v>
          </cell>
          <cell r="O258">
            <v>44578</v>
          </cell>
          <cell r="P258" t="str">
            <v>Transaccional</v>
          </cell>
        </row>
        <row r="259">
          <cell r="J259" t="str">
            <v>Jorge Enrique Niño Velandia</v>
          </cell>
          <cell r="K259">
            <v>19493141</v>
          </cell>
          <cell r="L259" t="str">
            <v>Jorge Enrique Niño Velandia</v>
          </cell>
          <cell r="M259">
            <v>19493141</v>
          </cell>
          <cell r="N259">
            <v>44578</v>
          </cell>
          <cell r="O259">
            <v>44578</v>
          </cell>
          <cell r="P259" t="str">
            <v>Transaccional</v>
          </cell>
        </row>
        <row r="260">
          <cell r="J260" t="str">
            <v>Liliana Patricia Mosquera Reyes</v>
          </cell>
          <cell r="K260">
            <v>52466319</v>
          </cell>
          <cell r="L260" t="str">
            <v>Liliana Patricia Mosquera Reyes</v>
          </cell>
          <cell r="M260">
            <v>52466319</v>
          </cell>
          <cell r="N260">
            <v>44578</v>
          </cell>
          <cell r="O260">
            <v>44579</v>
          </cell>
          <cell r="P260" t="str">
            <v>Transaccional</v>
          </cell>
        </row>
        <row r="261">
          <cell r="J261" t="str">
            <v xml:space="preserve">Mónica Isabel Posso Del Castillo        </v>
          </cell>
          <cell r="K261">
            <v>52259945</v>
          </cell>
          <cell r="L261" t="str">
            <v xml:space="preserve">Mónica Isabel Posso Del Castillo        </v>
          </cell>
          <cell r="M261">
            <v>52259945</v>
          </cell>
          <cell r="N261">
            <v>44578</v>
          </cell>
          <cell r="O261">
            <v>44578</v>
          </cell>
          <cell r="P261" t="str">
            <v>Transaccional</v>
          </cell>
        </row>
        <row r="262">
          <cell r="J262" t="str">
            <v>Aura Elvira Gómez Martínez</v>
          </cell>
          <cell r="K262">
            <v>52375911</v>
          </cell>
          <cell r="L262" t="str">
            <v>Aura Elvira Gómez Martínez</v>
          </cell>
          <cell r="M262">
            <v>52375911</v>
          </cell>
          <cell r="N262">
            <v>44578</v>
          </cell>
          <cell r="O262">
            <v>44578</v>
          </cell>
          <cell r="P262" t="str">
            <v>Transaccional</v>
          </cell>
        </row>
        <row r="263">
          <cell r="J263" t="str">
            <v>Jorge Enrique Niño Velandia</v>
          </cell>
          <cell r="K263">
            <v>19493141</v>
          </cell>
          <cell r="L263" t="str">
            <v>Jorge Enrique Niño Velandia</v>
          </cell>
          <cell r="M263">
            <v>19493141</v>
          </cell>
          <cell r="N263">
            <v>44579</v>
          </cell>
          <cell r="O263">
            <v>44579</v>
          </cell>
          <cell r="P263" t="str">
            <v>Transaccional</v>
          </cell>
        </row>
        <row r="264">
          <cell r="J264" t="str">
            <v>Luz Angela Lenis Garces</v>
          </cell>
          <cell r="K264">
            <v>31574611</v>
          </cell>
          <cell r="L264" t="str">
            <v>Luz Angela Lenis Garces</v>
          </cell>
          <cell r="M264">
            <v>31574611</v>
          </cell>
          <cell r="N264">
            <v>44578</v>
          </cell>
          <cell r="O264">
            <v>44578</v>
          </cell>
          <cell r="P264" t="str">
            <v>Transaccional</v>
          </cell>
        </row>
        <row r="265">
          <cell r="J265" t="str">
            <v>Edgar Muñoz David</v>
          </cell>
          <cell r="K265">
            <v>12965830</v>
          </cell>
          <cell r="L265" t="str">
            <v>Edgar Muñoz David</v>
          </cell>
          <cell r="M265">
            <v>12965830</v>
          </cell>
          <cell r="N265">
            <v>44578</v>
          </cell>
          <cell r="O265">
            <v>44578</v>
          </cell>
          <cell r="P265" t="str">
            <v>Transaccional</v>
          </cell>
        </row>
        <row r="266">
          <cell r="J266" t="str">
            <v>Luz Angela Lenis Garces</v>
          </cell>
          <cell r="K266">
            <v>31574611</v>
          </cell>
          <cell r="L266" t="str">
            <v>Luz Angela Lenis Garces</v>
          </cell>
          <cell r="M266">
            <v>31574611</v>
          </cell>
          <cell r="N266">
            <v>44578</v>
          </cell>
          <cell r="O266">
            <v>44578</v>
          </cell>
          <cell r="P266" t="str">
            <v>Transaccional</v>
          </cell>
        </row>
        <row r="267">
          <cell r="J267" t="str">
            <v>Sandra Patricia Amado Castillo</v>
          </cell>
          <cell r="K267">
            <v>52795498</v>
          </cell>
          <cell r="L267" t="str">
            <v>Mauricio Serrato Roa</v>
          </cell>
          <cell r="M267">
            <v>52795498</v>
          </cell>
          <cell r="N267">
            <v>44578</v>
          </cell>
          <cell r="O267">
            <v>44578</v>
          </cell>
          <cell r="P267" t="str">
            <v>Transaccional</v>
          </cell>
        </row>
        <row r="268">
          <cell r="J268" t="str">
            <v>Edgar Muñoz David</v>
          </cell>
          <cell r="K268">
            <v>12965830</v>
          </cell>
          <cell r="L268" t="str">
            <v>Edgar Muñoz David</v>
          </cell>
          <cell r="M268">
            <v>12965830</v>
          </cell>
          <cell r="N268">
            <v>44578</v>
          </cell>
          <cell r="O268">
            <v>44578</v>
          </cell>
          <cell r="P268" t="str">
            <v>Transaccional</v>
          </cell>
        </row>
        <row r="269">
          <cell r="J269" t="str">
            <v>José Leonardo Hincapié Gómez</v>
          </cell>
          <cell r="K269">
            <v>7562090</v>
          </cell>
          <cell r="L269" t="str">
            <v>José Leonardo Hincapié Gómez</v>
          </cell>
          <cell r="M269">
            <v>7562090</v>
          </cell>
          <cell r="N269">
            <v>44582</v>
          </cell>
          <cell r="O269">
            <v>44582</v>
          </cell>
          <cell r="P269" t="str">
            <v>Transaccional</v>
          </cell>
        </row>
        <row r="270">
          <cell r="J270" t="str">
            <v>Wilson Alirio Gómez Alba</v>
          </cell>
          <cell r="K270">
            <v>79216863</v>
          </cell>
          <cell r="L270" t="str">
            <v>Wilson Alirio Gómez Alba</v>
          </cell>
          <cell r="M270">
            <v>79216863</v>
          </cell>
          <cell r="N270">
            <v>44578</v>
          </cell>
          <cell r="O270">
            <v>44578</v>
          </cell>
          <cell r="P270" t="str">
            <v>Transaccional</v>
          </cell>
        </row>
        <row r="271">
          <cell r="J271" t="str">
            <v>Jorge Enrique Niño Velandia</v>
          </cell>
          <cell r="K271">
            <v>19493141</v>
          </cell>
          <cell r="L271" t="str">
            <v>Jorge Enrique Niño Velandia</v>
          </cell>
          <cell r="M271">
            <v>19493141</v>
          </cell>
          <cell r="N271">
            <v>44578</v>
          </cell>
          <cell r="O271">
            <v>44578</v>
          </cell>
          <cell r="P271" t="str">
            <v>Transaccional</v>
          </cell>
        </row>
        <row r="272">
          <cell r="J272" t="str">
            <v>Sandra Patricia Amado Castillo</v>
          </cell>
          <cell r="K272">
            <v>52795498</v>
          </cell>
          <cell r="L272" t="str">
            <v>Mauricio Serrato Roa</v>
          </cell>
          <cell r="M272">
            <v>52795498</v>
          </cell>
          <cell r="N272">
            <v>44578</v>
          </cell>
          <cell r="O272">
            <v>44578</v>
          </cell>
          <cell r="P272" t="str">
            <v>Transaccional</v>
          </cell>
        </row>
        <row r="273">
          <cell r="J273" t="str">
            <v>Sandra Patricia Amado Castillo</v>
          </cell>
          <cell r="K273">
            <v>52795498</v>
          </cell>
          <cell r="L273" t="str">
            <v>Mauricio Serrato Roa</v>
          </cell>
          <cell r="M273">
            <v>52795498</v>
          </cell>
          <cell r="N273">
            <v>44578</v>
          </cell>
          <cell r="O273">
            <v>44578</v>
          </cell>
          <cell r="P273" t="str">
            <v>Transaccional</v>
          </cell>
        </row>
        <row r="274">
          <cell r="J274" t="str">
            <v>Fabian Dario Romero Moreno</v>
          </cell>
          <cell r="K274">
            <v>11523034</v>
          </cell>
          <cell r="L274" t="str">
            <v>Fabian Dario Romero Moreno</v>
          </cell>
          <cell r="M274">
            <v>11523034</v>
          </cell>
          <cell r="N274">
            <v>44579</v>
          </cell>
          <cell r="O274">
            <v>44579</v>
          </cell>
          <cell r="P274" t="str">
            <v>Transaccional</v>
          </cell>
        </row>
        <row r="275">
          <cell r="J275" t="str">
            <v>Sandra Patricia Amado Castillo</v>
          </cell>
          <cell r="K275">
            <v>52795498</v>
          </cell>
          <cell r="L275" t="str">
            <v>Mauricio Serrato Roa</v>
          </cell>
          <cell r="M275">
            <v>52795498</v>
          </cell>
          <cell r="N275">
            <v>44578</v>
          </cell>
          <cell r="O275">
            <v>44578</v>
          </cell>
          <cell r="P275" t="str">
            <v>Transaccional</v>
          </cell>
        </row>
        <row r="276">
          <cell r="J276" t="str">
            <v>Andrea Patricia Ávila Vacca</v>
          </cell>
          <cell r="K276">
            <v>53100799</v>
          </cell>
          <cell r="L276" t="str">
            <v>Claudia Elizabeth Cifuentes Santanilla</v>
          </cell>
          <cell r="M276">
            <v>53100799</v>
          </cell>
          <cell r="N276">
            <v>44578</v>
          </cell>
          <cell r="O276">
            <v>44579</v>
          </cell>
          <cell r="P276" t="str">
            <v>Transaccional</v>
          </cell>
        </row>
        <row r="277">
          <cell r="J277" t="str">
            <v>Fabian Dario Romero Moreno</v>
          </cell>
          <cell r="K277">
            <v>11523034</v>
          </cell>
          <cell r="L277" t="str">
            <v>Fabian Dario Romero Moreno</v>
          </cell>
          <cell r="M277">
            <v>11523034</v>
          </cell>
          <cell r="N277">
            <v>44578</v>
          </cell>
          <cell r="O277">
            <v>44579</v>
          </cell>
          <cell r="P277" t="str">
            <v>Transaccional</v>
          </cell>
        </row>
        <row r="278">
          <cell r="J278" t="str">
            <v>Luz Angela Lenis Garces</v>
          </cell>
          <cell r="K278">
            <v>31574611</v>
          </cell>
          <cell r="L278" t="str">
            <v>Luz Angela Lenis Garces</v>
          </cell>
          <cell r="M278">
            <v>31574611</v>
          </cell>
          <cell r="N278">
            <v>44579</v>
          </cell>
          <cell r="O278">
            <v>44579</v>
          </cell>
          <cell r="P278" t="str">
            <v>Transaccional</v>
          </cell>
        </row>
        <row r="279">
          <cell r="J279" t="str">
            <v>Jorge Enrique Niño Velandia</v>
          </cell>
          <cell r="K279">
            <v>19493141</v>
          </cell>
          <cell r="L279" t="str">
            <v>Jorge Enrique Niño Velandia</v>
          </cell>
          <cell r="M279">
            <v>19493141</v>
          </cell>
          <cell r="N279">
            <v>44579</v>
          </cell>
          <cell r="O279">
            <v>44579</v>
          </cell>
          <cell r="P279" t="str">
            <v>Transaccional</v>
          </cell>
        </row>
        <row r="280">
          <cell r="J280" t="str">
            <v>Luz Angela Lenis Garces</v>
          </cell>
          <cell r="K280">
            <v>31574611</v>
          </cell>
          <cell r="L280" t="str">
            <v>Luz Angela Lenis Garces</v>
          </cell>
          <cell r="M280">
            <v>31574611</v>
          </cell>
          <cell r="N280">
            <v>44579</v>
          </cell>
          <cell r="O280">
            <v>44579</v>
          </cell>
          <cell r="P280" t="str">
            <v>Transaccional</v>
          </cell>
        </row>
        <row r="281">
          <cell r="J281" t="str">
            <v>Luz Angela Lenis Garces</v>
          </cell>
          <cell r="K281">
            <v>31574611</v>
          </cell>
          <cell r="L281" t="str">
            <v>Luz Angela Lenis Garces</v>
          </cell>
          <cell r="M281">
            <v>31574611</v>
          </cell>
          <cell r="N281">
            <v>44579</v>
          </cell>
          <cell r="O281">
            <v>44579</v>
          </cell>
          <cell r="P281" t="str">
            <v>Transaccional</v>
          </cell>
        </row>
        <row r="282">
          <cell r="J282" t="str">
            <v>Sandra Patricia Amado Castillo</v>
          </cell>
          <cell r="K282">
            <v>52795498</v>
          </cell>
          <cell r="L282" t="str">
            <v>Mauricio Serrato Roa</v>
          </cell>
          <cell r="M282">
            <v>52795498</v>
          </cell>
          <cell r="N282">
            <v>44578</v>
          </cell>
          <cell r="O282">
            <v>44579</v>
          </cell>
          <cell r="P282" t="str">
            <v>Transaccional</v>
          </cell>
        </row>
        <row r="283">
          <cell r="J283" t="str">
            <v>Janneth Andrea Sabogal Portilla</v>
          </cell>
          <cell r="K283">
            <v>52823339</v>
          </cell>
          <cell r="L283" t="str">
            <v>Janneth Andrea Sabogal Portilla</v>
          </cell>
          <cell r="M283">
            <v>52823339</v>
          </cell>
          <cell r="N283">
            <v>44579</v>
          </cell>
          <cell r="O283">
            <v>44579</v>
          </cell>
          <cell r="P283" t="str">
            <v>Transaccional</v>
          </cell>
        </row>
        <row r="284">
          <cell r="J284" t="str">
            <v>Jorge Enrique Niño Velandia</v>
          </cell>
          <cell r="K284">
            <v>19493141</v>
          </cell>
          <cell r="L284" t="str">
            <v>Jorge Enrique Niño Velandia</v>
          </cell>
          <cell r="M284">
            <v>19493141</v>
          </cell>
          <cell r="N284">
            <v>44579</v>
          </cell>
          <cell r="O284">
            <v>44579</v>
          </cell>
          <cell r="P284" t="str">
            <v>Transaccional</v>
          </cell>
        </row>
        <row r="285">
          <cell r="J285" t="str">
            <v>Fabian Dario Romero Moreno</v>
          </cell>
          <cell r="K285">
            <v>11523034</v>
          </cell>
          <cell r="L285" t="str">
            <v>Fabian Dario Romero Moreno</v>
          </cell>
          <cell r="M285">
            <v>11523034</v>
          </cell>
          <cell r="N285">
            <v>44578</v>
          </cell>
          <cell r="O285">
            <v>44578</v>
          </cell>
          <cell r="P285" t="str">
            <v>Transaccional</v>
          </cell>
        </row>
        <row r="286">
          <cell r="J286" t="str">
            <v>Sandra Patricia Amado Castillo</v>
          </cell>
          <cell r="K286">
            <v>52795498</v>
          </cell>
          <cell r="L286" t="str">
            <v>Mauricio Serrato Roa</v>
          </cell>
          <cell r="M286">
            <v>52795498</v>
          </cell>
          <cell r="N286">
            <v>44579</v>
          </cell>
          <cell r="O286">
            <v>44579</v>
          </cell>
          <cell r="P286" t="str">
            <v>Transaccional</v>
          </cell>
        </row>
        <row r="287">
          <cell r="J287" t="str">
            <v>Jorge Enrique Niño Velandia</v>
          </cell>
          <cell r="K287">
            <v>19493141</v>
          </cell>
          <cell r="L287" t="str">
            <v>Jorge Enrique Niño Velandia</v>
          </cell>
          <cell r="M287">
            <v>19493141</v>
          </cell>
          <cell r="N287">
            <v>44579</v>
          </cell>
          <cell r="O287">
            <v>44579</v>
          </cell>
          <cell r="P287" t="str">
            <v>Transaccional</v>
          </cell>
        </row>
        <row r="288">
          <cell r="J288" t="str">
            <v>Sandra Patricia Amado Castillo</v>
          </cell>
          <cell r="K288">
            <v>52795498</v>
          </cell>
          <cell r="L288" t="str">
            <v>Mauricio Serrato Roa</v>
          </cell>
          <cell r="M288">
            <v>52795498</v>
          </cell>
          <cell r="N288">
            <v>44580</v>
          </cell>
          <cell r="O288">
            <v>44580</v>
          </cell>
          <cell r="P288" t="str">
            <v>Transaccional</v>
          </cell>
        </row>
        <row r="289">
          <cell r="J289" t="str">
            <v>Edgar Muñoz David</v>
          </cell>
          <cell r="K289">
            <v>12965830</v>
          </cell>
          <cell r="L289" t="str">
            <v>Edgar Muñoz David</v>
          </cell>
          <cell r="M289">
            <v>12965830</v>
          </cell>
          <cell r="N289">
            <v>44579</v>
          </cell>
          <cell r="O289">
            <v>44579</v>
          </cell>
          <cell r="P289" t="str">
            <v>Transaccional</v>
          </cell>
        </row>
        <row r="290">
          <cell r="J290" t="str">
            <v>Sandra Patricia Amado Castillo</v>
          </cell>
          <cell r="K290">
            <v>52795498</v>
          </cell>
          <cell r="L290" t="str">
            <v>Mauricio Serrato Roa</v>
          </cell>
          <cell r="M290">
            <v>52795498</v>
          </cell>
          <cell r="N290">
            <v>44580</v>
          </cell>
          <cell r="O290">
            <v>44580</v>
          </cell>
          <cell r="P290" t="str">
            <v>Transaccional</v>
          </cell>
        </row>
        <row r="291">
          <cell r="J291" t="str">
            <v>Sandra Patricia Amado Castillo</v>
          </cell>
          <cell r="K291">
            <v>52795498</v>
          </cell>
          <cell r="L291" t="str">
            <v>Mauricio Serrato Roa</v>
          </cell>
          <cell r="M291">
            <v>52795498</v>
          </cell>
          <cell r="N291">
            <v>44583</v>
          </cell>
          <cell r="O291">
            <v>44583</v>
          </cell>
          <cell r="P291" t="str">
            <v>Transaccional</v>
          </cell>
        </row>
        <row r="292">
          <cell r="J292" t="str">
            <v>Sandra Patricia Amado Castillo</v>
          </cell>
          <cell r="K292">
            <v>52795498</v>
          </cell>
          <cell r="L292" t="str">
            <v>Mauricio Serrato Roa</v>
          </cell>
          <cell r="M292">
            <v>52795498</v>
          </cell>
          <cell r="N292">
            <v>44579</v>
          </cell>
          <cell r="O292">
            <v>44579</v>
          </cell>
          <cell r="P292" t="str">
            <v>Transaccional</v>
          </cell>
        </row>
        <row r="293">
          <cell r="J293" t="str">
            <v>Andrea Patricia Ávila Vacca</v>
          </cell>
          <cell r="K293">
            <v>53100799</v>
          </cell>
          <cell r="L293" t="str">
            <v>Norma Teresa Nieto Almanza</v>
          </cell>
          <cell r="M293">
            <v>53100799</v>
          </cell>
          <cell r="N293">
            <v>44579</v>
          </cell>
          <cell r="O293">
            <v>44579</v>
          </cell>
          <cell r="P293" t="str">
            <v>Transaccional</v>
          </cell>
        </row>
        <row r="294">
          <cell r="J294" t="str">
            <v>Andrea Patricia Ávila Vacca</v>
          </cell>
          <cell r="K294">
            <v>53100799</v>
          </cell>
          <cell r="L294" t="str">
            <v>Norma Teresa Nieto Almanza</v>
          </cell>
          <cell r="M294">
            <v>53100799</v>
          </cell>
          <cell r="N294">
            <v>44579</v>
          </cell>
          <cell r="O294">
            <v>44579</v>
          </cell>
          <cell r="P294" t="str">
            <v>Transaccional</v>
          </cell>
        </row>
        <row r="295">
          <cell r="J295" t="str">
            <v>Andrea Patricia Ávila Vacca</v>
          </cell>
          <cell r="K295">
            <v>53100799</v>
          </cell>
          <cell r="L295" t="str">
            <v>Norma Teresa Nieto Almanza</v>
          </cell>
          <cell r="M295">
            <v>53100799</v>
          </cell>
          <cell r="N295">
            <v>44579</v>
          </cell>
          <cell r="O295">
            <v>44579</v>
          </cell>
          <cell r="P295" t="str">
            <v>Transaccional</v>
          </cell>
        </row>
        <row r="296">
          <cell r="J296" t="str">
            <v>Andrea Patricia Ávila Vacca</v>
          </cell>
          <cell r="K296">
            <v>53100799</v>
          </cell>
          <cell r="L296" t="str">
            <v>Norma Teresa Nieto Almanza</v>
          </cell>
          <cell r="M296">
            <v>53100799</v>
          </cell>
          <cell r="N296">
            <v>44579</v>
          </cell>
          <cell r="O296">
            <v>44579</v>
          </cell>
          <cell r="P296" t="str">
            <v>Transaccional</v>
          </cell>
        </row>
        <row r="297">
          <cell r="J297" t="str">
            <v>Andrea Patricia Ávila Vacca</v>
          </cell>
          <cell r="K297">
            <v>53100799</v>
          </cell>
          <cell r="L297" t="str">
            <v>Norma Teresa Nieto Almanza</v>
          </cell>
          <cell r="M297">
            <v>53100799</v>
          </cell>
          <cell r="N297">
            <v>44578</v>
          </cell>
          <cell r="O297">
            <v>44579</v>
          </cell>
          <cell r="P297" t="str">
            <v>Transaccional</v>
          </cell>
        </row>
        <row r="298">
          <cell r="J298" t="str">
            <v>Andrea Patricia Ávila Vacca</v>
          </cell>
          <cell r="K298">
            <v>53100799</v>
          </cell>
          <cell r="L298" t="str">
            <v>Norma Teresa Nieto Almanza</v>
          </cell>
          <cell r="M298">
            <v>53100799</v>
          </cell>
          <cell r="N298">
            <v>44579</v>
          </cell>
          <cell r="O298">
            <v>44579</v>
          </cell>
          <cell r="P298" t="str">
            <v>Transaccional</v>
          </cell>
        </row>
        <row r="299">
          <cell r="J299" t="str">
            <v>Fabian Dario Romero Moreno</v>
          </cell>
          <cell r="K299">
            <v>11523034</v>
          </cell>
          <cell r="L299" t="str">
            <v>Fabian Dario Romero Moreno</v>
          </cell>
          <cell r="M299">
            <v>11523034</v>
          </cell>
          <cell r="N299">
            <v>44579</v>
          </cell>
          <cell r="O299">
            <v>44579</v>
          </cell>
          <cell r="P299" t="str">
            <v>Transaccional</v>
          </cell>
        </row>
        <row r="300">
          <cell r="J300" t="str">
            <v>Fabian Dario Romero Moreno</v>
          </cell>
          <cell r="K300">
            <v>11523034</v>
          </cell>
          <cell r="L300" t="str">
            <v>Fabian Dario Romero Moreno</v>
          </cell>
          <cell r="M300">
            <v>11523034</v>
          </cell>
          <cell r="N300">
            <v>44579</v>
          </cell>
          <cell r="O300">
            <v>44579</v>
          </cell>
          <cell r="P300" t="str">
            <v>Transaccional</v>
          </cell>
        </row>
        <row r="301">
          <cell r="J301" t="str">
            <v>Andrea Patricia Ávila Vacca</v>
          </cell>
          <cell r="K301">
            <v>53100799</v>
          </cell>
          <cell r="L301" t="str">
            <v>Norma Teresa Nieto Almanza</v>
          </cell>
          <cell r="M301">
            <v>53100799</v>
          </cell>
          <cell r="N301">
            <v>44578</v>
          </cell>
          <cell r="O301">
            <v>44579</v>
          </cell>
          <cell r="P301" t="str">
            <v>Transaccional</v>
          </cell>
        </row>
        <row r="302">
          <cell r="J302" t="str">
            <v>José Leonardo Hincapié Gómez</v>
          </cell>
          <cell r="K302">
            <v>7562090</v>
          </cell>
          <cell r="L302" t="str">
            <v>José Leonardo Hincapié Gómez</v>
          </cell>
          <cell r="M302">
            <v>7562090</v>
          </cell>
          <cell r="N302">
            <v>44579</v>
          </cell>
          <cell r="O302">
            <v>44579</v>
          </cell>
          <cell r="P302" t="str">
            <v>Transaccional</v>
          </cell>
        </row>
        <row r="303">
          <cell r="J303" t="str">
            <v>Fabian Dario Romero Moreno</v>
          </cell>
          <cell r="K303">
            <v>11523034</v>
          </cell>
          <cell r="L303" t="str">
            <v>Fabian Dario Romero Moreno</v>
          </cell>
          <cell r="M303">
            <v>11523034</v>
          </cell>
          <cell r="N303">
            <v>44578</v>
          </cell>
          <cell r="O303">
            <v>44579</v>
          </cell>
          <cell r="P303" t="str">
            <v>Transaccional</v>
          </cell>
        </row>
        <row r="304">
          <cell r="J304" t="str">
            <v>Fabian Dario Romero Moreno</v>
          </cell>
          <cell r="K304">
            <v>11523034</v>
          </cell>
          <cell r="L304" t="str">
            <v>Fabian Dario Romero Moreno</v>
          </cell>
          <cell r="M304">
            <v>11523034</v>
          </cell>
          <cell r="N304">
            <v>44579</v>
          </cell>
          <cell r="O304">
            <v>44579</v>
          </cell>
          <cell r="P304" t="str">
            <v>Transaccional</v>
          </cell>
        </row>
        <row r="305">
          <cell r="J305" t="str">
            <v>Edgar Muñoz David</v>
          </cell>
          <cell r="K305">
            <v>12965830</v>
          </cell>
          <cell r="L305" t="str">
            <v>Edgar Muñoz David</v>
          </cell>
          <cell r="M305">
            <v>12965830</v>
          </cell>
          <cell r="N305">
            <v>44578</v>
          </cell>
          <cell r="O305">
            <v>44579</v>
          </cell>
          <cell r="P305" t="str">
            <v>Transaccional</v>
          </cell>
        </row>
        <row r="306">
          <cell r="J306" t="str">
            <v>Mario Giovanni Monroy Hernandez</v>
          </cell>
          <cell r="K306">
            <v>79641497</v>
          </cell>
          <cell r="L306" t="str">
            <v>Liliana Patricia Mosquera Reyes</v>
          </cell>
          <cell r="M306">
            <v>79641497</v>
          </cell>
          <cell r="N306">
            <v>44578</v>
          </cell>
          <cell r="O306">
            <v>44579</v>
          </cell>
          <cell r="P306" t="str">
            <v>Transaccional</v>
          </cell>
        </row>
        <row r="307">
          <cell r="J307" t="str">
            <v>Leonardo Mejía Lobo</v>
          </cell>
          <cell r="K307" t="str">
            <v xml:space="preserve">75068486	</v>
          </cell>
          <cell r="L307" t="str">
            <v>Leonardo Mejía Lobo</v>
          </cell>
          <cell r="M307" t="str">
            <v xml:space="preserve">75068486	</v>
          </cell>
          <cell r="N307">
            <v>44579</v>
          </cell>
          <cell r="O307">
            <v>44579</v>
          </cell>
          <cell r="P307" t="str">
            <v>Transaccional</v>
          </cell>
        </row>
        <row r="308">
          <cell r="J308" t="str">
            <v>José Leonardo Hincapié Gómez</v>
          </cell>
          <cell r="K308">
            <v>7562090</v>
          </cell>
          <cell r="L308" t="str">
            <v>José Leonardo Hincapié Gómez</v>
          </cell>
          <cell r="M308">
            <v>7562090</v>
          </cell>
          <cell r="N308">
            <v>44581</v>
          </cell>
          <cell r="O308">
            <v>44582</v>
          </cell>
          <cell r="P308" t="str">
            <v>Transaccional</v>
          </cell>
        </row>
        <row r="309">
          <cell r="J309" t="str">
            <v>Andrea Patricia Ávila Vacca</v>
          </cell>
          <cell r="K309">
            <v>53100799</v>
          </cell>
          <cell r="L309" t="str">
            <v>Norma Teresa Nieto Almanza</v>
          </cell>
          <cell r="M309">
            <v>53100799</v>
          </cell>
          <cell r="N309">
            <v>44578</v>
          </cell>
          <cell r="O309">
            <v>44579</v>
          </cell>
          <cell r="P309" t="str">
            <v>Transaccional</v>
          </cell>
        </row>
        <row r="310">
          <cell r="J310" t="str">
            <v>Fabian Dario Romero Moreno</v>
          </cell>
          <cell r="K310">
            <v>11523034</v>
          </cell>
          <cell r="L310" t="str">
            <v>Fabian Dario Romero Moreno</v>
          </cell>
          <cell r="M310">
            <v>11523034</v>
          </cell>
          <cell r="N310">
            <v>44579</v>
          </cell>
          <cell r="O310">
            <v>44579</v>
          </cell>
          <cell r="P310" t="str">
            <v>Transaccional</v>
          </cell>
        </row>
        <row r="311">
          <cell r="J311" t="str">
            <v>Nestor Alejandro Gómez Guerrero</v>
          </cell>
          <cell r="K311">
            <v>7700363</v>
          </cell>
          <cell r="L311" t="str">
            <v>Nestor Alejandro Gómez Guerrero</v>
          </cell>
          <cell r="M311">
            <v>7700363</v>
          </cell>
          <cell r="N311">
            <v>44579</v>
          </cell>
          <cell r="O311">
            <v>44579</v>
          </cell>
          <cell r="P311" t="str">
            <v>Transaccional</v>
          </cell>
        </row>
        <row r="312">
          <cell r="J312" t="str">
            <v>José Leonardo Hincapié Gómez</v>
          </cell>
          <cell r="K312">
            <v>7562090</v>
          </cell>
          <cell r="L312" t="str">
            <v>José Leonardo Hincapié Gómez</v>
          </cell>
          <cell r="M312">
            <v>7562090</v>
          </cell>
          <cell r="N312">
            <v>44579</v>
          </cell>
          <cell r="O312">
            <v>44579</v>
          </cell>
          <cell r="P312" t="str">
            <v>Transaccional</v>
          </cell>
        </row>
        <row r="313">
          <cell r="J313" t="str">
            <v>José Leonardo Hincapié Gómez</v>
          </cell>
          <cell r="K313">
            <v>7562090</v>
          </cell>
          <cell r="L313" t="str">
            <v>José Leonardo Hincapié Gómez</v>
          </cell>
          <cell r="M313">
            <v>7562090</v>
          </cell>
          <cell r="N313">
            <v>44582</v>
          </cell>
          <cell r="O313">
            <v>44582</v>
          </cell>
          <cell r="P313" t="str">
            <v>Transaccional</v>
          </cell>
        </row>
        <row r="314">
          <cell r="J314" t="str">
            <v>José Leonardo Hincapié Gómez</v>
          </cell>
          <cell r="K314">
            <v>7562090</v>
          </cell>
          <cell r="L314" t="str">
            <v>José Leonardo Hincapié Gómez</v>
          </cell>
          <cell r="M314">
            <v>7562090</v>
          </cell>
          <cell r="N314">
            <v>44580</v>
          </cell>
          <cell r="O314">
            <v>44580</v>
          </cell>
          <cell r="P314" t="str">
            <v>Transaccional</v>
          </cell>
        </row>
        <row r="315">
          <cell r="J315" t="str">
            <v>Leonardo Mejía Lobo</v>
          </cell>
          <cell r="K315" t="str">
            <v xml:space="preserve">75068486	</v>
          </cell>
          <cell r="L315" t="str">
            <v>Leonardo Mejía Lobo</v>
          </cell>
          <cell r="M315" t="str">
            <v xml:space="preserve">75068486	</v>
          </cell>
          <cell r="N315">
            <v>44579</v>
          </cell>
          <cell r="O315">
            <v>44579</v>
          </cell>
          <cell r="P315" t="str">
            <v>Transaccional</v>
          </cell>
        </row>
        <row r="316">
          <cell r="J316" t="str">
            <v>Sandra Milena Becerra Baldrich</v>
          </cell>
          <cell r="K316">
            <v>26274508</v>
          </cell>
          <cell r="L316" t="str">
            <v>Sandra Milena Becerra Baldrich</v>
          </cell>
          <cell r="M316">
            <v>26274508</v>
          </cell>
          <cell r="N316">
            <v>44579</v>
          </cell>
          <cell r="O316">
            <v>44579</v>
          </cell>
          <cell r="P316" t="str">
            <v>Transaccional</v>
          </cell>
        </row>
        <row r="317">
          <cell r="J317" t="str">
            <v>Andrea Patricia Ávila Vacca</v>
          </cell>
          <cell r="K317">
            <v>53100799</v>
          </cell>
          <cell r="L317" t="str">
            <v>Norma Teresa Nieto Almanza</v>
          </cell>
          <cell r="M317">
            <v>53100799</v>
          </cell>
          <cell r="N317">
            <v>44578</v>
          </cell>
          <cell r="O317">
            <v>44579</v>
          </cell>
          <cell r="P317" t="str">
            <v>Transaccional</v>
          </cell>
        </row>
        <row r="318">
          <cell r="J318" t="str">
            <v>Miguel Alfredo Gómez Caicedo</v>
          </cell>
          <cell r="K318">
            <v>1116260093</v>
          </cell>
          <cell r="L318" t="str">
            <v>Miguel Alfredo Gómez Caicedo</v>
          </cell>
          <cell r="M318">
            <v>1116260093</v>
          </cell>
          <cell r="N318">
            <v>44584</v>
          </cell>
          <cell r="O318">
            <v>44584</v>
          </cell>
          <cell r="P318" t="str">
            <v>Transaccional</v>
          </cell>
        </row>
        <row r="319">
          <cell r="J319" t="str">
            <v>Natalia Moreno Murillo</v>
          </cell>
          <cell r="K319">
            <v>1022323628</v>
          </cell>
          <cell r="L319" t="str">
            <v>Natalia Moreno Murillo</v>
          </cell>
          <cell r="M319">
            <v>1022323628</v>
          </cell>
          <cell r="N319">
            <v>44580</v>
          </cell>
          <cell r="O319">
            <v>44580</v>
          </cell>
          <cell r="P319" t="str">
            <v>Transaccional</v>
          </cell>
        </row>
        <row r="320">
          <cell r="J320" t="str">
            <v>Sandra Milena Becerra Baldrich</v>
          </cell>
          <cell r="K320">
            <v>26274508</v>
          </cell>
          <cell r="L320" t="str">
            <v>Sandra Milena Becerra Baldrich</v>
          </cell>
          <cell r="M320">
            <v>26274508</v>
          </cell>
          <cell r="N320">
            <v>44582</v>
          </cell>
          <cell r="O320">
            <v>44582</v>
          </cell>
          <cell r="P320" t="str">
            <v>Transaccional</v>
          </cell>
        </row>
        <row r="321">
          <cell r="J321" t="str">
            <v>Miguel Alfredo Gómez Caicedo</v>
          </cell>
          <cell r="K321">
            <v>1116260093</v>
          </cell>
          <cell r="L321" t="str">
            <v>Miguel Alfredo Gómez Caicedo</v>
          </cell>
          <cell r="M321">
            <v>1116260093</v>
          </cell>
          <cell r="N321">
            <v>44584</v>
          </cell>
          <cell r="O321">
            <v>44584</v>
          </cell>
          <cell r="P321" t="str">
            <v>Transaccional</v>
          </cell>
        </row>
        <row r="322">
          <cell r="J322" t="str">
            <v>Andrea Patricia Ávila Vacca</v>
          </cell>
          <cell r="K322">
            <v>53100799</v>
          </cell>
          <cell r="L322" t="str">
            <v>Norma Teresa Nieto Almanza</v>
          </cell>
          <cell r="M322">
            <v>53100799</v>
          </cell>
          <cell r="N322">
            <v>44578</v>
          </cell>
          <cell r="O322">
            <v>44579</v>
          </cell>
          <cell r="P322" t="str">
            <v>Transaccional</v>
          </cell>
        </row>
        <row r="323">
          <cell r="J323" t="str">
            <v>Nestor Alejandro Gómez Guerrero</v>
          </cell>
          <cell r="K323">
            <v>7700363</v>
          </cell>
          <cell r="L323" t="str">
            <v>Nestor Alejandro Gómez Guerrero</v>
          </cell>
          <cell r="M323">
            <v>7700363</v>
          </cell>
          <cell r="N323">
            <v>44579</v>
          </cell>
          <cell r="O323">
            <v>44579</v>
          </cell>
          <cell r="P323" t="str">
            <v>Transaccional</v>
          </cell>
        </row>
        <row r="324">
          <cell r="J324" t="str">
            <v>Edgar Muñoz David</v>
          </cell>
          <cell r="K324">
            <v>12965830</v>
          </cell>
          <cell r="L324" t="str">
            <v>Edgar Muñoz David</v>
          </cell>
          <cell r="M324">
            <v>12965830</v>
          </cell>
          <cell r="N324">
            <v>44579</v>
          </cell>
          <cell r="O324">
            <v>44579</v>
          </cell>
          <cell r="P324" t="str">
            <v>Transaccional</v>
          </cell>
        </row>
        <row r="325">
          <cell r="J325" t="str">
            <v>Andrea Patricia Ávila Vacca</v>
          </cell>
          <cell r="K325">
            <v>53100799</v>
          </cell>
          <cell r="L325" t="str">
            <v>Norma Teresa Nieto Almanza</v>
          </cell>
          <cell r="M325">
            <v>53100799</v>
          </cell>
          <cell r="N325">
            <v>44579</v>
          </cell>
          <cell r="O325">
            <v>44579</v>
          </cell>
          <cell r="P325" t="str">
            <v>Transaccional</v>
          </cell>
        </row>
        <row r="326">
          <cell r="J326" t="str">
            <v>Andrés Galvis Pineda</v>
          </cell>
          <cell r="K326">
            <v>7165940</v>
          </cell>
          <cell r="L326" t="str">
            <v>Andrés Galvis Pineda</v>
          </cell>
          <cell r="M326">
            <v>7165940</v>
          </cell>
          <cell r="N326">
            <v>44579</v>
          </cell>
          <cell r="O326">
            <v>44579</v>
          </cell>
          <cell r="P326" t="str">
            <v>Transaccional</v>
          </cell>
        </row>
        <row r="327">
          <cell r="J327" t="str">
            <v>Sandra Milena Becerra Baldrich</v>
          </cell>
          <cell r="K327">
            <v>26274508</v>
          </cell>
          <cell r="L327" t="str">
            <v>Sandra Milena Becerra Baldrich</v>
          </cell>
          <cell r="M327">
            <v>26274508</v>
          </cell>
          <cell r="N327">
            <v>44578</v>
          </cell>
          <cell r="O327">
            <v>44579</v>
          </cell>
          <cell r="P327" t="str">
            <v>Transaccional</v>
          </cell>
        </row>
        <row r="328">
          <cell r="J328" t="str">
            <v>Daniel Enrique Ovalle Rincón</v>
          </cell>
          <cell r="K328">
            <v>80197831</v>
          </cell>
          <cell r="L328" t="str">
            <v>Nubia Yaneth Ruiz Gómez</v>
          </cell>
          <cell r="M328">
            <v>80197831</v>
          </cell>
          <cell r="N328">
            <v>44579</v>
          </cell>
          <cell r="O328">
            <v>44579</v>
          </cell>
          <cell r="P328" t="str">
            <v>Transaccional</v>
          </cell>
        </row>
        <row r="329">
          <cell r="J329" t="str">
            <v>Oscar Javier Ortiz</v>
          </cell>
          <cell r="K329" t="str">
            <v xml:space="preserve">80441204	</v>
          </cell>
          <cell r="L329" t="str">
            <v>Nubia Yaneth Ruiz Gómez</v>
          </cell>
          <cell r="M329" t="str">
            <v xml:space="preserve">80441204	</v>
          </cell>
          <cell r="N329">
            <v>44579</v>
          </cell>
          <cell r="O329">
            <v>44579</v>
          </cell>
          <cell r="P329" t="str">
            <v>Transaccional</v>
          </cell>
        </row>
        <row r="330">
          <cell r="J330" t="str">
            <v>Nestor Alejandro Gómez Guerrero</v>
          </cell>
          <cell r="K330">
            <v>7700363</v>
          </cell>
          <cell r="L330" t="str">
            <v>Nestor Alejandro Gómez Guerrero</v>
          </cell>
          <cell r="M330">
            <v>7700363</v>
          </cell>
          <cell r="N330">
            <v>44580</v>
          </cell>
          <cell r="O330">
            <v>44580</v>
          </cell>
          <cell r="P330" t="str">
            <v>Transaccional</v>
          </cell>
        </row>
        <row r="331">
          <cell r="J331" t="str">
            <v>Edgar Muñoz David</v>
          </cell>
          <cell r="K331">
            <v>12965830</v>
          </cell>
          <cell r="L331" t="str">
            <v>Edgar Muñoz David</v>
          </cell>
          <cell r="M331">
            <v>12965830</v>
          </cell>
          <cell r="N331">
            <v>44578</v>
          </cell>
          <cell r="O331">
            <v>44579</v>
          </cell>
          <cell r="P331" t="str">
            <v>Transaccional</v>
          </cell>
        </row>
        <row r="332">
          <cell r="J332" t="str">
            <v>Fredy Oswaldo Arias Menjura</v>
          </cell>
          <cell r="K332">
            <v>7307869</v>
          </cell>
          <cell r="L332" t="str">
            <v>Fredy Oswaldo Arias Menjura</v>
          </cell>
          <cell r="M332">
            <v>7307869</v>
          </cell>
          <cell r="N332">
            <v>44579</v>
          </cell>
          <cell r="O332">
            <v>44579</v>
          </cell>
          <cell r="P332" t="str">
            <v>Transaccional</v>
          </cell>
        </row>
        <row r="333">
          <cell r="J333" t="str">
            <v>Daniel Enrique Ovalle Rincón</v>
          </cell>
          <cell r="K333">
            <v>80197831</v>
          </cell>
          <cell r="L333" t="str">
            <v>Nubia Yaneth Ruiz Gómez</v>
          </cell>
          <cell r="M333">
            <v>80197831</v>
          </cell>
          <cell r="N333">
            <v>44579</v>
          </cell>
          <cell r="O333">
            <v>44579</v>
          </cell>
          <cell r="P333" t="str">
            <v>Transaccional</v>
          </cell>
        </row>
        <row r="334">
          <cell r="J334" t="str">
            <v>Nestor Alejandro Gómez Guerrero</v>
          </cell>
          <cell r="K334">
            <v>7700363</v>
          </cell>
          <cell r="L334" t="str">
            <v>Nestor Alejandro Gómez Guerrero</v>
          </cell>
          <cell r="M334">
            <v>7700363</v>
          </cell>
          <cell r="N334">
            <v>44579</v>
          </cell>
          <cell r="O334">
            <v>44579</v>
          </cell>
          <cell r="P334" t="str">
            <v>Transaccional</v>
          </cell>
        </row>
        <row r="335">
          <cell r="J335" t="str">
            <v>Daniel Enrique Ovalle Rincón</v>
          </cell>
          <cell r="K335">
            <v>80197831</v>
          </cell>
          <cell r="L335" t="str">
            <v>Nubia Yaneth Ruiz Gómez</v>
          </cell>
          <cell r="M335">
            <v>80197831</v>
          </cell>
          <cell r="N335">
            <v>44579</v>
          </cell>
          <cell r="O335">
            <v>44579</v>
          </cell>
          <cell r="P335" t="str">
            <v>Transaccional</v>
          </cell>
        </row>
        <row r="336">
          <cell r="J336" t="str">
            <v>Daniel Enrique Ovalle Rincón</v>
          </cell>
          <cell r="K336">
            <v>80197831</v>
          </cell>
          <cell r="L336" t="str">
            <v>Nubia Yaneth Ruiz Gómez</v>
          </cell>
          <cell r="M336">
            <v>80197831</v>
          </cell>
          <cell r="N336">
            <v>44579</v>
          </cell>
          <cell r="O336">
            <v>44579</v>
          </cell>
          <cell r="P336" t="str">
            <v>Transaccional</v>
          </cell>
        </row>
        <row r="337">
          <cell r="J337" t="str">
            <v>Daniel Enrique Ovalle Rincón</v>
          </cell>
          <cell r="K337">
            <v>80197831</v>
          </cell>
          <cell r="L337" t="str">
            <v>Nubia Yaneth Ruiz Gómez</v>
          </cell>
          <cell r="M337">
            <v>80197831</v>
          </cell>
          <cell r="N337">
            <v>44579</v>
          </cell>
          <cell r="O337">
            <v>44579</v>
          </cell>
          <cell r="P337" t="str">
            <v>Transaccional</v>
          </cell>
        </row>
        <row r="338">
          <cell r="J338" t="str">
            <v>Leonardo Mejía Lobo</v>
          </cell>
          <cell r="K338" t="str">
            <v xml:space="preserve">75068486	</v>
          </cell>
          <cell r="L338" t="str">
            <v>Leonardo Mejía Lobo</v>
          </cell>
          <cell r="M338" t="str">
            <v xml:space="preserve">75068486	</v>
          </cell>
          <cell r="N338">
            <v>44580</v>
          </cell>
          <cell r="O338">
            <v>44580</v>
          </cell>
          <cell r="P338" t="str">
            <v>Transaccional</v>
          </cell>
        </row>
        <row r="339">
          <cell r="J339" t="str">
            <v>Aura Elvira Gómez Martínez</v>
          </cell>
          <cell r="K339">
            <v>52375911</v>
          </cell>
          <cell r="L339" t="str">
            <v>Aura Elvira Gómez Martínez</v>
          </cell>
          <cell r="M339">
            <v>52375911</v>
          </cell>
          <cell r="N339">
            <v>44579</v>
          </cell>
          <cell r="O339">
            <v>44579</v>
          </cell>
          <cell r="P339" t="str">
            <v>Transaccional</v>
          </cell>
        </row>
        <row r="340">
          <cell r="J340" t="str">
            <v>Leonardo Mejía Lobo</v>
          </cell>
          <cell r="K340" t="str">
            <v xml:space="preserve">75068486	</v>
          </cell>
          <cell r="L340" t="str">
            <v>Leonardo Mejía Lobo</v>
          </cell>
          <cell r="M340" t="str">
            <v xml:space="preserve">75068486	</v>
          </cell>
          <cell r="N340">
            <v>44580</v>
          </cell>
          <cell r="O340">
            <v>44580</v>
          </cell>
          <cell r="P340" t="str">
            <v>Transaccional</v>
          </cell>
        </row>
        <row r="341">
          <cell r="J341" t="str">
            <v>Fabian Dario Romero Moreno</v>
          </cell>
          <cell r="K341">
            <v>11523034</v>
          </cell>
          <cell r="L341" t="str">
            <v>Fabian Dario Romero Moreno</v>
          </cell>
          <cell r="M341">
            <v>11523034</v>
          </cell>
          <cell r="N341">
            <v>44579</v>
          </cell>
          <cell r="O341">
            <v>44579</v>
          </cell>
          <cell r="P341" t="str">
            <v>Transaccional</v>
          </cell>
        </row>
        <row r="342">
          <cell r="J342" t="str">
            <v>Andrea Patricia Ávila Vacca</v>
          </cell>
          <cell r="K342">
            <v>53100799</v>
          </cell>
          <cell r="L342" t="str">
            <v>Norma Teresa Nieto Almanza</v>
          </cell>
          <cell r="M342">
            <v>53100799</v>
          </cell>
          <cell r="N342">
            <v>44579</v>
          </cell>
          <cell r="O342">
            <v>44579</v>
          </cell>
          <cell r="P342" t="str">
            <v>Transaccional</v>
          </cell>
        </row>
        <row r="343">
          <cell r="J343" t="str">
            <v>Leonardo Mejía Lobo</v>
          </cell>
          <cell r="K343" t="str">
            <v xml:space="preserve">75068486	</v>
          </cell>
          <cell r="L343" t="str">
            <v>Leonardo Mejía Lobo</v>
          </cell>
          <cell r="M343" t="str">
            <v xml:space="preserve">75068486	</v>
          </cell>
          <cell r="N343">
            <v>44582</v>
          </cell>
          <cell r="O343">
            <v>44582</v>
          </cell>
          <cell r="P343" t="str">
            <v>Transaccional</v>
          </cell>
        </row>
        <row r="344">
          <cell r="J344" t="str">
            <v>Rubiola De Jesús Melendez Vargas</v>
          </cell>
          <cell r="K344">
            <v>42981529</v>
          </cell>
          <cell r="L344" t="str">
            <v>Rubiola De Jesús Melendez Vargas</v>
          </cell>
          <cell r="M344">
            <v>42981529</v>
          </cell>
          <cell r="N344">
            <v>44582</v>
          </cell>
          <cell r="O344">
            <v>44582</v>
          </cell>
          <cell r="P344" t="str">
            <v>Transaccional</v>
          </cell>
        </row>
        <row r="345">
          <cell r="J345" t="str">
            <v>Juan Pablo Orozco Londoño</v>
          </cell>
          <cell r="K345">
            <v>75085973</v>
          </cell>
          <cell r="L345" t="str">
            <v>José Leonardo Hincapié Gómez</v>
          </cell>
          <cell r="M345">
            <v>75085973</v>
          </cell>
          <cell r="N345">
            <v>44579</v>
          </cell>
          <cell r="O345">
            <v>44579</v>
          </cell>
          <cell r="P345" t="str">
            <v>Transaccional</v>
          </cell>
        </row>
        <row r="346">
          <cell r="J346" t="str">
            <v>Aura Elvira Gómez Martínez</v>
          </cell>
          <cell r="K346">
            <v>52375911</v>
          </cell>
          <cell r="L346" t="str">
            <v>Aura Elvira Gómez Martínez</v>
          </cell>
          <cell r="M346">
            <v>52375911</v>
          </cell>
          <cell r="N346">
            <v>44581</v>
          </cell>
          <cell r="O346">
            <v>44581</v>
          </cell>
          <cell r="P346" t="str">
            <v>Transaccional</v>
          </cell>
        </row>
        <row r="347">
          <cell r="J347" t="str">
            <v>Leonardo Mejía Lobo</v>
          </cell>
          <cell r="K347" t="str">
            <v xml:space="preserve">75068486	</v>
          </cell>
          <cell r="L347" t="str">
            <v>Leonardo Mejía Lobo</v>
          </cell>
          <cell r="M347" t="str">
            <v xml:space="preserve">75068486	</v>
          </cell>
          <cell r="N347">
            <v>44582</v>
          </cell>
          <cell r="O347">
            <v>44582</v>
          </cell>
          <cell r="P347" t="str">
            <v>Transaccional</v>
          </cell>
        </row>
        <row r="348">
          <cell r="J348" t="str">
            <v>Juan Pablo Orozco Londoño</v>
          </cell>
          <cell r="K348">
            <v>75085973</v>
          </cell>
          <cell r="L348" t="str">
            <v>José Leonardo Hincapié Gómez</v>
          </cell>
          <cell r="M348">
            <v>75085973</v>
          </cell>
          <cell r="N348">
            <v>44579</v>
          </cell>
          <cell r="O348">
            <v>44579</v>
          </cell>
          <cell r="P348" t="str">
            <v>Transaccional</v>
          </cell>
        </row>
        <row r="349">
          <cell r="J349" t="str">
            <v>José Del Carmen Arrieta Orozco</v>
          </cell>
          <cell r="K349">
            <v>73088206</v>
          </cell>
          <cell r="L349" t="str">
            <v>Wilson Alirio Gómez Alba</v>
          </cell>
          <cell r="M349">
            <v>73088206</v>
          </cell>
          <cell r="N349">
            <v>44579</v>
          </cell>
          <cell r="O349">
            <v>44579</v>
          </cell>
          <cell r="P349" t="str">
            <v>Transaccional</v>
          </cell>
        </row>
        <row r="350">
          <cell r="J350" t="str">
            <v>José Del Carmen Arrieta Orozco</v>
          </cell>
          <cell r="K350">
            <v>73088206</v>
          </cell>
          <cell r="L350" t="str">
            <v>Wilson Alirio Gómez Alba</v>
          </cell>
          <cell r="M350">
            <v>73088206</v>
          </cell>
          <cell r="N350">
            <v>44584</v>
          </cell>
          <cell r="O350">
            <v>44585</v>
          </cell>
          <cell r="P350" t="str">
            <v>Transaccional</v>
          </cell>
        </row>
        <row r="351">
          <cell r="J351" t="str">
            <v>Fabian Dario Romero Moreno</v>
          </cell>
          <cell r="K351">
            <v>11523034</v>
          </cell>
          <cell r="L351" t="str">
            <v>Fabian Dario Romero Moreno</v>
          </cell>
          <cell r="M351">
            <v>11523034</v>
          </cell>
          <cell r="N351">
            <v>44579</v>
          </cell>
          <cell r="O351">
            <v>44579</v>
          </cell>
          <cell r="P351" t="str">
            <v>Transaccional</v>
          </cell>
        </row>
        <row r="352">
          <cell r="J352" t="str">
            <v>Juan Pablo Orozco Londoño</v>
          </cell>
          <cell r="K352">
            <v>75085973</v>
          </cell>
          <cell r="L352" t="str">
            <v>José Leonardo Hincapié Gómez</v>
          </cell>
          <cell r="M352">
            <v>75085973</v>
          </cell>
          <cell r="N352">
            <v>44580</v>
          </cell>
          <cell r="O352">
            <v>44580</v>
          </cell>
          <cell r="P352" t="str">
            <v>Transaccional</v>
          </cell>
        </row>
        <row r="353">
          <cell r="J353" t="str">
            <v>Edgar Muñoz David</v>
          </cell>
          <cell r="K353">
            <v>12965830</v>
          </cell>
          <cell r="L353" t="str">
            <v>Fabian Dario Romero Moreno</v>
          </cell>
          <cell r="M353">
            <v>12965830</v>
          </cell>
          <cell r="N353">
            <v>44580</v>
          </cell>
          <cell r="O353">
            <v>44580</v>
          </cell>
          <cell r="P353" t="str">
            <v>Transaccional</v>
          </cell>
        </row>
        <row r="354">
          <cell r="J354" t="str">
            <v>Sandra Milena Becerra Baldrich</v>
          </cell>
          <cell r="K354">
            <v>26274508</v>
          </cell>
          <cell r="L354" t="str">
            <v>Sandra Milena Becerra Baldrich</v>
          </cell>
          <cell r="M354">
            <v>26274508</v>
          </cell>
          <cell r="N354">
            <v>44579</v>
          </cell>
          <cell r="O354">
            <v>44579</v>
          </cell>
          <cell r="P354" t="str">
            <v>Transaccional</v>
          </cell>
        </row>
        <row r="355">
          <cell r="J355" t="str">
            <v>Fabian Dario Romero Moreno</v>
          </cell>
          <cell r="K355">
            <v>11523034</v>
          </cell>
          <cell r="L355" t="str">
            <v>Fabian Dario Romero Moreno</v>
          </cell>
          <cell r="M355">
            <v>11523034</v>
          </cell>
          <cell r="N355">
            <v>44579</v>
          </cell>
          <cell r="O355">
            <v>44579</v>
          </cell>
          <cell r="P355" t="str">
            <v>Transaccional</v>
          </cell>
        </row>
        <row r="356">
          <cell r="J356" t="str">
            <v>Johanna Patricia Olaya Gomez</v>
          </cell>
          <cell r="K356">
            <v>1118539697</v>
          </cell>
          <cell r="L356" t="str">
            <v>Johanna Patricia Olaya Gomez</v>
          </cell>
          <cell r="M356">
            <v>1118539697</v>
          </cell>
          <cell r="N356">
            <v>44582</v>
          </cell>
          <cell r="O356">
            <v>44582</v>
          </cell>
          <cell r="P356" t="str">
            <v>Transaccional</v>
          </cell>
        </row>
        <row r="357">
          <cell r="J357" t="str">
            <v>Juan Pablo Orozco Londoño</v>
          </cell>
          <cell r="K357">
            <v>75085973</v>
          </cell>
          <cell r="L357" t="str">
            <v>José Leonardo Hincapié Gómez</v>
          </cell>
          <cell r="M357">
            <v>75085973</v>
          </cell>
          <cell r="N357">
            <v>44579</v>
          </cell>
          <cell r="O357">
            <v>44579</v>
          </cell>
          <cell r="P357" t="str">
            <v>Transaccional</v>
          </cell>
        </row>
        <row r="358">
          <cell r="J358" t="str">
            <v>Piedad Cacais Luna</v>
          </cell>
          <cell r="K358">
            <v>52369380</v>
          </cell>
          <cell r="L358" t="str">
            <v>Johanna Patricia Olaya Gomez</v>
          </cell>
          <cell r="M358">
            <v>52369380</v>
          </cell>
          <cell r="N358">
            <v>44584</v>
          </cell>
          <cell r="O358">
            <v>44584</v>
          </cell>
          <cell r="P358" t="str">
            <v>Transaccional</v>
          </cell>
        </row>
        <row r="359">
          <cell r="J359" t="str">
            <v>Sandra Milena Becerra Baldrich</v>
          </cell>
          <cell r="K359">
            <v>26274508</v>
          </cell>
          <cell r="L359" t="str">
            <v>Sandra Milena Becerra Baldrich</v>
          </cell>
          <cell r="M359">
            <v>26274508</v>
          </cell>
          <cell r="N359">
            <v>44579</v>
          </cell>
          <cell r="O359">
            <v>44579</v>
          </cell>
          <cell r="P359" t="str">
            <v>Transaccional</v>
          </cell>
        </row>
        <row r="360">
          <cell r="J360" t="str">
            <v>Sandra Patricia Amado Castillo</v>
          </cell>
          <cell r="K360">
            <v>52795498</v>
          </cell>
          <cell r="L360" t="str">
            <v>Mauricio Serrato Roa</v>
          </cell>
          <cell r="M360">
            <v>52795498</v>
          </cell>
          <cell r="N360">
            <v>44579</v>
          </cell>
          <cell r="O360">
            <v>44579</v>
          </cell>
          <cell r="P360" t="str">
            <v>Transaccional</v>
          </cell>
        </row>
        <row r="361">
          <cell r="J361" t="str">
            <v>Andrea Patricia Ávila Vacca</v>
          </cell>
          <cell r="K361">
            <v>53100799</v>
          </cell>
          <cell r="L361" t="str">
            <v>Norma Teresa Nieto Almanza</v>
          </cell>
          <cell r="M361">
            <v>53100799</v>
          </cell>
          <cell r="N361">
            <v>44579</v>
          </cell>
          <cell r="O361">
            <v>44579</v>
          </cell>
          <cell r="P361" t="str">
            <v>Transaccional</v>
          </cell>
        </row>
        <row r="362">
          <cell r="J362" t="str">
            <v>Wilson Alirio Gómez Alba</v>
          </cell>
          <cell r="K362" t="str">
            <v xml:space="preserve">79216863	</v>
          </cell>
          <cell r="L362" t="str">
            <v>Wilson Alirio Gómez Alba</v>
          </cell>
          <cell r="M362" t="str">
            <v xml:space="preserve">79216863	</v>
          </cell>
          <cell r="N362">
            <v>44584</v>
          </cell>
          <cell r="O362">
            <v>44584</v>
          </cell>
          <cell r="P362" t="str">
            <v>Transaccional</v>
          </cell>
        </row>
        <row r="363">
          <cell r="J363" t="str">
            <v>Karen Lorena Hernandez Bedoya</v>
          </cell>
          <cell r="K363">
            <v>1032407346</v>
          </cell>
          <cell r="L363" t="str">
            <v>Karen Lorena Hernandez Bedoya</v>
          </cell>
          <cell r="M363">
            <v>1032407346</v>
          </cell>
          <cell r="N363">
            <v>44579</v>
          </cell>
          <cell r="O363">
            <v>44579</v>
          </cell>
          <cell r="P363" t="str">
            <v>Transaccional</v>
          </cell>
        </row>
        <row r="364">
          <cell r="J364" t="str">
            <v>Juan Pablo Orozco Londoño</v>
          </cell>
          <cell r="K364">
            <v>75085973</v>
          </cell>
          <cell r="L364" t="str">
            <v>José Leonardo Hincapié Gómez</v>
          </cell>
          <cell r="M364">
            <v>75085973</v>
          </cell>
          <cell r="N364">
            <v>44580</v>
          </cell>
          <cell r="O364">
            <v>44580</v>
          </cell>
          <cell r="P364" t="str">
            <v>Transaccional</v>
          </cell>
        </row>
        <row r="365">
          <cell r="J365" t="str">
            <v>Leonardo Mejía Lobo</v>
          </cell>
          <cell r="K365" t="str">
            <v xml:space="preserve">75068486	</v>
          </cell>
          <cell r="L365" t="str">
            <v>Leonardo Mejía Lobo</v>
          </cell>
          <cell r="M365" t="str">
            <v xml:space="preserve">75068486	</v>
          </cell>
          <cell r="N365">
            <v>44580</v>
          </cell>
          <cell r="O365">
            <v>44580</v>
          </cell>
          <cell r="P365" t="str">
            <v>Transaccional</v>
          </cell>
        </row>
        <row r="366">
          <cell r="J366" t="str">
            <v>Germán Alberto Arcos Sánchez</v>
          </cell>
          <cell r="K366">
            <v>79324841</v>
          </cell>
          <cell r="L366" t="str">
            <v>Wilson Alirio Gómez Alba</v>
          </cell>
          <cell r="M366">
            <v>79324841</v>
          </cell>
          <cell r="N366">
            <v>44582</v>
          </cell>
          <cell r="O366">
            <v>44582</v>
          </cell>
          <cell r="P366" t="str">
            <v>Transaccional</v>
          </cell>
        </row>
        <row r="367">
          <cell r="J367" t="str">
            <v>Germán Alberto Arcos Sánchez</v>
          </cell>
          <cell r="K367">
            <v>79324841</v>
          </cell>
          <cell r="L367" t="str">
            <v>Wilson Alirio Gómez Alba</v>
          </cell>
          <cell r="M367">
            <v>79324841</v>
          </cell>
          <cell r="N367">
            <v>44581</v>
          </cell>
          <cell r="O367">
            <v>44581</v>
          </cell>
          <cell r="P367" t="str">
            <v>Transaccional</v>
          </cell>
        </row>
        <row r="368">
          <cell r="J368" t="str">
            <v>Leonardo Mejía Lobo</v>
          </cell>
          <cell r="K368" t="str">
            <v xml:space="preserve">75068486	</v>
          </cell>
          <cell r="L368" t="str">
            <v>Leonardo Mejía Lobo</v>
          </cell>
          <cell r="M368" t="str">
            <v xml:space="preserve">75068486	</v>
          </cell>
          <cell r="N368">
            <v>44580</v>
          </cell>
          <cell r="O368">
            <v>44580</v>
          </cell>
          <cell r="P368" t="str">
            <v>Transaccional</v>
          </cell>
        </row>
        <row r="369">
          <cell r="J369" t="str">
            <v>Andrea Patricia Ávila Vacca</v>
          </cell>
          <cell r="K369">
            <v>53100799</v>
          </cell>
          <cell r="L369" t="str">
            <v>Norma Teresa Nieto Almanza</v>
          </cell>
          <cell r="M369">
            <v>53100799</v>
          </cell>
          <cell r="N369">
            <v>44579</v>
          </cell>
          <cell r="O369">
            <v>44579</v>
          </cell>
          <cell r="P369" t="str">
            <v>Transaccional</v>
          </cell>
        </row>
        <row r="370">
          <cell r="J370" t="str">
            <v>Edgar Muñoz David</v>
          </cell>
          <cell r="K370">
            <v>12965830</v>
          </cell>
          <cell r="L370" t="str">
            <v>Edgar Muñoz David</v>
          </cell>
          <cell r="M370">
            <v>12965830</v>
          </cell>
          <cell r="N370">
            <v>44580</v>
          </cell>
          <cell r="O370">
            <v>44580</v>
          </cell>
          <cell r="P370" t="str">
            <v>Transaccional</v>
          </cell>
        </row>
        <row r="371">
          <cell r="J371" t="str">
            <v>Diana Paola Rincón Martínez</v>
          </cell>
          <cell r="K371">
            <v>53054249</v>
          </cell>
          <cell r="L371" t="str">
            <v>Diana Paola Rincón Martínez</v>
          </cell>
          <cell r="M371">
            <v>53054249</v>
          </cell>
          <cell r="N371">
            <v>44579</v>
          </cell>
          <cell r="O371">
            <v>44579</v>
          </cell>
          <cell r="P371" t="str">
            <v>Transaccional</v>
          </cell>
        </row>
        <row r="372">
          <cell r="J372" t="str">
            <v>Wilson Alirio Gómez Alba</v>
          </cell>
          <cell r="K372" t="str">
            <v xml:space="preserve">79216863	</v>
          </cell>
          <cell r="L372" t="str">
            <v>Wilson Alirio Gómez Alba</v>
          </cell>
          <cell r="M372" t="str">
            <v xml:space="preserve">79216863	</v>
          </cell>
          <cell r="N372">
            <v>44582</v>
          </cell>
          <cell r="O372">
            <v>44582</v>
          </cell>
          <cell r="P372" t="str">
            <v>Transaccional</v>
          </cell>
        </row>
        <row r="373">
          <cell r="J373" t="str">
            <v>Germán Alberto Arcos Sánchez</v>
          </cell>
          <cell r="K373">
            <v>79324841</v>
          </cell>
          <cell r="L373" t="str">
            <v>Wilson Alirio Gómez Alba</v>
          </cell>
          <cell r="M373">
            <v>79324841</v>
          </cell>
          <cell r="N373">
            <v>44582</v>
          </cell>
          <cell r="O373">
            <v>44583</v>
          </cell>
          <cell r="P373" t="str">
            <v>Transaccional</v>
          </cell>
        </row>
        <row r="374">
          <cell r="J374" t="str">
            <v>Fabian Dario Romero Moreno</v>
          </cell>
          <cell r="K374">
            <v>11523034</v>
          </cell>
          <cell r="L374" t="str">
            <v>Fabian Dario Romero Moreno</v>
          </cell>
          <cell r="M374">
            <v>11523034</v>
          </cell>
          <cell r="N374">
            <v>44579</v>
          </cell>
          <cell r="O374">
            <v>44579</v>
          </cell>
          <cell r="P374" t="str">
            <v>Transaccional</v>
          </cell>
        </row>
        <row r="375">
          <cell r="J375" t="str">
            <v>Claudia Elizabeth Cifuentes Santanilla</v>
          </cell>
          <cell r="K375">
            <v>1032411754</v>
          </cell>
          <cell r="L375" t="str">
            <v>Claudia Elizabeth Cifuentes Santanilla</v>
          </cell>
          <cell r="M375">
            <v>1032411754</v>
          </cell>
          <cell r="N375">
            <v>44580</v>
          </cell>
          <cell r="O375">
            <v>44580</v>
          </cell>
          <cell r="P375" t="str">
            <v>Transaccional</v>
          </cell>
        </row>
        <row r="376">
          <cell r="J376" t="str">
            <v>Juan Pablo Orozco Londoño</v>
          </cell>
          <cell r="K376">
            <v>75085973</v>
          </cell>
          <cell r="L376" t="str">
            <v>José Leonardo Hincapié Gómez</v>
          </cell>
          <cell r="M376">
            <v>75085973</v>
          </cell>
          <cell r="N376">
            <v>44580</v>
          </cell>
          <cell r="O376">
            <v>44580</v>
          </cell>
          <cell r="P376" t="str">
            <v>Transaccional</v>
          </cell>
        </row>
        <row r="377">
          <cell r="J377" t="str">
            <v>Juan Pablo Orozco Londoño</v>
          </cell>
          <cell r="K377">
            <v>75085973</v>
          </cell>
          <cell r="L377" t="str">
            <v>José Leonardo Hincapié Gómez</v>
          </cell>
          <cell r="M377">
            <v>75085973</v>
          </cell>
          <cell r="N377">
            <v>44580</v>
          </cell>
          <cell r="O377">
            <v>44580</v>
          </cell>
          <cell r="P377" t="str">
            <v>Transaccional</v>
          </cell>
        </row>
        <row r="378">
          <cell r="J378" t="str">
            <v>Fabian Dario Romero Moreno</v>
          </cell>
          <cell r="K378">
            <v>11523034</v>
          </cell>
          <cell r="L378" t="str">
            <v>Fabian Dario Romero Moreno</v>
          </cell>
          <cell r="M378">
            <v>11523034</v>
          </cell>
          <cell r="N378">
            <v>44579</v>
          </cell>
          <cell r="O378">
            <v>44579</v>
          </cell>
          <cell r="P378" t="str">
            <v>Transaccional</v>
          </cell>
        </row>
        <row r="379">
          <cell r="J379" t="str">
            <v>Yolanda Alfonso Ruiz</v>
          </cell>
          <cell r="K379">
            <v>39524390</v>
          </cell>
          <cell r="L379" t="str">
            <v>Yolanda Alfonso Ruiz</v>
          </cell>
          <cell r="M379">
            <v>39524390</v>
          </cell>
          <cell r="N379">
            <v>44582</v>
          </cell>
          <cell r="O379">
            <v>44582</v>
          </cell>
          <cell r="P379" t="str">
            <v>Transaccional</v>
          </cell>
        </row>
        <row r="380">
          <cell r="J380" t="str">
            <v>Sandra Patricia Amado Castillo</v>
          </cell>
          <cell r="K380">
            <v>52795498</v>
          </cell>
          <cell r="L380" t="str">
            <v>Mauricio Serrato Roa</v>
          </cell>
          <cell r="M380">
            <v>52795498</v>
          </cell>
          <cell r="N380">
            <v>44582</v>
          </cell>
          <cell r="O380">
            <v>44582</v>
          </cell>
          <cell r="P380" t="str">
            <v>Transaccional</v>
          </cell>
        </row>
        <row r="381">
          <cell r="J381" t="str">
            <v>Juan Pablo Orozco Londoño</v>
          </cell>
          <cell r="K381">
            <v>75085973</v>
          </cell>
          <cell r="L381" t="str">
            <v>José Leonardo Hincapié Gómez</v>
          </cell>
          <cell r="M381">
            <v>75085973</v>
          </cell>
          <cell r="N381">
            <v>44581</v>
          </cell>
          <cell r="O381">
            <v>44581</v>
          </cell>
          <cell r="P381" t="str">
            <v>Transaccional</v>
          </cell>
        </row>
        <row r="382">
          <cell r="J382" t="str">
            <v>Sandra Patricia Amado Castillo</v>
          </cell>
          <cell r="K382">
            <v>52795498</v>
          </cell>
          <cell r="L382" t="str">
            <v>Mauricio Serrato Roa</v>
          </cell>
          <cell r="M382">
            <v>52795498</v>
          </cell>
          <cell r="N382">
            <v>44581</v>
          </cell>
          <cell r="O382">
            <v>44581</v>
          </cell>
          <cell r="P382" t="str">
            <v>Transaccional</v>
          </cell>
        </row>
        <row r="383">
          <cell r="J383" t="str">
            <v>Sandra Milena Becerra Baldrich</v>
          </cell>
          <cell r="K383">
            <v>26274508</v>
          </cell>
          <cell r="L383" t="str">
            <v>Sandra Milena Becerra Baldrich</v>
          </cell>
          <cell r="M383">
            <v>26274508</v>
          </cell>
          <cell r="N383">
            <v>44580</v>
          </cell>
          <cell r="O383">
            <v>44580</v>
          </cell>
          <cell r="P383" t="str">
            <v>Transaccional</v>
          </cell>
        </row>
        <row r="384">
          <cell r="J384" t="str">
            <v>Karen Lorena Hernandez Bedoya</v>
          </cell>
          <cell r="K384">
            <v>1032407346</v>
          </cell>
          <cell r="L384" t="str">
            <v>Karen Lorena Hernandez Bedoya</v>
          </cell>
          <cell r="M384">
            <v>1032407346</v>
          </cell>
          <cell r="N384">
            <v>44580</v>
          </cell>
          <cell r="O384">
            <v>44580</v>
          </cell>
          <cell r="P384" t="str">
            <v>Transaccional</v>
          </cell>
        </row>
        <row r="385">
          <cell r="J385" t="str">
            <v>Juan Pablo Orozco Londoño</v>
          </cell>
          <cell r="K385">
            <v>75085973</v>
          </cell>
          <cell r="L385" t="str">
            <v>José Leonardo Hincapié Gómez</v>
          </cell>
          <cell r="M385">
            <v>75085973</v>
          </cell>
          <cell r="N385">
            <v>44587</v>
          </cell>
          <cell r="O385">
            <v>44587</v>
          </cell>
          <cell r="P385" t="str">
            <v>Transaccional</v>
          </cell>
        </row>
        <row r="386">
          <cell r="J386" t="str">
            <v>Juan Pablo Orozco Londoño</v>
          </cell>
          <cell r="K386">
            <v>75085973</v>
          </cell>
          <cell r="L386" t="str">
            <v>José Leonardo Hincapié Gómez</v>
          </cell>
          <cell r="M386">
            <v>75085973</v>
          </cell>
          <cell r="N386">
            <v>44584</v>
          </cell>
          <cell r="O386">
            <v>44584</v>
          </cell>
          <cell r="P386" t="str">
            <v>Transaccional</v>
          </cell>
        </row>
        <row r="387">
          <cell r="J387" t="str">
            <v>Óscar Javier Ramírez Gómez / Guillermo Hernando Rincón Ramos</v>
          </cell>
          <cell r="K387" t="str">
            <v>79362543 / 79244388</v>
          </cell>
          <cell r="L387" t="str">
            <v>Oscar Javier Ramírez Gómez</v>
          </cell>
          <cell r="M387" t="str">
            <v>79362543 / 79244388</v>
          </cell>
          <cell r="N387">
            <v>44589</v>
          </cell>
          <cell r="O387">
            <v>44588</v>
          </cell>
          <cell r="P387" t="str">
            <v>Transaccional</v>
          </cell>
        </row>
        <row r="388">
          <cell r="J388" t="str">
            <v>David Alejandro Acosta Cárdenas</v>
          </cell>
          <cell r="K388" t="str">
            <v xml:space="preserve">1069712051	</v>
          </cell>
          <cell r="L388" t="str">
            <v>David Alejandro Acosta Cárdenas</v>
          </cell>
          <cell r="M388" t="str">
            <v xml:space="preserve">1069712051	</v>
          </cell>
          <cell r="N388">
            <v>44584</v>
          </cell>
          <cell r="O388">
            <v>44584</v>
          </cell>
          <cell r="P388" t="str">
            <v>Transaccional</v>
          </cell>
        </row>
        <row r="389">
          <cell r="J389" t="str">
            <v>José Leonardo Hincapié Gómez</v>
          </cell>
          <cell r="K389">
            <v>7562090</v>
          </cell>
          <cell r="L389" t="str">
            <v>José Leonardo Hincapié Gómez</v>
          </cell>
          <cell r="M389">
            <v>7562090</v>
          </cell>
          <cell r="N389">
            <v>44586</v>
          </cell>
          <cell r="O389">
            <v>44586</v>
          </cell>
          <cell r="P389" t="str">
            <v>Transaccional</v>
          </cell>
        </row>
        <row r="390">
          <cell r="J390" t="str">
            <v>Fabian Dario Romero Moreno</v>
          </cell>
          <cell r="K390">
            <v>11523034</v>
          </cell>
          <cell r="L390" t="str">
            <v>Fabian Dario Romero Moreno</v>
          </cell>
          <cell r="M390">
            <v>11523034</v>
          </cell>
          <cell r="N390">
            <v>44581</v>
          </cell>
          <cell r="O390">
            <v>44582</v>
          </cell>
          <cell r="P390" t="str">
            <v>Transaccional</v>
          </cell>
        </row>
        <row r="391">
          <cell r="J391" t="str">
            <v>David Alejandro Acosta Cárdenas</v>
          </cell>
          <cell r="K391">
            <v>1069712051</v>
          </cell>
          <cell r="L391" t="str">
            <v>David Alejandro Acosta Cárdenas</v>
          </cell>
          <cell r="M391">
            <v>1069712051</v>
          </cell>
          <cell r="N391">
            <v>44580</v>
          </cell>
          <cell r="O391">
            <v>44580</v>
          </cell>
          <cell r="P391" t="str">
            <v>Transaccional</v>
          </cell>
        </row>
        <row r="392">
          <cell r="J392" t="str">
            <v>Aura Elvira Gómez Martínez</v>
          </cell>
          <cell r="K392">
            <v>52375911</v>
          </cell>
          <cell r="L392" t="str">
            <v>Aura Elvira Gómez Martínez</v>
          </cell>
          <cell r="M392">
            <v>52375911</v>
          </cell>
          <cell r="N392">
            <v>44581</v>
          </cell>
          <cell r="O392">
            <v>44581</v>
          </cell>
          <cell r="P392" t="str">
            <v>Transaccional</v>
          </cell>
        </row>
        <row r="393">
          <cell r="J393" t="str">
            <v>Wilson Alirio Gómez Alba</v>
          </cell>
          <cell r="K393" t="str">
            <v xml:space="preserve">79216863	</v>
          </cell>
          <cell r="L393" t="str">
            <v>Wilson Alirio Gómez Alba</v>
          </cell>
          <cell r="M393" t="str">
            <v xml:space="preserve">79216863	</v>
          </cell>
          <cell r="N393">
            <v>44581</v>
          </cell>
          <cell r="O393">
            <v>44582</v>
          </cell>
          <cell r="P393" t="str">
            <v>Transaccional</v>
          </cell>
        </row>
        <row r="394">
          <cell r="J394" t="str">
            <v>Norma Teresa Nieto Almanza</v>
          </cell>
          <cell r="K394">
            <v>51871034</v>
          </cell>
          <cell r="L394" t="str">
            <v>Norma Teresa Nieto Almanza</v>
          </cell>
          <cell r="M394">
            <v>51871034</v>
          </cell>
          <cell r="N394">
            <v>44580</v>
          </cell>
          <cell r="O394">
            <v>44580</v>
          </cell>
          <cell r="P394" t="str">
            <v>Transaccional</v>
          </cell>
        </row>
        <row r="395">
          <cell r="J395" t="str">
            <v>David Alejandro Acosta Cárdenas</v>
          </cell>
          <cell r="K395">
            <v>1069712051</v>
          </cell>
          <cell r="L395" t="str">
            <v>Juan Efraín Arguello Molina</v>
          </cell>
          <cell r="M395">
            <v>1069712051</v>
          </cell>
          <cell r="N395">
            <v>44581</v>
          </cell>
          <cell r="O395">
            <v>44581</v>
          </cell>
          <cell r="P395" t="str">
            <v>Transaccional</v>
          </cell>
        </row>
        <row r="396">
          <cell r="J396" t="str">
            <v>Fabian Dario Romero Moreno</v>
          </cell>
          <cell r="K396">
            <v>11523034</v>
          </cell>
          <cell r="L396" t="str">
            <v>Fabian Dario Romero Moreno</v>
          </cell>
          <cell r="M396">
            <v>11523034</v>
          </cell>
          <cell r="N396">
            <v>44584</v>
          </cell>
          <cell r="O396">
            <v>44584</v>
          </cell>
          <cell r="P396" t="str">
            <v>Transaccional</v>
          </cell>
        </row>
        <row r="397">
          <cell r="J397" t="str">
            <v>Edgar Muñoz David</v>
          </cell>
          <cell r="K397">
            <v>12965830</v>
          </cell>
          <cell r="L397" t="str">
            <v>Edgar Muñoz David</v>
          </cell>
          <cell r="M397">
            <v>12965830</v>
          </cell>
          <cell r="N397">
            <v>44580</v>
          </cell>
          <cell r="O397">
            <v>44580</v>
          </cell>
          <cell r="P397" t="str">
            <v>Transaccional</v>
          </cell>
        </row>
        <row r="398">
          <cell r="J398" t="str">
            <v>David Alejandro Acosta Cárdenas</v>
          </cell>
          <cell r="K398">
            <v>1069712051</v>
          </cell>
          <cell r="L398" t="str">
            <v>David Alejandro Acosta Cárdenas</v>
          </cell>
          <cell r="M398">
            <v>1069712051</v>
          </cell>
          <cell r="N398">
            <v>44580</v>
          </cell>
          <cell r="O398">
            <v>44580</v>
          </cell>
          <cell r="P398" t="str">
            <v>Transaccional</v>
          </cell>
        </row>
        <row r="399">
          <cell r="J399" t="str">
            <v>Norma Teresa Nieto Almanza</v>
          </cell>
          <cell r="K399">
            <v>51871034</v>
          </cell>
          <cell r="L399" t="str">
            <v>Norma Teresa Nieto Almanza</v>
          </cell>
          <cell r="M399">
            <v>51871034</v>
          </cell>
          <cell r="N399">
            <v>44580</v>
          </cell>
          <cell r="O399">
            <v>44580</v>
          </cell>
          <cell r="P399" t="str">
            <v>Transaccional</v>
          </cell>
        </row>
        <row r="400">
          <cell r="J400" t="str">
            <v>Sandra Patricia Amado Castillo</v>
          </cell>
          <cell r="K400">
            <v>52795498</v>
          </cell>
          <cell r="L400" t="str">
            <v>José Leonardo Hincapié Gómez</v>
          </cell>
          <cell r="M400">
            <v>52795498</v>
          </cell>
          <cell r="N400">
            <v>44581</v>
          </cell>
          <cell r="O400">
            <v>44582</v>
          </cell>
          <cell r="P400" t="str">
            <v>Transaccional</v>
          </cell>
        </row>
        <row r="401">
          <cell r="J401" t="str">
            <v>Sandra Milena Becerra Baldrich</v>
          </cell>
          <cell r="K401">
            <v>26274508</v>
          </cell>
          <cell r="L401" t="str">
            <v>Sandra Milena Becerra Baldrich</v>
          </cell>
          <cell r="M401">
            <v>26274508</v>
          </cell>
          <cell r="N401">
            <v>44584</v>
          </cell>
          <cell r="O401">
            <v>44584</v>
          </cell>
          <cell r="P401" t="str">
            <v>Transaccional</v>
          </cell>
        </row>
        <row r="402">
          <cell r="J402" t="str">
            <v>Jorge Enrique Niño Velandia</v>
          </cell>
          <cell r="K402">
            <v>19493141</v>
          </cell>
          <cell r="L402" t="str">
            <v>Jorge Enrique Niño Velandia</v>
          </cell>
          <cell r="M402">
            <v>19493141</v>
          </cell>
          <cell r="N402">
            <v>44582</v>
          </cell>
          <cell r="O402">
            <v>44582</v>
          </cell>
          <cell r="P402" t="str">
            <v>Transaccional</v>
          </cell>
        </row>
        <row r="403">
          <cell r="J403" t="str">
            <v>Kelly Alexandra Mariño Estupiñan</v>
          </cell>
          <cell r="K403">
            <v>38363362</v>
          </cell>
          <cell r="L403" t="str">
            <v>Kelly Alexandra Mariño Estupiñan</v>
          </cell>
          <cell r="M403">
            <v>38363362</v>
          </cell>
          <cell r="N403">
            <v>44580</v>
          </cell>
          <cell r="O403">
            <v>44580</v>
          </cell>
          <cell r="P403" t="str">
            <v>Transaccional</v>
          </cell>
        </row>
        <row r="404">
          <cell r="J404" t="str">
            <v>Sandra Milena Becerra Baldrich</v>
          </cell>
          <cell r="K404">
            <v>26274508</v>
          </cell>
          <cell r="L404" t="str">
            <v>Sandra Milena Becerra Baldrich</v>
          </cell>
          <cell r="M404">
            <v>26274508</v>
          </cell>
          <cell r="N404">
            <v>44581</v>
          </cell>
          <cell r="O404">
            <v>44582</v>
          </cell>
          <cell r="P404" t="str">
            <v>Transaccional</v>
          </cell>
        </row>
        <row r="405">
          <cell r="J405" t="str">
            <v>Sandra Patricia Amado Castillo</v>
          </cell>
          <cell r="K405">
            <v>52795498</v>
          </cell>
          <cell r="L405" t="str">
            <v>Mauricio Serrato Roa</v>
          </cell>
          <cell r="M405">
            <v>52795498</v>
          </cell>
          <cell r="N405">
            <v>44581</v>
          </cell>
          <cell r="O405">
            <v>44582</v>
          </cell>
          <cell r="P405" t="str">
            <v>Transaccional</v>
          </cell>
        </row>
        <row r="406">
          <cell r="J406" t="str">
            <v>Kelly Alexandra Mariño Estupiñan</v>
          </cell>
          <cell r="K406">
            <v>38363362</v>
          </cell>
          <cell r="L406" t="str">
            <v>Kelly Alexandra Mariño Estupiñan</v>
          </cell>
          <cell r="M406">
            <v>38363362</v>
          </cell>
          <cell r="N406">
            <v>44582</v>
          </cell>
          <cell r="O406">
            <v>44582</v>
          </cell>
          <cell r="P406" t="str">
            <v>Transaccional</v>
          </cell>
        </row>
        <row r="407">
          <cell r="J407" t="str">
            <v>Andrea Patricia Ávila Vacca</v>
          </cell>
          <cell r="K407">
            <v>53100799</v>
          </cell>
          <cell r="L407" t="str">
            <v>Claudia Elizabeth Cifuentes Santanilla</v>
          </cell>
          <cell r="M407">
            <v>53100799</v>
          </cell>
          <cell r="N407">
            <v>44580</v>
          </cell>
          <cell r="O407">
            <v>44580</v>
          </cell>
          <cell r="P407" t="str">
            <v>Transaccional</v>
          </cell>
        </row>
        <row r="408">
          <cell r="J408" t="str">
            <v>Kelly Alexandra Mariño Estupiñan</v>
          </cell>
          <cell r="K408">
            <v>38363362</v>
          </cell>
          <cell r="L408" t="str">
            <v>Kelly Alexandra Mariño Estupiñan</v>
          </cell>
          <cell r="M408">
            <v>38363362</v>
          </cell>
          <cell r="N408">
            <v>44584</v>
          </cell>
          <cell r="O408">
            <v>44584</v>
          </cell>
          <cell r="P408" t="str">
            <v>Transaccional</v>
          </cell>
        </row>
        <row r="409">
          <cell r="J409" t="str">
            <v>Fabian Dario Romero Moreno</v>
          </cell>
          <cell r="K409">
            <v>11523034</v>
          </cell>
          <cell r="L409" t="str">
            <v>Fabian Dario Romero Moreno</v>
          </cell>
          <cell r="M409">
            <v>11523034</v>
          </cell>
          <cell r="N409">
            <v>44580</v>
          </cell>
          <cell r="O409">
            <v>44580</v>
          </cell>
          <cell r="P409" t="str">
            <v>Transaccional</v>
          </cell>
        </row>
        <row r="410">
          <cell r="J410" t="str">
            <v>Kelly Alexandra Mariño Estupiñan</v>
          </cell>
          <cell r="K410">
            <v>38363362</v>
          </cell>
          <cell r="L410" t="str">
            <v>Kelly Alexandra Mariño Estupiñan</v>
          </cell>
          <cell r="M410">
            <v>38363362</v>
          </cell>
          <cell r="N410">
            <v>44580</v>
          </cell>
          <cell r="O410">
            <v>44580</v>
          </cell>
          <cell r="P410" t="str">
            <v>Transaccional</v>
          </cell>
        </row>
        <row r="411">
          <cell r="J411" t="str">
            <v>Leonardo Mejía Lobo</v>
          </cell>
          <cell r="K411" t="str">
            <v xml:space="preserve">75068486	</v>
          </cell>
          <cell r="L411" t="str">
            <v>Leonardo Mejía Lobo</v>
          </cell>
          <cell r="M411" t="str">
            <v xml:space="preserve">75068486	</v>
          </cell>
          <cell r="N411">
            <v>44580</v>
          </cell>
          <cell r="O411">
            <v>44580</v>
          </cell>
          <cell r="P411" t="str">
            <v>Transaccional</v>
          </cell>
        </row>
        <row r="412">
          <cell r="J412" t="str">
            <v>Edgar Muñoz David</v>
          </cell>
          <cell r="K412">
            <v>12965830</v>
          </cell>
          <cell r="L412" t="str">
            <v>Edgar Muñoz David</v>
          </cell>
          <cell r="M412">
            <v>12965830</v>
          </cell>
          <cell r="N412">
            <v>44584</v>
          </cell>
          <cell r="O412">
            <v>44584</v>
          </cell>
          <cell r="P412" t="str">
            <v>Transaccional</v>
          </cell>
        </row>
        <row r="414">
          <cell r="J414" t="str">
            <v>Edgar Muñoz David</v>
          </cell>
          <cell r="K414">
            <v>12965830</v>
          </cell>
          <cell r="L414" t="str">
            <v>Edgar Muñoz David</v>
          </cell>
          <cell r="M414">
            <v>12965830</v>
          </cell>
          <cell r="N414">
            <v>44580</v>
          </cell>
          <cell r="O414">
            <v>44580</v>
          </cell>
          <cell r="P414" t="str">
            <v>Transaccional</v>
          </cell>
        </row>
        <row r="415">
          <cell r="J415" t="str">
            <v>Norma Teresa Nieto Almanza</v>
          </cell>
          <cell r="K415">
            <v>51871034</v>
          </cell>
          <cell r="L415" t="str">
            <v>Norma Teresa Nieto Almanza</v>
          </cell>
          <cell r="M415">
            <v>51871034</v>
          </cell>
          <cell r="N415">
            <v>44580</v>
          </cell>
          <cell r="O415">
            <v>44580</v>
          </cell>
          <cell r="P415" t="str">
            <v>Transaccional</v>
          </cell>
        </row>
        <row r="416">
          <cell r="J416" t="str">
            <v>Harold René Gamba Hurtado</v>
          </cell>
          <cell r="K416">
            <v>13617899</v>
          </cell>
          <cell r="L416" t="str">
            <v>Yuli Marcela López Cifuentes</v>
          </cell>
          <cell r="M416">
            <v>13617899</v>
          </cell>
          <cell r="N416">
            <v>44581</v>
          </cell>
          <cell r="O416">
            <v>44581</v>
          </cell>
          <cell r="P416" t="str">
            <v>Transaccional</v>
          </cell>
        </row>
        <row r="417">
          <cell r="J417" t="str">
            <v>Fabian Dario Romero Moreno</v>
          </cell>
          <cell r="K417">
            <v>11523034</v>
          </cell>
          <cell r="L417" t="str">
            <v>Fabian Dario Romero Moreno</v>
          </cell>
          <cell r="M417">
            <v>11523034</v>
          </cell>
          <cell r="N417">
            <v>44580</v>
          </cell>
          <cell r="O417">
            <v>44580</v>
          </cell>
          <cell r="P417" t="str">
            <v>Transaccional</v>
          </cell>
        </row>
        <row r="418">
          <cell r="J418" t="str">
            <v>Jorge Enrique Niño Velandia</v>
          </cell>
          <cell r="K418">
            <v>19493141</v>
          </cell>
          <cell r="L418" t="str">
            <v>Jorge Enrique Niño Velandia</v>
          </cell>
          <cell r="M418">
            <v>19493141</v>
          </cell>
          <cell r="N418">
            <v>44581</v>
          </cell>
          <cell r="O418">
            <v>44581</v>
          </cell>
          <cell r="P418" t="str">
            <v>Transaccional</v>
          </cell>
        </row>
        <row r="419">
          <cell r="J419" t="str">
            <v>Jorge Enrique Niño Velandia</v>
          </cell>
          <cell r="K419">
            <v>19493141</v>
          </cell>
          <cell r="L419" t="str">
            <v>Jorge Enrique Niño Velandia</v>
          </cell>
          <cell r="M419">
            <v>19493141</v>
          </cell>
          <cell r="N419">
            <v>44582</v>
          </cell>
          <cell r="O419">
            <v>44582</v>
          </cell>
          <cell r="P419" t="str">
            <v>Transaccional</v>
          </cell>
        </row>
        <row r="420">
          <cell r="J420" t="str">
            <v>Claudia Elizabeth Cifuentes Santanilla</v>
          </cell>
          <cell r="K420">
            <v>1032411754</v>
          </cell>
          <cell r="L420" t="str">
            <v>Claudia Elizabeth Cifuentes Santanilla</v>
          </cell>
          <cell r="M420">
            <v>1032411754</v>
          </cell>
          <cell r="N420">
            <v>44581</v>
          </cell>
          <cell r="O420">
            <v>44582</v>
          </cell>
          <cell r="P420" t="str">
            <v>Transaccional</v>
          </cell>
        </row>
        <row r="421">
          <cell r="J421" t="str">
            <v>Adriana Teresa Quitián Marín</v>
          </cell>
          <cell r="K421">
            <v>52587305</v>
          </cell>
          <cell r="L421" t="str">
            <v>Adriana Teresa Quitián Marín</v>
          </cell>
          <cell r="M421">
            <v>52587305</v>
          </cell>
          <cell r="N421">
            <v>44581</v>
          </cell>
          <cell r="O421">
            <v>44582</v>
          </cell>
          <cell r="P421" t="str">
            <v>Transaccional</v>
          </cell>
        </row>
        <row r="422">
          <cell r="J422" t="str">
            <v>Luz Angela Lenis Garces</v>
          </cell>
          <cell r="K422">
            <v>31574611</v>
          </cell>
          <cell r="L422" t="str">
            <v>Luz Angela Lenis Garces</v>
          </cell>
          <cell r="M422">
            <v>31574611</v>
          </cell>
          <cell r="N422">
            <v>44581</v>
          </cell>
          <cell r="O422">
            <v>44582</v>
          </cell>
          <cell r="P422" t="str">
            <v>Transaccional</v>
          </cell>
        </row>
        <row r="423">
          <cell r="J423" t="str">
            <v>Angelica Viviana Giraldo Perdomo</v>
          </cell>
          <cell r="K423">
            <v>52975827</v>
          </cell>
          <cell r="L423" t="str">
            <v>Angelica Viviana Giraldo Perdomo</v>
          </cell>
          <cell r="M423">
            <v>52975827</v>
          </cell>
          <cell r="N423">
            <v>44582</v>
          </cell>
          <cell r="O423">
            <v>44582</v>
          </cell>
          <cell r="P423" t="str">
            <v>Transaccional</v>
          </cell>
        </row>
        <row r="424">
          <cell r="J424" t="str">
            <v>Fabian Dario Romero Moreno</v>
          </cell>
          <cell r="K424">
            <v>11523034</v>
          </cell>
          <cell r="L424" t="str">
            <v>Fabian Dario Romero Moreno</v>
          </cell>
          <cell r="M424">
            <v>11523034</v>
          </cell>
          <cell r="N424">
            <v>44580</v>
          </cell>
          <cell r="O424">
            <v>44580</v>
          </cell>
          <cell r="P424" t="str">
            <v>Transaccional</v>
          </cell>
        </row>
        <row r="425">
          <cell r="J425" t="str">
            <v>Edgar Muñoz David</v>
          </cell>
          <cell r="K425">
            <v>12965830</v>
          </cell>
          <cell r="L425" t="str">
            <v>Edgar Muñoz David</v>
          </cell>
          <cell r="M425">
            <v>12965830</v>
          </cell>
          <cell r="N425">
            <v>44581</v>
          </cell>
          <cell r="O425">
            <v>44581</v>
          </cell>
          <cell r="P425" t="str">
            <v>Transaccional</v>
          </cell>
        </row>
        <row r="426">
          <cell r="J426" t="str">
            <v>DANIELA MATURANA AGUDELO</v>
          </cell>
          <cell r="K426">
            <v>1037572130</v>
          </cell>
          <cell r="L426" t="str">
            <v>DANIELA MATURANA AGUDELO</v>
          </cell>
          <cell r="M426">
            <v>1037572130</v>
          </cell>
          <cell r="N426">
            <v>44584</v>
          </cell>
          <cell r="O426">
            <v>44584</v>
          </cell>
          <cell r="P426" t="str">
            <v>Transaccional</v>
          </cell>
        </row>
        <row r="427">
          <cell r="J427" t="str">
            <v>DANIELA MATURANA AGUDELO</v>
          </cell>
          <cell r="K427">
            <v>1037572130</v>
          </cell>
          <cell r="L427" t="str">
            <v>DANIELA MATURANA AGUDELO</v>
          </cell>
          <cell r="M427">
            <v>1037572130</v>
          </cell>
          <cell r="N427">
            <v>44584</v>
          </cell>
          <cell r="O427">
            <v>44584</v>
          </cell>
          <cell r="P427" t="str">
            <v>Transaccional</v>
          </cell>
        </row>
        <row r="428">
          <cell r="J428" t="str">
            <v>Norma Teresa Nieto Almanza</v>
          </cell>
          <cell r="K428">
            <v>51871034</v>
          </cell>
          <cell r="L428" t="str">
            <v>Norma Teresa Nieto Almanza</v>
          </cell>
          <cell r="M428">
            <v>51871034</v>
          </cell>
          <cell r="N428">
            <v>44581</v>
          </cell>
          <cell r="O428">
            <v>44581</v>
          </cell>
          <cell r="P428" t="str">
            <v>Transaccional</v>
          </cell>
        </row>
        <row r="429">
          <cell r="J429" t="str">
            <v>Damaris Tatiana Gomez Buitrago</v>
          </cell>
          <cell r="K429">
            <v>1037572130</v>
          </cell>
          <cell r="L429" t="str">
            <v>Damaris Tatiana Gomez Buitrago</v>
          </cell>
          <cell r="M429">
            <v>1037572130</v>
          </cell>
          <cell r="N429">
            <v>44582</v>
          </cell>
          <cell r="O429">
            <v>44582</v>
          </cell>
          <cell r="P429" t="str">
            <v>Transaccional</v>
          </cell>
        </row>
        <row r="430">
          <cell r="J430" t="str">
            <v>Juan Alejandro Perea Gómez</v>
          </cell>
          <cell r="K430">
            <v>79969133</v>
          </cell>
          <cell r="L430" t="str">
            <v>Juan Alejandro Perea Gómez</v>
          </cell>
          <cell r="M430">
            <v>79969133</v>
          </cell>
          <cell r="N430">
            <v>44581</v>
          </cell>
          <cell r="O430">
            <v>44582</v>
          </cell>
          <cell r="P430" t="str">
            <v>Transaccional</v>
          </cell>
        </row>
        <row r="431">
          <cell r="J431" t="str">
            <v>Fabian Dario Romero Moreno</v>
          </cell>
          <cell r="K431">
            <v>11523034</v>
          </cell>
          <cell r="L431" t="str">
            <v>Fabian Dario Romero Moreno</v>
          </cell>
          <cell r="M431">
            <v>11523034</v>
          </cell>
          <cell r="N431">
            <v>44582</v>
          </cell>
          <cell r="O431">
            <v>44582</v>
          </cell>
          <cell r="P431" t="str">
            <v>Transaccional</v>
          </cell>
        </row>
        <row r="432">
          <cell r="J432" t="str">
            <v>David Alejandro Acosta Cárdenas</v>
          </cell>
          <cell r="K432">
            <v>1069712051</v>
          </cell>
          <cell r="L432" t="str">
            <v>Juan Efraín Arguello Molina</v>
          </cell>
          <cell r="M432">
            <v>1069712051</v>
          </cell>
          <cell r="N432">
            <v>44580</v>
          </cell>
          <cell r="O432">
            <v>44580</v>
          </cell>
          <cell r="P432" t="str">
            <v>Transaccional</v>
          </cell>
        </row>
        <row r="433">
          <cell r="J433" t="str">
            <v>Andrea Patricia Ávila Vacca</v>
          </cell>
          <cell r="K433">
            <v>53100799</v>
          </cell>
          <cell r="L433" t="str">
            <v>Norma Teresa Nieto Almanza</v>
          </cell>
          <cell r="M433">
            <v>53100799</v>
          </cell>
          <cell r="N433">
            <v>44581</v>
          </cell>
          <cell r="O433">
            <v>44582</v>
          </cell>
          <cell r="P433" t="str">
            <v>Transaccional</v>
          </cell>
        </row>
        <row r="434">
          <cell r="J434" t="str">
            <v>Andrea Patricia Ávila Vacca</v>
          </cell>
          <cell r="K434">
            <v>53100799</v>
          </cell>
          <cell r="L434" t="str">
            <v>Claudia Elizabeth Cifuentes Santanilla</v>
          </cell>
          <cell r="M434">
            <v>53100799</v>
          </cell>
          <cell r="N434">
            <v>44581</v>
          </cell>
          <cell r="O434">
            <v>44581</v>
          </cell>
          <cell r="P434" t="str">
            <v>Transaccional</v>
          </cell>
        </row>
        <row r="435">
          <cell r="J435" t="str">
            <v>Nubia Yaneth Ruiz Gómez</v>
          </cell>
          <cell r="K435">
            <v>52849605</v>
          </cell>
          <cell r="L435" t="str">
            <v>Norma Teresa Nieto Almanza</v>
          </cell>
          <cell r="M435">
            <v>52849605</v>
          </cell>
          <cell r="N435">
            <v>44583</v>
          </cell>
          <cell r="O435">
            <v>44583</v>
          </cell>
          <cell r="P435" t="str">
            <v>Transaccional</v>
          </cell>
        </row>
        <row r="436">
          <cell r="J436" t="str">
            <v>Andrea Patricia Ávila Vacca</v>
          </cell>
          <cell r="K436">
            <v>53100799</v>
          </cell>
          <cell r="L436" t="str">
            <v>Norma Teresa Nieto Almanza</v>
          </cell>
          <cell r="M436">
            <v>53100799</v>
          </cell>
          <cell r="N436">
            <v>44581</v>
          </cell>
          <cell r="O436">
            <v>44582</v>
          </cell>
          <cell r="P436" t="str">
            <v>Transaccional</v>
          </cell>
        </row>
        <row r="437">
          <cell r="J437" t="str">
            <v>Andrea Patricia Ávila Vacca</v>
          </cell>
          <cell r="K437">
            <v>53100799</v>
          </cell>
          <cell r="L437" t="str">
            <v>Norma Teresa Nieto Almanza</v>
          </cell>
          <cell r="M437">
            <v>53100799</v>
          </cell>
          <cell r="N437">
            <v>44581</v>
          </cell>
          <cell r="O437">
            <v>44581</v>
          </cell>
          <cell r="P437" t="str">
            <v>Transaccional</v>
          </cell>
        </row>
        <row r="438">
          <cell r="J438" t="str">
            <v>Norma Teresa Nieto Almanza</v>
          </cell>
          <cell r="K438">
            <v>51871034</v>
          </cell>
          <cell r="L438" t="str">
            <v>Norma Teresa Nieto Almanza</v>
          </cell>
          <cell r="M438">
            <v>51871034</v>
          </cell>
          <cell r="N438">
            <v>44582</v>
          </cell>
          <cell r="O438">
            <v>44582</v>
          </cell>
          <cell r="P438" t="str">
            <v>Transaccional</v>
          </cell>
        </row>
        <row r="439">
          <cell r="J439" t="str">
            <v>Norma Teresa Nieto Almanza</v>
          </cell>
          <cell r="K439">
            <v>51871034</v>
          </cell>
          <cell r="L439" t="str">
            <v>Norma Teresa Nieto Almanza</v>
          </cell>
          <cell r="M439">
            <v>51871034</v>
          </cell>
          <cell r="N439">
            <v>44581</v>
          </cell>
          <cell r="O439">
            <v>44581</v>
          </cell>
          <cell r="P439" t="str">
            <v>Transaccional</v>
          </cell>
        </row>
        <row r="440">
          <cell r="J440" t="str">
            <v>Andrea Patricia Ávila Vacca</v>
          </cell>
          <cell r="K440">
            <v>53100799</v>
          </cell>
          <cell r="L440" t="str">
            <v>Norma Teresa Nieto Almanza</v>
          </cell>
          <cell r="M440">
            <v>53100799</v>
          </cell>
          <cell r="N440">
            <v>44584</v>
          </cell>
          <cell r="O440">
            <v>44584</v>
          </cell>
          <cell r="P440" t="str">
            <v>Transaccional</v>
          </cell>
        </row>
        <row r="441">
          <cell r="J441" t="str">
            <v>Claudia Elizabeth Cifuentes Santanilla</v>
          </cell>
          <cell r="K441">
            <v>1032411754</v>
          </cell>
          <cell r="L441" t="str">
            <v>Claudia Elizabeth Cifuentes Santanilla</v>
          </cell>
          <cell r="M441">
            <v>1032411754</v>
          </cell>
          <cell r="N441">
            <v>44582</v>
          </cell>
          <cell r="O441">
            <v>44582</v>
          </cell>
          <cell r="P441" t="str">
            <v>Transaccional</v>
          </cell>
        </row>
        <row r="442">
          <cell r="J442" t="str">
            <v>Martín Emilio Ramírez Cardona</v>
          </cell>
          <cell r="K442">
            <v>10282174</v>
          </cell>
          <cell r="L442" t="str">
            <v>Norma Teresa Nieto Almanza</v>
          </cell>
          <cell r="M442">
            <v>10282174</v>
          </cell>
          <cell r="N442">
            <v>44584</v>
          </cell>
          <cell r="O442">
            <v>44584</v>
          </cell>
          <cell r="P442" t="str">
            <v>Transaccional</v>
          </cell>
        </row>
        <row r="443">
          <cell r="J443" t="str">
            <v>Luis Carlos Buitrago Echeverri</v>
          </cell>
          <cell r="K443">
            <v>7563863</v>
          </cell>
          <cell r="L443" t="str">
            <v>José Leonardo Hincapié Gómez</v>
          </cell>
          <cell r="M443">
            <v>7563863</v>
          </cell>
          <cell r="N443">
            <v>44582</v>
          </cell>
          <cell r="O443">
            <v>44583</v>
          </cell>
          <cell r="P443" t="str">
            <v>Transaccional</v>
          </cell>
        </row>
        <row r="444">
          <cell r="J444" t="str">
            <v>Fabian Dario Romero Moreno</v>
          </cell>
          <cell r="K444">
            <v>11523034</v>
          </cell>
          <cell r="L444" t="str">
            <v>Fabian Dario Romero Moreno</v>
          </cell>
          <cell r="M444">
            <v>11523034</v>
          </cell>
          <cell r="N444">
            <v>44581</v>
          </cell>
          <cell r="O444">
            <v>44582</v>
          </cell>
          <cell r="P444" t="str">
            <v>Transaccional</v>
          </cell>
        </row>
        <row r="445">
          <cell r="J445" t="str">
            <v>Fabian Dario Romero Moreno</v>
          </cell>
          <cell r="K445">
            <v>11523034</v>
          </cell>
          <cell r="L445" t="str">
            <v>Fabian Dario Romero Moreno</v>
          </cell>
          <cell r="M445">
            <v>11523034</v>
          </cell>
          <cell r="N445">
            <v>44581</v>
          </cell>
          <cell r="O445">
            <v>44581</v>
          </cell>
          <cell r="P445" t="str">
            <v>Transaccional</v>
          </cell>
        </row>
        <row r="446">
          <cell r="J446" t="str">
            <v>Edgar Muñoz David</v>
          </cell>
          <cell r="K446">
            <v>12965830</v>
          </cell>
          <cell r="L446" t="str">
            <v>Edgar Muñoz David</v>
          </cell>
          <cell r="M446">
            <v>12965830</v>
          </cell>
          <cell r="N446">
            <v>44584</v>
          </cell>
          <cell r="O446">
            <v>44584</v>
          </cell>
          <cell r="P446" t="str">
            <v>Transaccional</v>
          </cell>
        </row>
        <row r="447">
          <cell r="J447" t="str">
            <v>Andrea Patricia Ávila Vacca</v>
          </cell>
          <cell r="K447">
            <v>53100799</v>
          </cell>
          <cell r="L447" t="str">
            <v>Claudia Elizabeth Cifuentes Santanilla</v>
          </cell>
          <cell r="M447">
            <v>53100799</v>
          </cell>
          <cell r="N447">
            <v>44583</v>
          </cell>
          <cell r="O447">
            <v>44582</v>
          </cell>
          <cell r="P447" t="str">
            <v>Transaccional</v>
          </cell>
        </row>
        <row r="448">
          <cell r="J448" t="str">
            <v>Andrés Galvis Pineda</v>
          </cell>
          <cell r="K448">
            <v>7165940</v>
          </cell>
          <cell r="L448" t="str">
            <v>Andrés Galvis Pineda</v>
          </cell>
          <cell r="M448">
            <v>7165940</v>
          </cell>
          <cell r="N448">
            <v>44582</v>
          </cell>
          <cell r="O448">
            <v>44581</v>
          </cell>
          <cell r="P448" t="str">
            <v>Transaccional</v>
          </cell>
        </row>
        <row r="449">
          <cell r="J449" t="str">
            <v>Damaris Tatiana Gomez Buitrago</v>
          </cell>
          <cell r="K449" t="str">
            <v xml:space="preserve">1076716385	</v>
          </cell>
          <cell r="L449" t="str">
            <v>Damaris Tatiana Gomez Buitrago</v>
          </cell>
          <cell r="M449" t="str">
            <v xml:space="preserve">1076716385	</v>
          </cell>
          <cell r="N449">
            <v>44582</v>
          </cell>
          <cell r="O449">
            <v>44582</v>
          </cell>
          <cell r="P449" t="str">
            <v>Transaccional</v>
          </cell>
        </row>
        <row r="450">
          <cell r="J450" t="str">
            <v>Luis Carlos Buitrago Echeverri</v>
          </cell>
          <cell r="K450">
            <v>7563863</v>
          </cell>
          <cell r="L450" t="str">
            <v>Juan Pablo Mondragón Pardo</v>
          </cell>
          <cell r="M450">
            <v>7563863</v>
          </cell>
          <cell r="N450">
            <v>44586</v>
          </cell>
          <cell r="O450">
            <v>44586</v>
          </cell>
          <cell r="P450" t="str">
            <v>Transaccional</v>
          </cell>
        </row>
        <row r="451">
          <cell r="J451" t="str">
            <v>Luis Carlos Buitrago Echeverri</v>
          </cell>
          <cell r="K451">
            <v>7563863</v>
          </cell>
          <cell r="L451" t="str">
            <v>Juan Pablo Mondragón Pardo</v>
          </cell>
          <cell r="M451">
            <v>7563863</v>
          </cell>
          <cell r="N451">
            <v>44584</v>
          </cell>
          <cell r="O451">
            <v>44584</v>
          </cell>
          <cell r="P451" t="str">
            <v>Transaccional</v>
          </cell>
        </row>
        <row r="452">
          <cell r="J452" t="str">
            <v>Edgar Muñoz David</v>
          </cell>
          <cell r="K452">
            <v>12965830</v>
          </cell>
          <cell r="L452" t="str">
            <v>Edgar Muñoz David</v>
          </cell>
          <cell r="M452">
            <v>12965830</v>
          </cell>
          <cell r="N452">
            <v>44581</v>
          </cell>
          <cell r="O452">
            <v>44582</v>
          </cell>
          <cell r="P452" t="str">
            <v>Transaccional</v>
          </cell>
        </row>
        <row r="453">
          <cell r="J453" t="str">
            <v>José Leonardo Hincapié Gómez</v>
          </cell>
          <cell r="K453">
            <v>7562090</v>
          </cell>
          <cell r="L453" t="str">
            <v>José Leonardo Hincapié Gómez</v>
          </cell>
          <cell r="M453">
            <v>7562090</v>
          </cell>
          <cell r="N453">
            <v>44584</v>
          </cell>
          <cell r="O453">
            <v>44584</v>
          </cell>
          <cell r="P453" t="str">
            <v>Transaccional</v>
          </cell>
        </row>
        <row r="454">
          <cell r="J454" t="str">
            <v>Norma Teresa Nieto Almanza</v>
          </cell>
          <cell r="K454">
            <v>51871034</v>
          </cell>
          <cell r="L454" t="str">
            <v>Norma Teresa Nieto Almanza</v>
          </cell>
          <cell r="M454">
            <v>51871034</v>
          </cell>
          <cell r="N454">
            <v>44582</v>
          </cell>
          <cell r="O454">
            <v>44582</v>
          </cell>
          <cell r="P454" t="str">
            <v>Transaccional</v>
          </cell>
        </row>
        <row r="455">
          <cell r="J455" t="str">
            <v>Sandra Patricia Amado Castillo</v>
          </cell>
          <cell r="K455">
            <v>52795498</v>
          </cell>
          <cell r="L455" t="str">
            <v>Mauricio Serrato Roa</v>
          </cell>
          <cell r="M455">
            <v>52795498</v>
          </cell>
          <cell r="N455">
            <v>44582</v>
          </cell>
          <cell r="O455">
            <v>44582</v>
          </cell>
          <cell r="P455" t="str">
            <v>Transaccional</v>
          </cell>
        </row>
        <row r="456">
          <cell r="J456" t="str">
            <v>David Alejandro Acosta Cárdenas</v>
          </cell>
          <cell r="K456">
            <v>1069712051</v>
          </cell>
          <cell r="L456" t="str">
            <v>Juan Efraín Arguello Molina</v>
          </cell>
          <cell r="M456">
            <v>1069712051</v>
          </cell>
          <cell r="N456">
            <v>44582</v>
          </cell>
          <cell r="O456">
            <v>44582</v>
          </cell>
          <cell r="P456" t="str">
            <v>Transaccional</v>
          </cell>
        </row>
        <row r="457">
          <cell r="J457" t="str">
            <v>Fabian Dario Romero Moreno</v>
          </cell>
          <cell r="K457">
            <v>11523034</v>
          </cell>
          <cell r="L457" t="str">
            <v>Fabian Dario Romero Moreno</v>
          </cell>
          <cell r="M457">
            <v>11523034</v>
          </cell>
          <cell r="N457">
            <v>44584</v>
          </cell>
          <cell r="O457">
            <v>44584</v>
          </cell>
          <cell r="P457" t="str">
            <v>Transaccional</v>
          </cell>
        </row>
        <row r="458">
          <cell r="J458" t="str">
            <v>Sandra Patricia Amado Castillo</v>
          </cell>
          <cell r="K458">
            <v>52795498</v>
          </cell>
          <cell r="L458" t="str">
            <v>Mauricio Serrato Roa</v>
          </cell>
          <cell r="M458">
            <v>52795498</v>
          </cell>
          <cell r="N458">
            <v>44582</v>
          </cell>
          <cell r="O458">
            <v>44582</v>
          </cell>
          <cell r="P458" t="str">
            <v>Transaccional</v>
          </cell>
        </row>
        <row r="459">
          <cell r="J459" t="str">
            <v>Veronica Julieth Sánchez Pinilla</v>
          </cell>
          <cell r="K459" t="str">
            <v xml:space="preserve">1015406095	</v>
          </cell>
          <cell r="L459" t="str">
            <v>Veronica Julieth Sánchez Pinilla</v>
          </cell>
          <cell r="M459" t="str">
            <v xml:space="preserve">1015406095	</v>
          </cell>
          <cell r="N459">
            <v>44588</v>
          </cell>
          <cell r="O459">
            <v>44588</v>
          </cell>
          <cell r="P459" t="str">
            <v>Transaccional</v>
          </cell>
        </row>
        <row r="460">
          <cell r="J460" t="str">
            <v>Claudia Elizabeth Cifuentes Santanilla</v>
          </cell>
          <cell r="K460">
            <v>1032411754</v>
          </cell>
          <cell r="L460" t="str">
            <v>Claudia Elizabeth Cifuentes Santanilla</v>
          </cell>
          <cell r="M460">
            <v>1032411754</v>
          </cell>
          <cell r="N460">
            <v>44582</v>
          </cell>
          <cell r="O460">
            <v>44582</v>
          </cell>
          <cell r="P460" t="str">
            <v>Transaccional</v>
          </cell>
        </row>
        <row r="461">
          <cell r="J461" t="str">
            <v>José Leonardo Hincapié Gómez</v>
          </cell>
          <cell r="K461">
            <v>7562090</v>
          </cell>
          <cell r="L461" t="str">
            <v>José Leonardo Hincapié Gómez</v>
          </cell>
          <cell r="M461">
            <v>7562090</v>
          </cell>
          <cell r="N461">
            <v>44584</v>
          </cell>
          <cell r="O461">
            <v>44584</v>
          </cell>
          <cell r="P461" t="str">
            <v>Transaccional</v>
          </cell>
        </row>
        <row r="462">
          <cell r="J462" t="str">
            <v>Andrés Galvis Pineda</v>
          </cell>
          <cell r="K462">
            <v>7165940</v>
          </cell>
          <cell r="L462" t="str">
            <v>Andrés Galvis Pineda</v>
          </cell>
          <cell r="M462">
            <v>7165940</v>
          </cell>
          <cell r="N462">
            <v>44582</v>
          </cell>
          <cell r="O462">
            <v>44582</v>
          </cell>
          <cell r="P462" t="str">
            <v>Transaccional</v>
          </cell>
        </row>
        <row r="463">
          <cell r="J463" t="str">
            <v>Jorge Enrique Niño Velandia</v>
          </cell>
          <cell r="K463">
            <v>19493141</v>
          </cell>
          <cell r="L463" t="str">
            <v>Jorge Enrique Niño Velandia</v>
          </cell>
          <cell r="M463">
            <v>19493141</v>
          </cell>
          <cell r="N463">
            <v>44583</v>
          </cell>
          <cell r="O463">
            <v>44583</v>
          </cell>
          <cell r="P463" t="str">
            <v>Transaccional</v>
          </cell>
        </row>
        <row r="464">
          <cell r="J464" t="str">
            <v>Jorge Enrique Niño Velandia</v>
          </cell>
          <cell r="K464">
            <v>19493141</v>
          </cell>
          <cell r="L464" t="str">
            <v>Jorge Enrique Niño Velandia</v>
          </cell>
          <cell r="M464">
            <v>19493141</v>
          </cell>
          <cell r="N464">
            <v>44582</v>
          </cell>
          <cell r="O464">
            <v>44582</v>
          </cell>
          <cell r="P464" t="str">
            <v>Transaccional</v>
          </cell>
        </row>
        <row r="465">
          <cell r="J465" t="str">
            <v>Andrés Galvis Pineda</v>
          </cell>
          <cell r="K465">
            <v>7165940</v>
          </cell>
          <cell r="L465" t="str">
            <v>Andrés Galvis Pineda</v>
          </cell>
          <cell r="M465">
            <v>7165940</v>
          </cell>
          <cell r="N465">
            <v>44582</v>
          </cell>
          <cell r="O465">
            <v>44582</v>
          </cell>
          <cell r="P465" t="str">
            <v>Transaccional</v>
          </cell>
        </row>
        <row r="466">
          <cell r="J466" t="str">
            <v>Leonardo Mejía Lobo</v>
          </cell>
          <cell r="K466" t="str">
            <v xml:space="preserve">75068486	</v>
          </cell>
          <cell r="L466" t="str">
            <v>Leonardo Mejía Lobo</v>
          </cell>
          <cell r="M466" t="str">
            <v xml:space="preserve">75068486	</v>
          </cell>
          <cell r="N466">
            <v>44583</v>
          </cell>
          <cell r="O466">
            <v>44583</v>
          </cell>
          <cell r="P466" t="str">
            <v>Transaccional</v>
          </cell>
        </row>
        <row r="467">
          <cell r="J467" t="str">
            <v>Edgar Muñoz David</v>
          </cell>
          <cell r="K467">
            <v>12965830</v>
          </cell>
          <cell r="L467" t="str">
            <v>Edgar Muñoz David</v>
          </cell>
          <cell r="M467">
            <v>12965830</v>
          </cell>
          <cell r="N467">
            <v>44584</v>
          </cell>
          <cell r="O467">
            <v>44584</v>
          </cell>
          <cell r="P467" t="str">
            <v>Transaccional</v>
          </cell>
        </row>
        <row r="468">
          <cell r="J468" t="str">
            <v>Norma Teresa Nieto Almanza</v>
          </cell>
          <cell r="K468">
            <v>51871034</v>
          </cell>
          <cell r="L468" t="str">
            <v>Norma Teresa Nieto Almanza</v>
          </cell>
          <cell r="M468">
            <v>51871034</v>
          </cell>
          <cell r="N468">
            <v>44582</v>
          </cell>
          <cell r="O468">
            <v>44582</v>
          </cell>
          <cell r="P468" t="str">
            <v>Transaccional</v>
          </cell>
        </row>
        <row r="469">
          <cell r="J469" t="str">
            <v>Jorge Enrique Niño Velandia</v>
          </cell>
          <cell r="K469">
            <v>19493141</v>
          </cell>
          <cell r="L469" t="str">
            <v>Jorge Enrique Niño Velandia</v>
          </cell>
          <cell r="M469">
            <v>19493141</v>
          </cell>
          <cell r="N469">
            <v>44582</v>
          </cell>
          <cell r="O469">
            <v>44582</v>
          </cell>
          <cell r="P469" t="str">
            <v>Transaccional</v>
          </cell>
        </row>
        <row r="470">
          <cell r="J470" t="str">
            <v>Damaris Tatiana Gomez Buitrago</v>
          </cell>
          <cell r="K470" t="str">
            <v xml:space="preserve">1076716385	</v>
          </cell>
          <cell r="L470" t="str">
            <v>Damaris Tatiana Gomez Buitrago</v>
          </cell>
          <cell r="M470" t="str">
            <v xml:space="preserve">1076716385	</v>
          </cell>
          <cell r="N470">
            <v>44582</v>
          </cell>
          <cell r="O470">
            <v>44582</v>
          </cell>
          <cell r="P470" t="str">
            <v>Transaccional</v>
          </cell>
        </row>
        <row r="471">
          <cell r="J471" t="str">
            <v>Fabian Dario Romero Moreno</v>
          </cell>
          <cell r="K471">
            <v>11523034</v>
          </cell>
          <cell r="L471" t="str">
            <v>Fabian Dario Romero Moreno</v>
          </cell>
          <cell r="M471">
            <v>11523034</v>
          </cell>
          <cell r="N471">
            <v>44584</v>
          </cell>
          <cell r="O471">
            <v>44584</v>
          </cell>
          <cell r="P471" t="str">
            <v>Transaccional</v>
          </cell>
        </row>
        <row r="472">
          <cell r="J472" t="str">
            <v>Nestor Alejandro Gómez Guerrero</v>
          </cell>
          <cell r="K472">
            <v>7700363</v>
          </cell>
          <cell r="L472" t="str">
            <v>Nestor Alejandro Gómez Guerrero</v>
          </cell>
          <cell r="M472">
            <v>7700363</v>
          </cell>
          <cell r="N472">
            <v>44582</v>
          </cell>
          <cell r="O472">
            <v>44582</v>
          </cell>
          <cell r="P472" t="str">
            <v>Transaccional</v>
          </cell>
        </row>
        <row r="473">
          <cell r="J473" t="str">
            <v>Norma Teresa Nieto Almanza</v>
          </cell>
          <cell r="K473">
            <v>51871034</v>
          </cell>
          <cell r="L473" t="str">
            <v>Norma Teresa Nieto Almanza</v>
          </cell>
          <cell r="M473">
            <v>51871034</v>
          </cell>
          <cell r="N473">
            <v>44582</v>
          </cell>
          <cell r="O473">
            <v>44582</v>
          </cell>
          <cell r="P473" t="str">
            <v>Transaccional</v>
          </cell>
        </row>
        <row r="474">
          <cell r="J474" t="str">
            <v>Martín Emilio Ramírez Cardona</v>
          </cell>
          <cell r="K474">
            <v>10282174</v>
          </cell>
          <cell r="L474" t="str">
            <v>Norma Teresa Nieto Almanza</v>
          </cell>
          <cell r="M474">
            <v>10282174</v>
          </cell>
          <cell r="N474">
            <v>44582</v>
          </cell>
          <cell r="O474">
            <v>44583</v>
          </cell>
          <cell r="P474" t="str">
            <v>Transaccional</v>
          </cell>
        </row>
        <row r="475">
          <cell r="J475" t="str">
            <v>Norma Teresa Nieto Almanza</v>
          </cell>
          <cell r="K475">
            <v>51871034</v>
          </cell>
          <cell r="L475" t="str">
            <v>Norma Teresa Nieto Almanza</v>
          </cell>
          <cell r="M475">
            <v>51871034</v>
          </cell>
          <cell r="N475">
            <v>44582</v>
          </cell>
          <cell r="O475">
            <v>44583</v>
          </cell>
          <cell r="P475" t="str">
            <v>Transaccional</v>
          </cell>
        </row>
        <row r="476">
          <cell r="J476" t="str">
            <v>Fabian Dario Romero Moreno</v>
          </cell>
          <cell r="K476">
            <v>11523034</v>
          </cell>
          <cell r="L476" t="str">
            <v>Fabian Dario Romero Moreno</v>
          </cell>
          <cell r="M476">
            <v>11523034</v>
          </cell>
          <cell r="N476">
            <v>44584</v>
          </cell>
          <cell r="O476">
            <v>44584</v>
          </cell>
          <cell r="P476" t="str">
            <v>Transaccional</v>
          </cell>
        </row>
        <row r="477">
          <cell r="J477" t="str">
            <v>Norma Teresa Nieto Almanza</v>
          </cell>
          <cell r="K477">
            <v>51871034</v>
          </cell>
          <cell r="L477" t="str">
            <v>Norma Teresa Nieto Almanza</v>
          </cell>
          <cell r="M477">
            <v>51871034</v>
          </cell>
          <cell r="N477">
            <v>44582</v>
          </cell>
          <cell r="O477">
            <v>44582</v>
          </cell>
          <cell r="P477" t="str">
            <v>Transaccional</v>
          </cell>
        </row>
        <row r="478">
          <cell r="J478" t="str">
            <v>Andrea Patricia Ávila Vacca</v>
          </cell>
          <cell r="K478">
            <v>53100799</v>
          </cell>
          <cell r="L478" t="str">
            <v>Norma Teresa Nieto Almanza</v>
          </cell>
          <cell r="M478">
            <v>53100799</v>
          </cell>
          <cell r="N478">
            <v>44582</v>
          </cell>
          <cell r="O478">
            <v>44582</v>
          </cell>
          <cell r="P478" t="str">
            <v>Transaccional</v>
          </cell>
        </row>
        <row r="479">
          <cell r="J479" t="str">
            <v>Elexy Esther Correa Bravo</v>
          </cell>
          <cell r="K479">
            <v>32680099</v>
          </cell>
          <cell r="L479" t="str">
            <v>Liliana Patricia Mosquera Reyes</v>
          </cell>
          <cell r="M479">
            <v>32680099</v>
          </cell>
          <cell r="N479">
            <v>44584</v>
          </cell>
          <cell r="O479">
            <v>44584</v>
          </cell>
          <cell r="P479" t="str">
            <v>Transaccional</v>
          </cell>
        </row>
        <row r="480">
          <cell r="J480" t="str">
            <v>Martín Emilio Ramírez Cardona</v>
          </cell>
          <cell r="K480">
            <v>10282174</v>
          </cell>
          <cell r="L480" t="str">
            <v>Martín Emilio Ramírez Cardona</v>
          </cell>
          <cell r="M480">
            <v>10282174</v>
          </cell>
          <cell r="N480">
            <v>44582</v>
          </cell>
          <cell r="O480">
            <v>44582</v>
          </cell>
          <cell r="P480" t="str">
            <v>Transaccional</v>
          </cell>
        </row>
        <row r="481">
          <cell r="J481" t="str">
            <v>Wilson Alirio Gómez Alba</v>
          </cell>
          <cell r="K481" t="str">
            <v xml:space="preserve">79216863	</v>
          </cell>
          <cell r="L481" t="str">
            <v>Wilson Alirio Gómez Alba</v>
          </cell>
          <cell r="M481" t="str">
            <v xml:space="preserve">79216863	</v>
          </cell>
          <cell r="N481">
            <v>44582</v>
          </cell>
          <cell r="O481">
            <v>44583</v>
          </cell>
          <cell r="P481" t="str">
            <v>Transaccional</v>
          </cell>
        </row>
        <row r="482">
          <cell r="J482" t="str">
            <v>Nestor Alejandro Gómez Guerrero</v>
          </cell>
          <cell r="K482">
            <v>7700363</v>
          </cell>
          <cell r="L482" t="str">
            <v>Nestor Alejandro Gómez Guerrero</v>
          </cell>
          <cell r="M482">
            <v>7700363</v>
          </cell>
          <cell r="N482">
            <v>44582</v>
          </cell>
          <cell r="O482">
            <v>44582</v>
          </cell>
          <cell r="P482" t="str">
            <v>Transaccional</v>
          </cell>
        </row>
        <row r="483">
          <cell r="J483" t="str">
            <v>José Leonardo Hincapié Gómez</v>
          </cell>
          <cell r="K483">
            <v>7562090</v>
          </cell>
          <cell r="L483" t="str">
            <v>José Leonardo Hincapié Gómez</v>
          </cell>
          <cell r="M483">
            <v>7562090</v>
          </cell>
          <cell r="N483">
            <v>44582</v>
          </cell>
          <cell r="O483">
            <v>44582</v>
          </cell>
          <cell r="P483" t="str">
            <v>Transaccional</v>
          </cell>
        </row>
        <row r="484">
          <cell r="J484" t="str">
            <v>Wilson Alirio Gómez Alba</v>
          </cell>
          <cell r="K484" t="str">
            <v xml:space="preserve">79216863	</v>
          </cell>
          <cell r="L484" t="str">
            <v>Wilson Alirio Gómez Alba</v>
          </cell>
          <cell r="M484" t="str">
            <v xml:space="preserve">79216863	</v>
          </cell>
          <cell r="N484">
            <v>44584</v>
          </cell>
          <cell r="O484">
            <v>44584</v>
          </cell>
          <cell r="P484" t="str">
            <v>Transaccional</v>
          </cell>
        </row>
        <row r="485">
          <cell r="J485" t="str">
            <v>Nubia Yaneth Ruiz Gómez</v>
          </cell>
          <cell r="K485">
            <v>52849605</v>
          </cell>
          <cell r="L485" t="str">
            <v>Nubia Yaneth Ruiz Gómez</v>
          </cell>
          <cell r="M485">
            <v>52849605</v>
          </cell>
          <cell r="N485">
            <v>44584</v>
          </cell>
          <cell r="O485">
            <v>44584</v>
          </cell>
          <cell r="P485" t="str">
            <v>Transaccional</v>
          </cell>
        </row>
        <row r="486">
          <cell r="J486" t="str">
            <v>Oscar Javier Ortiz</v>
          </cell>
          <cell r="K486" t="str">
            <v xml:space="preserve">80441204	</v>
          </cell>
          <cell r="L486" t="str">
            <v>Nubia Yaneth Ruiz Gómez</v>
          </cell>
          <cell r="M486" t="str">
            <v xml:space="preserve">80441204	</v>
          </cell>
          <cell r="N486">
            <v>44582</v>
          </cell>
          <cell r="O486">
            <v>44582</v>
          </cell>
          <cell r="P486" t="str">
            <v>Transaccional</v>
          </cell>
        </row>
        <row r="487">
          <cell r="J487" t="str">
            <v>Oscar Javier Ortiz</v>
          </cell>
          <cell r="K487" t="str">
            <v xml:space="preserve">80441204	</v>
          </cell>
          <cell r="L487" t="str">
            <v>Nubia Yaneth Ruiz Gómez</v>
          </cell>
          <cell r="M487" t="str">
            <v xml:space="preserve">80441204	</v>
          </cell>
          <cell r="N487">
            <v>44582</v>
          </cell>
          <cell r="O487">
            <v>44582</v>
          </cell>
          <cell r="P487" t="str">
            <v>Transaccional</v>
          </cell>
        </row>
        <row r="488">
          <cell r="J488" t="str">
            <v>Bernardo Ardila Enriquez</v>
          </cell>
          <cell r="K488">
            <v>80874720</v>
          </cell>
          <cell r="L488" t="str">
            <v>Mario Giovanni Monroy Hernandez</v>
          </cell>
          <cell r="M488">
            <v>80874720</v>
          </cell>
          <cell r="N488">
            <v>44582</v>
          </cell>
          <cell r="O488">
            <v>44583</v>
          </cell>
          <cell r="P488" t="str">
            <v>Transaccional</v>
          </cell>
        </row>
        <row r="489">
          <cell r="J489" t="str">
            <v>Wilson Alirio Gómez Alba</v>
          </cell>
          <cell r="K489" t="str">
            <v xml:space="preserve">79216863	</v>
          </cell>
          <cell r="L489" t="str">
            <v>Wilson Alirio Gómez Alba</v>
          </cell>
          <cell r="M489" t="str">
            <v xml:space="preserve">79216863	</v>
          </cell>
          <cell r="N489">
            <v>44582</v>
          </cell>
          <cell r="O489">
            <v>44582</v>
          </cell>
          <cell r="P489" t="str">
            <v>Transaccional</v>
          </cell>
        </row>
        <row r="490">
          <cell r="J490" t="str">
            <v>Martín Emilio Ramírez Cardona</v>
          </cell>
          <cell r="K490">
            <v>10282174</v>
          </cell>
          <cell r="L490" t="str">
            <v>Liliana Patricia Mosquera Reyes</v>
          </cell>
          <cell r="M490">
            <v>10282174</v>
          </cell>
          <cell r="N490">
            <v>44583</v>
          </cell>
          <cell r="O490">
            <v>44583</v>
          </cell>
          <cell r="P490" t="str">
            <v>Transaccional</v>
          </cell>
        </row>
        <row r="491">
          <cell r="J491" t="str">
            <v>Angelica Viviana Giraldo Perdomo</v>
          </cell>
          <cell r="K491">
            <v>52975827</v>
          </cell>
          <cell r="L491" t="str">
            <v>Angelica Viviana Giraldo Perdomo</v>
          </cell>
          <cell r="M491">
            <v>52975827</v>
          </cell>
          <cell r="N491">
            <v>44584</v>
          </cell>
          <cell r="O491">
            <v>44584</v>
          </cell>
          <cell r="P491" t="str">
            <v>Transaccional</v>
          </cell>
        </row>
        <row r="492">
          <cell r="J492" t="str">
            <v>Wilson Alirio Gómez Alba</v>
          </cell>
          <cell r="K492" t="str">
            <v xml:space="preserve">79216863	</v>
          </cell>
          <cell r="L492" t="str">
            <v>Wilson Alirio Gómez Alba</v>
          </cell>
          <cell r="M492" t="str">
            <v xml:space="preserve">79216863	</v>
          </cell>
          <cell r="N492">
            <v>44582</v>
          </cell>
          <cell r="O492">
            <v>44583</v>
          </cell>
          <cell r="P492" t="str">
            <v>Transaccional</v>
          </cell>
        </row>
        <row r="493">
          <cell r="J493" t="str">
            <v>Leonardo Mejía Lobo</v>
          </cell>
          <cell r="K493" t="str">
            <v xml:space="preserve">75068486	</v>
          </cell>
          <cell r="L493" t="str">
            <v>Leonardo Mejía Lobo</v>
          </cell>
          <cell r="M493" t="str">
            <v xml:space="preserve">75068486	</v>
          </cell>
          <cell r="N493">
            <v>44583</v>
          </cell>
          <cell r="O493">
            <v>44583</v>
          </cell>
          <cell r="P493" t="str">
            <v>Transaccional</v>
          </cell>
        </row>
        <row r="494">
          <cell r="J494" t="str">
            <v>Leonardo Mejía Lobo</v>
          </cell>
          <cell r="K494" t="str">
            <v xml:space="preserve">75068486	</v>
          </cell>
          <cell r="L494" t="str">
            <v>Leonardo Mejía Lobo</v>
          </cell>
          <cell r="M494" t="str">
            <v xml:space="preserve">75068486	</v>
          </cell>
          <cell r="N494">
            <v>44583</v>
          </cell>
          <cell r="O494">
            <v>44583</v>
          </cell>
          <cell r="P494" t="str">
            <v>Transaccional</v>
          </cell>
        </row>
        <row r="495">
          <cell r="J495" t="str">
            <v>Norma Teresa Nieto Almanza</v>
          </cell>
          <cell r="K495">
            <v>51871034</v>
          </cell>
          <cell r="L495" t="str">
            <v>Norma Teresa Nieto Almanza</v>
          </cell>
          <cell r="M495">
            <v>51871034</v>
          </cell>
          <cell r="N495">
            <v>44582</v>
          </cell>
          <cell r="O495">
            <v>44582</v>
          </cell>
          <cell r="P495" t="str">
            <v>Transaccional</v>
          </cell>
        </row>
        <row r="496">
          <cell r="J496" t="str">
            <v>David Alejandro Acosta Cárdenas</v>
          </cell>
          <cell r="K496" t="str">
            <v xml:space="preserve">1069712051	</v>
          </cell>
          <cell r="L496" t="str">
            <v>David Alejandro Acosta Cárdenas</v>
          </cell>
          <cell r="M496" t="str">
            <v xml:space="preserve">1069712051	</v>
          </cell>
          <cell r="N496">
            <v>44582</v>
          </cell>
          <cell r="O496">
            <v>44582</v>
          </cell>
          <cell r="P496" t="str">
            <v>Transaccional</v>
          </cell>
        </row>
        <row r="497">
          <cell r="J497" t="str">
            <v>Tirso Zorro Guio</v>
          </cell>
          <cell r="K497">
            <v>79350124</v>
          </cell>
          <cell r="L497" t="str">
            <v>Tirso Zorro Guio</v>
          </cell>
          <cell r="M497">
            <v>79350124</v>
          </cell>
          <cell r="N497">
            <v>44582</v>
          </cell>
          <cell r="O497">
            <v>44582</v>
          </cell>
          <cell r="P497" t="str">
            <v>Transaccional</v>
          </cell>
        </row>
        <row r="498">
          <cell r="J498" t="str">
            <v>José Leonardo Hincapié Gómez</v>
          </cell>
          <cell r="K498">
            <v>7562090</v>
          </cell>
          <cell r="L498" t="str">
            <v>José Leonardo Hincapié Gómez</v>
          </cell>
          <cell r="M498">
            <v>7562090</v>
          </cell>
          <cell r="N498">
            <v>44584</v>
          </cell>
          <cell r="O498">
            <v>44584</v>
          </cell>
          <cell r="P498" t="str">
            <v>Transaccional</v>
          </cell>
        </row>
        <row r="499">
          <cell r="J499" t="str">
            <v>Damaris Tatiana Gomez Buitrago</v>
          </cell>
          <cell r="K499" t="str">
            <v xml:space="preserve">1076716385	</v>
          </cell>
          <cell r="L499" t="str">
            <v>Damaris Tatiana Gomez Buitrago</v>
          </cell>
          <cell r="M499" t="str">
            <v xml:space="preserve">1076716385	</v>
          </cell>
          <cell r="N499">
            <v>44584</v>
          </cell>
          <cell r="O499">
            <v>44584</v>
          </cell>
          <cell r="P499" t="str">
            <v>Transaccional</v>
          </cell>
        </row>
        <row r="500">
          <cell r="J500" t="str">
            <v>Fabian Dario Romero Moreno</v>
          </cell>
          <cell r="K500">
            <v>11523034</v>
          </cell>
          <cell r="L500" t="str">
            <v>Fabian Dario Romero Moreno</v>
          </cell>
          <cell r="M500">
            <v>11523034</v>
          </cell>
          <cell r="N500">
            <v>44589</v>
          </cell>
          <cell r="O500">
            <v>44589</v>
          </cell>
          <cell r="P500" t="str">
            <v>Transaccional</v>
          </cell>
        </row>
        <row r="501">
          <cell r="J501" t="str">
            <v>Nestor Alejandro Gómez Guerrero</v>
          </cell>
          <cell r="K501">
            <v>7700363</v>
          </cell>
          <cell r="L501" t="str">
            <v>Nestor Alejandro Gómez Guerrero</v>
          </cell>
          <cell r="M501">
            <v>7700363</v>
          </cell>
          <cell r="N501">
            <v>44584</v>
          </cell>
          <cell r="O501">
            <v>44584</v>
          </cell>
          <cell r="P501" t="str">
            <v>Transaccional</v>
          </cell>
        </row>
        <row r="502">
          <cell r="J502" t="str">
            <v>Martín Emilio Ramírez Cardona</v>
          </cell>
          <cell r="K502">
            <v>10282174</v>
          </cell>
          <cell r="L502" t="str">
            <v>Norma Teresa Nieto Almanza</v>
          </cell>
          <cell r="M502">
            <v>10282174</v>
          </cell>
          <cell r="N502">
            <v>44582</v>
          </cell>
          <cell r="O502">
            <v>44582</v>
          </cell>
          <cell r="P502" t="str">
            <v>Transaccional</v>
          </cell>
        </row>
        <row r="503">
          <cell r="J503" t="str">
            <v>Edgar Muñoz David</v>
          </cell>
          <cell r="K503">
            <v>12965830</v>
          </cell>
          <cell r="L503" t="str">
            <v>Edgar Muñoz David</v>
          </cell>
          <cell r="M503">
            <v>12965830</v>
          </cell>
          <cell r="N503">
            <v>44584</v>
          </cell>
          <cell r="O503">
            <v>44584</v>
          </cell>
          <cell r="P503" t="str">
            <v>Transaccional</v>
          </cell>
        </row>
        <row r="504">
          <cell r="J504" t="str">
            <v>Edgar Muñoz David</v>
          </cell>
          <cell r="K504">
            <v>12965830</v>
          </cell>
          <cell r="L504" t="str">
            <v>Edgar Muñoz David</v>
          </cell>
          <cell r="M504">
            <v>12965830</v>
          </cell>
          <cell r="N504">
            <v>44584</v>
          </cell>
          <cell r="O504">
            <v>44584</v>
          </cell>
          <cell r="P504" t="str">
            <v>Transaccional</v>
          </cell>
        </row>
        <row r="505">
          <cell r="J505" t="str">
            <v>Andrea Patricia Ávila Vacca</v>
          </cell>
          <cell r="K505">
            <v>53100799</v>
          </cell>
          <cell r="L505" t="str">
            <v>Norma Teresa Nieto Almanza</v>
          </cell>
          <cell r="M505">
            <v>53100799</v>
          </cell>
          <cell r="N505">
            <v>44583</v>
          </cell>
          <cell r="O505">
            <v>44583</v>
          </cell>
          <cell r="P505" t="str">
            <v>Transaccional</v>
          </cell>
        </row>
        <row r="506">
          <cell r="J506" t="str">
            <v>Edgar Muñoz David</v>
          </cell>
          <cell r="K506">
            <v>12965830</v>
          </cell>
          <cell r="L506" t="str">
            <v>Edgar Muñoz David</v>
          </cell>
          <cell r="M506">
            <v>12965830</v>
          </cell>
          <cell r="N506">
            <v>44589</v>
          </cell>
          <cell r="O506">
            <v>44589</v>
          </cell>
          <cell r="P506" t="str">
            <v>Transaccional</v>
          </cell>
        </row>
        <row r="507">
          <cell r="J507" t="str">
            <v>Martín Emilio Ramírez Cardona</v>
          </cell>
          <cell r="K507">
            <v>10282174</v>
          </cell>
          <cell r="L507" t="str">
            <v>Norma Teresa Nieto Almanza</v>
          </cell>
          <cell r="M507">
            <v>10282174</v>
          </cell>
          <cell r="N507">
            <v>44582</v>
          </cell>
          <cell r="O507">
            <v>44582</v>
          </cell>
          <cell r="P507" t="str">
            <v>Transaccional</v>
          </cell>
        </row>
        <row r="508">
          <cell r="J508" t="str">
            <v>Edgar Muñoz David</v>
          </cell>
          <cell r="K508">
            <v>12965830</v>
          </cell>
          <cell r="L508" t="str">
            <v>Edgar Muñoz David</v>
          </cell>
          <cell r="M508">
            <v>12965830</v>
          </cell>
          <cell r="N508">
            <v>44582</v>
          </cell>
          <cell r="O508">
            <v>44582</v>
          </cell>
          <cell r="P508" t="str">
            <v>Transaccional</v>
          </cell>
        </row>
        <row r="509">
          <cell r="J509" t="str">
            <v>Fabian Dario Romero Moreno</v>
          </cell>
          <cell r="K509">
            <v>11523034</v>
          </cell>
          <cell r="L509" t="str">
            <v>Fabian Dario Romero Moreno</v>
          </cell>
          <cell r="M509">
            <v>11523034</v>
          </cell>
          <cell r="N509">
            <v>44584</v>
          </cell>
          <cell r="O509">
            <v>44584</v>
          </cell>
          <cell r="P509" t="str">
            <v>Transaccional</v>
          </cell>
        </row>
        <row r="510">
          <cell r="J510" t="str">
            <v>Fabian Dario Romero Moreno</v>
          </cell>
          <cell r="K510">
            <v>11523034</v>
          </cell>
          <cell r="L510" t="str">
            <v>Fabian Dario Romero Moreno</v>
          </cell>
          <cell r="M510">
            <v>11523034</v>
          </cell>
          <cell r="N510">
            <v>44584</v>
          </cell>
          <cell r="O510">
            <v>44584</v>
          </cell>
          <cell r="P510" t="str">
            <v>Transaccional</v>
          </cell>
        </row>
        <row r="511">
          <cell r="J511" t="str">
            <v>Damaris Tatiana Gomez Buitrago</v>
          </cell>
          <cell r="K511" t="str">
            <v xml:space="preserve">1076716385	</v>
          </cell>
          <cell r="L511" t="str">
            <v>Damaris Tatiana Gomez Buitrago</v>
          </cell>
          <cell r="M511" t="str">
            <v xml:space="preserve">1076716385	</v>
          </cell>
          <cell r="N511">
            <v>44582</v>
          </cell>
          <cell r="O511">
            <v>44582</v>
          </cell>
          <cell r="P511" t="str">
            <v>Transaccional</v>
          </cell>
        </row>
        <row r="512">
          <cell r="J512" t="str">
            <v>Norma Teresa Nieto Almanza</v>
          </cell>
          <cell r="K512">
            <v>51871034</v>
          </cell>
          <cell r="L512" t="str">
            <v>Norma Teresa Nieto Almanza</v>
          </cell>
          <cell r="M512">
            <v>51871034</v>
          </cell>
          <cell r="N512">
            <v>44582</v>
          </cell>
          <cell r="O512">
            <v>44582</v>
          </cell>
          <cell r="P512" t="str">
            <v>Transaccional</v>
          </cell>
        </row>
        <row r="513">
          <cell r="J513" t="str">
            <v>Fabian Dario Romero Moreno</v>
          </cell>
          <cell r="K513">
            <v>11523034</v>
          </cell>
          <cell r="L513" t="str">
            <v>Fabian Dario Romero Moreno</v>
          </cell>
          <cell r="M513">
            <v>11523034</v>
          </cell>
          <cell r="N513">
            <v>44582</v>
          </cell>
          <cell r="O513">
            <v>44582</v>
          </cell>
          <cell r="P513" t="str">
            <v>Transaccional</v>
          </cell>
        </row>
        <row r="514">
          <cell r="J514" t="str">
            <v>Aura Elvira Gómez Martínez</v>
          </cell>
          <cell r="K514">
            <v>52375911</v>
          </cell>
          <cell r="L514" t="str">
            <v>Aura Elvira Gómez Martínez</v>
          </cell>
          <cell r="M514">
            <v>52375911</v>
          </cell>
          <cell r="N514">
            <v>44583</v>
          </cell>
          <cell r="O514">
            <v>44583</v>
          </cell>
          <cell r="P514" t="str">
            <v>Transaccional</v>
          </cell>
        </row>
        <row r="515">
          <cell r="J515" t="str">
            <v>Leonardo Mejía Lobo</v>
          </cell>
          <cell r="K515" t="str">
            <v xml:space="preserve">75068486	</v>
          </cell>
          <cell r="L515" t="str">
            <v>Leonardo Mejía Lobo</v>
          </cell>
          <cell r="M515" t="str">
            <v xml:space="preserve">75068486	</v>
          </cell>
          <cell r="N515">
            <v>44582</v>
          </cell>
          <cell r="O515">
            <v>44582</v>
          </cell>
          <cell r="P515" t="str">
            <v>Transaccional</v>
          </cell>
        </row>
        <row r="516">
          <cell r="J516" t="str">
            <v>Leonardo Mejía Lobo</v>
          </cell>
          <cell r="K516" t="str">
            <v xml:space="preserve">75068486	</v>
          </cell>
          <cell r="L516" t="str">
            <v>Leonardo Mejía Lobo</v>
          </cell>
          <cell r="M516" t="str">
            <v xml:space="preserve">75068486	</v>
          </cell>
          <cell r="N516">
            <v>44582</v>
          </cell>
          <cell r="O516">
            <v>44582</v>
          </cell>
          <cell r="P516" t="str">
            <v>Transaccional</v>
          </cell>
        </row>
        <row r="517">
          <cell r="J517" t="str">
            <v>Norma Teresa Nieto Almanza</v>
          </cell>
          <cell r="K517">
            <v>51871034</v>
          </cell>
          <cell r="L517" t="str">
            <v>Norma Teresa Nieto Almanza</v>
          </cell>
          <cell r="M517">
            <v>51871034</v>
          </cell>
          <cell r="N517">
            <v>44582</v>
          </cell>
          <cell r="O517">
            <v>44582</v>
          </cell>
          <cell r="P517" t="str">
            <v>Transaccional</v>
          </cell>
        </row>
        <row r="518">
          <cell r="J518" t="str">
            <v>daniel felipe jaramillo franco</v>
          </cell>
          <cell r="K518" t="str">
            <v xml:space="preserve">1094937322	</v>
          </cell>
          <cell r="L518" t="str">
            <v>Jennifer Montoya Salazar</v>
          </cell>
          <cell r="M518" t="str">
            <v xml:space="preserve">1094937322	</v>
          </cell>
          <cell r="N518">
            <v>44585</v>
          </cell>
          <cell r="O518">
            <v>44585</v>
          </cell>
          <cell r="P518" t="str">
            <v>Transaccional</v>
          </cell>
        </row>
        <row r="519">
          <cell r="J519" t="str">
            <v>Edgar Muñoz David</v>
          </cell>
          <cell r="K519">
            <v>12965830</v>
          </cell>
          <cell r="L519" t="str">
            <v>Edgar Muñoz David</v>
          </cell>
          <cell r="M519">
            <v>12965830</v>
          </cell>
          <cell r="N519">
            <v>44584</v>
          </cell>
          <cell r="O519">
            <v>44584</v>
          </cell>
          <cell r="P519" t="str">
            <v>Transaccional</v>
          </cell>
        </row>
        <row r="520">
          <cell r="J520" t="str">
            <v>Martín Emilio Ramírez Cardona</v>
          </cell>
          <cell r="K520">
            <v>10282174</v>
          </cell>
          <cell r="L520" t="str">
            <v>Claudia Elizabeth Cifuentes Santanilla</v>
          </cell>
          <cell r="M520">
            <v>10282174</v>
          </cell>
          <cell r="N520">
            <v>44582</v>
          </cell>
          <cell r="O520">
            <v>44582</v>
          </cell>
          <cell r="P520" t="str">
            <v>Transaccional</v>
          </cell>
        </row>
        <row r="521">
          <cell r="J521" t="str">
            <v>Fabian Dario Romero Moreno</v>
          </cell>
          <cell r="K521">
            <v>11523034</v>
          </cell>
          <cell r="L521" t="str">
            <v>Fabian Dario Romero Moreno</v>
          </cell>
          <cell r="M521">
            <v>11523034</v>
          </cell>
          <cell r="N521">
            <v>44582</v>
          </cell>
          <cell r="O521">
            <v>44582</v>
          </cell>
          <cell r="P521" t="str">
            <v>Transaccional</v>
          </cell>
        </row>
        <row r="522">
          <cell r="J522" t="str">
            <v>Leonardo Mejía Lobo</v>
          </cell>
          <cell r="K522" t="str">
            <v xml:space="preserve">75068486	</v>
          </cell>
          <cell r="L522" t="str">
            <v>Leonardo Mejía Lobo</v>
          </cell>
          <cell r="M522" t="str">
            <v xml:space="preserve">75068486	</v>
          </cell>
          <cell r="N522">
            <v>44582</v>
          </cell>
          <cell r="O522">
            <v>44582</v>
          </cell>
          <cell r="P522" t="str">
            <v>Transaccional</v>
          </cell>
        </row>
        <row r="523">
          <cell r="J523" t="str">
            <v>Leonardo Mejía Lobo</v>
          </cell>
          <cell r="K523" t="str">
            <v xml:space="preserve">75068486	</v>
          </cell>
          <cell r="L523" t="str">
            <v>Leonardo Mejía Lobo</v>
          </cell>
          <cell r="M523" t="str">
            <v xml:space="preserve">75068486	</v>
          </cell>
          <cell r="N523">
            <v>44582</v>
          </cell>
          <cell r="O523">
            <v>44582</v>
          </cell>
          <cell r="P523" t="str">
            <v>Transaccional</v>
          </cell>
        </row>
        <row r="524">
          <cell r="J524" t="str">
            <v>José Leonardo Hincapié Gómez</v>
          </cell>
          <cell r="K524">
            <v>7562090</v>
          </cell>
          <cell r="L524" t="str">
            <v>José Leonardo Hincapié Gómez</v>
          </cell>
          <cell r="M524">
            <v>7562090</v>
          </cell>
          <cell r="N524">
            <v>44582</v>
          </cell>
          <cell r="O524">
            <v>44583</v>
          </cell>
          <cell r="P524" t="str">
            <v>Transaccional</v>
          </cell>
        </row>
        <row r="525">
          <cell r="J525" t="str">
            <v>José Leonardo Hincapié Gómez</v>
          </cell>
          <cell r="K525">
            <v>7562090</v>
          </cell>
          <cell r="L525" t="str">
            <v>José Leonardo Hincapié Gómez</v>
          </cell>
          <cell r="M525">
            <v>7562090</v>
          </cell>
          <cell r="N525">
            <v>44582</v>
          </cell>
          <cell r="O525">
            <v>44582</v>
          </cell>
          <cell r="P525" t="str">
            <v>Transaccional</v>
          </cell>
        </row>
        <row r="526">
          <cell r="J526" t="str">
            <v>Aura Elvira Gómez Martínez</v>
          </cell>
          <cell r="K526">
            <v>52375911</v>
          </cell>
          <cell r="L526" t="str">
            <v>Aura Elvira Gómez Martínez</v>
          </cell>
          <cell r="M526">
            <v>52375911</v>
          </cell>
          <cell r="N526">
            <v>44584</v>
          </cell>
          <cell r="O526">
            <v>44584</v>
          </cell>
          <cell r="P526" t="str">
            <v>Transaccional</v>
          </cell>
        </row>
        <row r="527">
          <cell r="J527" t="str">
            <v>Luis Carlos Buitrago Echeverri</v>
          </cell>
          <cell r="K527">
            <v>7563863</v>
          </cell>
          <cell r="L527" t="str">
            <v>José Leonardo Hincapié Gómez</v>
          </cell>
          <cell r="M527">
            <v>7563863</v>
          </cell>
          <cell r="N527">
            <v>44584</v>
          </cell>
          <cell r="O527">
            <v>44584</v>
          </cell>
          <cell r="P527" t="str">
            <v>Transaccional</v>
          </cell>
        </row>
        <row r="528">
          <cell r="J528" t="str">
            <v>Fabian Dario Romero Moreno</v>
          </cell>
          <cell r="K528">
            <v>11523034</v>
          </cell>
          <cell r="L528" t="str">
            <v>Fabian Dario Romero Moreno</v>
          </cell>
          <cell r="M528">
            <v>11523034</v>
          </cell>
          <cell r="N528">
            <v>44586</v>
          </cell>
          <cell r="O528">
            <v>44586</v>
          </cell>
          <cell r="P528" t="str">
            <v>Transaccional</v>
          </cell>
        </row>
        <row r="529">
          <cell r="J529" t="str">
            <v>José Leonardo Hincapié Gómez</v>
          </cell>
          <cell r="K529">
            <v>7562090</v>
          </cell>
          <cell r="L529" t="str">
            <v>José Leonardo Hincapié Gómez</v>
          </cell>
          <cell r="M529">
            <v>7562090</v>
          </cell>
          <cell r="N529">
            <v>44584</v>
          </cell>
          <cell r="O529">
            <v>44584</v>
          </cell>
          <cell r="P529" t="str">
            <v>Transaccional</v>
          </cell>
        </row>
        <row r="530">
          <cell r="J530" t="str">
            <v>Aura Elvira Gómez Martínez</v>
          </cell>
          <cell r="K530">
            <v>52375911</v>
          </cell>
          <cell r="L530" t="str">
            <v>Aura Elvira Gómez Martínez</v>
          </cell>
          <cell r="M530">
            <v>52375911</v>
          </cell>
          <cell r="N530">
            <v>44583</v>
          </cell>
          <cell r="O530">
            <v>44583</v>
          </cell>
          <cell r="P530" t="str">
            <v>Transaccional</v>
          </cell>
        </row>
        <row r="531">
          <cell r="J531" t="str">
            <v>DANIELA MATURANA AGUDELO</v>
          </cell>
          <cell r="K531">
            <v>1037572130</v>
          </cell>
          <cell r="L531" t="str">
            <v>DANIELA MATURANA AGUDELO</v>
          </cell>
          <cell r="M531">
            <v>1037572130</v>
          </cell>
          <cell r="N531">
            <v>44582</v>
          </cell>
          <cell r="O531">
            <v>44582</v>
          </cell>
          <cell r="P531" t="str">
            <v>Transaccional</v>
          </cell>
        </row>
        <row r="532">
          <cell r="J532" t="str">
            <v>Diana Paola Rincón Martínez</v>
          </cell>
          <cell r="K532">
            <v>53054249</v>
          </cell>
          <cell r="L532" t="str">
            <v>Diana Paola Rincón Martínez</v>
          </cell>
          <cell r="M532">
            <v>53054249</v>
          </cell>
          <cell r="N532">
            <v>44583</v>
          </cell>
          <cell r="O532">
            <v>44583</v>
          </cell>
          <cell r="P532" t="str">
            <v>Transaccional</v>
          </cell>
        </row>
        <row r="533">
          <cell r="J533" t="str">
            <v>Fabian Dario Romero Moreno</v>
          </cell>
          <cell r="K533">
            <v>11523034</v>
          </cell>
          <cell r="L533" t="str">
            <v>Fabian Dario Romero Moreno</v>
          </cell>
          <cell r="M533">
            <v>11523034</v>
          </cell>
          <cell r="N533">
            <v>44582</v>
          </cell>
          <cell r="O533">
            <v>44582</v>
          </cell>
          <cell r="P533" t="str">
            <v>Transaccional</v>
          </cell>
        </row>
        <row r="534">
          <cell r="J534" t="str">
            <v>José Leonardo Hincapié Gómez</v>
          </cell>
          <cell r="K534">
            <v>7562090</v>
          </cell>
          <cell r="L534" t="str">
            <v>José Leonardo Hincapié Gómez</v>
          </cell>
          <cell r="M534">
            <v>7562090</v>
          </cell>
          <cell r="N534">
            <v>44582</v>
          </cell>
          <cell r="O534">
            <v>44582</v>
          </cell>
          <cell r="P534" t="str">
            <v>Transaccional</v>
          </cell>
        </row>
        <row r="535">
          <cell r="J535" t="str">
            <v>Fredy Oswaldo Arias Menjura</v>
          </cell>
          <cell r="K535">
            <v>7307869</v>
          </cell>
          <cell r="L535" t="str">
            <v>Fredy Oswaldo Arias Menjura</v>
          </cell>
          <cell r="M535">
            <v>7307869</v>
          </cell>
          <cell r="N535">
            <v>44584</v>
          </cell>
          <cell r="O535">
            <v>44584</v>
          </cell>
          <cell r="P535" t="str">
            <v>Transaccional</v>
          </cell>
        </row>
        <row r="536">
          <cell r="J536" t="str">
            <v>Fredy Oswaldo Arias Menjura</v>
          </cell>
          <cell r="K536">
            <v>7307869</v>
          </cell>
          <cell r="L536" t="str">
            <v>Fredy Oswaldo Arias Menjura</v>
          </cell>
          <cell r="M536">
            <v>7307869</v>
          </cell>
          <cell r="N536">
            <v>44584</v>
          </cell>
          <cell r="O536">
            <v>44584</v>
          </cell>
          <cell r="P536" t="str">
            <v>Transaccional</v>
          </cell>
        </row>
        <row r="537">
          <cell r="J537" t="str">
            <v>Fredy Oswaldo Arias Menjura</v>
          </cell>
          <cell r="K537">
            <v>7307869</v>
          </cell>
          <cell r="L537" t="str">
            <v>Fredy Oswaldo Arias Menjura</v>
          </cell>
          <cell r="M537">
            <v>7307869</v>
          </cell>
          <cell r="N537">
            <v>44584</v>
          </cell>
          <cell r="O537">
            <v>44584</v>
          </cell>
          <cell r="P537" t="str">
            <v>Transaccional</v>
          </cell>
        </row>
        <row r="538">
          <cell r="J538" t="str">
            <v>Norma Teresa Nieto Almanza</v>
          </cell>
          <cell r="K538">
            <v>51871034</v>
          </cell>
          <cell r="L538" t="str">
            <v>Norma Teresa Nieto Almanza</v>
          </cell>
          <cell r="M538">
            <v>51871034</v>
          </cell>
          <cell r="N538">
            <v>44582</v>
          </cell>
          <cell r="O538">
            <v>44583</v>
          </cell>
          <cell r="P538" t="str">
            <v>Transaccional</v>
          </cell>
        </row>
        <row r="539">
          <cell r="J539" t="str">
            <v>Edgar Muñoz David</v>
          </cell>
          <cell r="K539">
            <v>12965830</v>
          </cell>
          <cell r="L539" t="str">
            <v>Edgar Muñoz David</v>
          </cell>
          <cell r="M539">
            <v>12965830</v>
          </cell>
          <cell r="N539">
            <v>44583</v>
          </cell>
          <cell r="O539">
            <v>44583</v>
          </cell>
          <cell r="P539" t="str">
            <v>Transaccional</v>
          </cell>
        </row>
        <row r="540">
          <cell r="J540" t="str">
            <v>David Alejandro Acosta Cárdenas</v>
          </cell>
          <cell r="K540">
            <v>1069712051</v>
          </cell>
          <cell r="L540" t="str">
            <v>Juan Efraín Arguello Molina</v>
          </cell>
          <cell r="M540">
            <v>1069712051</v>
          </cell>
          <cell r="N540">
            <v>44584</v>
          </cell>
          <cell r="O540">
            <v>44584</v>
          </cell>
          <cell r="P540" t="str">
            <v>Transaccional</v>
          </cell>
        </row>
        <row r="541">
          <cell r="J541" t="str">
            <v>Damaris Tatiana Gomez Buitrago</v>
          </cell>
          <cell r="K541" t="str">
            <v xml:space="preserve">1076716385	</v>
          </cell>
          <cell r="L541" t="str">
            <v>Damaris Tatiana Gomez Buitrago</v>
          </cell>
          <cell r="M541" t="str">
            <v xml:space="preserve">1076716385	</v>
          </cell>
          <cell r="N541">
            <v>44582</v>
          </cell>
          <cell r="O541">
            <v>44583</v>
          </cell>
          <cell r="P541" t="str">
            <v>Transaccional</v>
          </cell>
        </row>
        <row r="542">
          <cell r="J542" t="str">
            <v>Andrea Patricia Ávila Vacca</v>
          </cell>
          <cell r="K542">
            <v>53100799</v>
          </cell>
          <cell r="L542" t="str">
            <v>Norma Teresa Nieto Almanza</v>
          </cell>
          <cell r="M542">
            <v>53100799</v>
          </cell>
          <cell r="N542">
            <v>44582</v>
          </cell>
          <cell r="O542">
            <v>44582</v>
          </cell>
          <cell r="P542" t="str">
            <v>Transaccional</v>
          </cell>
        </row>
        <row r="543">
          <cell r="J543" t="str">
            <v>Luis Carlos Buitrago Echeverri</v>
          </cell>
          <cell r="K543">
            <v>7563863</v>
          </cell>
          <cell r="L543" t="str">
            <v>José Leonardo Hincapié Gómez</v>
          </cell>
          <cell r="M543">
            <v>7563863</v>
          </cell>
          <cell r="N543">
            <v>44584</v>
          </cell>
          <cell r="O543">
            <v>44584</v>
          </cell>
          <cell r="P543" t="str">
            <v>Transaccional</v>
          </cell>
        </row>
        <row r="544">
          <cell r="J544" t="str">
            <v>Fabian Dario Romero Moreno</v>
          </cell>
          <cell r="K544">
            <v>11523034</v>
          </cell>
          <cell r="L544" t="str">
            <v>Fabian Dario Romero Moreno</v>
          </cell>
          <cell r="M544">
            <v>11523034</v>
          </cell>
          <cell r="N544">
            <v>44584</v>
          </cell>
          <cell r="O544">
            <v>44584</v>
          </cell>
          <cell r="P544" t="str">
            <v>Transaccional</v>
          </cell>
        </row>
        <row r="545">
          <cell r="J545" t="str">
            <v>Aura Elvira Gómez Martínez</v>
          </cell>
          <cell r="K545">
            <v>52375911</v>
          </cell>
          <cell r="L545" t="str">
            <v>Aura Elvira Gómez Martínez</v>
          </cell>
          <cell r="M545">
            <v>52375911</v>
          </cell>
          <cell r="N545">
            <v>44587</v>
          </cell>
          <cell r="O545">
            <v>44587</v>
          </cell>
          <cell r="P545" t="str">
            <v>Transaccional</v>
          </cell>
        </row>
        <row r="546">
          <cell r="J546" t="str">
            <v>David Alejandro Acosta Cárdenas</v>
          </cell>
          <cell r="K546">
            <v>1069712051</v>
          </cell>
          <cell r="L546" t="str">
            <v>Juan Efraín Arguello Molina</v>
          </cell>
          <cell r="M546">
            <v>1069712051</v>
          </cell>
          <cell r="N546">
            <v>44586</v>
          </cell>
          <cell r="O546">
            <v>44586</v>
          </cell>
          <cell r="P546" t="str">
            <v>Transaccional</v>
          </cell>
        </row>
        <row r="547">
          <cell r="J547" t="str">
            <v>Andrea Patricia Ávila Vacca</v>
          </cell>
          <cell r="K547">
            <v>53100799</v>
          </cell>
          <cell r="L547" t="str">
            <v>Claudia Elizabeth Cifuentes Santanilla</v>
          </cell>
          <cell r="M547">
            <v>53100799</v>
          </cell>
          <cell r="N547">
            <v>44582</v>
          </cell>
          <cell r="O547">
            <v>44583</v>
          </cell>
          <cell r="P547" t="str">
            <v>Transaccional</v>
          </cell>
        </row>
        <row r="548">
          <cell r="J548" t="str">
            <v>Luis Carlos Buitrago Echeverri</v>
          </cell>
          <cell r="K548">
            <v>7563863</v>
          </cell>
          <cell r="L548" t="str">
            <v>José Leonardo Hincapié Gómez</v>
          </cell>
          <cell r="M548">
            <v>7563863</v>
          </cell>
          <cell r="N548">
            <v>44584</v>
          </cell>
          <cell r="O548">
            <v>44584</v>
          </cell>
          <cell r="P548" t="str">
            <v>Transaccional</v>
          </cell>
        </row>
        <row r="549">
          <cell r="J549" t="str">
            <v>Karen Lorena Hernandez Bedoya</v>
          </cell>
          <cell r="K549">
            <v>1032407346</v>
          </cell>
          <cell r="L549" t="str">
            <v>Karen Lorena Hernandez Bedoya</v>
          </cell>
          <cell r="M549">
            <v>1032407346</v>
          </cell>
          <cell r="N549">
            <v>44583</v>
          </cell>
          <cell r="O549">
            <v>44583</v>
          </cell>
          <cell r="P549" t="str">
            <v>Transaccional</v>
          </cell>
        </row>
        <row r="550">
          <cell r="J550" t="str">
            <v>Luis Carlos Buitrago Echeverri</v>
          </cell>
          <cell r="K550">
            <v>7563863</v>
          </cell>
          <cell r="L550" t="str">
            <v>Fabian Dario Romero Moreno</v>
          </cell>
          <cell r="M550">
            <v>7563863</v>
          </cell>
          <cell r="N550">
            <v>44583</v>
          </cell>
          <cell r="O550">
            <v>44583</v>
          </cell>
          <cell r="P550" t="str">
            <v>Transaccional</v>
          </cell>
        </row>
        <row r="551">
          <cell r="J551" t="str">
            <v>Martín Emilio Ramírez Cardona</v>
          </cell>
          <cell r="K551">
            <v>10282174</v>
          </cell>
          <cell r="L551" t="str">
            <v>Claudia Elizabeth Cifuentes Santanilla</v>
          </cell>
          <cell r="M551">
            <v>10282174</v>
          </cell>
          <cell r="N551">
            <v>44583</v>
          </cell>
          <cell r="O551">
            <v>44583</v>
          </cell>
          <cell r="P551" t="str">
            <v>Transaccional</v>
          </cell>
        </row>
        <row r="552">
          <cell r="J552" t="str">
            <v>Fabian Dario Romero Moreno</v>
          </cell>
          <cell r="K552">
            <v>11523034</v>
          </cell>
          <cell r="L552" t="str">
            <v>Fabian Dario Romero Moreno</v>
          </cell>
          <cell r="M552">
            <v>11523034</v>
          </cell>
          <cell r="N552">
            <v>44582</v>
          </cell>
          <cell r="O552">
            <v>44582</v>
          </cell>
          <cell r="P552" t="str">
            <v>Transaccional</v>
          </cell>
        </row>
        <row r="553">
          <cell r="J553" t="str">
            <v>Edgar Muñoz David</v>
          </cell>
          <cell r="K553">
            <v>12965830</v>
          </cell>
          <cell r="L553" t="str">
            <v>Edgar Muñoz David</v>
          </cell>
          <cell r="M553">
            <v>12965830</v>
          </cell>
          <cell r="N553">
            <v>44584</v>
          </cell>
          <cell r="O553">
            <v>44584</v>
          </cell>
          <cell r="P553" t="str">
            <v>Transaccional</v>
          </cell>
        </row>
        <row r="554">
          <cell r="J554" t="str">
            <v>Leonardo Mejía Lobo</v>
          </cell>
          <cell r="K554" t="str">
            <v xml:space="preserve">75068486	</v>
          </cell>
          <cell r="L554" t="str">
            <v>Leonardo Mejía Lobo</v>
          </cell>
          <cell r="M554" t="str">
            <v xml:space="preserve">75068486	</v>
          </cell>
          <cell r="N554">
            <v>44583</v>
          </cell>
          <cell r="O554">
            <v>44583</v>
          </cell>
          <cell r="P554" t="str">
            <v>Transaccional</v>
          </cell>
        </row>
        <row r="555">
          <cell r="J555" t="str">
            <v>Claudia Elizabeth Cifuentes Santanilla</v>
          </cell>
          <cell r="K555">
            <v>1032411754</v>
          </cell>
          <cell r="L555" t="str">
            <v>Claudia Elizabeth Cifuentes Santanilla</v>
          </cell>
          <cell r="M555">
            <v>1032411754</v>
          </cell>
          <cell r="N555">
            <v>44582</v>
          </cell>
          <cell r="O555">
            <v>44582</v>
          </cell>
          <cell r="P555" t="str">
            <v>Transaccional</v>
          </cell>
        </row>
        <row r="556">
          <cell r="J556" t="str">
            <v>Fabian Dario Romero Moreno</v>
          </cell>
          <cell r="K556">
            <v>11523034</v>
          </cell>
          <cell r="L556" t="str">
            <v>Fabian Dario Romero Moreno</v>
          </cell>
          <cell r="M556">
            <v>11523034</v>
          </cell>
          <cell r="N556">
            <v>44583</v>
          </cell>
          <cell r="O556">
            <v>44583</v>
          </cell>
          <cell r="P556" t="str">
            <v>Transaccional</v>
          </cell>
        </row>
        <row r="557">
          <cell r="J557" t="str">
            <v>Leonardo Mejía Lobo</v>
          </cell>
          <cell r="K557" t="str">
            <v xml:space="preserve">75068486	</v>
          </cell>
          <cell r="L557" t="str">
            <v>Leonardo Mejía Lobo</v>
          </cell>
          <cell r="M557" t="str">
            <v xml:space="preserve">75068486	</v>
          </cell>
          <cell r="N557">
            <v>44583</v>
          </cell>
          <cell r="O557">
            <v>44583</v>
          </cell>
          <cell r="P557" t="str">
            <v>Transaccional</v>
          </cell>
        </row>
        <row r="558">
          <cell r="J558" t="str">
            <v>Leonardo Mejía Lobo</v>
          </cell>
          <cell r="K558" t="str">
            <v xml:space="preserve">75068486	</v>
          </cell>
          <cell r="L558" t="str">
            <v>Leonardo Mejía Lobo</v>
          </cell>
          <cell r="M558" t="str">
            <v xml:space="preserve">75068486	</v>
          </cell>
          <cell r="N558">
            <v>44583</v>
          </cell>
          <cell r="O558">
            <v>44583</v>
          </cell>
          <cell r="P558" t="str">
            <v>Transaccional</v>
          </cell>
        </row>
        <row r="559">
          <cell r="J559" t="str">
            <v>Martín Emilio Ramírez Cardona</v>
          </cell>
          <cell r="K559">
            <v>10282174</v>
          </cell>
          <cell r="L559" t="str">
            <v>Liliana Patricia Mosquera Reyes</v>
          </cell>
          <cell r="M559">
            <v>10282174</v>
          </cell>
          <cell r="N559">
            <v>44583</v>
          </cell>
          <cell r="O559">
            <v>44583</v>
          </cell>
          <cell r="P559" t="str">
            <v>Transaccional</v>
          </cell>
        </row>
        <row r="560">
          <cell r="J560" t="str">
            <v>Jorge Enrique Niño Velandia</v>
          </cell>
          <cell r="K560">
            <v>19493141</v>
          </cell>
          <cell r="L560" t="str">
            <v>Jorge Enrique Niño Velandia</v>
          </cell>
          <cell r="M560">
            <v>19493141</v>
          </cell>
          <cell r="N560">
            <v>44584</v>
          </cell>
          <cell r="O560">
            <v>44584</v>
          </cell>
          <cell r="P560" t="str">
            <v>Transaccional</v>
          </cell>
        </row>
        <row r="561">
          <cell r="J561" t="str">
            <v>Johanna Patricia Olaya Gomez</v>
          </cell>
          <cell r="K561">
            <v>1118539697</v>
          </cell>
          <cell r="L561" t="str">
            <v>Johanna Patricia Olaya Gomez</v>
          </cell>
          <cell r="M561">
            <v>1118539697</v>
          </cell>
          <cell r="N561">
            <v>44584</v>
          </cell>
          <cell r="O561">
            <v>44585</v>
          </cell>
          <cell r="P561" t="str">
            <v>Transaccional</v>
          </cell>
        </row>
        <row r="562">
          <cell r="J562" t="str">
            <v>Bernardo Ardila Enriquez</v>
          </cell>
          <cell r="K562">
            <v>80874720</v>
          </cell>
          <cell r="L562" t="str">
            <v>Liliana Patricia Mosquera Reyes</v>
          </cell>
          <cell r="M562">
            <v>80874720</v>
          </cell>
          <cell r="N562">
            <v>44583</v>
          </cell>
          <cell r="O562">
            <v>44583</v>
          </cell>
          <cell r="P562" t="str">
            <v>Transaccional</v>
          </cell>
        </row>
        <row r="563">
          <cell r="J563" t="str">
            <v>Fabian Dario Romero Moreno</v>
          </cell>
          <cell r="K563">
            <v>11523034</v>
          </cell>
          <cell r="L563" t="str">
            <v>Fabian Dario Romero Moreno</v>
          </cell>
          <cell r="M563">
            <v>11523034</v>
          </cell>
          <cell r="N563">
            <v>44584</v>
          </cell>
          <cell r="O563">
            <v>44584</v>
          </cell>
          <cell r="P563" t="str">
            <v>Transaccional</v>
          </cell>
        </row>
        <row r="564">
          <cell r="J564" t="str">
            <v>Yolanda Alfonso Ruiz</v>
          </cell>
          <cell r="K564">
            <v>39524390</v>
          </cell>
          <cell r="L564" t="str">
            <v>Tirso Zorro Guio</v>
          </cell>
          <cell r="M564">
            <v>39524390</v>
          </cell>
          <cell r="N564">
            <v>44584</v>
          </cell>
          <cell r="O564">
            <v>44584</v>
          </cell>
          <cell r="P564" t="str">
            <v>Transaccional</v>
          </cell>
        </row>
        <row r="565">
          <cell r="J565" t="str">
            <v>Miguel Alfredo Gómez Caicedo</v>
          </cell>
          <cell r="K565">
            <v>1116260093</v>
          </cell>
          <cell r="L565" t="str">
            <v>Miguel Alfredo Gómez Caicedo</v>
          </cell>
          <cell r="M565">
            <v>1116260093</v>
          </cell>
          <cell r="N565">
            <v>44589</v>
          </cell>
          <cell r="O565">
            <v>44589</v>
          </cell>
          <cell r="P565" t="str">
            <v>Transaccional</v>
          </cell>
        </row>
        <row r="566">
          <cell r="J566" t="str">
            <v>Karen Lorena Hernandez Bedoya</v>
          </cell>
          <cell r="K566">
            <v>1032407346</v>
          </cell>
          <cell r="L566" t="str">
            <v>Martín Emilio Ramírez Cardona</v>
          </cell>
          <cell r="M566">
            <v>1032407346</v>
          </cell>
          <cell r="N566">
            <v>44582</v>
          </cell>
          <cell r="O566">
            <v>44583</v>
          </cell>
          <cell r="P566" t="str">
            <v>Transaccional</v>
          </cell>
        </row>
        <row r="567">
          <cell r="J567" t="str">
            <v>Nelson Jair Peña Gama</v>
          </cell>
          <cell r="K567">
            <v>79353698</v>
          </cell>
          <cell r="L567" t="str">
            <v>Nelson Jair Peña Gama</v>
          </cell>
          <cell r="M567">
            <v>79353698</v>
          </cell>
          <cell r="N567">
            <v>44583</v>
          </cell>
          <cell r="O567">
            <v>44583</v>
          </cell>
          <cell r="P567" t="str">
            <v>Transaccional</v>
          </cell>
        </row>
        <row r="568">
          <cell r="J568" t="str">
            <v>Edgar Muñoz David</v>
          </cell>
          <cell r="K568">
            <v>12965830</v>
          </cell>
          <cell r="L568" t="str">
            <v>Edgar Muñoz David</v>
          </cell>
          <cell r="M568">
            <v>12965830</v>
          </cell>
          <cell r="N568">
            <v>44583</v>
          </cell>
          <cell r="O568">
            <v>44583</v>
          </cell>
          <cell r="P568" t="str">
            <v>Transaccional</v>
          </cell>
        </row>
        <row r="569">
          <cell r="J569" t="str">
            <v>Nestor Alejandro Gómez Guerrero</v>
          </cell>
          <cell r="K569">
            <v>7700363</v>
          </cell>
          <cell r="L569" t="str">
            <v>Nestor Alejandro Gómez Guerrero</v>
          </cell>
          <cell r="M569">
            <v>7700363</v>
          </cell>
          <cell r="N569">
            <v>44583</v>
          </cell>
          <cell r="O569">
            <v>44583</v>
          </cell>
          <cell r="P569" t="str">
            <v>Transaccional</v>
          </cell>
        </row>
        <row r="570">
          <cell r="J570" t="str">
            <v>Antonio Gabriel Calderón Silva</v>
          </cell>
          <cell r="K570">
            <v>88309681</v>
          </cell>
          <cell r="L570" t="str">
            <v>Nubia Yaneth Ruiz Gómez</v>
          </cell>
          <cell r="M570">
            <v>88309681</v>
          </cell>
          <cell r="N570">
            <v>44584</v>
          </cell>
          <cell r="O570">
            <v>44584</v>
          </cell>
          <cell r="P570" t="str">
            <v>Transaccional</v>
          </cell>
        </row>
        <row r="571">
          <cell r="J571" t="str">
            <v>Edgar Muñoz David</v>
          </cell>
          <cell r="K571">
            <v>12965830</v>
          </cell>
          <cell r="L571" t="str">
            <v>Edgar Muñoz David</v>
          </cell>
          <cell r="M571">
            <v>12965830</v>
          </cell>
          <cell r="N571">
            <v>44589</v>
          </cell>
          <cell r="O571">
            <v>44589</v>
          </cell>
          <cell r="P571" t="str">
            <v>Transaccional</v>
          </cell>
        </row>
        <row r="572">
          <cell r="J572" t="str">
            <v>Aura Elvira Gómez Martínez</v>
          </cell>
          <cell r="K572">
            <v>52375911</v>
          </cell>
          <cell r="L572" t="str">
            <v>Aura Elvira Gómez Martínez</v>
          </cell>
          <cell r="M572">
            <v>52375911</v>
          </cell>
          <cell r="N572">
            <v>44582</v>
          </cell>
          <cell r="O572">
            <v>44583</v>
          </cell>
          <cell r="P572" t="str">
            <v>Transaccional</v>
          </cell>
        </row>
        <row r="573">
          <cell r="J573" t="str">
            <v>Nubia Yaneth Ruiz Gómez</v>
          </cell>
          <cell r="K573">
            <v>52849605</v>
          </cell>
          <cell r="L573" t="str">
            <v>Nubia Yaneth Ruiz Gómez</v>
          </cell>
          <cell r="M573">
            <v>52849605</v>
          </cell>
          <cell r="N573">
            <v>44584</v>
          </cell>
          <cell r="O573">
            <v>44584</v>
          </cell>
          <cell r="P573" t="str">
            <v>Transaccional</v>
          </cell>
        </row>
        <row r="574">
          <cell r="J574" t="str">
            <v>Antonio Gabriel Calderón Silva</v>
          </cell>
          <cell r="K574">
            <v>88309681</v>
          </cell>
          <cell r="L574" t="str">
            <v>Nubia Yaneth Ruiz Gómez</v>
          </cell>
          <cell r="M574">
            <v>88309681</v>
          </cell>
          <cell r="N574">
            <v>44585</v>
          </cell>
          <cell r="O574">
            <v>44585</v>
          </cell>
          <cell r="P574" t="str">
            <v>Transaccional</v>
          </cell>
        </row>
        <row r="575">
          <cell r="J575" t="str">
            <v>Fabian Dario Romero Moreno</v>
          </cell>
          <cell r="K575">
            <v>11523034</v>
          </cell>
          <cell r="L575" t="str">
            <v>Fabian Dario Romero Moreno</v>
          </cell>
          <cell r="M575">
            <v>11523034</v>
          </cell>
          <cell r="N575">
            <v>44589</v>
          </cell>
          <cell r="O575">
            <v>44589</v>
          </cell>
          <cell r="P575" t="str">
            <v>Transaccional</v>
          </cell>
        </row>
        <row r="576">
          <cell r="J576" t="str">
            <v>Fabian Dario Romero Moreno</v>
          </cell>
          <cell r="K576">
            <v>11523034</v>
          </cell>
          <cell r="L576" t="str">
            <v>Fabian Dario Romero Moreno</v>
          </cell>
          <cell r="M576">
            <v>11523034</v>
          </cell>
          <cell r="N576">
            <v>44585</v>
          </cell>
          <cell r="O576">
            <v>44585</v>
          </cell>
          <cell r="P576" t="str">
            <v>Transaccional</v>
          </cell>
        </row>
        <row r="577">
          <cell r="J577" t="str">
            <v>Tirso Zorro Guio</v>
          </cell>
          <cell r="K577">
            <v>79350124</v>
          </cell>
          <cell r="L577" t="str">
            <v>Tirso Zorro Guio</v>
          </cell>
          <cell r="M577">
            <v>79350124</v>
          </cell>
          <cell r="N577">
            <v>44584</v>
          </cell>
          <cell r="O577">
            <v>44584</v>
          </cell>
          <cell r="P577" t="str">
            <v>Transaccional</v>
          </cell>
        </row>
        <row r="578">
          <cell r="J578" t="str">
            <v>Lilia Del Carmen Cadena Garcia</v>
          </cell>
          <cell r="K578">
            <v>39620481</v>
          </cell>
          <cell r="L578" t="str">
            <v>Lilia Del Carmen Cadena Garcia</v>
          </cell>
          <cell r="M578">
            <v>39620481</v>
          </cell>
          <cell r="N578">
            <v>44584</v>
          </cell>
          <cell r="O578">
            <v>44584</v>
          </cell>
          <cell r="P578" t="str">
            <v>Transaccional</v>
          </cell>
        </row>
        <row r="579">
          <cell r="J579" t="str">
            <v>Lilia Del Carmen Cadena Garcia</v>
          </cell>
          <cell r="K579">
            <v>39620481</v>
          </cell>
          <cell r="L579" t="str">
            <v>Lilia Del Carmen Cadena Garcia</v>
          </cell>
          <cell r="M579">
            <v>39620481</v>
          </cell>
          <cell r="N579">
            <v>44587</v>
          </cell>
          <cell r="O579">
            <v>44587</v>
          </cell>
          <cell r="P579" t="str">
            <v>Transaccional</v>
          </cell>
        </row>
        <row r="580">
          <cell r="J580" t="str">
            <v>Lilia Del Carmen Cadena Garcia</v>
          </cell>
          <cell r="K580">
            <v>39620481</v>
          </cell>
          <cell r="L580" t="str">
            <v>Lilia Del Carmen Cadena Garcia</v>
          </cell>
          <cell r="M580">
            <v>39620481</v>
          </cell>
          <cell r="N580">
            <v>44587</v>
          </cell>
          <cell r="O580">
            <v>44587</v>
          </cell>
          <cell r="P580" t="str">
            <v>Transaccional</v>
          </cell>
        </row>
        <row r="581">
          <cell r="J581" t="str">
            <v>Lilia Del Carmen Cadena Garcia</v>
          </cell>
          <cell r="K581">
            <v>39620481</v>
          </cell>
          <cell r="L581" t="str">
            <v>Lilia Del Carmen Cadena Garcia</v>
          </cell>
          <cell r="M581">
            <v>39620481</v>
          </cell>
          <cell r="N581">
            <v>44587</v>
          </cell>
          <cell r="O581">
            <v>44587</v>
          </cell>
          <cell r="P581" t="str">
            <v>Transaccional</v>
          </cell>
        </row>
        <row r="582">
          <cell r="J582" t="str">
            <v>Sandra Milena Castelblanco Sánchez</v>
          </cell>
          <cell r="K582">
            <v>52910343</v>
          </cell>
          <cell r="L582" t="str">
            <v>Sandra Milena Castelblanco Sánchez</v>
          </cell>
          <cell r="M582">
            <v>52910343</v>
          </cell>
          <cell r="N582">
            <v>44589</v>
          </cell>
          <cell r="O582">
            <v>44589</v>
          </cell>
          <cell r="P582" t="str">
            <v>Transaccional</v>
          </cell>
        </row>
        <row r="583">
          <cell r="J583" t="str">
            <v>Damaris Tatiana Gomez Buitrago</v>
          </cell>
          <cell r="K583" t="str">
            <v xml:space="preserve">1076716385	</v>
          </cell>
          <cell r="L583" t="str">
            <v>Damaris Tatiana Gomez Buitrago</v>
          </cell>
          <cell r="M583" t="str">
            <v xml:space="preserve">1076716385	</v>
          </cell>
          <cell r="N583">
            <v>44584</v>
          </cell>
          <cell r="O583">
            <v>44584</v>
          </cell>
          <cell r="P583" t="str">
            <v>Transaccional</v>
          </cell>
        </row>
        <row r="584">
          <cell r="J584" t="str">
            <v>Angelica Viviana Giraldo Perdomo</v>
          </cell>
          <cell r="K584">
            <v>52975827</v>
          </cell>
          <cell r="L584" t="str">
            <v>Angelica Viviana Giraldo Perdomo</v>
          </cell>
          <cell r="M584">
            <v>52975827</v>
          </cell>
          <cell r="N584">
            <v>44584</v>
          </cell>
          <cell r="O584">
            <v>44584</v>
          </cell>
          <cell r="P584" t="str">
            <v>Transaccional</v>
          </cell>
        </row>
        <row r="585">
          <cell r="J585" t="str">
            <v>Luis Carlos Buitrago Echeverri</v>
          </cell>
          <cell r="K585">
            <v>7563863</v>
          </cell>
          <cell r="L585" t="str">
            <v>José Leonardo Hincapié Gómez</v>
          </cell>
          <cell r="M585">
            <v>7563863</v>
          </cell>
          <cell r="N585">
            <v>44584</v>
          </cell>
          <cell r="O585">
            <v>44584</v>
          </cell>
          <cell r="P585" t="str">
            <v>Transaccional</v>
          </cell>
        </row>
        <row r="586">
          <cell r="J586" t="str">
            <v>Leonardo Mejía Lobo</v>
          </cell>
          <cell r="K586" t="str">
            <v xml:space="preserve">75068486	</v>
          </cell>
          <cell r="L586" t="str">
            <v>Leonardo Mejía Lobo</v>
          </cell>
          <cell r="M586" t="str">
            <v xml:space="preserve">75068486	</v>
          </cell>
          <cell r="N586">
            <v>44584</v>
          </cell>
          <cell r="O586">
            <v>44584</v>
          </cell>
          <cell r="P586" t="str">
            <v>Transaccional</v>
          </cell>
        </row>
        <row r="587">
          <cell r="J587" t="str">
            <v>Aura Elvira Gómez Martínez</v>
          </cell>
          <cell r="K587">
            <v>52375911</v>
          </cell>
          <cell r="L587" t="str">
            <v>Aura Elvira Gómez Martínez</v>
          </cell>
          <cell r="M587">
            <v>52375911</v>
          </cell>
          <cell r="N587">
            <v>44588</v>
          </cell>
          <cell r="O587">
            <v>44588</v>
          </cell>
          <cell r="P587" t="str">
            <v>Transaccional</v>
          </cell>
        </row>
        <row r="588">
          <cell r="J588" t="str">
            <v>Natalia Moreno Murillo</v>
          </cell>
          <cell r="K588">
            <v>1022323628</v>
          </cell>
          <cell r="L588" t="str">
            <v>Natalia Moreno Murillo</v>
          </cell>
          <cell r="M588">
            <v>1022323628</v>
          </cell>
          <cell r="N588">
            <v>44584</v>
          </cell>
          <cell r="O588">
            <v>44584</v>
          </cell>
          <cell r="P588" t="str">
            <v>Transaccional</v>
          </cell>
        </row>
        <row r="589">
          <cell r="J589" t="str">
            <v>Edgar Muñoz David</v>
          </cell>
          <cell r="K589">
            <v>12965830</v>
          </cell>
          <cell r="L589" t="str">
            <v>Edgar Muñoz David</v>
          </cell>
          <cell r="M589">
            <v>12965830</v>
          </cell>
          <cell r="N589">
            <v>44589</v>
          </cell>
          <cell r="O589">
            <v>44589</v>
          </cell>
          <cell r="P589" t="str">
            <v>Transaccional</v>
          </cell>
        </row>
        <row r="590">
          <cell r="J590" t="str">
            <v>Fabian Dario Romero Moreno</v>
          </cell>
          <cell r="K590">
            <v>11523034</v>
          </cell>
          <cell r="L590" t="str">
            <v>Fabian Dario Romero Moreno</v>
          </cell>
          <cell r="M590">
            <v>11523034</v>
          </cell>
          <cell r="N590">
            <v>44589</v>
          </cell>
          <cell r="O590">
            <v>44589</v>
          </cell>
          <cell r="P590" t="str">
            <v>Transaccional</v>
          </cell>
        </row>
        <row r="591">
          <cell r="J591" t="str">
            <v>José Leonardo Hincapié Gómez</v>
          </cell>
          <cell r="K591">
            <v>7562090</v>
          </cell>
          <cell r="L591" t="str">
            <v>José Leonardo Hincapié Gómez</v>
          </cell>
          <cell r="M591">
            <v>7562090</v>
          </cell>
          <cell r="N591">
            <v>44583</v>
          </cell>
          <cell r="O591">
            <v>44583</v>
          </cell>
          <cell r="P591" t="str">
            <v>Transaccional</v>
          </cell>
        </row>
        <row r="592">
          <cell r="J592" t="str">
            <v>Edgar Muñoz David</v>
          </cell>
          <cell r="K592">
            <v>12965830</v>
          </cell>
          <cell r="L592" t="str">
            <v>Edgar Muñoz David</v>
          </cell>
          <cell r="M592">
            <v>12965830</v>
          </cell>
          <cell r="N592">
            <v>44589</v>
          </cell>
          <cell r="O592">
            <v>44589</v>
          </cell>
          <cell r="P592" t="str">
            <v>Transaccional</v>
          </cell>
        </row>
        <row r="593">
          <cell r="J593" t="str">
            <v>Juan Pablo Orozco Londoño</v>
          </cell>
          <cell r="K593">
            <v>75085973</v>
          </cell>
          <cell r="L593" t="str">
            <v>José Leonardo Hincapié Gómez</v>
          </cell>
          <cell r="M593">
            <v>75085973</v>
          </cell>
          <cell r="N593">
            <v>44583</v>
          </cell>
          <cell r="O593">
            <v>44583</v>
          </cell>
          <cell r="P593" t="str">
            <v>Transaccional</v>
          </cell>
        </row>
        <row r="594">
          <cell r="J594" t="str">
            <v>Claudia Elizabeth Cifuentes Santanilla</v>
          </cell>
          <cell r="K594">
            <v>1032411754</v>
          </cell>
          <cell r="L594" t="str">
            <v>Claudia Elizabeth Cifuentes Santanilla</v>
          </cell>
          <cell r="M594">
            <v>1032411754</v>
          </cell>
          <cell r="N594">
            <v>44584</v>
          </cell>
          <cell r="O594">
            <v>44584</v>
          </cell>
          <cell r="P594" t="str">
            <v>Transaccional</v>
          </cell>
        </row>
        <row r="595">
          <cell r="J595" t="str">
            <v>José Leonardo Hincapié Gómez</v>
          </cell>
          <cell r="K595">
            <v>7562090</v>
          </cell>
          <cell r="L595" t="str">
            <v>José Leonardo Hincapié Gómez</v>
          </cell>
          <cell r="M595">
            <v>7562090</v>
          </cell>
          <cell r="N595">
            <v>44584</v>
          </cell>
          <cell r="O595">
            <v>44584</v>
          </cell>
          <cell r="P595" t="str">
            <v>Transaccional</v>
          </cell>
        </row>
        <row r="596">
          <cell r="J596" t="str">
            <v>Leonardo Mejía Lobo</v>
          </cell>
          <cell r="K596" t="str">
            <v xml:space="preserve">75068486	</v>
          </cell>
          <cell r="L596" t="str">
            <v>Leonardo Mejía Lobo</v>
          </cell>
          <cell r="M596" t="str">
            <v xml:space="preserve">75068486	</v>
          </cell>
          <cell r="N596">
            <v>44584</v>
          </cell>
          <cell r="O596">
            <v>44584</v>
          </cell>
          <cell r="P596" t="str">
            <v>Transaccional</v>
          </cell>
        </row>
        <row r="597">
          <cell r="J597" t="str">
            <v>Martín Emilio Ramírez Cardona</v>
          </cell>
          <cell r="K597">
            <v>10282174</v>
          </cell>
          <cell r="L597" t="str">
            <v>Norma Teresa Nieto Almanza</v>
          </cell>
          <cell r="M597">
            <v>10282174</v>
          </cell>
          <cell r="N597">
            <v>44584</v>
          </cell>
          <cell r="O597">
            <v>44584</v>
          </cell>
          <cell r="P597" t="str">
            <v>Transaccional</v>
          </cell>
        </row>
        <row r="598">
          <cell r="J598" t="str">
            <v>Natalia Moreno Murillo</v>
          </cell>
          <cell r="K598">
            <v>1022323628</v>
          </cell>
          <cell r="L598" t="str">
            <v>Natalia Moreno Murillo</v>
          </cell>
          <cell r="M598">
            <v>1022323628</v>
          </cell>
          <cell r="N598">
            <v>44584</v>
          </cell>
          <cell r="O598">
            <v>44584</v>
          </cell>
          <cell r="P598" t="str">
            <v>Transaccional</v>
          </cell>
        </row>
        <row r="599">
          <cell r="J599" t="str">
            <v>Nubia Yaneth Ruiz Gómez</v>
          </cell>
          <cell r="K599">
            <v>52849605</v>
          </cell>
          <cell r="L599" t="str">
            <v>Nubia Yaneth Ruiz Gómez</v>
          </cell>
          <cell r="M599">
            <v>52849605</v>
          </cell>
          <cell r="N599">
            <v>44584</v>
          </cell>
          <cell r="O599">
            <v>44584</v>
          </cell>
          <cell r="P599" t="str">
            <v>Transaccional</v>
          </cell>
        </row>
        <row r="600">
          <cell r="J600" t="str">
            <v>Nubia Stella Luis Rojas</v>
          </cell>
          <cell r="K600">
            <v>52700094</v>
          </cell>
          <cell r="L600" t="str">
            <v>Tirso Zorro Guio</v>
          </cell>
          <cell r="M600">
            <v>52700094</v>
          </cell>
          <cell r="N600">
            <v>44584</v>
          </cell>
          <cell r="O600">
            <v>44584</v>
          </cell>
          <cell r="P600" t="str">
            <v>Transaccional</v>
          </cell>
        </row>
        <row r="601">
          <cell r="J601" t="str">
            <v>Natalia Moreno Murillo</v>
          </cell>
          <cell r="K601">
            <v>1022323628</v>
          </cell>
          <cell r="L601" t="str">
            <v>Natalia Moreno Murillo</v>
          </cell>
          <cell r="M601">
            <v>1022323628</v>
          </cell>
          <cell r="N601">
            <v>44584</v>
          </cell>
          <cell r="O601">
            <v>44584</v>
          </cell>
          <cell r="P601" t="str">
            <v>Transaccional</v>
          </cell>
        </row>
        <row r="602">
          <cell r="J602" t="str">
            <v>Oscar Javier Ortiz</v>
          </cell>
          <cell r="K602">
            <v>80441204</v>
          </cell>
          <cell r="L602" t="str">
            <v>Norma Teresa Nieto Almanza</v>
          </cell>
          <cell r="M602">
            <v>80441204</v>
          </cell>
          <cell r="N602">
            <v>44584</v>
          </cell>
          <cell r="O602">
            <v>44584</v>
          </cell>
          <cell r="P602" t="str">
            <v>Transaccional</v>
          </cell>
        </row>
        <row r="603">
          <cell r="J603" t="str">
            <v>Edgar Muñoz David</v>
          </cell>
          <cell r="K603">
            <v>12965830</v>
          </cell>
          <cell r="L603" t="str">
            <v>Edgar Muñoz David</v>
          </cell>
          <cell r="M603">
            <v>12965830</v>
          </cell>
          <cell r="N603">
            <v>44584</v>
          </cell>
          <cell r="O603">
            <v>44584</v>
          </cell>
          <cell r="P603" t="str">
            <v>Transaccional</v>
          </cell>
        </row>
        <row r="604">
          <cell r="J604" t="str">
            <v>Liliana Patricia Mosquera Reyes</v>
          </cell>
          <cell r="K604">
            <v>52466319</v>
          </cell>
          <cell r="L604" t="str">
            <v>Liliana Patricia Mosquera Reyes</v>
          </cell>
          <cell r="M604">
            <v>52466319</v>
          </cell>
          <cell r="N604">
            <v>44585</v>
          </cell>
          <cell r="O604">
            <v>44585</v>
          </cell>
          <cell r="P604" t="str">
            <v>Transaccional</v>
          </cell>
        </row>
        <row r="605">
          <cell r="J605" t="str">
            <v>Natalia Moreno Murillo</v>
          </cell>
          <cell r="K605">
            <v>1022323628</v>
          </cell>
          <cell r="L605" t="str">
            <v>Natalia Moreno Murillo</v>
          </cell>
          <cell r="M605">
            <v>1022323628</v>
          </cell>
          <cell r="N605">
            <v>44584</v>
          </cell>
          <cell r="O605">
            <v>44584</v>
          </cell>
          <cell r="P605" t="str">
            <v>Transaccional</v>
          </cell>
        </row>
        <row r="606">
          <cell r="J606" t="str">
            <v>Elexy Esther Correa Bravo</v>
          </cell>
          <cell r="K606">
            <v>32680099</v>
          </cell>
          <cell r="L606" t="str">
            <v>Liliana Patricia Mosquera Reyes</v>
          </cell>
          <cell r="M606">
            <v>32680099</v>
          </cell>
          <cell r="N606">
            <v>44585</v>
          </cell>
          <cell r="O606">
            <v>44585</v>
          </cell>
          <cell r="P606" t="str">
            <v>Transaccional</v>
          </cell>
        </row>
        <row r="607">
          <cell r="J607" t="str">
            <v>Edgar Muñoz David</v>
          </cell>
          <cell r="K607">
            <v>12965830</v>
          </cell>
          <cell r="L607" t="str">
            <v>Edgar Muñoz David</v>
          </cell>
          <cell r="M607">
            <v>12965830</v>
          </cell>
          <cell r="N607">
            <v>44586</v>
          </cell>
          <cell r="O607">
            <v>44586</v>
          </cell>
          <cell r="P607" t="str">
            <v>Transaccional</v>
          </cell>
        </row>
        <row r="608">
          <cell r="J608" t="str">
            <v>Fabian Dario Romero Moreno</v>
          </cell>
          <cell r="K608">
            <v>11523034</v>
          </cell>
          <cell r="L608" t="str">
            <v>Fabian Dario Romero Moreno</v>
          </cell>
          <cell r="M608">
            <v>11523034</v>
          </cell>
          <cell r="N608">
            <v>44587</v>
          </cell>
          <cell r="O608">
            <v>44587</v>
          </cell>
          <cell r="P608" t="str">
            <v>Transaccional</v>
          </cell>
        </row>
        <row r="609">
          <cell r="J609" t="str">
            <v>Luis Carlos Buitrago Echeverri</v>
          </cell>
          <cell r="K609">
            <v>7563863</v>
          </cell>
          <cell r="L609" t="str">
            <v>José Leonardo Hincapié Gómez</v>
          </cell>
          <cell r="M609">
            <v>7563863</v>
          </cell>
          <cell r="N609">
            <v>44585</v>
          </cell>
          <cell r="O609">
            <v>44585</v>
          </cell>
          <cell r="P609" t="str">
            <v>Transaccional</v>
          </cell>
        </row>
        <row r="610">
          <cell r="J610" t="str">
            <v>Antonio Gabriel Calderón Silva</v>
          </cell>
          <cell r="K610">
            <v>88309681</v>
          </cell>
          <cell r="L610" t="str">
            <v>Nubia Yaneth Ruiz Gómez</v>
          </cell>
          <cell r="M610">
            <v>88309681</v>
          </cell>
          <cell r="N610">
            <v>44586</v>
          </cell>
          <cell r="O610">
            <v>44586</v>
          </cell>
          <cell r="P610" t="str">
            <v>Transaccional</v>
          </cell>
        </row>
        <row r="611">
          <cell r="J611" t="str">
            <v>Wilson Alirio Gómez Alba</v>
          </cell>
          <cell r="K611" t="str">
            <v xml:space="preserve">79216863	</v>
          </cell>
          <cell r="L611" t="str">
            <v>Wilson Alirio Gómez Alba</v>
          </cell>
          <cell r="M611" t="str">
            <v xml:space="preserve">79216863	</v>
          </cell>
          <cell r="N611">
            <v>44584</v>
          </cell>
          <cell r="O611">
            <v>44584</v>
          </cell>
          <cell r="P611" t="str">
            <v>Transaccional</v>
          </cell>
        </row>
        <row r="612">
          <cell r="J612" t="str">
            <v>Fabian Dario Romero Moreno</v>
          </cell>
          <cell r="K612">
            <v>11523034</v>
          </cell>
          <cell r="L612" t="str">
            <v>Fabian Dario Romero Moreno</v>
          </cell>
          <cell r="M612">
            <v>11523034</v>
          </cell>
          <cell r="N612">
            <v>44586</v>
          </cell>
          <cell r="O612">
            <v>44586</v>
          </cell>
          <cell r="P612" t="str">
            <v>Transaccional</v>
          </cell>
        </row>
        <row r="613">
          <cell r="J613" t="str">
            <v>Oscar Javier Ortiz</v>
          </cell>
          <cell r="K613" t="str">
            <v xml:space="preserve">80441204	</v>
          </cell>
          <cell r="L613" t="str">
            <v>Nubia Yaneth Ruiz Gómez</v>
          </cell>
          <cell r="M613" t="str">
            <v xml:space="preserve">80441204	</v>
          </cell>
          <cell r="N613">
            <v>44586</v>
          </cell>
          <cell r="O613">
            <v>44586</v>
          </cell>
          <cell r="P613" t="str">
            <v>Transaccional</v>
          </cell>
        </row>
        <row r="614">
          <cell r="J614" t="str">
            <v>Edgar Muñoz David</v>
          </cell>
          <cell r="K614">
            <v>12965830</v>
          </cell>
          <cell r="L614" t="str">
            <v>Edgar Muñoz David</v>
          </cell>
          <cell r="M614">
            <v>12965830</v>
          </cell>
          <cell r="N614">
            <v>44586</v>
          </cell>
          <cell r="O614">
            <v>44586</v>
          </cell>
          <cell r="P614" t="str">
            <v>Transaccional</v>
          </cell>
        </row>
        <row r="615">
          <cell r="J615" t="str">
            <v>Rocío Pabón Santana</v>
          </cell>
          <cell r="K615">
            <v>39531708</v>
          </cell>
          <cell r="L615" t="str">
            <v>Rocío Pabón Santana</v>
          </cell>
          <cell r="M615">
            <v>39531708</v>
          </cell>
          <cell r="N615">
            <v>44585</v>
          </cell>
          <cell r="O615">
            <v>44585</v>
          </cell>
          <cell r="P615" t="str">
            <v>Transaccional</v>
          </cell>
        </row>
        <row r="616">
          <cell r="J616" t="str">
            <v>José Leonardo Hincapié Gómez</v>
          </cell>
          <cell r="K616">
            <v>7562090</v>
          </cell>
          <cell r="L616" t="str">
            <v>José Leonardo Hincapié Gómez</v>
          </cell>
          <cell r="M616">
            <v>7562090</v>
          </cell>
          <cell r="N616">
            <v>44584</v>
          </cell>
          <cell r="O616">
            <v>44584</v>
          </cell>
          <cell r="P616" t="str">
            <v>Transaccional</v>
          </cell>
        </row>
        <row r="617">
          <cell r="J617" t="str">
            <v>Liliana Patricia Mosquera Reyes</v>
          </cell>
          <cell r="K617">
            <v>52466319</v>
          </cell>
          <cell r="L617" t="str">
            <v>Liliana Patricia Mosquera Reyes</v>
          </cell>
          <cell r="M617">
            <v>52466319</v>
          </cell>
          <cell r="N617">
            <v>44584</v>
          </cell>
          <cell r="O617">
            <v>44584</v>
          </cell>
          <cell r="P617" t="str">
            <v>Transaccional</v>
          </cell>
        </row>
        <row r="619">
          <cell r="J619" t="str">
            <v>Fabian Dario Romero Moreno</v>
          </cell>
          <cell r="K619">
            <v>11523034</v>
          </cell>
          <cell r="L619" t="str">
            <v>Fabian Dario Romero Moreno</v>
          </cell>
          <cell r="M619">
            <v>11523034</v>
          </cell>
          <cell r="N619">
            <v>44589</v>
          </cell>
          <cell r="O619">
            <v>44589</v>
          </cell>
          <cell r="P619" t="str">
            <v>Transaccional</v>
          </cell>
        </row>
        <row r="620">
          <cell r="J620" t="str">
            <v>David Alejandro Acosta Cárdenas</v>
          </cell>
          <cell r="K620">
            <v>1069712051</v>
          </cell>
          <cell r="L620" t="str">
            <v>Juan Efraín Arguello Molina</v>
          </cell>
          <cell r="M620">
            <v>1069712051</v>
          </cell>
          <cell r="N620">
            <v>44584</v>
          </cell>
          <cell r="O620">
            <v>44585</v>
          </cell>
          <cell r="P620" t="str">
            <v>Transaccional</v>
          </cell>
        </row>
        <row r="621">
          <cell r="J621" t="str">
            <v>Mario Giovanni Monroy Hernandez</v>
          </cell>
          <cell r="K621">
            <v>79641497</v>
          </cell>
          <cell r="L621" t="str">
            <v>Liliana Patricia Mosquera Reyes</v>
          </cell>
          <cell r="M621">
            <v>79641497</v>
          </cell>
          <cell r="N621">
            <v>44586</v>
          </cell>
          <cell r="O621">
            <v>44586</v>
          </cell>
          <cell r="P621" t="str">
            <v>Transaccional</v>
          </cell>
        </row>
        <row r="622">
          <cell r="J622" t="str">
            <v>Fabian Dario Romero Moreno</v>
          </cell>
          <cell r="K622">
            <v>11523034</v>
          </cell>
          <cell r="L622" t="str">
            <v>Fabian Dario Romero Moreno</v>
          </cell>
          <cell r="M622">
            <v>11523034</v>
          </cell>
          <cell r="N622">
            <v>44589</v>
          </cell>
          <cell r="O622">
            <v>44589</v>
          </cell>
          <cell r="P622" t="str">
            <v>Transaccional</v>
          </cell>
        </row>
        <row r="623">
          <cell r="J623" t="str">
            <v>Rocío Pabón Santana</v>
          </cell>
          <cell r="K623">
            <v>39531708</v>
          </cell>
          <cell r="L623" t="str">
            <v>Rocío Pabón Santana</v>
          </cell>
          <cell r="M623">
            <v>39531708</v>
          </cell>
          <cell r="N623">
            <v>44585</v>
          </cell>
          <cell r="O623">
            <v>44585</v>
          </cell>
          <cell r="P623" t="str">
            <v>Transaccional</v>
          </cell>
        </row>
        <row r="624">
          <cell r="J624" t="str">
            <v>José Leonardo Hincapié Gómez</v>
          </cell>
          <cell r="K624">
            <v>7562090</v>
          </cell>
          <cell r="L624" t="str">
            <v>José Leonardo Hincapié Gómez</v>
          </cell>
          <cell r="M624">
            <v>7562090</v>
          </cell>
          <cell r="N624">
            <v>44589</v>
          </cell>
          <cell r="O624">
            <v>44589</v>
          </cell>
          <cell r="P624" t="str">
            <v>Transaccional</v>
          </cell>
        </row>
        <row r="625">
          <cell r="J625" t="str">
            <v>Fabian Dario Romero Moreno</v>
          </cell>
          <cell r="K625">
            <v>11523034</v>
          </cell>
          <cell r="L625" t="str">
            <v>Fabian Dario Romero Moreno</v>
          </cell>
          <cell r="M625">
            <v>11523034</v>
          </cell>
          <cell r="N625">
            <v>44589</v>
          </cell>
          <cell r="O625">
            <v>44589</v>
          </cell>
          <cell r="P625" t="str">
            <v>Transaccional</v>
          </cell>
        </row>
        <row r="626">
          <cell r="J626" t="str">
            <v>Leonardo Mejía Lobo</v>
          </cell>
          <cell r="K626" t="str">
            <v xml:space="preserve">75068486	</v>
          </cell>
          <cell r="L626" t="str">
            <v>Leonardo Mejía Lobo</v>
          </cell>
          <cell r="M626" t="str">
            <v xml:space="preserve">75068486	</v>
          </cell>
          <cell r="N626">
            <v>44586</v>
          </cell>
          <cell r="O626">
            <v>44586</v>
          </cell>
          <cell r="P626" t="str">
            <v>Transaccional</v>
          </cell>
        </row>
        <row r="627">
          <cell r="J627" t="str">
            <v>Nelson Jair Peña Gama</v>
          </cell>
          <cell r="K627">
            <v>79353698</v>
          </cell>
          <cell r="L627" t="str">
            <v>Nelson Jair Peña Gama</v>
          </cell>
          <cell r="M627">
            <v>79353698</v>
          </cell>
          <cell r="N627">
            <v>44589</v>
          </cell>
          <cell r="O627">
            <v>44589</v>
          </cell>
          <cell r="P627" t="str">
            <v>Transaccional</v>
          </cell>
        </row>
        <row r="628">
          <cell r="J628" t="str">
            <v>Natalia Moreno Murillo</v>
          </cell>
          <cell r="K628">
            <v>1022323628</v>
          </cell>
          <cell r="L628" t="str">
            <v>Natalia Moreno Murillo</v>
          </cell>
          <cell r="M628">
            <v>1022323628</v>
          </cell>
          <cell r="N628">
            <v>44586</v>
          </cell>
          <cell r="O628">
            <v>44586</v>
          </cell>
          <cell r="P628" t="str">
            <v>Transaccional</v>
          </cell>
        </row>
        <row r="629">
          <cell r="J629" t="str">
            <v>Leonardo Mejía Lobo</v>
          </cell>
          <cell r="K629" t="str">
            <v xml:space="preserve">75068486	</v>
          </cell>
          <cell r="L629" t="str">
            <v>Leonardo Mejía Lobo</v>
          </cell>
          <cell r="M629" t="str">
            <v xml:space="preserve">75068486	</v>
          </cell>
          <cell r="N629">
            <v>44585</v>
          </cell>
          <cell r="O629">
            <v>44585</v>
          </cell>
          <cell r="P629" t="str">
            <v>Transaccional</v>
          </cell>
        </row>
        <row r="630">
          <cell r="J630" t="str">
            <v>Mauricio Serrato Roa</v>
          </cell>
          <cell r="K630">
            <v>79395305</v>
          </cell>
          <cell r="L630" t="str">
            <v>Mauricio Serrato Roa</v>
          </cell>
          <cell r="M630">
            <v>79395305</v>
          </cell>
          <cell r="N630">
            <v>44589</v>
          </cell>
          <cell r="O630">
            <v>44589</v>
          </cell>
          <cell r="P630" t="str">
            <v>Transaccional</v>
          </cell>
        </row>
        <row r="631">
          <cell r="J631" t="str">
            <v>Fabian Dario Romero Moreno</v>
          </cell>
          <cell r="K631">
            <v>11523034</v>
          </cell>
          <cell r="L631" t="str">
            <v>Fabian Dario Romero Moreno</v>
          </cell>
          <cell r="M631">
            <v>11523034</v>
          </cell>
          <cell r="N631">
            <v>44589</v>
          </cell>
          <cell r="O631">
            <v>44589</v>
          </cell>
          <cell r="P631" t="str">
            <v>Transaccional</v>
          </cell>
        </row>
        <row r="632">
          <cell r="J632" t="str">
            <v>David Alejandro Acosta Cárdenas</v>
          </cell>
          <cell r="K632">
            <v>1069712051</v>
          </cell>
          <cell r="L632" t="str">
            <v>David Alejandro Acosta Cárdenas</v>
          </cell>
          <cell r="M632">
            <v>1069712051</v>
          </cell>
          <cell r="N632">
            <v>44584</v>
          </cell>
          <cell r="O632">
            <v>44584</v>
          </cell>
          <cell r="P632" t="str">
            <v>Transaccional</v>
          </cell>
        </row>
        <row r="633">
          <cell r="J633" t="str">
            <v>Oscar Javier Ortiz</v>
          </cell>
          <cell r="K633" t="str">
            <v xml:space="preserve">80441204	</v>
          </cell>
          <cell r="L633" t="str">
            <v>Nubia Yaneth Ruiz Gómez</v>
          </cell>
          <cell r="M633" t="str">
            <v xml:space="preserve">80441204	</v>
          </cell>
          <cell r="N633">
            <v>44584</v>
          </cell>
          <cell r="O633">
            <v>44584</v>
          </cell>
          <cell r="P633" t="str">
            <v>Transaccional</v>
          </cell>
        </row>
        <row r="634">
          <cell r="J634" t="str">
            <v>Juan Pablo Orozco Londoño</v>
          </cell>
          <cell r="K634">
            <v>75085973</v>
          </cell>
          <cell r="L634" t="str">
            <v>José Leonardo Hincapié Gómez</v>
          </cell>
          <cell r="M634">
            <v>75085973</v>
          </cell>
          <cell r="N634">
            <v>44585</v>
          </cell>
          <cell r="O634">
            <v>44586</v>
          </cell>
          <cell r="P634" t="str">
            <v>Transaccional</v>
          </cell>
        </row>
        <row r="635">
          <cell r="J635" t="str">
            <v>Juan Pablo Mondragón Pardo</v>
          </cell>
          <cell r="K635">
            <v>80024051</v>
          </cell>
          <cell r="L635" t="str">
            <v>Juan Pablo Mondragón Pardo</v>
          </cell>
          <cell r="M635">
            <v>80024051</v>
          </cell>
          <cell r="N635">
            <v>44585</v>
          </cell>
          <cell r="O635">
            <v>44585</v>
          </cell>
          <cell r="P635" t="str">
            <v>Transaccional</v>
          </cell>
        </row>
        <row r="636">
          <cell r="J636" t="str">
            <v>Sandra Patricia Amado Castillo</v>
          </cell>
          <cell r="K636">
            <v>52795498</v>
          </cell>
          <cell r="L636" t="str">
            <v>Mauricio Serrato Roa</v>
          </cell>
          <cell r="M636">
            <v>52795498</v>
          </cell>
          <cell r="N636">
            <v>44586</v>
          </cell>
          <cell r="O636">
            <v>44586</v>
          </cell>
          <cell r="P636" t="str">
            <v>Transaccional</v>
          </cell>
        </row>
        <row r="637">
          <cell r="J637" t="str">
            <v>Leonardo Mejía Lobo</v>
          </cell>
          <cell r="K637" t="str">
            <v xml:space="preserve">75068486	</v>
          </cell>
          <cell r="L637" t="str">
            <v>Leonardo Mejía Lobo</v>
          </cell>
          <cell r="M637" t="str">
            <v xml:space="preserve">75068486	</v>
          </cell>
          <cell r="N637">
            <v>44586</v>
          </cell>
          <cell r="O637">
            <v>44586</v>
          </cell>
          <cell r="P637" t="str">
            <v>Transaccional</v>
          </cell>
        </row>
        <row r="638">
          <cell r="J638" t="str">
            <v>Rocío Pabón Santana</v>
          </cell>
          <cell r="K638">
            <v>39531708</v>
          </cell>
          <cell r="L638" t="str">
            <v>Rocío Pabón Santana</v>
          </cell>
          <cell r="M638">
            <v>39531708</v>
          </cell>
          <cell r="N638">
            <v>44584</v>
          </cell>
          <cell r="O638">
            <v>44584</v>
          </cell>
          <cell r="P638" t="str">
            <v>Transaccional</v>
          </cell>
        </row>
        <row r="639">
          <cell r="J639" t="str">
            <v>Edgar Muñoz David</v>
          </cell>
          <cell r="K639">
            <v>12965830</v>
          </cell>
          <cell r="L639" t="str">
            <v>Edgar Muñoz David</v>
          </cell>
          <cell r="M639">
            <v>12965830</v>
          </cell>
          <cell r="N639">
            <v>44589</v>
          </cell>
          <cell r="O639">
            <v>44589</v>
          </cell>
          <cell r="P639" t="str">
            <v>Transaccional</v>
          </cell>
        </row>
        <row r="640">
          <cell r="J640" t="str">
            <v>José Leonardo Hincapié Gómez</v>
          </cell>
          <cell r="K640">
            <v>7562090</v>
          </cell>
          <cell r="L640" t="str">
            <v>José Leonardo Hincapié Gómez</v>
          </cell>
          <cell r="M640">
            <v>7562090</v>
          </cell>
          <cell r="N640">
            <v>44584</v>
          </cell>
          <cell r="O640">
            <v>44584</v>
          </cell>
          <cell r="P640" t="str">
            <v>Transaccional</v>
          </cell>
        </row>
        <row r="641">
          <cell r="J641" t="str">
            <v>Natalia Moreno Murillo</v>
          </cell>
          <cell r="K641">
            <v>1022323628</v>
          </cell>
          <cell r="L641" t="str">
            <v>Natalia Moreno Murillo</v>
          </cell>
          <cell r="M641">
            <v>1022323628</v>
          </cell>
          <cell r="N641">
            <v>44584</v>
          </cell>
          <cell r="O641">
            <v>44584</v>
          </cell>
          <cell r="P641" t="str">
            <v>Transaccional</v>
          </cell>
        </row>
        <row r="642">
          <cell r="J642" t="str">
            <v>Nubia Yaneth Ruiz Gómez</v>
          </cell>
          <cell r="K642">
            <v>52849605</v>
          </cell>
          <cell r="L642" t="str">
            <v>Nubia Yaneth Ruiz Gómez</v>
          </cell>
          <cell r="M642">
            <v>52849605</v>
          </cell>
          <cell r="N642">
            <v>44585</v>
          </cell>
          <cell r="O642">
            <v>44585</v>
          </cell>
          <cell r="P642" t="str">
            <v>Transaccional</v>
          </cell>
        </row>
        <row r="643">
          <cell r="J643" t="str">
            <v>Andrea Patricia Ávila Vacca</v>
          </cell>
          <cell r="K643">
            <v>53100799</v>
          </cell>
          <cell r="L643" t="str">
            <v>Claudia Elizabeth Cifuentes Santanilla</v>
          </cell>
          <cell r="M643">
            <v>53100799</v>
          </cell>
          <cell r="N643">
            <v>44585</v>
          </cell>
          <cell r="O643">
            <v>44585</v>
          </cell>
          <cell r="P643" t="str">
            <v>Transaccional</v>
          </cell>
        </row>
        <row r="644">
          <cell r="J644" t="str">
            <v>Claudia Elizabeth Cifuentes Santanilla</v>
          </cell>
          <cell r="K644">
            <v>1032411754</v>
          </cell>
          <cell r="L644" t="str">
            <v>Claudia Elizabeth Cifuentes Santanilla</v>
          </cell>
          <cell r="M644">
            <v>1032411754</v>
          </cell>
          <cell r="N644">
            <v>44584</v>
          </cell>
          <cell r="O644">
            <v>44585</v>
          </cell>
          <cell r="P644" t="str">
            <v>Transaccional</v>
          </cell>
        </row>
        <row r="645">
          <cell r="J645" t="str">
            <v>Leonardo Mejía Lobo</v>
          </cell>
          <cell r="K645" t="str">
            <v xml:space="preserve">75068486	</v>
          </cell>
          <cell r="L645" t="str">
            <v>Leonardo Mejía Lobo</v>
          </cell>
          <cell r="M645" t="str">
            <v xml:space="preserve">75068486	</v>
          </cell>
          <cell r="N645">
            <v>44585</v>
          </cell>
          <cell r="O645">
            <v>44585</v>
          </cell>
          <cell r="P645" t="str">
            <v>Transaccional</v>
          </cell>
        </row>
        <row r="646">
          <cell r="J646" t="str">
            <v>Elexy Esther Correa Bravo</v>
          </cell>
          <cell r="K646">
            <v>32680099</v>
          </cell>
          <cell r="L646" t="str">
            <v>Liliana Patricia Mosquera Reyes</v>
          </cell>
          <cell r="M646">
            <v>32680099</v>
          </cell>
          <cell r="N646">
            <v>44586</v>
          </cell>
          <cell r="O646">
            <v>44586</v>
          </cell>
          <cell r="P646" t="str">
            <v>Transaccional</v>
          </cell>
        </row>
        <row r="647">
          <cell r="J647" t="str">
            <v>Veronica Julieth Sánchez Pinilla</v>
          </cell>
          <cell r="K647">
            <v>1015406095</v>
          </cell>
          <cell r="L647" t="str">
            <v>Veronica Julieth Sánchez Pinilla</v>
          </cell>
          <cell r="M647">
            <v>1015406095</v>
          </cell>
          <cell r="N647">
            <v>44585</v>
          </cell>
          <cell r="O647">
            <v>44585</v>
          </cell>
          <cell r="P647" t="str">
            <v>Transaccional</v>
          </cell>
        </row>
        <row r="648">
          <cell r="J648" t="str">
            <v>Claudia Elizabeth Cifuentes Santanilla</v>
          </cell>
          <cell r="K648">
            <v>1032411754</v>
          </cell>
          <cell r="L648" t="str">
            <v>Claudia Elizabeth Cifuentes Santanilla</v>
          </cell>
          <cell r="M648">
            <v>1032411754</v>
          </cell>
          <cell r="N648">
            <v>44584</v>
          </cell>
          <cell r="O648">
            <v>44585</v>
          </cell>
          <cell r="P648" t="str">
            <v>Transaccional</v>
          </cell>
        </row>
        <row r="649">
          <cell r="J649" t="str">
            <v>Elexy Esther Correa Bravo</v>
          </cell>
          <cell r="K649">
            <v>32680099</v>
          </cell>
          <cell r="L649" t="str">
            <v>Liliana Patricia Mosquera Reyes</v>
          </cell>
          <cell r="M649">
            <v>32680099</v>
          </cell>
          <cell r="N649">
            <v>44584</v>
          </cell>
          <cell r="O649">
            <v>44585</v>
          </cell>
          <cell r="P649" t="str">
            <v>Transaccional</v>
          </cell>
        </row>
        <row r="650">
          <cell r="J650" t="str">
            <v>Aura Elvira Gómez Martínez</v>
          </cell>
          <cell r="K650">
            <v>52375911</v>
          </cell>
          <cell r="L650" t="str">
            <v>Aura Elvira Gómez Martínez</v>
          </cell>
          <cell r="M650">
            <v>52375911</v>
          </cell>
          <cell r="N650">
            <v>44584</v>
          </cell>
          <cell r="O650">
            <v>44584</v>
          </cell>
          <cell r="P650" t="str">
            <v>Transaccional</v>
          </cell>
        </row>
        <row r="651">
          <cell r="J651" t="str">
            <v>Miguel Alfredo Gómez Caicedo</v>
          </cell>
          <cell r="K651">
            <v>1116260093</v>
          </cell>
          <cell r="L651" t="str">
            <v>Miguel Alfredo Gómez Caicedo</v>
          </cell>
          <cell r="M651">
            <v>1116260093</v>
          </cell>
          <cell r="N651">
            <v>44589</v>
          </cell>
          <cell r="O651">
            <v>44589</v>
          </cell>
          <cell r="P651" t="str">
            <v>Transaccional</v>
          </cell>
        </row>
        <row r="652">
          <cell r="J652" t="str">
            <v>Nestor Alejandro Gómez Guerrero</v>
          </cell>
          <cell r="K652">
            <v>7700363</v>
          </cell>
          <cell r="L652" t="str">
            <v>Nestor Alejandro Gómez Guerrero</v>
          </cell>
          <cell r="M652">
            <v>7700363</v>
          </cell>
          <cell r="N652">
            <v>44589</v>
          </cell>
          <cell r="O652">
            <v>44589</v>
          </cell>
          <cell r="P652" t="str">
            <v>Transaccional</v>
          </cell>
        </row>
        <row r="653">
          <cell r="J653" t="str">
            <v>Luis Carlos Buitrago Echeverri</v>
          </cell>
          <cell r="K653">
            <v>7563863</v>
          </cell>
          <cell r="L653" t="str">
            <v>José Leonardo Hincapié Gómez</v>
          </cell>
          <cell r="M653">
            <v>7563863</v>
          </cell>
          <cell r="N653">
            <v>44585</v>
          </cell>
          <cell r="O653">
            <v>44585</v>
          </cell>
          <cell r="P653" t="str">
            <v>Transaccional</v>
          </cell>
        </row>
        <row r="654">
          <cell r="J654" t="str">
            <v>Elexy Esther Correa Bravo</v>
          </cell>
          <cell r="K654">
            <v>32680099</v>
          </cell>
          <cell r="L654" t="str">
            <v>Liliana Patricia Mosquera Reyes</v>
          </cell>
          <cell r="M654">
            <v>32680099</v>
          </cell>
          <cell r="N654">
            <v>44584</v>
          </cell>
          <cell r="O654">
            <v>44584</v>
          </cell>
          <cell r="P654" t="str">
            <v>Transaccional</v>
          </cell>
        </row>
        <row r="655">
          <cell r="J655" t="str">
            <v>Fabian Dario Romero Moreno</v>
          </cell>
          <cell r="K655">
            <v>11523034</v>
          </cell>
          <cell r="L655" t="str">
            <v>Fabian Dario Romero Moreno</v>
          </cell>
          <cell r="M655">
            <v>11523034</v>
          </cell>
          <cell r="N655">
            <v>44586</v>
          </cell>
          <cell r="O655">
            <v>44586</v>
          </cell>
          <cell r="P655" t="str">
            <v>Transaccional</v>
          </cell>
        </row>
        <row r="656">
          <cell r="J656" t="str">
            <v>Damaris Tatiana Gomez Buitrago</v>
          </cell>
          <cell r="K656" t="str">
            <v xml:space="preserve">1076716385	</v>
          </cell>
          <cell r="L656" t="str">
            <v>Damaris Tatiana Gomez Buitrago</v>
          </cell>
          <cell r="M656" t="str">
            <v xml:space="preserve">1076716385	</v>
          </cell>
          <cell r="N656">
            <v>44588</v>
          </cell>
          <cell r="O656">
            <v>44588</v>
          </cell>
          <cell r="P656" t="str">
            <v>Transaccional</v>
          </cell>
        </row>
        <row r="657">
          <cell r="J657" t="str">
            <v>Yolanda Alfonso Ruiz</v>
          </cell>
          <cell r="K657">
            <v>39524390</v>
          </cell>
          <cell r="L657" t="str">
            <v>Yolanda Alfonso Ruiz</v>
          </cell>
          <cell r="M657"/>
          <cell r="N657">
            <v>44584</v>
          </cell>
          <cell r="O657">
            <v>44584</v>
          </cell>
          <cell r="P657" t="str">
            <v>Transaccional</v>
          </cell>
        </row>
        <row r="658">
          <cell r="J658" t="str">
            <v>Wilson Alirio Gómez Alba</v>
          </cell>
          <cell r="K658" t="str">
            <v xml:space="preserve">79216863	</v>
          </cell>
          <cell r="L658" t="str">
            <v>Wilson Alirio Gómez Alba</v>
          </cell>
          <cell r="M658" t="str">
            <v xml:space="preserve">79216863	</v>
          </cell>
          <cell r="N658">
            <v>44585</v>
          </cell>
          <cell r="O658">
            <v>44585</v>
          </cell>
          <cell r="P658" t="str">
            <v>Transaccional</v>
          </cell>
        </row>
        <row r="659">
          <cell r="J659" t="str">
            <v>Andrea Patricia Ávila Vacca</v>
          </cell>
          <cell r="K659">
            <v>53100799</v>
          </cell>
          <cell r="L659" t="str">
            <v>Claudia Elizabeth Cifuentes Santanilla</v>
          </cell>
          <cell r="M659">
            <v>53100799</v>
          </cell>
          <cell r="N659">
            <v>44588</v>
          </cell>
          <cell r="O659">
            <v>44588</v>
          </cell>
          <cell r="P659" t="str">
            <v>Transaccional</v>
          </cell>
        </row>
        <row r="660">
          <cell r="J660" t="str">
            <v>Antonio Gabriel Calderón Silva</v>
          </cell>
          <cell r="K660">
            <v>88309681</v>
          </cell>
          <cell r="L660" t="str">
            <v>Nubia Yaneth Ruiz Gómez</v>
          </cell>
          <cell r="M660">
            <v>88309681</v>
          </cell>
          <cell r="N660">
            <v>44585</v>
          </cell>
          <cell r="O660">
            <v>44585</v>
          </cell>
          <cell r="P660" t="str">
            <v>Transaccional</v>
          </cell>
        </row>
        <row r="661">
          <cell r="J661" t="str">
            <v>Juan Pablo Orozco Londoño</v>
          </cell>
          <cell r="K661">
            <v>75085973</v>
          </cell>
          <cell r="L661" t="str">
            <v>José Leonardo Hincapié Gómez</v>
          </cell>
          <cell r="M661">
            <v>75085973</v>
          </cell>
          <cell r="N661">
            <v>44586</v>
          </cell>
          <cell r="O661">
            <v>44586</v>
          </cell>
          <cell r="P661" t="str">
            <v>Transaccional</v>
          </cell>
        </row>
        <row r="662">
          <cell r="J662" t="str">
            <v>Juan Pablo Orozco Londoño</v>
          </cell>
          <cell r="K662">
            <v>75085973</v>
          </cell>
          <cell r="L662" t="str">
            <v>José Leonardo Hincapié Gómez</v>
          </cell>
          <cell r="M662">
            <v>75085973</v>
          </cell>
          <cell r="N662">
            <v>44586</v>
          </cell>
          <cell r="O662">
            <v>44586</v>
          </cell>
          <cell r="P662" t="str">
            <v>Transaccional</v>
          </cell>
        </row>
        <row r="663">
          <cell r="J663" t="str">
            <v>Luis Carlos Buitrago Echeverri</v>
          </cell>
          <cell r="K663">
            <v>7563863</v>
          </cell>
          <cell r="L663" t="str">
            <v>Juan Pablo Mondragón Pardo</v>
          </cell>
          <cell r="M663">
            <v>7563863</v>
          </cell>
          <cell r="N663">
            <v>44585</v>
          </cell>
          <cell r="O663">
            <v>44585</v>
          </cell>
          <cell r="P663" t="str">
            <v>Transaccional</v>
          </cell>
        </row>
        <row r="664">
          <cell r="J664" t="str">
            <v>José Leonardo Hincapié Gómez</v>
          </cell>
          <cell r="K664">
            <v>7562090</v>
          </cell>
          <cell r="L664" t="str">
            <v>José Leonardo Hincapié Gómez</v>
          </cell>
          <cell r="M664">
            <v>7562090</v>
          </cell>
          <cell r="N664">
            <v>44592</v>
          </cell>
          <cell r="O664">
            <v>44592</v>
          </cell>
          <cell r="P664" t="str">
            <v>Transaccional</v>
          </cell>
        </row>
        <row r="665">
          <cell r="J665" t="str">
            <v>Kelly Alexandra Mariño Estupiñan</v>
          </cell>
          <cell r="K665">
            <v>38363362</v>
          </cell>
          <cell r="L665" t="str">
            <v>Tirso Zorro Guio</v>
          </cell>
          <cell r="M665">
            <v>38363362</v>
          </cell>
          <cell r="N665">
            <v>44585</v>
          </cell>
          <cell r="O665">
            <v>44585</v>
          </cell>
          <cell r="P665" t="str">
            <v>Transaccional</v>
          </cell>
        </row>
        <row r="666">
          <cell r="J666" t="str">
            <v>Karen Lorena Hernandez Bedoya</v>
          </cell>
          <cell r="K666">
            <v>1032407346</v>
          </cell>
          <cell r="L666" t="str">
            <v>Karen Lorena Hernandez Bedoya</v>
          </cell>
          <cell r="M666">
            <v>1032407346</v>
          </cell>
          <cell r="N666">
            <v>44592</v>
          </cell>
          <cell r="O666">
            <v>44592</v>
          </cell>
          <cell r="P666" t="str">
            <v>Transaccional</v>
          </cell>
        </row>
        <row r="667">
          <cell r="J667" t="str">
            <v>Luis Carlos Buitrago Echeverri</v>
          </cell>
          <cell r="K667">
            <v>7563863</v>
          </cell>
          <cell r="L667" t="str">
            <v>Juan Pablo Mondragón Pardo</v>
          </cell>
          <cell r="M667">
            <v>7563863</v>
          </cell>
          <cell r="N667">
            <v>44587</v>
          </cell>
          <cell r="O667">
            <v>44587</v>
          </cell>
          <cell r="P667" t="str">
            <v>Transaccional</v>
          </cell>
        </row>
        <row r="668">
          <cell r="J668" t="str">
            <v>Natalia Moreno Murillo</v>
          </cell>
          <cell r="K668">
            <v>1022323628</v>
          </cell>
          <cell r="L668" t="str">
            <v>Natalia Moreno Murillo</v>
          </cell>
          <cell r="M668">
            <v>1022323628</v>
          </cell>
          <cell r="N668">
            <v>44586</v>
          </cell>
          <cell r="O668">
            <v>44586</v>
          </cell>
          <cell r="P668" t="str">
            <v>Transaccional</v>
          </cell>
        </row>
        <row r="669">
          <cell r="J669" t="str">
            <v>Nestor Alejandro Gómez Guerrero</v>
          </cell>
          <cell r="K669">
            <v>7700363</v>
          </cell>
          <cell r="L669" t="str">
            <v>Nestor Alejandro Gómez Guerrero</v>
          </cell>
          <cell r="M669">
            <v>7700363</v>
          </cell>
          <cell r="N669">
            <v>44589</v>
          </cell>
          <cell r="O669">
            <v>44589</v>
          </cell>
          <cell r="P669" t="str">
            <v>Transaccional</v>
          </cell>
        </row>
        <row r="670">
          <cell r="J670" t="str">
            <v>daniel felipe jaramillo franco</v>
          </cell>
          <cell r="K670">
            <v>1094937322</v>
          </cell>
          <cell r="L670" t="str">
            <v>David Alejandro Acosta Cárdenas</v>
          </cell>
          <cell r="M670">
            <v>1094937322</v>
          </cell>
          <cell r="N670">
            <v>44596</v>
          </cell>
          <cell r="O670">
            <v>44586</v>
          </cell>
          <cell r="P670" t="str">
            <v>Transaccional</v>
          </cell>
        </row>
        <row r="671">
          <cell r="J671" t="str">
            <v>Kelly Alexandra Mariño Estupiñan</v>
          </cell>
          <cell r="K671">
            <v>38363362</v>
          </cell>
          <cell r="L671" t="str">
            <v>Kelly Alexandra Mariño Estupiñan</v>
          </cell>
          <cell r="M671">
            <v>38363362</v>
          </cell>
          <cell r="N671">
            <v>44586</v>
          </cell>
          <cell r="O671">
            <v>44586</v>
          </cell>
          <cell r="P671" t="str">
            <v>Transaccional</v>
          </cell>
        </row>
        <row r="672">
          <cell r="J672" t="str">
            <v>Damaris Tatiana Gomez Buitrago</v>
          </cell>
          <cell r="K672" t="str">
            <v xml:space="preserve">1076716385	</v>
          </cell>
          <cell r="L672" t="str">
            <v>Damaris Tatiana Gomez Buitrago</v>
          </cell>
          <cell r="M672" t="str">
            <v xml:space="preserve">1076716385	</v>
          </cell>
          <cell r="N672">
            <v>44586</v>
          </cell>
          <cell r="O672">
            <v>44586</v>
          </cell>
          <cell r="P672" t="str">
            <v>Transaccional</v>
          </cell>
        </row>
        <row r="673">
          <cell r="J673" t="str">
            <v>Fabian Dario Romero Moreno</v>
          </cell>
          <cell r="K673">
            <v>11523034</v>
          </cell>
          <cell r="L673" t="str">
            <v>Fabian Dario Romero Moreno</v>
          </cell>
          <cell r="M673">
            <v>11523034</v>
          </cell>
          <cell r="N673">
            <v>44586</v>
          </cell>
          <cell r="O673">
            <v>44586</v>
          </cell>
          <cell r="P673" t="str">
            <v>Transaccional</v>
          </cell>
        </row>
        <row r="674">
          <cell r="J674" t="str">
            <v>Nestor Alejandro Gómez Guerrero</v>
          </cell>
          <cell r="K674">
            <v>7700363</v>
          </cell>
          <cell r="L674" t="str">
            <v>Nestor Alejandro Gómez Guerrero</v>
          </cell>
          <cell r="M674">
            <v>7700363</v>
          </cell>
          <cell r="N674">
            <v>44585</v>
          </cell>
          <cell r="O674">
            <v>44585</v>
          </cell>
          <cell r="P674" t="str">
            <v>Transaccional</v>
          </cell>
        </row>
        <row r="675">
          <cell r="J675" t="str">
            <v>Yolanda Alfonso Ruiz</v>
          </cell>
          <cell r="K675">
            <v>39524390</v>
          </cell>
          <cell r="L675" t="str">
            <v>Tirso Zorro Guio</v>
          </cell>
          <cell r="M675">
            <v>39524390</v>
          </cell>
          <cell r="N675">
            <v>44586</v>
          </cell>
          <cell r="O675">
            <v>44586</v>
          </cell>
          <cell r="P675" t="str">
            <v>Transaccional</v>
          </cell>
        </row>
        <row r="676">
          <cell r="J676" t="str">
            <v>David Alejandro Acosta Cárdenas</v>
          </cell>
          <cell r="K676" t="str">
            <v xml:space="preserve">1069712051	</v>
          </cell>
          <cell r="L676" t="str">
            <v>David Alejandro Acosta Cárdenas</v>
          </cell>
          <cell r="M676" t="str">
            <v xml:space="preserve">1069712051	</v>
          </cell>
          <cell r="N676">
            <v>44585</v>
          </cell>
          <cell r="O676">
            <v>44585</v>
          </cell>
          <cell r="P676" t="str">
            <v>Transaccional</v>
          </cell>
        </row>
        <row r="677">
          <cell r="J677" t="str">
            <v>José Leonardo Hincapié Gómez</v>
          </cell>
          <cell r="K677">
            <v>7562090</v>
          </cell>
          <cell r="L677" t="str">
            <v>José Leonardo Hincapié Gómez</v>
          </cell>
          <cell r="M677">
            <v>7562090</v>
          </cell>
          <cell r="N677">
            <v>44588</v>
          </cell>
          <cell r="O677">
            <v>44588</v>
          </cell>
          <cell r="P677" t="str">
            <v>Transaccional</v>
          </cell>
        </row>
        <row r="678">
          <cell r="J678" t="str">
            <v>Leonardo Mejía Lobo</v>
          </cell>
          <cell r="K678" t="str">
            <v xml:space="preserve">75068486	</v>
          </cell>
          <cell r="L678" t="str">
            <v>Leonardo Mejía Lobo</v>
          </cell>
          <cell r="M678" t="str">
            <v xml:space="preserve">75068486	</v>
          </cell>
          <cell r="N678">
            <v>44586</v>
          </cell>
          <cell r="O678">
            <v>44586</v>
          </cell>
          <cell r="P678" t="str">
            <v>Transaccional</v>
          </cell>
        </row>
        <row r="679">
          <cell r="J679" t="str">
            <v>Aura Elvira Gómez Martínez</v>
          </cell>
          <cell r="K679">
            <v>52375911</v>
          </cell>
          <cell r="L679" t="str">
            <v>Aura Elvira Gómez Martínez</v>
          </cell>
          <cell r="M679">
            <v>52375911</v>
          </cell>
          <cell r="N679">
            <v>44585</v>
          </cell>
          <cell r="O679">
            <v>44585</v>
          </cell>
          <cell r="P679" t="str">
            <v>Transaccional</v>
          </cell>
        </row>
        <row r="680">
          <cell r="J680" t="str">
            <v>Yolanda Alfonso Ruiz</v>
          </cell>
          <cell r="K680">
            <v>39524390</v>
          </cell>
          <cell r="L680" t="str">
            <v>Yolanda Alfonso Ruiz</v>
          </cell>
          <cell r="M680">
            <v>39524390</v>
          </cell>
          <cell r="N680">
            <v>44585</v>
          </cell>
          <cell r="O680">
            <v>44585</v>
          </cell>
          <cell r="P680" t="str">
            <v>Transaccional</v>
          </cell>
        </row>
        <row r="681">
          <cell r="J681" t="str">
            <v>Jorge Enrique Niño Velandia</v>
          </cell>
          <cell r="K681">
            <v>19493141</v>
          </cell>
          <cell r="L681" t="str">
            <v>Jorge Enrique Niño Velandia</v>
          </cell>
          <cell r="M681">
            <v>19493141</v>
          </cell>
          <cell r="N681">
            <v>44585</v>
          </cell>
          <cell r="O681">
            <v>44585</v>
          </cell>
          <cell r="P681" t="str">
            <v>Transaccional</v>
          </cell>
        </row>
        <row r="682">
          <cell r="J682" t="str">
            <v>Luis Carlos Buitrago Echeverri</v>
          </cell>
          <cell r="K682">
            <v>7563863</v>
          </cell>
          <cell r="L682" t="str">
            <v>José Leonardo Hincapié Gómez</v>
          </cell>
          <cell r="M682">
            <v>7563863</v>
          </cell>
          <cell r="N682">
            <v>44585</v>
          </cell>
          <cell r="O682">
            <v>44585</v>
          </cell>
          <cell r="P682" t="str">
            <v>Transaccional</v>
          </cell>
        </row>
        <row r="683">
          <cell r="J683" t="str">
            <v>José Leonardo Hincapié Gómez</v>
          </cell>
          <cell r="K683">
            <v>7562090</v>
          </cell>
          <cell r="L683" t="str">
            <v>José Leonardo Hincapié Gómez</v>
          </cell>
          <cell r="M683">
            <v>7562090</v>
          </cell>
          <cell r="N683">
            <v>44587</v>
          </cell>
          <cell r="O683">
            <v>44587</v>
          </cell>
          <cell r="P683" t="str">
            <v>Transaccional</v>
          </cell>
        </row>
        <row r="684">
          <cell r="J684" t="str">
            <v>Kelly Alexandra Mariño Estupiñan</v>
          </cell>
          <cell r="K684">
            <v>38363362</v>
          </cell>
          <cell r="L684" t="str">
            <v>Kelly Alexandra Mariño Estupiñan</v>
          </cell>
          <cell r="M684">
            <v>38363362</v>
          </cell>
          <cell r="N684">
            <v>44586</v>
          </cell>
          <cell r="O684">
            <v>44586</v>
          </cell>
          <cell r="P684" t="str">
            <v>Transaccional</v>
          </cell>
        </row>
        <row r="685">
          <cell r="J685" t="str">
            <v>Luis Carlos Buitrago Echeverri</v>
          </cell>
          <cell r="K685">
            <v>7563863</v>
          </cell>
          <cell r="L685" t="str">
            <v>José Leonardo Hincapié Gómez</v>
          </cell>
          <cell r="M685">
            <v>7563863</v>
          </cell>
          <cell r="N685">
            <v>44586</v>
          </cell>
          <cell r="O685">
            <v>44586</v>
          </cell>
          <cell r="P685" t="str">
            <v>Transaccional</v>
          </cell>
        </row>
        <row r="686">
          <cell r="J686" t="str">
            <v>Kelly Alexandra Mariño Estupiñan</v>
          </cell>
          <cell r="K686">
            <v>38363362</v>
          </cell>
          <cell r="L686" t="str">
            <v>Kelly Alexandra Mariño Estupiñan</v>
          </cell>
          <cell r="M686">
            <v>38363362</v>
          </cell>
          <cell r="N686">
            <v>44586</v>
          </cell>
          <cell r="O686">
            <v>44586</v>
          </cell>
          <cell r="P686" t="str">
            <v>Transaccional</v>
          </cell>
        </row>
        <row r="687">
          <cell r="J687" t="str">
            <v>José Leonardo Hincapié Gómez</v>
          </cell>
          <cell r="K687">
            <v>7562090</v>
          </cell>
          <cell r="L687" t="str">
            <v>José Leonardo Hincapié Gómez</v>
          </cell>
          <cell r="M687">
            <v>7562090</v>
          </cell>
          <cell r="N687">
            <v>44589</v>
          </cell>
          <cell r="O687">
            <v>44589</v>
          </cell>
          <cell r="P687" t="str">
            <v>Transaccional</v>
          </cell>
        </row>
        <row r="688">
          <cell r="J688" t="str">
            <v>Norma Teresa Nieto Almanza</v>
          </cell>
          <cell r="K688">
            <v>51871034</v>
          </cell>
          <cell r="L688" t="str">
            <v>Norma Teresa Nieto Almanza</v>
          </cell>
          <cell r="M688">
            <v>51871034</v>
          </cell>
          <cell r="N688">
            <v>44585</v>
          </cell>
          <cell r="O688">
            <v>44585</v>
          </cell>
          <cell r="P688" t="str">
            <v>Transaccional</v>
          </cell>
        </row>
        <row r="689">
          <cell r="J689" t="str">
            <v>Juan Alejandro Perea Gómez</v>
          </cell>
          <cell r="K689">
            <v>79969133</v>
          </cell>
          <cell r="L689" t="str">
            <v>Juan Alejandro Perea Gómez</v>
          </cell>
          <cell r="M689">
            <v>79969133</v>
          </cell>
          <cell r="N689">
            <v>44589</v>
          </cell>
          <cell r="O689">
            <v>44589</v>
          </cell>
          <cell r="P689" t="str">
            <v>Transaccional</v>
          </cell>
        </row>
        <row r="690">
          <cell r="J690" t="str">
            <v>Fabian Dario Romero Moreno</v>
          </cell>
          <cell r="K690">
            <v>11523034</v>
          </cell>
          <cell r="L690" t="str">
            <v>Fabian Dario Romero Moreno</v>
          </cell>
          <cell r="M690">
            <v>11523034</v>
          </cell>
          <cell r="N690">
            <v>44589</v>
          </cell>
          <cell r="O690">
            <v>44589</v>
          </cell>
          <cell r="P690" t="str">
            <v>Transaccional</v>
          </cell>
        </row>
        <row r="691">
          <cell r="J691" t="str">
            <v>Luis Carlos Buitrago Echeverri</v>
          </cell>
          <cell r="K691">
            <v>7563863</v>
          </cell>
          <cell r="L691" t="str">
            <v>José Leonardo Hincapié Gómez</v>
          </cell>
          <cell r="M691">
            <v>7563863</v>
          </cell>
          <cell r="N691">
            <v>44587</v>
          </cell>
          <cell r="O691">
            <v>44587</v>
          </cell>
          <cell r="P691" t="str">
            <v>Transaccional</v>
          </cell>
        </row>
        <row r="692">
          <cell r="J692" t="str">
            <v>José Leonardo Hincapié Gómez</v>
          </cell>
          <cell r="K692">
            <v>7562090</v>
          </cell>
          <cell r="L692" t="str">
            <v>José Leonardo Hincapié Gómez</v>
          </cell>
          <cell r="M692">
            <v>7562090</v>
          </cell>
          <cell r="N692">
            <v>44587</v>
          </cell>
          <cell r="O692">
            <v>44587</v>
          </cell>
          <cell r="P692" t="str">
            <v>Transaccional</v>
          </cell>
        </row>
        <row r="693">
          <cell r="J693" t="str">
            <v>José Leonardo Hincapié Gómez</v>
          </cell>
          <cell r="K693">
            <v>7562090</v>
          </cell>
          <cell r="L693" t="str">
            <v>José Leonardo Hincapié Gómez</v>
          </cell>
          <cell r="M693">
            <v>7562090</v>
          </cell>
          <cell r="N693">
            <v>44589</v>
          </cell>
          <cell r="O693">
            <v>44589</v>
          </cell>
          <cell r="P693" t="str">
            <v>Transaccional</v>
          </cell>
        </row>
        <row r="694">
          <cell r="J694" t="str">
            <v>Angelica Viviana Giraldo Perdomo</v>
          </cell>
          <cell r="K694">
            <v>52975827</v>
          </cell>
          <cell r="L694" t="str">
            <v>Angelica Viviana Giraldo Perdomo</v>
          </cell>
          <cell r="M694">
            <v>52975827</v>
          </cell>
          <cell r="N694">
            <v>44586</v>
          </cell>
          <cell r="O694">
            <v>44586</v>
          </cell>
          <cell r="P694" t="str">
            <v>Transaccional</v>
          </cell>
        </row>
        <row r="695">
          <cell r="J695" t="str">
            <v>Norma Teresa Nieto Almanza</v>
          </cell>
          <cell r="K695">
            <v>51871034</v>
          </cell>
          <cell r="L695" t="str">
            <v>Norma Teresa Nieto Almanza</v>
          </cell>
          <cell r="M695">
            <v>51871034</v>
          </cell>
          <cell r="N695">
            <v>44586</v>
          </cell>
          <cell r="O695">
            <v>44586</v>
          </cell>
          <cell r="P695" t="str">
            <v>Transaccional</v>
          </cell>
        </row>
        <row r="696">
          <cell r="J696" t="str">
            <v>Leonardo Mejía Lobo</v>
          </cell>
          <cell r="K696" t="str">
            <v xml:space="preserve">75068486	</v>
          </cell>
          <cell r="L696" t="str">
            <v>Leonardo Mejía Lobo</v>
          </cell>
          <cell r="M696" t="str">
            <v xml:space="preserve">75068486	</v>
          </cell>
          <cell r="N696">
            <v>44586</v>
          </cell>
          <cell r="O696">
            <v>44586</v>
          </cell>
          <cell r="P696" t="str">
            <v>Transaccional</v>
          </cell>
        </row>
        <row r="697">
          <cell r="J697" t="str">
            <v>Tirso Zorro Guio</v>
          </cell>
          <cell r="K697">
            <v>79350124</v>
          </cell>
          <cell r="L697" t="str">
            <v>Tirso Zorro Guio</v>
          </cell>
          <cell r="M697">
            <v>79350124</v>
          </cell>
          <cell r="N697">
            <v>44586</v>
          </cell>
          <cell r="O697">
            <v>44586</v>
          </cell>
          <cell r="P697" t="str">
            <v>Transaccional</v>
          </cell>
        </row>
        <row r="698">
          <cell r="J698" t="str">
            <v>Sandra Milena Becerra Baldrich</v>
          </cell>
          <cell r="K698">
            <v>26274508</v>
          </cell>
          <cell r="L698" t="str">
            <v>Sandra Milena Becerra Baldrich</v>
          </cell>
          <cell r="M698">
            <v>26274508</v>
          </cell>
          <cell r="N698">
            <v>44586</v>
          </cell>
          <cell r="O698">
            <v>44586</v>
          </cell>
          <cell r="P698" t="str">
            <v>Transaccional</v>
          </cell>
        </row>
        <row r="699">
          <cell r="J699" t="str">
            <v>Luis Carlos Buitrago Echeverri</v>
          </cell>
          <cell r="K699">
            <v>7563863</v>
          </cell>
          <cell r="L699" t="str">
            <v>José Leonardo Hincapié Gómez</v>
          </cell>
          <cell r="M699">
            <v>7563863</v>
          </cell>
          <cell r="N699">
            <v>44586</v>
          </cell>
          <cell r="O699">
            <v>44586</v>
          </cell>
          <cell r="P699" t="str">
            <v>Transaccional</v>
          </cell>
        </row>
        <row r="700">
          <cell r="J700" t="str">
            <v>Luis Carlos Buitrago Echeverri</v>
          </cell>
          <cell r="K700">
            <v>7563863</v>
          </cell>
          <cell r="L700" t="str">
            <v>José Leonardo Hincapié Gómez</v>
          </cell>
          <cell r="M700">
            <v>7563863</v>
          </cell>
          <cell r="N700">
            <v>44589</v>
          </cell>
          <cell r="O700">
            <v>44589</v>
          </cell>
          <cell r="P700" t="str">
            <v>Transaccional</v>
          </cell>
        </row>
        <row r="701">
          <cell r="J701" t="str">
            <v>José Leonardo Hincapié Gómez</v>
          </cell>
          <cell r="K701">
            <v>7562090</v>
          </cell>
          <cell r="L701" t="str">
            <v>José Leonardo Hincapié Gómez</v>
          </cell>
          <cell r="M701">
            <v>7562090</v>
          </cell>
          <cell r="N701">
            <v>44587</v>
          </cell>
          <cell r="O701">
            <v>44587</v>
          </cell>
          <cell r="P701" t="str">
            <v>Transaccional</v>
          </cell>
        </row>
        <row r="702">
          <cell r="J702" t="str">
            <v>Rocío Pabón Santana</v>
          </cell>
          <cell r="K702">
            <v>39531708</v>
          </cell>
          <cell r="L702" t="str">
            <v>Rocío Pabón Santana</v>
          </cell>
          <cell r="M702">
            <v>39531708</v>
          </cell>
          <cell r="N702">
            <v>44586</v>
          </cell>
          <cell r="O702">
            <v>44586</v>
          </cell>
          <cell r="P702" t="str">
            <v>Transaccional</v>
          </cell>
        </row>
        <row r="703">
          <cell r="J703" t="str">
            <v>Natalia Moreno Murillo</v>
          </cell>
          <cell r="K703">
            <v>1022323628</v>
          </cell>
          <cell r="L703" t="str">
            <v>Natalia Moreno Murillo</v>
          </cell>
          <cell r="M703">
            <v>1022323628</v>
          </cell>
          <cell r="N703">
            <v>44585</v>
          </cell>
          <cell r="O703">
            <v>44586</v>
          </cell>
          <cell r="P703" t="str">
            <v>Transaccional</v>
          </cell>
        </row>
        <row r="704">
          <cell r="J704" t="str">
            <v>Juan Pablo Orozco Londoño</v>
          </cell>
          <cell r="K704">
            <v>75085973</v>
          </cell>
          <cell r="L704" t="str">
            <v>José Leonardo Hincapié Gómez</v>
          </cell>
          <cell r="M704">
            <v>75085973</v>
          </cell>
          <cell r="N704">
            <v>44586</v>
          </cell>
          <cell r="O704">
            <v>44586</v>
          </cell>
          <cell r="P704" t="str">
            <v>Transaccional</v>
          </cell>
        </row>
        <row r="705">
          <cell r="J705" t="str">
            <v>Natalia Moreno Murillo</v>
          </cell>
          <cell r="K705">
            <v>1022323628</v>
          </cell>
          <cell r="L705" t="str">
            <v>Natalia Moreno Murillo</v>
          </cell>
          <cell r="M705">
            <v>1022323628</v>
          </cell>
          <cell r="N705">
            <v>44585</v>
          </cell>
          <cell r="O705">
            <v>44586</v>
          </cell>
          <cell r="P705" t="str">
            <v>Transaccional</v>
          </cell>
        </row>
        <row r="706">
          <cell r="J706" t="str">
            <v>Oscar Javier Ortiz</v>
          </cell>
          <cell r="K706" t="str">
            <v xml:space="preserve">80441204	</v>
          </cell>
          <cell r="L706" t="str">
            <v>Nubia Yaneth Ruiz Gómez</v>
          </cell>
          <cell r="M706" t="str">
            <v xml:space="preserve">80441204	</v>
          </cell>
          <cell r="N706">
            <v>44586</v>
          </cell>
          <cell r="O706">
            <v>44586</v>
          </cell>
          <cell r="P706" t="str">
            <v>Transaccional</v>
          </cell>
        </row>
        <row r="707">
          <cell r="J707" t="str">
            <v>Liliana Patricia Mosquera Reyes</v>
          </cell>
          <cell r="K707">
            <v>52466319</v>
          </cell>
          <cell r="L707" t="str">
            <v>Liliana Patricia Mosquera Reyes</v>
          </cell>
          <cell r="M707">
            <v>52466319</v>
          </cell>
          <cell r="N707">
            <v>44586</v>
          </cell>
          <cell r="O707">
            <v>44586</v>
          </cell>
          <cell r="P707" t="str">
            <v>Transaccional</v>
          </cell>
        </row>
        <row r="708">
          <cell r="J708" t="str">
            <v>Luis Carlos Buitrago Echeverri</v>
          </cell>
          <cell r="K708">
            <v>7563863</v>
          </cell>
          <cell r="L708" t="str">
            <v>José Leonardo Hincapié Gómez</v>
          </cell>
          <cell r="M708">
            <v>7563863</v>
          </cell>
          <cell r="N708">
            <v>44587</v>
          </cell>
          <cell r="O708">
            <v>44587</v>
          </cell>
          <cell r="P708" t="str">
            <v>Transaccional</v>
          </cell>
        </row>
        <row r="709">
          <cell r="J709" t="str">
            <v>Natalia Moreno Murillo</v>
          </cell>
          <cell r="K709">
            <v>1022323628</v>
          </cell>
          <cell r="L709" t="str">
            <v>Natalia Moreno Murillo</v>
          </cell>
          <cell r="M709">
            <v>1022323628</v>
          </cell>
          <cell r="N709">
            <v>44592</v>
          </cell>
          <cell r="O709">
            <v>44592</v>
          </cell>
          <cell r="P709" t="str">
            <v>Transaccional</v>
          </cell>
        </row>
        <row r="710">
          <cell r="J710" t="str">
            <v>Natalia Moreno Murillo</v>
          </cell>
          <cell r="K710">
            <v>1022323628</v>
          </cell>
          <cell r="L710" t="str">
            <v>Natalia Moreno Murillo</v>
          </cell>
          <cell r="M710">
            <v>1022323628</v>
          </cell>
          <cell r="N710">
            <v>44592</v>
          </cell>
          <cell r="O710">
            <v>44592</v>
          </cell>
          <cell r="P710" t="str">
            <v>Transaccional</v>
          </cell>
        </row>
        <row r="711">
          <cell r="J711" t="str">
            <v>Sandra Milena Becerra Baldrich</v>
          </cell>
          <cell r="K711">
            <v>26274508</v>
          </cell>
          <cell r="L711" t="str">
            <v>Sandra Milena Becerra Baldrich</v>
          </cell>
          <cell r="M711">
            <v>26274508</v>
          </cell>
          <cell r="N711">
            <v>44589</v>
          </cell>
          <cell r="O711">
            <v>44589</v>
          </cell>
          <cell r="P711" t="str">
            <v>Transaccional</v>
          </cell>
        </row>
        <row r="712">
          <cell r="J712" t="str">
            <v>Sandra Milena Becerra Baldrich</v>
          </cell>
          <cell r="K712">
            <v>26274508</v>
          </cell>
          <cell r="L712" t="str">
            <v>Sandra Milena Becerra Baldrich</v>
          </cell>
          <cell r="M712">
            <v>26274508</v>
          </cell>
          <cell r="N712">
            <v>44592</v>
          </cell>
          <cell r="O712">
            <v>44592</v>
          </cell>
          <cell r="P712" t="str">
            <v>Transaccional</v>
          </cell>
        </row>
        <row r="713">
          <cell r="J713" t="str">
            <v>Miguel Alfredo Gómez Caicedo</v>
          </cell>
          <cell r="K713">
            <v>1116260093</v>
          </cell>
          <cell r="L713" t="str">
            <v>Miguel Alfredo Gómez Caicedo</v>
          </cell>
          <cell r="M713">
            <v>1116260093</v>
          </cell>
          <cell r="N713">
            <v>44589</v>
          </cell>
          <cell r="O713">
            <v>44589</v>
          </cell>
          <cell r="P713" t="str">
            <v>Transaccional</v>
          </cell>
        </row>
        <row r="714">
          <cell r="J714" t="str">
            <v>Veronica Julieth Sánchez Pinilla</v>
          </cell>
          <cell r="K714">
            <v>1015406095</v>
          </cell>
          <cell r="L714" t="str">
            <v>Veronica Julieth Sánchez Pinilla</v>
          </cell>
          <cell r="M714">
            <v>1015406095</v>
          </cell>
          <cell r="N714">
            <v>44592</v>
          </cell>
          <cell r="O714">
            <v>44592</v>
          </cell>
          <cell r="P714" t="str">
            <v>Transaccional</v>
          </cell>
        </row>
        <row r="715">
          <cell r="J715" t="str">
            <v>David Alejandro Acosta Cárdenas</v>
          </cell>
          <cell r="K715">
            <v>1069712051</v>
          </cell>
          <cell r="L715" t="str">
            <v>Juan Efraín Arguello Molina</v>
          </cell>
          <cell r="M715">
            <v>1069712051</v>
          </cell>
          <cell r="N715">
            <v>44589</v>
          </cell>
          <cell r="O715">
            <v>44589</v>
          </cell>
          <cell r="P715" t="str">
            <v>Transaccional</v>
          </cell>
        </row>
        <row r="716">
          <cell r="J716" t="str">
            <v>Natalia Moreno Murillo</v>
          </cell>
          <cell r="K716">
            <v>1022323628</v>
          </cell>
          <cell r="L716" t="str">
            <v>Natalia Moreno Murillo</v>
          </cell>
          <cell r="M716">
            <v>1022323628</v>
          </cell>
          <cell r="N716">
            <v>44586</v>
          </cell>
          <cell r="O716">
            <v>44586</v>
          </cell>
          <cell r="P716" t="str">
            <v>Transaccional</v>
          </cell>
        </row>
        <row r="717">
          <cell r="J717" t="str">
            <v>Luis Carlos Buitrago Echeverri</v>
          </cell>
          <cell r="K717">
            <v>7563863</v>
          </cell>
          <cell r="L717" t="str">
            <v>José Leonardo Hincapié Gómez</v>
          </cell>
          <cell r="M717">
            <v>7563863</v>
          </cell>
          <cell r="N717">
            <v>44590</v>
          </cell>
          <cell r="O717">
            <v>44590</v>
          </cell>
          <cell r="P717" t="str">
            <v>Transaccional</v>
          </cell>
        </row>
        <row r="718">
          <cell r="J718" t="str">
            <v>Luz Angela Lenis Garces</v>
          </cell>
          <cell r="K718">
            <v>31574611</v>
          </cell>
          <cell r="L718" t="str">
            <v>Luz Angela Lenis Garces</v>
          </cell>
          <cell r="M718">
            <v>31574611</v>
          </cell>
          <cell r="N718">
            <v>44586</v>
          </cell>
          <cell r="O718">
            <v>44586</v>
          </cell>
          <cell r="P718" t="str">
            <v>Transaccional</v>
          </cell>
        </row>
        <row r="719">
          <cell r="J719" t="str">
            <v>Luz Angela Lenis Garces</v>
          </cell>
          <cell r="K719">
            <v>31574611</v>
          </cell>
          <cell r="L719" t="str">
            <v>Luz Angela Lenis Garces</v>
          </cell>
          <cell r="M719">
            <v>31574611</v>
          </cell>
          <cell r="N719">
            <v>44586</v>
          </cell>
          <cell r="O719">
            <v>44586</v>
          </cell>
          <cell r="P719" t="str">
            <v>Transaccional</v>
          </cell>
        </row>
        <row r="720">
          <cell r="J720" t="str">
            <v>José Leonardo Hincapié Gómez</v>
          </cell>
          <cell r="K720">
            <v>7562090</v>
          </cell>
          <cell r="L720" t="str">
            <v>José Leonardo Hincapié Gómez</v>
          </cell>
          <cell r="M720">
            <v>7562090</v>
          </cell>
          <cell r="N720">
            <v>44588</v>
          </cell>
          <cell r="O720">
            <v>44588</v>
          </cell>
          <cell r="P720" t="str">
            <v>Transaccional</v>
          </cell>
        </row>
        <row r="721">
          <cell r="J721" t="str">
            <v>Luis Carlos Buitrago Echeverri</v>
          </cell>
          <cell r="K721">
            <v>7563863</v>
          </cell>
          <cell r="L721" t="str">
            <v>José Leonardo Hincapié Gómez</v>
          </cell>
          <cell r="M721">
            <v>7563863</v>
          </cell>
          <cell r="N721">
            <v>44588</v>
          </cell>
          <cell r="O721">
            <v>44588</v>
          </cell>
          <cell r="P721" t="str">
            <v>Transaccional</v>
          </cell>
        </row>
        <row r="722">
          <cell r="J722" t="str">
            <v>Luis Carlos Buitrago Echeverri</v>
          </cell>
          <cell r="K722">
            <v>7563863</v>
          </cell>
          <cell r="L722" t="str">
            <v>José Leonardo Hincapié Gómez</v>
          </cell>
          <cell r="M722">
            <v>7563863</v>
          </cell>
          <cell r="N722">
            <v>44592</v>
          </cell>
          <cell r="O722">
            <v>44592</v>
          </cell>
          <cell r="P722" t="str">
            <v>Transaccional</v>
          </cell>
        </row>
        <row r="723">
          <cell r="J723" t="str">
            <v>Jorge Enrique Niño Velandia</v>
          </cell>
          <cell r="K723">
            <v>19493141</v>
          </cell>
          <cell r="L723" t="str">
            <v>Hugo Alberto Muñoz Ruiz</v>
          </cell>
          <cell r="M723">
            <v>19493141</v>
          </cell>
          <cell r="N723">
            <v>44587</v>
          </cell>
          <cell r="O723">
            <v>44587</v>
          </cell>
          <cell r="P723" t="str">
            <v>Transaccional</v>
          </cell>
        </row>
        <row r="724">
          <cell r="J724" t="str">
            <v>Yanneth Bibiana Perilla Triana</v>
          </cell>
          <cell r="K724">
            <v>52358010</v>
          </cell>
          <cell r="L724" t="str">
            <v>José Leonardo Hincapié Gómez</v>
          </cell>
          <cell r="M724">
            <v>52358010</v>
          </cell>
          <cell r="N724">
            <v>44587</v>
          </cell>
          <cell r="O724">
            <v>44587</v>
          </cell>
          <cell r="P724" t="str">
            <v>Transaccional</v>
          </cell>
        </row>
        <row r="725">
          <cell r="J725" t="str">
            <v>Nelson Jair Peña Gama</v>
          </cell>
          <cell r="K725">
            <v>79353698</v>
          </cell>
          <cell r="L725" t="str">
            <v>Nelson Jair Peña Gama</v>
          </cell>
          <cell r="M725">
            <v>79353698</v>
          </cell>
          <cell r="N725">
            <v>44587</v>
          </cell>
          <cell r="O725">
            <v>44587</v>
          </cell>
          <cell r="P725" t="str">
            <v>Transaccional</v>
          </cell>
        </row>
        <row r="726">
          <cell r="J726" t="str">
            <v>Daniel Enrique Ovalle Rincón</v>
          </cell>
          <cell r="K726">
            <v>80197831</v>
          </cell>
          <cell r="L726" t="str">
            <v>Nubia Yaneth Ruiz Gómez</v>
          </cell>
          <cell r="M726">
            <v>80197831</v>
          </cell>
          <cell r="N726">
            <v>44587</v>
          </cell>
          <cell r="O726">
            <v>44587</v>
          </cell>
          <cell r="P726" t="str">
            <v>Transaccional</v>
          </cell>
        </row>
        <row r="728">
          <cell r="J728" t="str">
            <v>José Leonardo Hincapié Gómez</v>
          </cell>
          <cell r="K728">
            <v>7562090</v>
          </cell>
          <cell r="L728" t="str">
            <v>José Leonardo Hincapié Gómez</v>
          </cell>
          <cell r="M728">
            <v>7562090</v>
          </cell>
          <cell r="N728">
            <v>44590</v>
          </cell>
          <cell r="O728">
            <v>44590</v>
          </cell>
          <cell r="P728" t="str">
            <v>Transaccional</v>
          </cell>
        </row>
        <row r="729">
          <cell r="J729" t="str">
            <v>Fabian Dario Romero Moreno</v>
          </cell>
          <cell r="K729">
            <v>11523034</v>
          </cell>
          <cell r="L729" t="str">
            <v>Fabian Dario Romero Moreno</v>
          </cell>
          <cell r="M729">
            <v>11523034</v>
          </cell>
          <cell r="N729">
            <v>44586</v>
          </cell>
          <cell r="O729">
            <v>44586</v>
          </cell>
          <cell r="P729" t="str">
            <v>Transaccional</v>
          </cell>
        </row>
        <row r="730">
          <cell r="J730" t="str">
            <v>Angélica Lorena Ramos Durán</v>
          </cell>
          <cell r="K730">
            <v>28559141</v>
          </cell>
          <cell r="L730" t="str">
            <v>Juan Pablo Orozco Londoño</v>
          </cell>
          <cell r="M730">
            <v>28559141</v>
          </cell>
          <cell r="N730">
            <v>44589</v>
          </cell>
          <cell r="O730">
            <v>44589</v>
          </cell>
          <cell r="P730" t="str">
            <v>Transaccional</v>
          </cell>
        </row>
        <row r="731">
          <cell r="J731" t="str">
            <v>Fabian Dario Romero Moreno</v>
          </cell>
          <cell r="K731">
            <v>11523034</v>
          </cell>
          <cell r="L731" t="str">
            <v>Fabian Dario Romero Moreno</v>
          </cell>
          <cell r="M731">
            <v>11523034</v>
          </cell>
          <cell r="N731">
            <v>44589</v>
          </cell>
          <cell r="O731">
            <v>44589</v>
          </cell>
          <cell r="P731" t="str">
            <v>Transaccional</v>
          </cell>
        </row>
        <row r="732">
          <cell r="J732" t="str">
            <v>Tirso Zorro Guio</v>
          </cell>
          <cell r="K732">
            <v>79350124</v>
          </cell>
          <cell r="L732" t="str">
            <v>Tirso Zorro Guio</v>
          </cell>
          <cell r="M732">
            <v>79350124</v>
          </cell>
          <cell r="N732">
            <v>44587</v>
          </cell>
          <cell r="O732">
            <v>44587</v>
          </cell>
          <cell r="P732" t="str">
            <v>Transaccional</v>
          </cell>
        </row>
        <row r="733">
          <cell r="J733" t="str">
            <v>Fabian Dario Romero Moreno</v>
          </cell>
          <cell r="K733">
            <v>11523034</v>
          </cell>
          <cell r="L733" t="str">
            <v>Fabian Dario Romero Moreno</v>
          </cell>
          <cell r="M733">
            <v>11523034</v>
          </cell>
          <cell r="N733">
            <v>44589</v>
          </cell>
          <cell r="O733">
            <v>44589</v>
          </cell>
          <cell r="P733" t="str">
            <v>Transaccional</v>
          </cell>
        </row>
        <row r="734">
          <cell r="J734" t="str">
            <v>Jorge Enrique Niño Velandia</v>
          </cell>
          <cell r="K734">
            <v>19493141</v>
          </cell>
          <cell r="L734" t="str">
            <v>Hugo Alberto Muñoz Ruiz</v>
          </cell>
          <cell r="M734">
            <v>19493141</v>
          </cell>
          <cell r="N734">
            <v>44588</v>
          </cell>
          <cell r="O734">
            <v>44588</v>
          </cell>
          <cell r="P734" t="str">
            <v>Transaccional</v>
          </cell>
        </row>
        <row r="735">
          <cell r="J735" t="str">
            <v>René Mauricio Pinto Pedraza</v>
          </cell>
          <cell r="K735">
            <v>79461910</v>
          </cell>
          <cell r="L735" t="str">
            <v>René Mauricio Pinto Pedraza</v>
          </cell>
          <cell r="M735">
            <v>79461910</v>
          </cell>
          <cell r="N735">
            <v>44587</v>
          </cell>
          <cell r="O735">
            <v>44587</v>
          </cell>
          <cell r="P735" t="str">
            <v>Transaccional</v>
          </cell>
        </row>
        <row r="736">
          <cell r="J736" t="str">
            <v>Orlando Reyes Cruz</v>
          </cell>
          <cell r="K736">
            <v>19495440</v>
          </cell>
          <cell r="L736" t="str">
            <v>Orlando Reyes Cruz</v>
          </cell>
          <cell r="M736">
            <v>19495440</v>
          </cell>
          <cell r="N736">
            <v>44589</v>
          </cell>
          <cell r="O736">
            <v>44589</v>
          </cell>
          <cell r="P736" t="str">
            <v>Transaccional</v>
          </cell>
        </row>
        <row r="737">
          <cell r="J737" t="str">
            <v>Orlando Reyes Cruz</v>
          </cell>
          <cell r="K737">
            <v>19495440</v>
          </cell>
          <cell r="L737" t="str">
            <v>Orlando Reyes Cruz</v>
          </cell>
          <cell r="M737">
            <v>19495440</v>
          </cell>
          <cell r="N737">
            <v>44589</v>
          </cell>
          <cell r="O737">
            <v>44589</v>
          </cell>
          <cell r="P737" t="str">
            <v>Transaccional</v>
          </cell>
        </row>
        <row r="738">
          <cell r="J738" t="str">
            <v>Orlando Reyes Cruz</v>
          </cell>
          <cell r="K738">
            <v>19495440</v>
          </cell>
          <cell r="L738" t="str">
            <v>Orlando Reyes Cruz</v>
          </cell>
          <cell r="M738">
            <v>19495440</v>
          </cell>
          <cell r="N738">
            <v>44589</v>
          </cell>
          <cell r="O738">
            <v>44589</v>
          </cell>
          <cell r="P738" t="str">
            <v>Transaccional</v>
          </cell>
        </row>
        <row r="739">
          <cell r="J739" t="str">
            <v>Aura Elvira Gómez Martínez</v>
          </cell>
          <cell r="K739">
            <v>52375911</v>
          </cell>
          <cell r="L739" t="str">
            <v>Aura Elvira Gómez Martínez</v>
          </cell>
          <cell r="N739">
            <v>44586</v>
          </cell>
          <cell r="O739">
            <v>44586</v>
          </cell>
          <cell r="P739" t="str">
            <v>Transaccional</v>
          </cell>
        </row>
        <row r="740">
          <cell r="J740" t="str">
            <v>Nelson Jair Peña Gama</v>
          </cell>
          <cell r="K740">
            <v>79353698</v>
          </cell>
          <cell r="L740" t="str">
            <v>Nelson Jair Peña Gama</v>
          </cell>
          <cell r="M740">
            <v>79353698</v>
          </cell>
          <cell r="N740">
            <v>44589</v>
          </cell>
          <cell r="O740">
            <v>44589</v>
          </cell>
          <cell r="P740" t="str">
            <v>Transaccional</v>
          </cell>
        </row>
        <row r="741">
          <cell r="J741" t="str">
            <v>Fabian Dario Romero Moreno</v>
          </cell>
          <cell r="K741">
            <v>11523034</v>
          </cell>
          <cell r="L741" t="str">
            <v>Fabian Dario Romero Moreno</v>
          </cell>
          <cell r="M741">
            <v>11523034</v>
          </cell>
          <cell r="N741">
            <v>44586</v>
          </cell>
          <cell r="O741">
            <v>44586</v>
          </cell>
          <cell r="P741" t="str">
            <v>Transaccional</v>
          </cell>
        </row>
        <row r="742">
          <cell r="J742" t="str">
            <v>Sandra Milena Becerra Baldrich</v>
          </cell>
          <cell r="K742">
            <v>26274508</v>
          </cell>
          <cell r="L742" t="str">
            <v>Sandra Milena Becerra Baldrich</v>
          </cell>
          <cell r="M742">
            <v>26274508</v>
          </cell>
          <cell r="N742">
            <v>44586</v>
          </cell>
          <cell r="O742">
            <v>44586</v>
          </cell>
          <cell r="P742" t="str">
            <v>Transaccional</v>
          </cell>
        </row>
        <row r="743">
          <cell r="J743" t="str">
            <v>Luis Carlos Buitrago Echeverri</v>
          </cell>
          <cell r="K743">
            <v>7563863</v>
          </cell>
          <cell r="L743" t="str">
            <v>Juan Pablo Mondragón Pardo</v>
          </cell>
          <cell r="M743">
            <v>7563863</v>
          </cell>
          <cell r="N743">
            <v>44588</v>
          </cell>
          <cell r="O743">
            <v>44588</v>
          </cell>
          <cell r="P743" t="str">
            <v>Transaccional</v>
          </cell>
        </row>
        <row r="744">
          <cell r="J744" t="str">
            <v>Fabian Dario Romero Moreno</v>
          </cell>
          <cell r="K744">
            <v>11523034</v>
          </cell>
          <cell r="L744" t="str">
            <v>Fabian Dario Romero Moreno</v>
          </cell>
          <cell r="M744">
            <v>11523034</v>
          </cell>
          <cell r="N744">
            <v>44587</v>
          </cell>
          <cell r="O744">
            <v>44587</v>
          </cell>
          <cell r="P744" t="str">
            <v>Transaccional</v>
          </cell>
        </row>
        <row r="745">
          <cell r="J745" t="str">
            <v>Fabian Dario Romero Moreno</v>
          </cell>
          <cell r="K745">
            <v>11523034</v>
          </cell>
          <cell r="L745" t="str">
            <v>Fabian Dario Romero Moreno</v>
          </cell>
          <cell r="M745">
            <v>11523034</v>
          </cell>
          <cell r="N745">
            <v>44589</v>
          </cell>
          <cell r="O745">
            <v>44589</v>
          </cell>
          <cell r="P745" t="str">
            <v>Transaccional</v>
          </cell>
        </row>
        <row r="746">
          <cell r="J746" t="str">
            <v>Juan Pablo Mondragón Pardo</v>
          </cell>
          <cell r="K746">
            <v>80024051</v>
          </cell>
          <cell r="L746" t="str">
            <v>Juan Pablo Mondragón Pardo</v>
          </cell>
          <cell r="M746">
            <v>80024051</v>
          </cell>
          <cell r="N746">
            <v>44588</v>
          </cell>
          <cell r="O746">
            <v>44588</v>
          </cell>
          <cell r="P746" t="str">
            <v>Transaccional</v>
          </cell>
        </row>
        <row r="747">
          <cell r="J747" t="str">
            <v>José Leonardo Hincapié Gómez</v>
          </cell>
          <cell r="K747">
            <v>7562090</v>
          </cell>
          <cell r="L747" t="str">
            <v>José Leonardo Hincapié Gómez</v>
          </cell>
          <cell r="M747">
            <v>7562090</v>
          </cell>
          <cell r="N747">
            <v>44592</v>
          </cell>
          <cell r="O747">
            <v>44592</v>
          </cell>
          <cell r="P747" t="str">
            <v>Transaccional</v>
          </cell>
        </row>
        <row r="748">
          <cell r="J748" t="str">
            <v>Piedad Cacais Luna</v>
          </cell>
          <cell r="K748">
            <v>52369380</v>
          </cell>
          <cell r="L748" t="str">
            <v>Johanna Patricia Olaya Gomez</v>
          </cell>
          <cell r="M748">
            <v>52369380</v>
          </cell>
          <cell r="N748">
            <v>44587</v>
          </cell>
          <cell r="O748">
            <v>44587</v>
          </cell>
          <cell r="P748" t="str">
            <v>Transaccional</v>
          </cell>
        </row>
        <row r="749">
          <cell r="J749" t="str">
            <v>Luis Carlos Buitrago Echeverri</v>
          </cell>
          <cell r="K749">
            <v>7563863</v>
          </cell>
          <cell r="L749" t="str">
            <v>José Leonardo Hincapié Gómez</v>
          </cell>
          <cell r="M749">
            <v>7563863</v>
          </cell>
          <cell r="N749">
            <v>44590</v>
          </cell>
          <cell r="O749">
            <v>44590</v>
          </cell>
          <cell r="P749" t="str">
            <v>Transaccional</v>
          </cell>
        </row>
        <row r="750">
          <cell r="J750" t="str">
            <v>Nubia Yaneth Ruiz Gómez</v>
          </cell>
          <cell r="K750">
            <v>52849605</v>
          </cell>
          <cell r="L750" t="str">
            <v>Martín Emilio Ramírez Cardona</v>
          </cell>
          <cell r="M750">
            <v>52849605</v>
          </cell>
          <cell r="N750">
            <v>44588</v>
          </cell>
          <cell r="O750">
            <v>44588</v>
          </cell>
          <cell r="P750" t="str">
            <v>Transaccional</v>
          </cell>
        </row>
        <row r="751">
          <cell r="J751" t="str">
            <v>Nestor Alejandro Gómez Guerrero</v>
          </cell>
          <cell r="K751">
            <v>7700363</v>
          </cell>
          <cell r="L751" t="str">
            <v>Nestor Alejandro Gómez Guerrero</v>
          </cell>
          <cell r="M751">
            <v>7700363</v>
          </cell>
          <cell r="N751">
            <v>44589</v>
          </cell>
          <cell r="O751">
            <v>44589</v>
          </cell>
          <cell r="P751" t="str">
            <v>Transaccional</v>
          </cell>
        </row>
        <row r="752">
          <cell r="J752" t="str">
            <v>Nubia Yaneth Ruiz Gómez</v>
          </cell>
          <cell r="K752">
            <v>52849605</v>
          </cell>
          <cell r="L752" t="str">
            <v>Martín Emilio Ramírez Cardona</v>
          </cell>
          <cell r="M752">
            <v>52849605</v>
          </cell>
          <cell r="N752">
            <v>44586</v>
          </cell>
          <cell r="O752">
            <v>44586</v>
          </cell>
          <cell r="P752" t="str">
            <v>Transaccional</v>
          </cell>
        </row>
        <row r="753">
          <cell r="J753" t="str">
            <v>Wilson Alirio Gómez Alba</v>
          </cell>
          <cell r="K753" t="str">
            <v xml:space="preserve">79216863	</v>
          </cell>
          <cell r="L753" t="str">
            <v>Wilson Alirio Gómez Alba</v>
          </cell>
          <cell r="M753" t="str">
            <v xml:space="preserve">79216863	</v>
          </cell>
          <cell r="N753">
            <v>44588</v>
          </cell>
          <cell r="O753">
            <v>44588</v>
          </cell>
          <cell r="P753" t="str">
            <v>Transaccional</v>
          </cell>
        </row>
        <row r="754">
          <cell r="J754" t="str">
            <v>Luis Carlos Buitrago Echeverri</v>
          </cell>
          <cell r="K754">
            <v>7563863</v>
          </cell>
          <cell r="L754" t="str">
            <v>José Leonardo Hincapié Gómez</v>
          </cell>
          <cell r="M754">
            <v>7563863</v>
          </cell>
          <cell r="N754">
            <v>44592</v>
          </cell>
          <cell r="O754">
            <v>44592</v>
          </cell>
          <cell r="P754" t="str">
            <v>Transaccional</v>
          </cell>
        </row>
        <row r="755">
          <cell r="J755" t="str">
            <v>Andrea Patricia Ávila Vacca</v>
          </cell>
          <cell r="K755">
            <v>53100799</v>
          </cell>
          <cell r="L755" t="str">
            <v>Martín Emilio Ramírez Cardona</v>
          </cell>
          <cell r="M755">
            <v>53100799</v>
          </cell>
          <cell r="N755">
            <v>44588</v>
          </cell>
          <cell r="O755">
            <v>44588</v>
          </cell>
          <cell r="P755" t="str">
            <v>Transaccional</v>
          </cell>
        </row>
        <row r="756">
          <cell r="J756" t="str">
            <v>Norma Teresa Nieto Almanza</v>
          </cell>
          <cell r="K756">
            <v>51871034</v>
          </cell>
          <cell r="L756" t="str">
            <v>Martín Emilio Ramírez Cardona</v>
          </cell>
          <cell r="M756">
            <v>51871034</v>
          </cell>
          <cell r="N756">
            <v>44588</v>
          </cell>
          <cell r="O756">
            <v>44588</v>
          </cell>
          <cell r="P756" t="str">
            <v>Transaccional</v>
          </cell>
        </row>
        <row r="757">
          <cell r="J757" t="str">
            <v>Fabian Dario Romero Moreno</v>
          </cell>
          <cell r="K757">
            <v>11523034</v>
          </cell>
          <cell r="L757" t="str">
            <v>Fabian Dario Romero Moreno</v>
          </cell>
          <cell r="M757">
            <v>11523034</v>
          </cell>
          <cell r="N757">
            <v>44589</v>
          </cell>
          <cell r="O757">
            <v>44589</v>
          </cell>
          <cell r="P757" t="str">
            <v>Transaccional</v>
          </cell>
        </row>
        <row r="758">
          <cell r="J758" t="str">
            <v>José Leonardo Hincapié Gómez</v>
          </cell>
          <cell r="K758">
            <v>7562090</v>
          </cell>
          <cell r="L758" t="str">
            <v>José Leonardo Hincapié Gómez</v>
          </cell>
          <cell r="M758">
            <v>7562090</v>
          </cell>
          <cell r="N758">
            <v>44588</v>
          </cell>
          <cell r="O758">
            <v>44588</v>
          </cell>
          <cell r="P758" t="str">
            <v>Transaccional</v>
          </cell>
        </row>
        <row r="759">
          <cell r="J759" t="str">
            <v>Fabian Dario Romero Moreno</v>
          </cell>
          <cell r="K759">
            <v>11523034</v>
          </cell>
          <cell r="L759" t="str">
            <v>Fabian Dario Romero Moreno</v>
          </cell>
          <cell r="M759">
            <v>11523034</v>
          </cell>
          <cell r="N759">
            <v>44589</v>
          </cell>
          <cell r="O759">
            <v>44589</v>
          </cell>
          <cell r="P759" t="str">
            <v>Transaccional</v>
          </cell>
        </row>
        <row r="760">
          <cell r="J760" t="str">
            <v>Fabian Dario Romero Moreno</v>
          </cell>
          <cell r="K760">
            <v>11523034</v>
          </cell>
          <cell r="L760" t="str">
            <v>Fabian Dario Romero Moreno</v>
          </cell>
          <cell r="M760">
            <v>11523034</v>
          </cell>
          <cell r="N760">
            <v>44589</v>
          </cell>
          <cell r="O760">
            <v>44589</v>
          </cell>
          <cell r="P760" t="str">
            <v>Transaccional</v>
          </cell>
        </row>
        <row r="761">
          <cell r="J761" t="str">
            <v>Orlando Reyes Cruz</v>
          </cell>
          <cell r="K761">
            <v>19495440</v>
          </cell>
          <cell r="L761" t="str">
            <v>Orlando Reyes Cruz</v>
          </cell>
          <cell r="M761">
            <v>19495440</v>
          </cell>
          <cell r="N761">
            <v>44588</v>
          </cell>
          <cell r="O761">
            <v>44588</v>
          </cell>
          <cell r="P761" t="str">
            <v>Transaccional</v>
          </cell>
        </row>
        <row r="762">
          <cell r="J762" t="str">
            <v>Yolanda Alfonso Ruiz</v>
          </cell>
          <cell r="K762">
            <v>39524390</v>
          </cell>
          <cell r="L762" t="str">
            <v>Yolanda Alfonso Ruiz</v>
          </cell>
          <cell r="M762">
            <v>39524390</v>
          </cell>
          <cell r="N762">
            <v>44588</v>
          </cell>
          <cell r="O762">
            <v>44588</v>
          </cell>
          <cell r="P762" t="str">
            <v>Transaccional</v>
          </cell>
        </row>
        <row r="763">
          <cell r="J763" t="str">
            <v>Fabian Dario Romero Moreno</v>
          </cell>
          <cell r="K763">
            <v>11523034</v>
          </cell>
          <cell r="L763" t="str">
            <v>Fabian Dario Romero Moreno</v>
          </cell>
          <cell r="M763">
            <v>11523034</v>
          </cell>
          <cell r="N763">
            <v>44589</v>
          </cell>
          <cell r="O763">
            <v>44589</v>
          </cell>
          <cell r="P763" t="str">
            <v>Transaccional</v>
          </cell>
        </row>
        <row r="764">
          <cell r="J764" t="str">
            <v>Elexy Esther Correa Bravo</v>
          </cell>
          <cell r="K764">
            <v>32680099</v>
          </cell>
          <cell r="L764" t="str">
            <v>Liliana Patricia Mosquera Reyes</v>
          </cell>
          <cell r="M764">
            <v>32680099</v>
          </cell>
          <cell r="N764">
            <v>44588</v>
          </cell>
          <cell r="O764">
            <v>44588</v>
          </cell>
          <cell r="P764" t="str">
            <v>Transaccional</v>
          </cell>
        </row>
        <row r="765">
          <cell r="J765" t="str">
            <v>Norma Teresa Nieto Almanza</v>
          </cell>
          <cell r="K765">
            <v>51871034</v>
          </cell>
          <cell r="L765" t="str">
            <v>Norma Teresa Nieto Almanza</v>
          </cell>
          <cell r="M765">
            <v>51871034</v>
          </cell>
          <cell r="N765">
            <v>44588</v>
          </cell>
          <cell r="O765">
            <v>44588</v>
          </cell>
          <cell r="P765" t="str">
            <v>Transaccional</v>
          </cell>
        </row>
        <row r="766">
          <cell r="J766" t="str">
            <v>Elexy Esther Correa Bravo</v>
          </cell>
          <cell r="K766">
            <v>32680099</v>
          </cell>
          <cell r="L766" t="str">
            <v>Liliana Patricia Mosquera Reyes</v>
          </cell>
          <cell r="M766">
            <v>32680099</v>
          </cell>
          <cell r="N766">
            <v>44590</v>
          </cell>
          <cell r="O766">
            <v>44590</v>
          </cell>
          <cell r="P766" t="str">
            <v>Transaccional</v>
          </cell>
        </row>
        <row r="767">
          <cell r="J767" t="str">
            <v>Yolanda Alfonso Ruiz</v>
          </cell>
          <cell r="K767">
            <v>39524390</v>
          </cell>
          <cell r="L767" t="str">
            <v>Yolanda Alfonso Ruiz</v>
          </cell>
          <cell r="M767">
            <v>39524390</v>
          </cell>
          <cell r="N767">
            <v>44588</v>
          </cell>
          <cell r="O767">
            <v>44588</v>
          </cell>
          <cell r="P767" t="str">
            <v>Transaccional</v>
          </cell>
        </row>
        <row r="768">
          <cell r="J768" t="str">
            <v>Yury Alexandra Rodríguez Murillo</v>
          </cell>
          <cell r="K768">
            <v>52928133</v>
          </cell>
          <cell r="L768" t="str">
            <v>Yury Alexandra Rodríguez Murillo</v>
          </cell>
          <cell r="M768">
            <v>52928133</v>
          </cell>
          <cell r="N768">
            <v>44588</v>
          </cell>
          <cell r="O768">
            <v>44588</v>
          </cell>
          <cell r="P768" t="str">
            <v>Transaccional</v>
          </cell>
        </row>
        <row r="769">
          <cell r="J769" t="str">
            <v>Mario Giovanni Monroy Hernandez</v>
          </cell>
          <cell r="K769">
            <v>79641497</v>
          </cell>
          <cell r="L769" t="str">
            <v>Liliana Patricia Mosquera Reyes</v>
          </cell>
          <cell r="M769">
            <v>79641497</v>
          </cell>
          <cell r="N769">
            <v>44587</v>
          </cell>
          <cell r="O769">
            <v>44587</v>
          </cell>
          <cell r="P769" t="str">
            <v>Transaccional</v>
          </cell>
        </row>
        <row r="770">
          <cell r="J770" t="str">
            <v>José Leonardo Hincapié Gómez</v>
          </cell>
          <cell r="K770">
            <v>7562090</v>
          </cell>
          <cell r="L770" t="str">
            <v>José Leonardo Hincapié Gómez</v>
          </cell>
          <cell r="M770">
            <v>7562090</v>
          </cell>
          <cell r="N770">
            <v>44590</v>
          </cell>
          <cell r="O770">
            <v>44590</v>
          </cell>
          <cell r="P770" t="str">
            <v>Transaccional</v>
          </cell>
        </row>
        <row r="771">
          <cell r="J771" t="str">
            <v>Miguel Alfredo Gómez Caicedo</v>
          </cell>
          <cell r="K771">
            <v>1116260093</v>
          </cell>
          <cell r="L771" t="str">
            <v>Miguel Alfredo Gómez Caicedo</v>
          </cell>
          <cell r="M771">
            <v>1116260093</v>
          </cell>
          <cell r="N771">
            <v>44588</v>
          </cell>
          <cell r="O771">
            <v>44588</v>
          </cell>
          <cell r="P771" t="str">
            <v>Transaccional</v>
          </cell>
        </row>
        <row r="772">
          <cell r="J772" t="str">
            <v>Liliana Mercedes Vanegas Aguilar</v>
          </cell>
          <cell r="K772">
            <v>52734477</v>
          </cell>
          <cell r="L772" t="str">
            <v>Liliana Mercedes Vanegas Aguilar</v>
          </cell>
          <cell r="M772">
            <v>52734477</v>
          </cell>
          <cell r="N772">
            <v>44588</v>
          </cell>
          <cell r="O772">
            <v>44588</v>
          </cell>
          <cell r="P772" t="str">
            <v>Transaccional</v>
          </cell>
        </row>
        <row r="773">
          <cell r="J773" t="str">
            <v>Andrea Patricia Ávila Vacca</v>
          </cell>
          <cell r="K773">
            <v>53100799</v>
          </cell>
          <cell r="L773" t="str">
            <v>Claudia Elizabeth Cifuentes Santanilla</v>
          </cell>
          <cell r="M773">
            <v>53100799</v>
          </cell>
          <cell r="N773">
            <v>44590</v>
          </cell>
          <cell r="O773">
            <v>44590</v>
          </cell>
          <cell r="P773" t="str">
            <v>Transaccional</v>
          </cell>
        </row>
        <row r="774">
          <cell r="J774" t="str">
            <v>Juan Pablo Orozco Londoño</v>
          </cell>
          <cell r="K774">
            <v>75085973</v>
          </cell>
          <cell r="L774" t="str">
            <v>José Leonardo Hincapié Gómez</v>
          </cell>
          <cell r="M774">
            <v>75085973</v>
          </cell>
          <cell r="N774">
            <v>44588</v>
          </cell>
          <cell r="O774">
            <v>44588</v>
          </cell>
          <cell r="P774" t="str">
            <v>Transaccional</v>
          </cell>
        </row>
        <row r="775">
          <cell r="J775" t="str">
            <v>Yolanda Alfonso Ruiz</v>
          </cell>
          <cell r="K775">
            <v>39524390</v>
          </cell>
          <cell r="L775" t="str">
            <v>Yolanda Alfonso Ruiz</v>
          </cell>
          <cell r="M775">
            <v>39524390</v>
          </cell>
          <cell r="N775">
            <v>44589</v>
          </cell>
          <cell r="O775">
            <v>44588</v>
          </cell>
          <cell r="P775" t="str">
            <v>Transaccional</v>
          </cell>
        </row>
        <row r="776">
          <cell r="J776" t="str">
            <v>Jorge Enrique Niño Velandia</v>
          </cell>
          <cell r="K776">
            <v>19493141</v>
          </cell>
          <cell r="L776" t="str">
            <v>Hugo Alberto Muñoz Ruiz</v>
          </cell>
          <cell r="M776">
            <v>19493141</v>
          </cell>
          <cell r="N776">
            <v>44589</v>
          </cell>
          <cell r="O776">
            <v>44589</v>
          </cell>
          <cell r="P776" t="str">
            <v>Transaccional</v>
          </cell>
        </row>
        <row r="777">
          <cell r="J777" t="str">
            <v>Lilian Rosenna Puentes Báez</v>
          </cell>
          <cell r="K777">
            <v>1049603029</v>
          </cell>
          <cell r="L777" t="str">
            <v>Lilian Rosenna Puentes Báez</v>
          </cell>
          <cell r="M777">
            <v>1049603029</v>
          </cell>
          <cell r="N777">
            <v>44592</v>
          </cell>
          <cell r="O777">
            <v>44592</v>
          </cell>
          <cell r="P777" t="str">
            <v>Transaccional</v>
          </cell>
        </row>
        <row r="778">
          <cell r="J778" t="str">
            <v>José Leonardo Hincapié Gómez</v>
          </cell>
          <cell r="K778">
            <v>7562090</v>
          </cell>
          <cell r="L778" t="str">
            <v>José Leonardo Hincapié Gómez</v>
          </cell>
          <cell r="M778">
            <v>7562090</v>
          </cell>
          <cell r="N778">
            <v>44592</v>
          </cell>
          <cell r="O778">
            <v>44592</v>
          </cell>
          <cell r="P778" t="str">
            <v>Transaccional</v>
          </cell>
        </row>
        <row r="779">
          <cell r="J779" t="str">
            <v>Wilson Alirio Gómez Alba</v>
          </cell>
          <cell r="K779" t="str">
            <v xml:space="preserve">79216863	</v>
          </cell>
          <cell r="L779" t="str">
            <v>Wilson Alirio Gómez Alba</v>
          </cell>
          <cell r="M779" t="str">
            <v xml:space="preserve">79216863	</v>
          </cell>
          <cell r="N779">
            <v>44589</v>
          </cell>
          <cell r="O779">
            <v>44588</v>
          </cell>
          <cell r="P779" t="str">
            <v>Transaccional</v>
          </cell>
        </row>
        <row r="780">
          <cell r="J780" t="str">
            <v>José Leonardo Hincapié Gómez</v>
          </cell>
          <cell r="K780">
            <v>7562090</v>
          </cell>
          <cell r="L780" t="str">
            <v>José Leonardo Hincapié Gómez</v>
          </cell>
          <cell r="M780">
            <v>7562090</v>
          </cell>
          <cell r="N780">
            <v>44589</v>
          </cell>
          <cell r="O780">
            <v>44589</v>
          </cell>
          <cell r="P780" t="str">
            <v>Transaccional</v>
          </cell>
        </row>
        <row r="781">
          <cell r="J781" t="str">
            <v>Lilian Rosenna Puentes Báez</v>
          </cell>
          <cell r="K781">
            <v>1049603029</v>
          </cell>
          <cell r="L781" t="str">
            <v>Lilian Rosenna Puentes Báez</v>
          </cell>
          <cell r="M781">
            <v>1049603029</v>
          </cell>
          <cell r="N781">
            <v>44589</v>
          </cell>
          <cell r="O781">
            <v>44589</v>
          </cell>
          <cell r="P781" t="str">
            <v>Transaccional</v>
          </cell>
        </row>
        <row r="782">
          <cell r="J782" t="str">
            <v>Miguel Alfredo Gómez Caicedo</v>
          </cell>
          <cell r="K782">
            <v>1116260093</v>
          </cell>
          <cell r="L782" t="str">
            <v>Miguel Alfredo Gómez Caicedo</v>
          </cell>
          <cell r="M782">
            <v>1116260093</v>
          </cell>
          <cell r="N782">
            <v>44588</v>
          </cell>
          <cell r="O782">
            <v>44588</v>
          </cell>
          <cell r="P782" t="str">
            <v>Transaccional</v>
          </cell>
        </row>
        <row r="783">
          <cell r="J783" t="str">
            <v>Karen Lorena Hernandez Bedoya</v>
          </cell>
          <cell r="K783">
            <v>1032407346</v>
          </cell>
          <cell r="L783" t="str">
            <v>Karen Lorena Hernandez Bedoya</v>
          </cell>
          <cell r="M783">
            <v>1032407346</v>
          </cell>
          <cell r="N783">
            <v>44589</v>
          </cell>
          <cell r="O783">
            <v>44589</v>
          </cell>
          <cell r="P783" t="str">
            <v>Transaccional</v>
          </cell>
        </row>
        <row r="784">
          <cell r="J784" t="str">
            <v>José Leonardo Hincapié Gómez</v>
          </cell>
          <cell r="K784">
            <v>7562090</v>
          </cell>
          <cell r="L784" t="str">
            <v>José Leonardo Hincapié Gómez</v>
          </cell>
          <cell r="M784">
            <v>7562090</v>
          </cell>
          <cell r="N784">
            <v>44589</v>
          </cell>
          <cell r="O784">
            <v>44589</v>
          </cell>
          <cell r="P784" t="str">
            <v>Transaccional</v>
          </cell>
        </row>
        <row r="785">
          <cell r="J785" t="str">
            <v>David Alejandro Acosta Cárdenas</v>
          </cell>
          <cell r="K785" t="str">
            <v xml:space="preserve">1069712051	</v>
          </cell>
          <cell r="L785" t="str">
            <v>David Alejandro Acosta Cárdenas</v>
          </cell>
          <cell r="M785" t="str">
            <v xml:space="preserve">1069712051	</v>
          </cell>
          <cell r="N785">
            <v>44588</v>
          </cell>
          <cell r="O785">
            <v>44588</v>
          </cell>
          <cell r="P785" t="str">
            <v>Transaccional</v>
          </cell>
        </row>
        <row r="786">
          <cell r="J786" t="str">
            <v>Aura Elvira Gómez Martínez</v>
          </cell>
          <cell r="K786">
            <v>52375911</v>
          </cell>
          <cell r="L786" t="str">
            <v>Aura Elvira Gómez Martínez</v>
          </cell>
          <cell r="M786">
            <v>52375911</v>
          </cell>
          <cell r="N786">
            <v>44592</v>
          </cell>
          <cell r="O786">
            <v>44592</v>
          </cell>
          <cell r="P786" t="str">
            <v>Transaccional</v>
          </cell>
        </row>
        <row r="787">
          <cell r="J787" t="str">
            <v>Norma Teresa Nieto Almanza</v>
          </cell>
          <cell r="K787">
            <v>51871034</v>
          </cell>
          <cell r="L787" t="str">
            <v>Martín Emilio Ramírez Cardona</v>
          </cell>
          <cell r="M787">
            <v>51871034</v>
          </cell>
          <cell r="N787">
            <v>44588</v>
          </cell>
          <cell r="O787">
            <v>44588</v>
          </cell>
          <cell r="P787" t="str">
            <v>Transaccional</v>
          </cell>
        </row>
        <row r="788">
          <cell r="J788" t="str">
            <v>Fabian Dario Romero Moreno</v>
          </cell>
          <cell r="K788">
            <v>11523034</v>
          </cell>
          <cell r="L788" t="str">
            <v>Fabian Dario Romero Moreno</v>
          </cell>
          <cell r="M788">
            <v>11523034</v>
          </cell>
          <cell r="N788">
            <v>44588</v>
          </cell>
          <cell r="O788">
            <v>44588</v>
          </cell>
          <cell r="P788" t="str">
            <v>Transaccional</v>
          </cell>
        </row>
        <row r="789">
          <cell r="J789" t="str">
            <v>Andrea Patricia Ávila Vacca</v>
          </cell>
          <cell r="K789">
            <v>53100799</v>
          </cell>
          <cell r="L789" t="str">
            <v>Martín Emilio Ramírez Cardona</v>
          </cell>
          <cell r="M789">
            <v>53100799</v>
          </cell>
          <cell r="N789">
            <v>44589</v>
          </cell>
          <cell r="O789">
            <v>44589</v>
          </cell>
          <cell r="P789" t="str">
            <v>Transaccional</v>
          </cell>
        </row>
        <row r="790">
          <cell r="J790" t="str">
            <v>David Alejandro Acosta Cárdenas</v>
          </cell>
          <cell r="K790">
            <v>1069712051</v>
          </cell>
          <cell r="L790" t="str">
            <v>Juan Efraín Arguello Molina</v>
          </cell>
          <cell r="M790">
            <v>1069712051</v>
          </cell>
          <cell r="N790">
            <v>44592</v>
          </cell>
          <cell r="O790">
            <v>44592</v>
          </cell>
          <cell r="P790" t="str">
            <v>Transaccional</v>
          </cell>
        </row>
        <row r="791">
          <cell r="J791" t="str">
            <v>Veronica Julieth Sánchez Pinilla</v>
          </cell>
          <cell r="K791" t="str">
            <v xml:space="preserve">1015406095	</v>
          </cell>
          <cell r="L791" t="str">
            <v>Juan Efraín Arguello Molina</v>
          </cell>
          <cell r="M791" t="str">
            <v xml:space="preserve">1015406095	</v>
          </cell>
          <cell r="N791">
            <v>44592</v>
          </cell>
          <cell r="O791">
            <v>44592</v>
          </cell>
          <cell r="P791" t="str">
            <v>Transaccional</v>
          </cell>
        </row>
        <row r="792">
          <cell r="J792" t="str">
            <v>Luis Carlos Buitrago Echeverri</v>
          </cell>
          <cell r="K792">
            <v>7563863</v>
          </cell>
          <cell r="L792" t="str">
            <v>José Leonardo Hincapié Gómez</v>
          </cell>
          <cell r="M792">
            <v>7563863</v>
          </cell>
          <cell r="N792">
            <v>44592</v>
          </cell>
          <cell r="O792">
            <v>44599</v>
          </cell>
          <cell r="P792" t="str">
            <v>Memorando</v>
          </cell>
        </row>
        <row r="793">
          <cell r="J793" t="str">
            <v>Mario Giovanni Monroy Hernandez</v>
          </cell>
          <cell r="K793" t="str">
            <v xml:space="preserve">79641497	</v>
          </cell>
          <cell r="L793" t="str">
            <v>Liliana Patricia Mosquera Reyes</v>
          </cell>
          <cell r="M793" t="str">
            <v xml:space="preserve">79641497	</v>
          </cell>
          <cell r="N793">
            <v>44588</v>
          </cell>
          <cell r="O793">
            <v>44588</v>
          </cell>
          <cell r="P793" t="str">
            <v>Transaccional</v>
          </cell>
        </row>
        <row r="794">
          <cell r="J794" t="str">
            <v>José Leonardo Hincapié Gómez</v>
          </cell>
          <cell r="K794">
            <v>7562090</v>
          </cell>
          <cell r="L794" t="str">
            <v>José Leonardo Hincapié Gómez</v>
          </cell>
          <cell r="M794">
            <v>7562090</v>
          </cell>
          <cell r="N794">
            <v>44590</v>
          </cell>
          <cell r="O794">
            <v>44590</v>
          </cell>
          <cell r="P794" t="str">
            <v>Transaccional</v>
          </cell>
        </row>
        <row r="795">
          <cell r="J795" t="str">
            <v>Andrea Patricia Ávila Vacca</v>
          </cell>
          <cell r="K795">
            <v>53100799</v>
          </cell>
          <cell r="L795" t="str">
            <v>Martín Emilio Ramírez Cardona</v>
          </cell>
          <cell r="M795">
            <v>53100799</v>
          </cell>
          <cell r="N795">
            <v>44588</v>
          </cell>
          <cell r="O795">
            <v>44588</v>
          </cell>
          <cell r="P795" t="str">
            <v>Transaccional</v>
          </cell>
        </row>
        <row r="796">
          <cell r="J796" t="str">
            <v>Lilian Rosenna Puentes Báez</v>
          </cell>
          <cell r="K796">
            <v>1049603029</v>
          </cell>
          <cell r="L796" t="str">
            <v>Lilian Rosenna Puentes Báez</v>
          </cell>
          <cell r="M796">
            <v>1049603029</v>
          </cell>
          <cell r="N796">
            <v>44588</v>
          </cell>
          <cell r="O796">
            <v>44588</v>
          </cell>
          <cell r="P796" t="str">
            <v>Transaccional</v>
          </cell>
        </row>
        <row r="797">
          <cell r="J797" t="str">
            <v>Diego Fernando Valencia Méndez</v>
          </cell>
          <cell r="K797">
            <v>80797877</v>
          </cell>
          <cell r="L797" t="str">
            <v>Diego Fernando Valencia Méndez</v>
          </cell>
          <cell r="M797">
            <v>80797877</v>
          </cell>
          <cell r="N797">
            <v>44588</v>
          </cell>
          <cell r="O797">
            <v>44588</v>
          </cell>
          <cell r="P797" t="str">
            <v>Transaccional</v>
          </cell>
        </row>
        <row r="798">
          <cell r="J798" t="str">
            <v>Miguel Alfredo Gómez Caicedo</v>
          </cell>
          <cell r="K798">
            <v>1116260093</v>
          </cell>
          <cell r="L798" t="str">
            <v>Miguel Alfredo Gómez Caicedo</v>
          </cell>
          <cell r="M798">
            <v>1116260093</v>
          </cell>
          <cell r="N798">
            <v>44588</v>
          </cell>
          <cell r="O798">
            <v>44588</v>
          </cell>
          <cell r="P798" t="str">
            <v>Transaccional</v>
          </cell>
        </row>
        <row r="799">
          <cell r="J799" t="str">
            <v>Martín Emilio Ramírez Cardona</v>
          </cell>
          <cell r="K799">
            <v>10282174</v>
          </cell>
          <cell r="L799" t="str">
            <v>Martín Emilio Ramírez Cardona</v>
          </cell>
          <cell r="M799">
            <v>10282174</v>
          </cell>
          <cell r="N799">
            <v>44590</v>
          </cell>
          <cell r="O799">
            <v>44590</v>
          </cell>
          <cell r="P799" t="str">
            <v>Transaccional</v>
          </cell>
        </row>
        <row r="800">
          <cell r="J800" t="str">
            <v>Edgar Muñoz David</v>
          </cell>
          <cell r="K800">
            <v>12965830</v>
          </cell>
          <cell r="L800" t="str">
            <v>Edgar Muñoz David</v>
          </cell>
          <cell r="M800">
            <v>12965830</v>
          </cell>
          <cell r="N800">
            <v>44589</v>
          </cell>
          <cell r="O800">
            <v>44589</v>
          </cell>
          <cell r="P800" t="str">
            <v>Transaccional</v>
          </cell>
        </row>
        <row r="801">
          <cell r="J801" t="str">
            <v>Lilian Rosenna Puentes Báez</v>
          </cell>
          <cell r="K801">
            <v>1049603029</v>
          </cell>
          <cell r="L801" t="str">
            <v>Lilian Rosenna Puentes Báez</v>
          </cell>
          <cell r="M801">
            <v>1049603029</v>
          </cell>
          <cell r="N801">
            <v>44588</v>
          </cell>
          <cell r="O801">
            <v>44588</v>
          </cell>
          <cell r="P801" t="str">
            <v>Transaccional</v>
          </cell>
        </row>
        <row r="802">
          <cell r="J802" t="str">
            <v>Andrea Patricia Ávila Vacca</v>
          </cell>
          <cell r="K802">
            <v>53100799</v>
          </cell>
          <cell r="L802" t="str">
            <v>Claudia Elizabeth Cifuentes Santanilla</v>
          </cell>
          <cell r="M802">
            <v>53100799</v>
          </cell>
          <cell r="N802">
            <v>44589</v>
          </cell>
          <cell r="O802">
            <v>44588</v>
          </cell>
          <cell r="P802" t="str">
            <v>Transaccional</v>
          </cell>
        </row>
        <row r="803">
          <cell r="J803" t="str">
            <v>Johanna Patricia Olaya Gomez</v>
          </cell>
          <cell r="K803">
            <v>1118539697</v>
          </cell>
          <cell r="L803" t="str">
            <v>Johanna Patricia Olaya Gomez</v>
          </cell>
          <cell r="M803">
            <v>1118539697</v>
          </cell>
          <cell r="N803">
            <v>44589</v>
          </cell>
          <cell r="O803">
            <v>44589</v>
          </cell>
          <cell r="P803" t="str">
            <v>Transaccional</v>
          </cell>
        </row>
        <row r="804">
          <cell r="J804" t="str">
            <v>Fabian Dario Romero Moreno</v>
          </cell>
          <cell r="K804">
            <v>11523034</v>
          </cell>
          <cell r="L804" t="str">
            <v>Fabian Dario Romero Moreno</v>
          </cell>
          <cell r="M804">
            <v>11523034</v>
          </cell>
          <cell r="N804">
            <v>44590</v>
          </cell>
          <cell r="O804">
            <v>44590</v>
          </cell>
          <cell r="P804" t="str">
            <v>Transaccional</v>
          </cell>
        </row>
        <row r="805">
          <cell r="J805" t="str">
            <v>Fabian Dario Romero Moreno</v>
          </cell>
          <cell r="K805">
            <v>11523034</v>
          </cell>
          <cell r="L805" t="str">
            <v>Fabian Dario Romero Moreno</v>
          </cell>
          <cell r="M805">
            <v>11523034</v>
          </cell>
          <cell r="N805">
            <v>44592</v>
          </cell>
          <cell r="O805">
            <v>44592</v>
          </cell>
          <cell r="P805" t="str">
            <v>Transaccional</v>
          </cell>
        </row>
        <row r="806">
          <cell r="J806" t="str">
            <v>Miguel Alfredo Gómez Caicedo</v>
          </cell>
          <cell r="K806">
            <v>1116260093</v>
          </cell>
          <cell r="L806" t="str">
            <v>Miguel Alfredo Gómez Caicedo</v>
          </cell>
          <cell r="M806">
            <v>1116260093</v>
          </cell>
          <cell r="N806">
            <v>44590</v>
          </cell>
          <cell r="O806">
            <v>44590</v>
          </cell>
          <cell r="P806" t="str">
            <v>Transaccional</v>
          </cell>
        </row>
        <row r="807">
          <cell r="J807" t="str">
            <v>Tirso Zorro Guio</v>
          </cell>
          <cell r="K807" t="str">
            <v xml:space="preserve">79350124	</v>
          </cell>
          <cell r="L807" t="str">
            <v>Kelly Alexandra Mariño Estupiñan</v>
          </cell>
          <cell r="M807" t="str">
            <v xml:space="preserve">79350124	</v>
          </cell>
          <cell r="N807">
            <v>44590</v>
          </cell>
          <cell r="O807">
            <v>44590</v>
          </cell>
          <cell r="P807" t="str">
            <v>Transaccional</v>
          </cell>
        </row>
        <row r="808">
          <cell r="J808" t="str">
            <v>Aura Elvira Gómez Martínez</v>
          </cell>
          <cell r="K808">
            <v>52375911</v>
          </cell>
          <cell r="L808" t="str">
            <v>Aura Elvira Gómez Martínez</v>
          </cell>
          <cell r="M808">
            <v>52375911</v>
          </cell>
          <cell r="N808">
            <v>44589</v>
          </cell>
          <cell r="O808">
            <v>44589</v>
          </cell>
          <cell r="P808" t="str">
            <v>Transaccional</v>
          </cell>
        </row>
        <row r="809">
          <cell r="J809" t="str">
            <v>Sandra Milena Castelblanco Sánchez</v>
          </cell>
          <cell r="K809">
            <v>52910343</v>
          </cell>
          <cell r="L809" t="str">
            <v>Yanneth Bibiana Perilla Triana</v>
          </cell>
          <cell r="M809">
            <v>52910343</v>
          </cell>
          <cell r="N809">
            <v>44592</v>
          </cell>
          <cell r="O809">
            <v>44592</v>
          </cell>
          <cell r="P809" t="str">
            <v>Transaccional</v>
          </cell>
        </row>
        <row r="810">
          <cell r="J810" t="str">
            <v>Luis Carlos Buitrago Echeverri</v>
          </cell>
          <cell r="K810">
            <v>7563863</v>
          </cell>
          <cell r="L810" t="str">
            <v>Luis Carlos Buitrago Echeverri</v>
          </cell>
          <cell r="M810">
            <v>7563863</v>
          </cell>
          <cell r="N810">
            <v>44592</v>
          </cell>
          <cell r="O810">
            <v>44592</v>
          </cell>
          <cell r="P810" t="str">
            <v>Transaccional</v>
          </cell>
        </row>
        <row r="811">
          <cell r="J811" t="str">
            <v>Mario Alberto Velez Medina</v>
          </cell>
          <cell r="K811">
            <v>79220689</v>
          </cell>
          <cell r="L811" t="str">
            <v>Mario Alberto Velez Medina</v>
          </cell>
          <cell r="M811">
            <v>79220689</v>
          </cell>
          <cell r="N811">
            <v>44592</v>
          </cell>
          <cell r="O811">
            <v>44592</v>
          </cell>
          <cell r="P811" t="str">
            <v>Transaccional</v>
          </cell>
        </row>
        <row r="812">
          <cell r="J812" t="str">
            <v>José Leonardo Hincapié Gómez</v>
          </cell>
          <cell r="K812">
            <v>7562090</v>
          </cell>
          <cell r="L812" t="str">
            <v>José Leonardo Hincapié Gómez</v>
          </cell>
          <cell r="M812">
            <v>7562090</v>
          </cell>
          <cell r="N812">
            <v>44592</v>
          </cell>
          <cell r="O812">
            <v>44592</v>
          </cell>
          <cell r="P812" t="str">
            <v>Transaccional</v>
          </cell>
        </row>
        <row r="813">
          <cell r="J813" t="str">
            <v>Wilson Alirio Gómez Alba</v>
          </cell>
          <cell r="K813" t="str">
            <v xml:space="preserve">79216863	</v>
          </cell>
          <cell r="L813" t="str">
            <v>Wilson Alirio Gómez Alba</v>
          </cell>
          <cell r="M813" t="str">
            <v xml:space="preserve">79216863	</v>
          </cell>
          <cell r="N813">
            <v>44588</v>
          </cell>
          <cell r="O813">
            <v>44588</v>
          </cell>
          <cell r="P813" t="str">
            <v>Transaccional</v>
          </cell>
        </row>
        <row r="814">
          <cell r="J814" t="str">
            <v>DANIELA MATURANA AGUDELO</v>
          </cell>
          <cell r="K814">
            <v>1037572130</v>
          </cell>
          <cell r="L814" t="str">
            <v>DANIELA MATURANA AGUDELO</v>
          </cell>
          <cell r="M814">
            <v>1037572130</v>
          </cell>
          <cell r="N814">
            <v>44589</v>
          </cell>
          <cell r="O814">
            <v>44593</v>
          </cell>
          <cell r="P814" t="str">
            <v>Memorando</v>
          </cell>
        </row>
        <row r="815">
          <cell r="J815" t="str">
            <v>Edgar Muñoz David</v>
          </cell>
          <cell r="K815">
            <v>12965830</v>
          </cell>
          <cell r="L815" t="str">
            <v>Edgar Muñoz David</v>
          </cell>
          <cell r="M815">
            <v>12965830</v>
          </cell>
          <cell r="N815">
            <v>44590</v>
          </cell>
          <cell r="O815">
            <v>44590</v>
          </cell>
          <cell r="P815" t="str">
            <v>Transaccional</v>
          </cell>
        </row>
        <row r="816">
          <cell r="J816" t="str">
            <v>Fabian Dario Romero Moreno</v>
          </cell>
          <cell r="K816">
            <v>11523034</v>
          </cell>
          <cell r="L816" t="str">
            <v>Fabian Dario Romero Moreno</v>
          </cell>
          <cell r="M816">
            <v>11523034</v>
          </cell>
          <cell r="N816">
            <v>44589</v>
          </cell>
          <cell r="O816">
            <v>44588</v>
          </cell>
          <cell r="P816" t="str">
            <v>Transaccional</v>
          </cell>
        </row>
        <row r="817">
          <cell r="J817" t="str">
            <v>Fabian Dario Romero Moreno</v>
          </cell>
          <cell r="K817">
            <v>11523034</v>
          </cell>
          <cell r="L817" t="str">
            <v>Fabian Dario Romero Moreno</v>
          </cell>
          <cell r="M817">
            <v>11523034</v>
          </cell>
          <cell r="N817">
            <v>44592</v>
          </cell>
          <cell r="O817">
            <v>44592</v>
          </cell>
          <cell r="P817" t="str">
            <v>Transaccional</v>
          </cell>
        </row>
        <row r="818">
          <cell r="J818" t="str">
            <v>Karen Lorena Hernandez Bedoya</v>
          </cell>
          <cell r="K818">
            <v>1032407346</v>
          </cell>
          <cell r="L818" t="str">
            <v>Karen Lorena Hernandez Bedoya</v>
          </cell>
          <cell r="M818">
            <v>1032407346</v>
          </cell>
          <cell r="N818">
            <v>44592</v>
          </cell>
          <cell r="O818">
            <v>44592</v>
          </cell>
          <cell r="P818" t="str">
            <v>Transaccional</v>
          </cell>
        </row>
        <row r="819">
          <cell r="J819" t="str">
            <v>Fabian Dario Romero Moreno</v>
          </cell>
          <cell r="K819">
            <v>11523034</v>
          </cell>
          <cell r="L819" t="str">
            <v>Fabian Dario Romero Moreno</v>
          </cell>
          <cell r="M819">
            <v>11523034</v>
          </cell>
          <cell r="N819">
            <v>44592</v>
          </cell>
          <cell r="O819">
            <v>44592</v>
          </cell>
          <cell r="P819" t="str">
            <v>Transaccional</v>
          </cell>
        </row>
        <row r="820">
          <cell r="J820" t="str">
            <v>Sandra Patricia Amado Castillo</v>
          </cell>
          <cell r="K820">
            <v>52795498</v>
          </cell>
          <cell r="L820" t="str">
            <v>Mauricio Serrato Roa</v>
          </cell>
          <cell r="M820">
            <v>52795498</v>
          </cell>
          <cell r="N820">
            <v>44590</v>
          </cell>
          <cell r="O820">
            <v>44590</v>
          </cell>
          <cell r="P820" t="str">
            <v>Transaccional</v>
          </cell>
        </row>
        <row r="821">
          <cell r="J821" t="str">
            <v>Edgar Muñoz David</v>
          </cell>
          <cell r="K821">
            <v>12965830</v>
          </cell>
          <cell r="L821" t="str">
            <v>Edgar Muñoz David</v>
          </cell>
          <cell r="M821">
            <v>12965830</v>
          </cell>
          <cell r="N821">
            <v>44590</v>
          </cell>
          <cell r="O821">
            <v>44590</v>
          </cell>
          <cell r="P821" t="str">
            <v>Transaccional</v>
          </cell>
        </row>
        <row r="822">
          <cell r="J822" t="str">
            <v>Luis Carlos Buitrago Echeverri</v>
          </cell>
          <cell r="K822">
            <v>7563863</v>
          </cell>
          <cell r="L822" t="str">
            <v>José Leonardo Hincapié Gómez</v>
          </cell>
          <cell r="M822">
            <v>7563863</v>
          </cell>
          <cell r="N822">
            <v>44589</v>
          </cell>
          <cell r="O822">
            <v>44589</v>
          </cell>
          <cell r="P822" t="str">
            <v>Transaccional</v>
          </cell>
        </row>
        <row r="823">
          <cell r="J823" t="str">
            <v>Luis Carlos Buitrago Echeverri</v>
          </cell>
          <cell r="K823">
            <v>7563863</v>
          </cell>
          <cell r="L823" t="str">
            <v>José Leonardo Hincapié Gómez</v>
          </cell>
          <cell r="M823">
            <v>7563863</v>
          </cell>
          <cell r="N823">
            <v>44592</v>
          </cell>
          <cell r="O823">
            <v>44592</v>
          </cell>
          <cell r="P823" t="str">
            <v>Transaccional</v>
          </cell>
        </row>
        <row r="824">
          <cell r="J824" t="str">
            <v>Carolina Romero Correa</v>
          </cell>
          <cell r="K824">
            <v>20740169</v>
          </cell>
          <cell r="L824" t="str">
            <v>José Leonardo Hincapié Gómez</v>
          </cell>
          <cell r="M824">
            <v>20740169</v>
          </cell>
          <cell r="N824">
            <v>44589</v>
          </cell>
          <cell r="O824">
            <v>44589</v>
          </cell>
          <cell r="P824" t="str">
            <v>Transaccional</v>
          </cell>
        </row>
        <row r="825">
          <cell r="J825" t="str">
            <v>José Leonardo Hincapié Gómez</v>
          </cell>
          <cell r="K825">
            <v>7562090</v>
          </cell>
          <cell r="L825" t="str">
            <v>José Leonardo Hincapié Gómez</v>
          </cell>
          <cell r="M825">
            <v>7562090</v>
          </cell>
          <cell r="N825">
            <v>44589</v>
          </cell>
          <cell r="O825">
            <v>44589</v>
          </cell>
          <cell r="P825" t="str">
            <v>Transaccional</v>
          </cell>
        </row>
        <row r="826">
          <cell r="J826" t="str">
            <v>Luis Carlos Buitrago Echeverri</v>
          </cell>
          <cell r="K826">
            <v>7563863</v>
          </cell>
          <cell r="L826" t="str">
            <v>José Leonardo Hincapié Gómez</v>
          </cell>
          <cell r="M826">
            <v>7563863</v>
          </cell>
          <cell r="N826">
            <v>44589</v>
          </cell>
          <cell r="O826">
            <v>44589</v>
          </cell>
          <cell r="P826" t="str">
            <v>Transaccional</v>
          </cell>
        </row>
        <row r="827">
          <cell r="J827" t="str">
            <v>David Alejandro Acosta Cárdenas</v>
          </cell>
          <cell r="K827" t="str">
            <v xml:space="preserve">1069712051	</v>
          </cell>
          <cell r="L827" t="str">
            <v>David Alejandro Acosta Cárdenas</v>
          </cell>
          <cell r="M827" t="str">
            <v xml:space="preserve">1069712051	</v>
          </cell>
          <cell r="N827">
            <v>44592</v>
          </cell>
          <cell r="O827">
            <v>44592</v>
          </cell>
          <cell r="P827" t="str">
            <v>Transaccional</v>
          </cell>
        </row>
        <row r="828">
          <cell r="J828" t="str">
            <v>Elexy Esther Correa Bravo</v>
          </cell>
          <cell r="K828">
            <v>32680099</v>
          </cell>
          <cell r="L828" t="str">
            <v>Liliana Patricia Mosquera Reyes</v>
          </cell>
          <cell r="M828">
            <v>32680099</v>
          </cell>
          <cell r="N828">
            <v>44590</v>
          </cell>
          <cell r="O828">
            <v>44590</v>
          </cell>
          <cell r="P828" t="str">
            <v>Transaccional</v>
          </cell>
        </row>
        <row r="829">
          <cell r="J829" t="str">
            <v>Karen Lorena Hernandez Bedoya</v>
          </cell>
          <cell r="K829">
            <v>1032407346</v>
          </cell>
          <cell r="L829" t="str">
            <v>Fabian Dario Romero Moreno</v>
          </cell>
          <cell r="M829">
            <v>1032407346</v>
          </cell>
          <cell r="N829">
            <v>44590</v>
          </cell>
          <cell r="O829">
            <v>44590</v>
          </cell>
          <cell r="P829" t="str">
            <v>Transaccional</v>
          </cell>
        </row>
        <row r="830">
          <cell r="J830" t="str">
            <v>David Alejandro Acosta Cárdenas</v>
          </cell>
          <cell r="K830" t="str">
            <v xml:space="preserve">1069712051	</v>
          </cell>
          <cell r="L830" t="str">
            <v>David Alejandro Acosta Cárdenas</v>
          </cell>
          <cell r="M830" t="str">
            <v xml:space="preserve">1069712051	</v>
          </cell>
          <cell r="N830">
            <v>44590</v>
          </cell>
          <cell r="O830">
            <v>44590</v>
          </cell>
          <cell r="P830" t="str">
            <v>Transaccional</v>
          </cell>
        </row>
        <row r="831">
          <cell r="J831" t="str">
            <v>Mario Alberto Velez Medina</v>
          </cell>
          <cell r="K831">
            <v>79220689</v>
          </cell>
          <cell r="L831" t="str">
            <v>Nubia Stella Luis Rojas</v>
          </cell>
          <cell r="M831">
            <v>79220689</v>
          </cell>
          <cell r="N831">
            <v>44589</v>
          </cell>
          <cell r="O831">
            <v>44589</v>
          </cell>
          <cell r="P831" t="str">
            <v>Transaccional</v>
          </cell>
        </row>
        <row r="832">
          <cell r="J832" t="str">
            <v>Natalia Moreno Murillo</v>
          </cell>
          <cell r="K832">
            <v>1022323628</v>
          </cell>
          <cell r="L832" t="str">
            <v>Natalia Moreno Murillo</v>
          </cell>
          <cell r="M832">
            <v>1022323628</v>
          </cell>
          <cell r="N832">
            <v>44592</v>
          </cell>
          <cell r="O832">
            <v>44592</v>
          </cell>
          <cell r="P832" t="str">
            <v>Transaccional</v>
          </cell>
        </row>
        <row r="833">
          <cell r="J833" t="str">
            <v>René Mauricio Pinto Pedraza</v>
          </cell>
          <cell r="K833">
            <v>79461910</v>
          </cell>
          <cell r="L833" t="str">
            <v>René Mauricio Pinto Pedraza</v>
          </cell>
          <cell r="M833">
            <v>79461910</v>
          </cell>
          <cell r="N833">
            <v>44592</v>
          </cell>
          <cell r="O833">
            <v>44592</v>
          </cell>
          <cell r="P833" t="str">
            <v>Transaccional</v>
          </cell>
        </row>
        <row r="834">
          <cell r="J834" t="str">
            <v>Mauricio Serrato Roa</v>
          </cell>
          <cell r="K834">
            <v>79395305</v>
          </cell>
          <cell r="L834" t="str">
            <v>Mauricio Serrato Roa</v>
          </cell>
          <cell r="M834">
            <v>79395305</v>
          </cell>
          <cell r="N834">
            <v>44590</v>
          </cell>
          <cell r="O834">
            <v>44590</v>
          </cell>
          <cell r="P834" t="str">
            <v>Transaccional</v>
          </cell>
        </row>
        <row r="835">
          <cell r="J835" t="str">
            <v>Martín Emilio Ramírez Cardona</v>
          </cell>
          <cell r="K835">
            <v>10282174</v>
          </cell>
          <cell r="L835" t="str">
            <v>Martín Emilio Ramírez Cardona</v>
          </cell>
          <cell r="M835">
            <v>10282174</v>
          </cell>
          <cell r="N835">
            <v>44592</v>
          </cell>
          <cell r="O835">
            <v>44592</v>
          </cell>
          <cell r="P835" t="str">
            <v>Transaccional</v>
          </cell>
        </row>
        <row r="836">
          <cell r="J836" t="str">
            <v>Luis Carlos Buitrago Echeverri</v>
          </cell>
          <cell r="K836">
            <v>7563863</v>
          </cell>
          <cell r="L836" t="str">
            <v>José Leonardo Hincapié Gómez</v>
          </cell>
          <cell r="M836">
            <v>7563863</v>
          </cell>
          <cell r="N836">
            <v>44592</v>
          </cell>
          <cell r="O836">
            <v>44592</v>
          </cell>
          <cell r="P836" t="str">
            <v>Transaccional</v>
          </cell>
        </row>
        <row r="837">
          <cell r="J837" t="str">
            <v>Luis Carlos Buitrago Echeverri</v>
          </cell>
          <cell r="K837">
            <v>7563863</v>
          </cell>
          <cell r="L837" t="str">
            <v>José Leonardo Hincapié Gómez</v>
          </cell>
          <cell r="M837">
            <v>7563863</v>
          </cell>
          <cell r="N837">
            <v>44592</v>
          </cell>
          <cell r="O837">
            <v>44592</v>
          </cell>
          <cell r="P837" t="str">
            <v>Transaccional</v>
          </cell>
        </row>
        <row r="838">
          <cell r="J838" t="str">
            <v>Luis Carlos Buitrago Echeverri</v>
          </cell>
          <cell r="K838">
            <v>7563863</v>
          </cell>
          <cell r="L838" t="str">
            <v>José Leonardo Hincapié Gómez</v>
          </cell>
          <cell r="M838">
            <v>7563863</v>
          </cell>
          <cell r="N838">
            <v>44592</v>
          </cell>
          <cell r="O838">
            <v>44592</v>
          </cell>
          <cell r="P838" t="str">
            <v>Transaccional</v>
          </cell>
        </row>
        <row r="839">
          <cell r="J839" t="str">
            <v>Edgar Muñoz David</v>
          </cell>
          <cell r="K839">
            <v>12965830</v>
          </cell>
          <cell r="L839" t="str">
            <v>Edgar Muñoz David</v>
          </cell>
          <cell r="M839">
            <v>12965830</v>
          </cell>
          <cell r="N839">
            <v>44590</v>
          </cell>
          <cell r="O839">
            <v>44590</v>
          </cell>
          <cell r="P839" t="str">
            <v>Transaccional</v>
          </cell>
        </row>
        <row r="840">
          <cell r="J840" t="str">
            <v>Damaris Tatiana Gomez Buitrago</v>
          </cell>
          <cell r="K840" t="str">
            <v xml:space="preserve">1076716385	</v>
          </cell>
          <cell r="L840" t="str">
            <v>Damaris Tatiana Gomez Buitrago</v>
          </cell>
          <cell r="M840" t="str">
            <v xml:space="preserve">1076716385	</v>
          </cell>
          <cell r="N840">
            <v>44590</v>
          </cell>
          <cell r="O840">
            <v>44590</v>
          </cell>
          <cell r="P840" t="str">
            <v>Transaccional</v>
          </cell>
        </row>
        <row r="841">
          <cell r="J841" t="str">
            <v>Piedad Cacais Luna</v>
          </cell>
          <cell r="K841">
            <v>52369380</v>
          </cell>
          <cell r="L841" t="str">
            <v>Johanna Patricia Olaya Gomez</v>
          </cell>
          <cell r="M841">
            <v>52369380</v>
          </cell>
          <cell r="N841">
            <v>44589</v>
          </cell>
          <cell r="O841">
            <v>44589</v>
          </cell>
          <cell r="P841" t="str">
            <v>Transaccional</v>
          </cell>
        </row>
        <row r="842">
          <cell r="J842" t="str">
            <v>Edgar Muñoz David</v>
          </cell>
          <cell r="K842">
            <v>12965830</v>
          </cell>
          <cell r="L842" t="str">
            <v>Edgar Muñoz David</v>
          </cell>
          <cell r="M842">
            <v>12965830</v>
          </cell>
          <cell r="N842">
            <v>44592</v>
          </cell>
          <cell r="O842">
            <v>44592</v>
          </cell>
          <cell r="P842" t="str">
            <v>Transaccional</v>
          </cell>
        </row>
        <row r="843">
          <cell r="J843" t="str">
            <v>Natalia Moreno Murillo</v>
          </cell>
          <cell r="K843">
            <v>1022323628</v>
          </cell>
          <cell r="L843" t="str">
            <v>Natalia Moreno Murillo</v>
          </cell>
          <cell r="M843">
            <v>1022323628</v>
          </cell>
          <cell r="N843">
            <v>44590</v>
          </cell>
          <cell r="O843">
            <v>44590</v>
          </cell>
          <cell r="P843" t="str">
            <v>Transaccional</v>
          </cell>
        </row>
        <row r="844">
          <cell r="J844" t="str">
            <v>Edgar Muñoz David</v>
          </cell>
          <cell r="K844">
            <v>12965830</v>
          </cell>
          <cell r="L844" t="str">
            <v>Fabian Dario Romero Moreno</v>
          </cell>
          <cell r="M844">
            <v>12965830</v>
          </cell>
          <cell r="N844">
            <v>44590</v>
          </cell>
          <cell r="O844">
            <v>44590</v>
          </cell>
          <cell r="P844" t="str">
            <v>Transaccional</v>
          </cell>
        </row>
        <row r="845">
          <cell r="J845" t="str">
            <v>Wilson Alirio Gómez Alba</v>
          </cell>
          <cell r="K845" t="str">
            <v xml:space="preserve">79216863	</v>
          </cell>
          <cell r="L845" t="str">
            <v>Wilson Alirio Gómez Alba</v>
          </cell>
          <cell r="M845" t="str">
            <v xml:space="preserve">79216863	</v>
          </cell>
          <cell r="N845">
            <v>44589</v>
          </cell>
          <cell r="O845">
            <v>44589</v>
          </cell>
          <cell r="P845" t="str">
            <v>Transaccional</v>
          </cell>
        </row>
        <row r="846">
          <cell r="J846" t="str">
            <v>Damaris Tatiana Gomez Buitrago</v>
          </cell>
          <cell r="K846" t="str">
            <v xml:space="preserve">1076716385	</v>
          </cell>
          <cell r="L846" t="str">
            <v>Damaris Tatiana Gomez Buitrago</v>
          </cell>
          <cell r="M846" t="str">
            <v xml:space="preserve">1076716385	</v>
          </cell>
          <cell r="N846">
            <v>44590</v>
          </cell>
          <cell r="O846">
            <v>44590</v>
          </cell>
          <cell r="P846" t="str">
            <v>Transaccional</v>
          </cell>
        </row>
        <row r="847">
          <cell r="J847" t="str">
            <v>Fabian Dario Romero Moreno</v>
          </cell>
          <cell r="K847">
            <v>11523034</v>
          </cell>
          <cell r="L847" t="str">
            <v>Fabian Dario Romero Moreno</v>
          </cell>
          <cell r="M847">
            <v>11523034</v>
          </cell>
          <cell r="N847">
            <v>44590</v>
          </cell>
          <cell r="O847">
            <v>44590</v>
          </cell>
          <cell r="P847" t="str">
            <v>Transaccional</v>
          </cell>
        </row>
        <row r="848">
          <cell r="J848" t="str">
            <v>Sandra Milena Becerra Baldrich</v>
          </cell>
          <cell r="K848">
            <v>26274508</v>
          </cell>
          <cell r="L848" t="str">
            <v>Sandra Milena Becerra Baldrich</v>
          </cell>
          <cell r="M848">
            <v>26274508</v>
          </cell>
          <cell r="N848">
            <v>44590</v>
          </cell>
          <cell r="O848">
            <v>44590</v>
          </cell>
          <cell r="P848" t="str">
            <v>Transaccional</v>
          </cell>
        </row>
        <row r="849">
          <cell r="J849" t="str">
            <v>Fabian Dario Romero Moreno</v>
          </cell>
          <cell r="K849">
            <v>11523034</v>
          </cell>
          <cell r="L849" t="str">
            <v>Fabian Dario Romero Moreno</v>
          </cell>
          <cell r="M849">
            <v>11523034</v>
          </cell>
          <cell r="N849">
            <v>44590</v>
          </cell>
          <cell r="O849">
            <v>44590</v>
          </cell>
          <cell r="P849" t="str">
            <v>Transaccional</v>
          </cell>
        </row>
        <row r="850">
          <cell r="J850" t="str">
            <v>Luis Carlos Buitrago Echeverri</v>
          </cell>
          <cell r="K850">
            <v>7563863</v>
          </cell>
          <cell r="L850" t="str">
            <v>José Leonardo Hincapié Gómez</v>
          </cell>
          <cell r="M850">
            <v>7563863</v>
          </cell>
          <cell r="N850">
            <v>44592</v>
          </cell>
          <cell r="O850">
            <v>44592</v>
          </cell>
          <cell r="P850" t="str">
            <v>Transaccional</v>
          </cell>
        </row>
        <row r="851">
          <cell r="J851" t="str">
            <v>José Leonardo Hincapié Gómez</v>
          </cell>
          <cell r="K851">
            <v>7562090</v>
          </cell>
          <cell r="L851" t="str">
            <v>José Leonardo Hincapié Gómez</v>
          </cell>
          <cell r="M851">
            <v>7562090</v>
          </cell>
          <cell r="N851">
            <v>44592</v>
          </cell>
          <cell r="O851">
            <v>44592</v>
          </cell>
          <cell r="P851" t="str">
            <v>Transaccional</v>
          </cell>
        </row>
        <row r="852">
          <cell r="J852" t="str">
            <v>Aura Elvira Gómez Martínez</v>
          </cell>
          <cell r="K852">
            <v>52375911</v>
          </cell>
          <cell r="L852" t="str">
            <v>Aura Elvira Gómez Martínez</v>
          </cell>
          <cell r="M852">
            <v>52375911</v>
          </cell>
          <cell r="N852">
            <v>44592</v>
          </cell>
          <cell r="O852">
            <v>44592</v>
          </cell>
          <cell r="P852" t="str">
            <v>Transaccional</v>
          </cell>
        </row>
        <row r="853">
          <cell r="J853" t="str">
            <v>Lilian Rosenna Puentes Báez</v>
          </cell>
          <cell r="K853">
            <v>1049603029</v>
          </cell>
          <cell r="L853" t="str">
            <v>Lilian Rosenna Puentes Báez</v>
          </cell>
          <cell r="M853">
            <v>1049603029</v>
          </cell>
          <cell r="N853">
            <v>44592</v>
          </cell>
          <cell r="O853">
            <v>44592</v>
          </cell>
          <cell r="P853" t="str">
            <v>Transaccional</v>
          </cell>
        </row>
        <row r="854">
          <cell r="J854" t="str">
            <v>Yuli Marcela López Cifuentes</v>
          </cell>
          <cell r="K854" t="str">
            <v xml:space="preserve">1032413875	</v>
          </cell>
          <cell r="L854" t="str">
            <v>Yuli Marcela López Cifuentes</v>
          </cell>
          <cell r="M854" t="str">
            <v xml:space="preserve">1032413875	</v>
          </cell>
          <cell r="N854">
            <v>44592</v>
          </cell>
          <cell r="O854">
            <v>44592</v>
          </cell>
          <cell r="P854" t="str">
            <v>Transaccional</v>
          </cell>
        </row>
        <row r="855">
          <cell r="J855" t="str">
            <v>DANIELA MATURANA AGUDELO</v>
          </cell>
          <cell r="K855">
            <v>1037572130</v>
          </cell>
          <cell r="L855" t="str">
            <v>DANIELA MATURANA AGUDELO</v>
          </cell>
          <cell r="M855">
            <v>1037572130</v>
          </cell>
          <cell r="N855">
            <v>44592</v>
          </cell>
          <cell r="O855">
            <v>44592</v>
          </cell>
          <cell r="P855" t="str">
            <v>Transaccional</v>
          </cell>
        </row>
        <row r="856">
          <cell r="J856" t="str">
            <v>Sandra Milena Becerra Baldrich</v>
          </cell>
          <cell r="K856">
            <v>26274508</v>
          </cell>
          <cell r="L856" t="str">
            <v>Sandra Milena Becerra Baldrich</v>
          </cell>
          <cell r="M856">
            <v>26274508</v>
          </cell>
          <cell r="N856">
            <v>44590</v>
          </cell>
          <cell r="O856">
            <v>44590</v>
          </cell>
          <cell r="P856" t="str">
            <v>Transaccional</v>
          </cell>
        </row>
        <row r="857">
          <cell r="J857" t="str">
            <v>Miguel Alfredo Gómez Caicedo</v>
          </cell>
          <cell r="K857">
            <v>1116260093</v>
          </cell>
          <cell r="L857" t="str">
            <v>Miguel Alfredo Gómez Caicedo</v>
          </cell>
          <cell r="M857">
            <v>1116260093</v>
          </cell>
          <cell r="N857">
            <v>44592</v>
          </cell>
          <cell r="O857">
            <v>44592</v>
          </cell>
          <cell r="P857" t="str">
            <v>Transaccional</v>
          </cell>
        </row>
        <row r="858">
          <cell r="J858" t="str">
            <v>Luis Carlos Buitrago Echeverri</v>
          </cell>
          <cell r="K858">
            <v>7563863</v>
          </cell>
          <cell r="L858" t="str">
            <v>José Leonardo Hincapié Gómez</v>
          </cell>
          <cell r="M858">
            <v>7563863</v>
          </cell>
          <cell r="N858">
            <v>44590</v>
          </cell>
          <cell r="O858">
            <v>44590</v>
          </cell>
          <cell r="P858" t="str">
            <v>Transaccional</v>
          </cell>
        </row>
        <row r="859">
          <cell r="J859" t="str">
            <v>Fabian Dario Romero Moreno</v>
          </cell>
          <cell r="K859">
            <v>11523034</v>
          </cell>
          <cell r="L859" t="str">
            <v>Fabian Dario Romero Moreno</v>
          </cell>
          <cell r="M859">
            <v>11523034</v>
          </cell>
          <cell r="N859">
            <v>44590</v>
          </cell>
          <cell r="O859">
            <v>44590</v>
          </cell>
          <cell r="P859" t="str">
            <v>Transaccional</v>
          </cell>
        </row>
        <row r="860">
          <cell r="J860" t="str">
            <v>Luis Carlos Buitrago Echeverri</v>
          </cell>
          <cell r="K860">
            <v>7563863</v>
          </cell>
          <cell r="L860" t="str">
            <v>José Leonardo Hincapié Gómez</v>
          </cell>
          <cell r="M860">
            <v>7563863</v>
          </cell>
          <cell r="N860">
            <v>44592</v>
          </cell>
          <cell r="O860">
            <v>44592</v>
          </cell>
          <cell r="P860" t="str">
            <v>Transaccional</v>
          </cell>
        </row>
        <row r="861">
          <cell r="J861" t="str">
            <v>Andrea Patricia Ávila Vacca</v>
          </cell>
          <cell r="K861">
            <v>53100799</v>
          </cell>
          <cell r="L861" t="str">
            <v>Andrea Patricia Ávila Vacca</v>
          </cell>
          <cell r="M861">
            <v>53100799</v>
          </cell>
          <cell r="N861">
            <v>44590</v>
          </cell>
          <cell r="O861">
            <v>44590</v>
          </cell>
          <cell r="P861" t="str">
            <v>Transaccional</v>
          </cell>
        </row>
        <row r="862">
          <cell r="J862" t="str">
            <v>Natalia Moreno Murillo</v>
          </cell>
          <cell r="K862">
            <v>1022323628</v>
          </cell>
          <cell r="L862" t="str">
            <v>Natalia Moreno Murillo</v>
          </cell>
          <cell r="M862">
            <v>1022323628</v>
          </cell>
          <cell r="N862">
            <v>44590</v>
          </cell>
          <cell r="O862">
            <v>44590</v>
          </cell>
          <cell r="P862" t="str">
            <v>Transaccional</v>
          </cell>
        </row>
        <row r="863">
          <cell r="J863" t="str">
            <v>daniel felipe jaramillo franco</v>
          </cell>
          <cell r="K863">
            <v>1094937322</v>
          </cell>
          <cell r="L863" t="str">
            <v>José Leonardo Hincapié Gómez</v>
          </cell>
          <cell r="M863">
            <v>1094937322</v>
          </cell>
          <cell r="N863">
            <v>44592</v>
          </cell>
          <cell r="O863">
            <v>44592</v>
          </cell>
          <cell r="P863" t="str">
            <v>Transaccional</v>
          </cell>
        </row>
        <row r="864">
          <cell r="J864" t="str">
            <v>José Leonardo Hincapié Gómez</v>
          </cell>
          <cell r="K864">
            <v>7562090</v>
          </cell>
          <cell r="L864" t="str">
            <v>José Leonardo Hincapié Gómez</v>
          </cell>
          <cell r="M864">
            <v>7562090</v>
          </cell>
          <cell r="N864">
            <v>44592</v>
          </cell>
          <cell r="O864">
            <v>44592</v>
          </cell>
          <cell r="P864" t="str">
            <v>Transaccional</v>
          </cell>
        </row>
        <row r="865">
          <cell r="J865" t="str">
            <v>Damaris Tatiana Gomez Buitrago</v>
          </cell>
          <cell r="K865" t="str">
            <v xml:space="preserve">1076716385	</v>
          </cell>
          <cell r="L865" t="str">
            <v>Damaris Tatiana Gomez Buitrago</v>
          </cell>
          <cell r="M865" t="str">
            <v xml:space="preserve">1076716385	</v>
          </cell>
          <cell r="N865">
            <v>44590</v>
          </cell>
          <cell r="O865">
            <v>44590</v>
          </cell>
          <cell r="P865" t="str">
            <v>Transaccional</v>
          </cell>
        </row>
        <row r="866">
          <cell r="J866" t="str">
            <v>Damaris Tatiana Gomez Buitrago</v>
          </cell>
          <cell r="K866" t="str">
            <v xml:space="preserve">1076716385	</v>
          </cell>
          <cell r="L866" t="str">
            <v>Damaris Tatiana Gomez Buitrago</v>
          </cell>
          <cell r="M866" t="str">
            <v xml:space="preserve">1076716385	</v>
          </cell>
          <cell r="N866">
            <v>44590</v>
          </cell>
          <cell r="O866">
            <v>44590</v>
          </cell>
          <cell r="P866" t="str">
            <v>Transaccional</v>
          </cell>
        </row>
        <row r="867">
          <cell r="J867" t="str">
            <v>Luis Carlos Buitrago Echeverri</v>
          </cell>
          <cell r="K867">
            <v>7563863</v>
          </cell>
          <cell r="L867" t="str">
            <v>José Leonardo Hincapié Gómez</v>
          </cell>
          <cell r="M867">
            <v>7563863</v>
          </cell>
          <cell r="N867">
            <v>44592</v>
          </cell>
          <cell r="O867">
            <v>44592</v>
          </cell>
          <cell r="P867" t="str">
            <v>Transaccional</v>
          </cell>
        </row>
        <row r="868">
          <cell r="J868" t="str">
            <v>David Alejandro Acosta Cárdenas</v>
          </cell>
          <cell r="K868">
            <v>1069712051</v>
          </cell>
          <cell r="L868" t="str">
            <v>Veronica Julieth Sánchez Pinilla</v>
          </cell>
          <cell r="M868">
            <v>1069712051</v>
          </cell>
          <cell r="N868">
            <v>44592</v>
          </cell>
          <cell r="O868">
            <v>44592</v>
          </cell>
          <cell r="P868" t="str">
            <v>Transaccional</v>
          </cell>
        </row>
        <row r="869">
          <cell r="J869" t="str">
            <v>Luis Carlos Buitrago Echeverri</v>
          </cell>
          <cell r="K869">
            <v>7563863</v>
          </cell>
          <cell r="L869" t="str">
            <v>José Leonardo Hincapié Gómez</v>
          </cell>
          <cell r="M869">
            <v>7563863</v>
          </cell>
          <cell r="N869">
            <v>44592</v>
          </cell>
          <cell r="O869">
            <v>44592</v>
          </cell>
          <cell r="P869" t="str">
            <v>Transaccional</v>
          </cell>
        </row>
        <row r="870">
          <cell r="J870" t="str">
            <v>Oscar Leonardo Palacios Mora</v>
          </cell>
          <cell r="K870">
            <v>79718060</v>
          </cell>
          <cell r="L870" t="str">
            <v>Oscar Leonardo Palacios Mora</v>
          </cell>
          <cell r="M870">
            <v>79718060</v>
          </cell>
          <cell r="N870">
            <v>44590</v>
          </cell>
          <cell r="O870">
            <v>44590</v>
          </cell>
          <cell r="P870" t="str">
            <v>Transaccional</v>
          </cell>
        </row>
        <row r="871">
          <cell r="J871" t="str">
            <v>Fabian Dario Romero Moreno</v>
          </cell>
          <cell r="K871">
            <v>11523034</v>
          </cell>
          <cell r="L871" t="str">
            <v>Fabian Dario Romero Moreno</v>
          </cell>
          <cell r="M871">
            <v>11523034</v>
          </cell>
          <cell r="N871">
            <v>44590</v>
          </cell>
          <cell r="O871">
            <v>44590</v>
          </cell>
          <cell r="P871" t="str">
            <v>Transaccional</v>
          </cell>
        </row>
        <row r="872">
          <cell r="J872" t="str">
            <v>Damaris Tatiana Gomez Buitrago</v>
          </cell>
          <cell r="K872" t="str">
            <v xml:space="preserve">1076716385	</v>
          </cell>
          <cell r="L872" t="str">
            <v>Damaris Tatiana Gomez Buitrago</v>
          </cell>
          <cell r="M872" t="str">
            <v xml:space="preserve">1076716385	</v>
          </cell>
          <cell r="N872">
            <v>44590</v>
          </cell>
          <cell r="O872">
            <v>44590</v>
          </cell>
          <cell r="P872" t="str">
            <v>Transaccional</v>
          </cell>
        </row>
        <row r="873">
          <cell r="J873" t="str">
            <v>Yolanda Alfonso Ruiz</v>
          </cell>
          <cell r="K873">
            <v>39524390</v>
          </cell>
          <cell r="L873" t="str">
            <v>Yolanda Alfonso Ruiz</v>
          </cell>
          <cell r="M873">
            <v>39524390</v>
          </cell>
          <cell r="N873">
            <v>44590</v>
          </cell>
          <cell r="O873">
            <v>44590</v>
          </cell>
          <cell r="P873" t="str">
            <v>Transaccional</v>
          </cell>
        </row>
        <row r="874">
          <cell r="J874" t="str">
            <v>Nelson Jair Peña Gama</v>
          </cell>
          <cell r="K874">
            <v>79353698</v>
          </cell>
          <cell r="L874" t="str">
            <v>Nelson Jair Peña Gama</v>
          </cell>
          <cell r="M874">
            <v>79353698</v>
          </cell>
          <cell r="N874">
            <v>44590</v>
          </cell>
          <cell r="O874">
            <v>44590</v>
          </cell>
          <cell r="P874" t="str">
            <v>Transaccional</v>
          </cell>
        </row>
        <row r="875">
          <cell r="J875" t="str">
            <v>Fabian Dario Romero Moreno</v>
          </cell>
          <cell r="K875">
            <v>11523034</v>
          </cell>
          <cell r="L875" t="str">
            <v>Fabian Dario Romero Moreno</v>
          </cell>
          <cell r="M875">
            <v>11523034</v>
          </cell>
          <cell r="N875">
            <v>44590</v>
          </cell>
          <cell r="O875">
            <v>44590</v>
          </cell>
          <cell r="P875" t="str">
            <v>Transaccional</v>
          </cell>
        </row>
        <row r="876">
          <cell r="J876" t="str">
            <v>Aura Elvira Gómez Martínez</v>
          </cell>
          <cell r="K876">
            <v>52375911</v>
          </cell>
          <cell r="L876" t="str">
            <v>Aura Elvira Gómez Martínez</v>
          </cell>
          <cell r="M876">
            <v>52375911</v>
          </cell>
          <cell r="N876">
            <v>44592</v>
          </cell>
          <cell r="O876">
            <v>44592</v>
          </cell>
          <cell r="P876" t="str">
            <v>Transaccional</v>
          </cell>
        </row>
        <row r="877">
          <cell r="J877" t="str">
            <v>Aura Elvira Gómez Martínez</v>
          </cell>
          <cell r="K877">
            <v>52375911</v>
          </cell>
          <cell r="L877" t="str">
            <v>Aura Elvira Gómez Martínez</v>
          </cell>
          <cell r="M877">
            <v>52375911</v>
          </cell>
          <cell r="N877">
            <v>44592</v>
          </cell>
          <cell r="O877">
            <v>44592</v>
          </cell>
          <cell r="P877" t="str">
            <v>Transaccional</v>
          </cell>
        </row>
        <row r="878">
          <cell r="J878" t="str">
            <v>Mauricio Serrato Roa</v>
          </cell>
          <cell r="K878">
            <v>79395305</v>
          </cell>
          <cell r="L878" t="str">
            <v>Mauricio Serrato Roa</v>
          </cell>
          <cell r="M878">
            <v>79395305</v>
          </cell>
          <cell r="N878">
            <v>44592</v>
          </cell>
          <cell r="O878">
            <v>44592</v>
          </cell>
          <cell r="P878" t="str">
            <v>Transaccional</v>
          </cell>
        </row>
        <row r="879">
          <cell r="J879" t="str">
            <v>Luis Carlos Buitrago Echeverri</v>
          </cell>
          <cell r="K879">
            <v>7563863</v>
          </cell>
          <cell r="L879" t="str">
            <v>José Leonardo Hincapié Gómez</v>
          </cell>
          <cell r="M879">
            <v>7563863</v>
          </cell>
          <cell r="N879">
            <v>44592</v>
          </cell>
          <cell r="O879">
            <v>44592</v>
          </cell>
          <cell r="P879" t="str">
            <v>Transaccional</v>
          </cell>
        </row>
        <row r="880">
          <cell r="J880" t="str">
            <v>José Leonardo Hincapié Gómez</v>
          </cell>
          <cell r="K880">
            <v>7562090</v>
          </cell>
          <cell r="L880" t="str">
            <v>José Leonardo Hincapié Gómez</v>
          </cell>
          <cell r="M880">
            <v>7562090</v>
          </cell>
          <cell r="N880">
            <v>44590</v>
          </cell>
          <cell r="O880">
            <v>44590</v>
          </cell>
          <cell r="P880" t="str">
            <v>Transaccional</v>
          </cell>
        </row>
        <row r="881">
          <cell r="J881" t="str">
            <v>daniel felipe jaramillo franco</v>
          </cell>
          <cell r="K881">
            <v>1094937322</v>
          </cell>
          <cell r="L881" t="str">
            <v>José Leonardo Hincapié Gómez</v>
          </cell>
          <cell r="M881">
            <v>1094937322</v>
          </cell>
          <cell r="N881">
            <v>44590</v>
          </cell>
          <cell r="O881">
            <v>44590</v>
          </cell>
          <cell r="P881" t="str">
            <v>Transaccional</v>
          </cell>
        </row>
        <row r="882">
          <cell r="J882" t="str">
            <v>Luis Carlos Buitrago Echeverri</v>
          </cell>
          <cell r="K882">
            <v>7563863</v>
          </cell>
          <cell r="L882" t="str">
            <v>José Leonardo Hincapié Gómez</v>
          </cell>
          <cell r="M882">
            <v>7563863</v>
          </cell>
          <cell r="N882">
            <v>44590</v>
          </cell>
          <cell r="O882">
            <v>44590</v>
          </cell>
          <cell r="P882" t="str">
            <v>Transaccional</v>
          </cell>
        </row>
        <row r="883">
          <cell r="J883" t="str">
            <v>José Leonardo Hincapié Gómez</v>
          </cell>
          <cell r="K883">
            <v>7562090</v>
          </cell>
          <cell r="L883" t="str">
            <v>José Leonardo Hincapié Gómez</v>
          </cell>
          <cell r="M883">
            <v>7562090</v>
          </cell>
          <cell r="N883">
            <v>44590</v>
          </cell>
          <cell r="O883">
            <v>44590</v>
          </cell>
          <cell r="P883" t="str">
            <v>Transaccional</v>
          </cell>
        </row>
        <row r="884">
          <cell r="J884" t="str">
            <v>Luis Carlos Buitrago Echeverri</v>
          </cell>
          <cell r="K884">
            <v>7563863</v>
          </cell>
          <cell r="L884" t="str">
            <v>José Leonardo Hincapié Gómez</v>
          </cell>
          <cell r="M884">
            <v>7563863</v>
          </cell>
          <cell r="N884">
            <v>44590</v>
          </cell>
          <cell r="O884">
            <v>44590</v>
          </cell>
          <cell r="P884" t="str">
            <v>Transaccional</v>
          </cell>
        </row>
        <row r="885">
          <cell r="J885" t="str">
            <v>Natalia Moreno Murillo</v>
          </cell>
          <cell r="K885">
            <v>1022323628</v>
          </cell>
          <cell r="L885" t="str">
            <v>Natalia Moreno Murillo</v>
          </cell>
          <cell r="M885">
            <v>1022323628</v>
          </cell>
          <cell r="N885">
            <v>44590</v>
          </cell>
          <cell r="O885">
            <v>44590</v>
          </cell>
          <cell r="P885" t="str">
            <v>Transaccional</v>
          </cell>
        </row>
        <row r="886">
          <cell r="J886" t="str">
            <v>Victor Felix Cedeño Villegas</v>
          </cell>
          <cell r="K886">
            <v>79302366</v>
          </cell>
          <cell r="L886" t="str">
            <v>Juan Pablo Orozco Londoño</v>
          </cell>
          <cell r="M886">
            <v>79302366</v>
          </cell>
          <cell r="N886">
            <v>44592</v>
          </cell>
          <cell r="O886">
            <v>44592</v>
          </cell>
          <cell r="P886" t="str">
            <v>Transaccional</v>
          </cell>
        </row>
        <row r="887">
          <cell r="J887" t="str">
            <v>Natalia Moreno Murillo</v>
          </cell>
          <cell r="K887">
            <v>1022323628</v>
          </cell>
          <cell r="L887" t="str">
            <v>Natalia Moreno Murillo</v>
          </cell>
          <cell r="M887">
            <v>1022323628</v>
          </cell>
          <cell r="N887">
            <v>44590</v>
          </cell>
          <cell r="O887">
            <v>44590</v>
          </cell>
          <cell r="P887" t="str">
            <v>Transaccional</v>
          </cell>
        </row>
        <row r="888">
          <cell r="J888" t="str">
            <v>Sandra Milena Becerra Baldrich</v>
          </cell>
          <cell r="K888">
            <v>26274508</v>
          </cell>
          <cell r="L888" t="str">
            <v>Sandra Milena Becerra Baldrich</v>
          </cell>
          <cell r="M888">
            <v>26274508</v>
          </cell>
          <cell r="N888">
            <v>44592</v>
          </cell>
          <cell r="O888">
            <v>44592</v>
          </cell>
          <cell r="P888" t="str">
            <v>Transaccional</v>
          </cell>
        </row>
        <row r="889">
          <cell r="J889" t="str">
            <v>Sandra Milena Becerra Baldrich</v>
          </cell>
          <cell r="K889">
            <v>26274508</v>
          </cell>
          <cell r="L889" t="str">
            <v>Sandra Milena Becerra Baldrich</v>
          </cell>
          <cell r="M889">
            <v>26274508</v>
          </cell>
          <cell r="N889">
            <v>44590</v>
          </cell>
          <cell r="O889">
            <v>44590</v>
          </cell>
          <cell r="P889" t="str">
            <v>Transaccional</v>
          </cell>
        </row>
        <row r="890">
          <cell r="J890" t="str">
            <v>Fabian Dario Romero Moreno</v>
          </cell>
          <cell r="K890">
            <v>11523034</v>
          </cell>
          <cell r="L890" t="str">
            <v>Fabian Dario Romero Moreno</v>
          </cell>
          <cell r="M890">
            <v>11523034</v>
          </cell>
          <cell r="N890">
            <v>44592</v>
          </cell>
          <cell r="O890">
            <v>44592</v>
          </cell>
          <cell r="P890" t="str">
            <v>Transaccional</v>
          </cell>
        </row>
        <row r="891">
          <cell r="J891" t="str">
            <v>Aura Elvira Gómez Martínez</v>
          </cell>
          <cell r="K891">
            <v>52375911</v>
          </cell>
          <cell r="L891" t="str">
            <v>Aura Elvira Gómez Martínez</v>
          </cell>
          <cell r="M891">
            <v>52375911</v>
          </cell>
          <cell r="N891">
            <v>44592</v>
          </cell>
          <cell r="O891">
            <v>44592</v>
          </cell>
          <cell r="P891" t="str">
            <v>Transaccional</v>
          </cell>
        </row>
        <row r="892">
          <cell r="J892" t="str">
            <v>Luis Carlos Buitrago Echeverri</v>
          </cell>
          <cell r="K892">
            <v>7563863</v>
          </cell>
          <cell r="L892" t="str">
            <v>José Leonardo Hincapié Gómez</v>
          </cell>
          <cell r="M892">
            <v>7563863</v>
          </cell>
          <cell r="N892">
            <v>44592</v>
          </cell>
          <cell r="O892">
            <v>44592</v>
          </cell>
          <cell r="P892" t="str">
            <v>Transaccional</v>
          </cell>
        </row>
        <row r="893">
          <cell r="J893" t="str">
            <v>Edgar Muñoz David</v>
          </cell>
          <cell r="K893">
            <v>12965830</v>
          </cell>
          <cell r="L893" t="str">
            <v>Edgar Muñoz David</v>
          </cell>
          <cell r="M893">
            <v>12965830</v>
          </cell>
          <cell r="N893">
            <v>44590</v>
          </cell>
          <cell r="O893">
            <v>44590</v>
          </cell>
          <cell r="P893" t="str">
            <v>Transaccional</v>
          </cell>
        </row>
        <row r="894">
          <cell r="J894" t="str">
            <v>Nestor Alejandro Gómez Guerrero</v>
          </cell>
          <cell r="K894">
            <v>7700363</v>
          </cell>
          <cell r="L894" t="str">
            <v>Nestor Alejandro Gómez Guerrero</v>
          </cell>
          <cell r="M894">
            <v>7700363</v>
          </cell>
          <cell r="N894">
            <v>44599</v>
          </cell>
          <cell r="O894">
            <v>44599</v>
          </cell>
          <cell r="P894" t="str">
            <v>Transaccional</v>
          </cell>
        </row>
        <row r="895">
          <cell r="J895" t="str">
            <v>Damaris Tatiana Gomez Buitrago</v>
          </cell>
          <cell r="K895" t="str">
            <v xml:space="preserve">1076716385	</v>
          </cell>
          <cell r="L895" t="str">
            <v>Damaris Tatiana Gomez Buitrago</v>
          </cell>
          <cell r="M895" t="str">
            <v xml:space="preserve">1076716385	</v>
          </cell>
          <cell r="N895">
            <v>44590</v>
          </cell>
          <cell r="O895">
            <v>44590</v>
          </cell>
          <cell r="P895" t="str">
            <v>Transaccional</v>
          </cell>
        </row>
        <row r="896">
          <cell r="J896" t="str">
            <v>Fabian Dario Romero Moreno</v>
          </cell>
          <cell r="K896">
            <v>11523034</v>
          </cell>
          <cell r="L896" t="str">
            <v>Fabian Dario Romero Moreno</v>
          </cell>
          <cell r="M896">
            <v>11523034</v>
          </cell>
          <cell r="N896">
            <v>44592</v>
          </cell>
          <cell r="O896">
            <v>44592</v>
          </cell>
          <cell r="P896" t="str">
            <v>Transaccional</v>
          </cell>
        </row>
        <row r="897">
          <cell r="J897" t="str">
            <v>Yuli Marcela López Cifuentes</v>
          </cell>
          <cell r="K897" t="str">
            <v xml:space="preserve">1032413875	</v>
          </cell>
          <cell r="L897" t="str">
            <v>Yuli Marcela López Cifuentes</v>
          </cell>
          <cell r="M897" t="str">
            <v xml:space="preserve">1032413875	</v>
          </cell>
          <cell r="N897">
            <v>44592</v>
          </cell>
          <cell r="O897">
            <v>44592</v>
          </cell>
          <cell r="P897" t="str">
            <v>Transaccional</v>
          </cell>
        </row>
        <row r="898">
          <cell r="J898" t="str">
            <v>Fabian Dario Romero Moreno</v>
          </cell>
          <cell r="K898">
            <v>11523034</v>
          </cell>
          <cell r="L898" t="str">
            <v>Fabian Dario Romero Moreno</v>
          </cell>
          <cell r="M898">
            <v>11523034</v>
          </cell>
          <cell r="N898">
            <v>44590</v>
          </cell>
          <cell r="O898">
            <v>44590</v>
          </cell>
          <cell r="P898" t="str">
            <v>Transaccional</v>
          </cell>
        </row>
        <row r="899">
          <cell r="J899" t="str">
            <v>Aura Elvira Gómez Martínez</v>
          </cell>
          <cell r="K899">
            <v>52375911</v>
          </cell>
          <cell r="L899" t="str">
            <v>Aura Elvira Gómez Martínez</v>
          </cell>
          <cell r="M899">
            <v>52375911</v>
          </cell>
          <cell r="N899">
            <v>44592</v>
          </cell>
          <cell r="O899">
            <v>44592</v>
          </cell>
          <cell r="P899" t="str">
            <v>Transaccional</v>
          </cell>
        </row>
        <row r="900">
          <cell r="J900" t="str">
            <v>Aura Elvira Gómez Martínez</v>
          </cell>
          <cell r="K900">
            <v>52375911</v>
          </cell>
          <cell r="L900" t="str">
            <v>Aura Elvira Gómez Martínez</v>
          </cell>
          <cell r="M900">
            <v>52375911</v>
          </cell>
          <cell r="N900">
            <v>44592</v>
          </cell>
          <cell r="O900">
            <v>44592</v>
          </cell>
          <cell r="P900" t="str">
            <v>Transaccional</v>
          </cell>
        </row>
        <row r="901">
          <cell r="J901" t="str">
            <v>Luis Carlos Buitrago Echeverri</v>
          </cell>
          <cell r="K901">
            <v>7563863</v>
          </cell>
          <cell r="L901" t="str">
            <v>José Leonardo Hincapié Gómez</v>
          </cell>
          <cell r="M901">
            <v>7563863</v>
          </cell>
          <cell r="N901">
            <v>44592</v>
          </cell>
          <cell r="O901">
            <v>44592</v>
          </cell>
          <cell r="P901" t="str">
            <v>Transaccional</v>
          </cell>
        </row>
        <row r="902">
          <cell r="J902" t="str">
            <v>Fabian Dario Romero Moreno</v>
          </cell>
          <cell r="K902">
            <v>11523034</v>
          </cell>
          <cell r="L902" t="str">
            <v>Fabian Dario Romero Moreno</v>
          </cell>
          <cell r="M902">
            <v>11523034</v>
          </cell>
          <cell r="N902">
            <v>44590</v>
          </cell>
          <cell r="O902">
            <v>44590</v>
          </cell>
          <cell r="P902" t="str">
            <v>Transaccional</v>
          </cell>
        </row>
        <row r="903">
          <cell r="J903" t="str">
            <v>Juan Efraín Arguello Molina</v>
          </cell>
          <cell r="K903">
            <v>1073233561</v>
          </cell>
          <cell r="L903" t="str">
            <v>Juan Efraín Arguello Molina</v>
          </cell>
          <cell r="M903">
            <v>1073233561</v>
          </cell>
          <cell r="N903">
            <v>44592</v>
          </cell>
          <cell r="O903">
            <v>44592</v>
          </cell>
          <cell r="P903" t="str">
            <v>Transaccional</v>
          </cell>
        </row>
        <row r="904">
          <cell r="J904" t="str">
            <v>José Leonardo Hincapié Gómez</v>
          </cell>
          <cell r="K904">
            <v>7562090</v>
          </cell>
          <cell r="L904" t="str">
            <v>José Leonardo Hincapié Gómez</v>
          </cell>
          <cell r="M904">
            <v>7562090</v>
          </cell>
          <cell r="N904">
            <v>44592</v>
          </cell>
          <cell r="O904">
            <v>44592</v>
          </cell>
          <cell r="P904" t="str">
            <v>Transaccional</v>
          </cell>
        </row>
        <row r="905">
          <cell r="J905" t="str">
            <v>Veronica Julieth Sánchez Pinilla</v>
          </cell>
          <cell r="K905">
            <v>1015406095</v>
          </cell>
          <cell r="L905" t="str">
            <v>Veronica Julieth Sánchez Pinilla</v>
          </cell>
          <cell r="M905">
            <v>1015406095</v>
          </cell>
          <cell r="N905">
            <v>44590</v>
          </cell>
          <cell r="O905">
            <v>44590</v>
          </cell>
          <cell r="P905" t="str">
            <v>Transaccional</v>
          </cell>
        </row>
        <row r="906">
          <cell r="J906" t="str">
            <v>Karen Lorena Hernandez Bedoya</v>
          </cell>
          <cell r="K906">
            <v>1032407346</v>
          </cell>
          <cell r="L906" t="str">
            <v>Karen Lorena Hernandez Bedoya</v>
          </cell>
          <cell r="M906">
            <v>1032407346</v>
          </cell>
          <cell r="N906">
            <v>44600</v>
          </cell>
          <cell r="O906">
            <v>44600</v>
          </cell>
          <cell r="P906" t="str">
            <v>Transaccional</v>
          </cell>
        </row>
        <row r="907">
          <cell r="J907" t="str">
            <v>Luis Carlos Buitrago Echeverri</v>
          </cell>
          <cell r="K907">
            <v>7563863</v>
          </cell>
          <cell r="L907" t="str">
            <v>José Leonardo Hincapié Gómez</v>
          </cell>
          <cell r="M907">
            <v>7563863</v>
          </cell>
          <cell r="N907">
            <v>44592</v>
          </cell>
          <cell r="O907">
            <v>44592</v>
          </cell>
          <cell r="P907" t="str">
            <v>Transaccional</v>
          </cell>
        </row>
        <row r="908">
          <cell r="J908" t="str">
            <v>Yolanda Alfonso Ruiz</v>
          </cell>
          <cell r="K908">
            <v>39524390</v>
          </cell>
          <cell r="L908" t="str">
            <v>Yolanda Alfonso Ruiz</v>
          </cell>
          <cell r="M908">
            <v>39524390</v>
          </cell>
          <cell r="N908">
            <v>44590</v>
          </cell>
          <cell r="O908">
            <v>44590</v>
          </cell>
          <cell r="P908" t="str">
            <v>Transaccional</v>
          </cell>
        </row>
        <row r="909">
          <cell r="J909" t="str">
            <v>Se esta pendiente la designación de supervisor debido a que del area no se ha establecido quien será</v>
          </cell>
          <cell r="K909" t="str">
            <v>N/A</v>
          </cell>
          <cell r="L909" t="str">
            <v>Se esta pendiente la designación de supervisor debido a que del area no se ha establecido quien será</v>
          </cell>
          <cell r="M909" t="str">
            <v>N/A</v>
          </cell>
          <cell r="N909" t="str">
            <v>N/A</v>
          </cell>
          <cell r="O909" t="str">
            <v>N/A</v>
          </cell>
          <cell r="P909" t="str">
            <v>N/A</v>
          </cell>
        </row>
        <row r="910">
          <cell r="J910" t="str">
            <v>Aura Elvira Gómez Martínez</v>
          </cell>
          <cell r="K910">
            <v>52375911</v>
          </cell>
          <cell r="L910" t="str">
            <v>Aura Elvira Gómez Martínez</v>
          </cell>
          <cell r="M910">
            <v>52375911</v>
          </cell>
          <cell r="N910">
            <v>44589</v>
          </cell>
          <cell r="O910">
            <v>44593</v>
          </cell>
          <cell r="P910" t="str">
            <v>Memorando</v>
          </cell>
        </row>
        <row r="911">
          <cell r="J911" t="str">
            <v>Jorge Enrique Niño Velandia</v>
          </cell>
          <cell r="K911">
            <v>19493141</v>
          </cell>
          <cell r="L911" t="str">
            <v>Jorge Enrique Niño Velandia</v>
          </cell>
          <cell r="M911">
            <v>19493141</v>
          </cell>
          <cell r="N911">
            <v>44592</v>
          </cell>
          <cell r="O911">
            <v>44592</v>
          </cell>
          <cell r="P911" t="str">
            <v>Transaccional</v>
          </cell>
        </row>
        <row r="912">
          <cell r="J912" t="str">
            <v>Fabian Dario Romero Moreno</v>
          </cell>
          <cell r="K912">
            <v>11523034</v>
          </cell>
          <cell r="L912" t="str">
            <v>Fabian Dario Romero Moreno</v>
          </cell>
          <cell r="M912">
            <v>11523034</v>
          </cell>
          <cell r="N912">
            <v>44592</v>
          </cell>
          <cell r="O912">
            <v>44592</v>
          </cell>
          <cell r="P912" t="str">
            <v>Transaccional</v>
          </cell>
        </row>
      </sheetData>
      <sheetData sheetId="3">
        <row r="2">
          <cell r="F2" t="str">
            <v>Cumplimiento del contrato
Calidad del servicio</v>
          </cell>
          <cell r="G2" t="str">
            <v>390-47-994000066598</v>
          </cell>
          <cell r="H2">
            <v>44570</v>
          </cell>
          <cell r="I2">
            <v>44572</v>
          </cell>
          <cell r="L2">
            <v>44571</v>
          </cell>
          <cell r="M2" t="str">
            <v>I</v>
          </cell>
        </row>
        <row r="3">
          <cell r="F3" t="str">
            <v>Cumplimiento del contrato</v>
          </cell>
          <cell r="G3" t="str">
            <v>390-47-994000066613</v>
          </cell>
          <cell r="H3">
            <v>44570</v>
          </cell>
          <cell r="I3">
            <v>44572</v>
          </cell>
          <cell r="L3">
            <v>44571</v>
          </cell>
          <cell r="M3" t="str">
            <v>I</v>
          </cell>
        </row>
        <row r="4">
          <cell r="F4" t="str">
            <v>Cumplimiento del contrato
Calidad del servicio</v>
          </cell>
          <cell r="G4" t="str">
            <v>390-47-994000066608</v>
          </cell>
          <cell r="H4">
            <v>44570</v>
          </cell>
          <cell r="I4">
            <v>44572</v>
          </cell>
          <cell r="L4">
            <v>44571</v>
          </cell>
          <cell r="M4" t="str">
            <v>I</v>
          </cell>
        </row>
        <row r="5">
          <cell r="F5" t="str">
            <v>Cumplimiento del contrato</v>
          </cell>
          <cell r="G5" t="str">
            <v>390-47-994000066717</v>
          </cell>
          <cell r="H5">
            <v>44572</v>
          </cell>
          <cell r="I5">
            <v>44572</v>
          </cell>
          <cell r="L5">
            <v>44572</v>
          </cell>
          <cell r="M5" t="str">
            <v>I</v>
          </cell>
        </row>
        <row r="6">
          <cell r="F6" t="str">
            <v>Cumplimiento del contrato
Calidad del servicio</v>
          </cell>
          <cell r="G6" t="str">
            <v>390-47-994000066597</v>
          </cell>
          <cell r="H6">
            <v>44570</v>
          </cell>
          <cell r="I6">
            <v>44572</v>
          </cell>
          <cell r="L6">
            <v>44571</v>
          </cell>
          <cell r="M6" t="str">
            <v>I</v>
          </cell>
        </row>
        <row r="7">
          <cell r="F7" t="str">
            <v>Cumplimiento del contrato</v>
          </cell>
          <cell r="G7" t="str">
            <v>390-47-994000066729</v>
          </cell>
          <cell r="H7">
            <v>44572</v>
          </cell>
          <cell r="I7">
            <v>44572</v>
          </cell>
          <cell r="L7">
            <v>44572</v>
          </cell>
          <cell r="M7" t="str">
            <v>I</v>
          </cell>
        </row>
        <row r="8">
          <cell r="F8" t="str">
            <v>Cumplimiento del contrato
Calidad del servicio</v>
          </cell>
          <cell r="G8" t="str">
            <v>390-47-994000066606</v>
          </cell>
          <cell r="H8">
            <v>44570</v>
          </cell>
          <cell r="I8">
            <v>44572</v>
          </cell>
          <cell r="L8">
            <v>44571</v>
          </cell>
          <cell r="M8" t="str">
            <v>I</v>
          </cell>
        </row>
        <row r="9">
          <cell r="F9" t="str">
            <v>Cumplimiento del contrato</v>
          </cell>
          <cell r="G9" t="str">
            <v>390-47-994000066594</v>
          </cell>
          <cell r="H9">
            <v>44569</v>
          </cell>
          <cell r="I9">
            <v>44572</v>
          </cell>
          <cell r="L9">
            <v>44571</v>
          </cell>
          <cell r="M9" t="str">
            <v>I</v>
          </cell>
        </row>
        <row r="10">
          <cell r="F10" t="str">
            <v>Cumplimiento del contrato</v>
          </cell>
          <cell r="G10" t="str">
            <v>21-46-101034457</v>
          </cell>
          <cell r="H10">
            <v>44572</v>
          </cell>
          <cell r="I10">
            <v>44572</v>
          </cell>
          <cell r="L10">
            <v>44572</v>
          </cell>
          <cell r="M10" t="str">
            <v>I</v>
          </cell>
        </row>
        <row r="11">
          <cell r="F11" t="str">
            <v>Cumplimiento del contrato 
Calidad del servicio</v>
          </cell>
          <cell r="G11" t="str">
            <v>21-44-101372729</v>
          </cell>
          <cell r="H11">
            <v>44572</v>
          </cell>
          <cell r="I11">
            <v>44572</v>
          </cell>
          <cell r="L11">
            <v>44571</v>
          </cell>
          <cell r="M11" t="str">
            <v>I</v>
          </cell>
        </row>
        <row r="12">
          <cell r="F12" t="str">
            <v>Cumplimiento del contrato
Calidad del servicio</v>
          </cell>
          <cell r="G12" t="str">
            <v>390-47-994000066592</v>
          </cell>
          <cell r="H12">
            <v>44569</v>
          </cell>
          <cell r="I12">
            <v>44572</v>
          </cell>
          <cell r="L12">
            <v>44571</v>
          </cell>
          <cell r="M12" t="str">
            <v>I</v>
          </cell>
        </row>
        <row r="13">
          <cell r="F13" t="str">
            <v>Cumplimiento del contrato
Calidad del servicio</v>
          </cell>
          <cell r="G13" t="str">
            <v>390-47-994000066601</v>
          </cell>
          <cell r="H13">
            <v>44570</v>
          </cell>
          <cell r="I13">
            <v>44572</v>
          </cell>
          <cell r="L13">
            <v>44576</v>
          </cell>
          <cell r="M13" t="str">
            <v>I</v>
          </cell>
        </row>
        <row r="14">
          <cell r="F14" t="str">
            <v>Cumplimiento del contrato 
Calidad del servicio</v>
          </cell>
          <cell r="G14" t="str">
            <v>390-47-994000066605</v>
          </cell>
          <cell r="H14">
            <v>44570</v>
          </cell>
          <cell r="I14">
            <v>44572</v>
          </cell>
          <cell r="L14">
            <v>44571</v>
          </cell>
          <cell r="M14" t="str">
            <v>I</v>
          </cell>
        </row>
        <row r="15">
          <cell r="F15" t="str">
            <v>Cumplimiento del contrato 
Calidad del servicio</v>
          </cell>
          <cell r="G15" t="str">
            <v>390-47-994000066624</v>
          </cell>
          <cell r="H15">
            <v>44571</v>
          </cell>
          <cell r="I15">
            <v>44572</v>
          </cell>
          <cell r="L15">
            <v>44571</v>
          </cell>
          <cell r="M15" t="str">
            <v>I</v>
          </cell>
        </row>
        <row r="16">
          <cell r="F16" t="str">
            <v>Cumplimiento del contrato
Calidad del servicio</v>
          </cell>
          <cell r="G16" t="str">
            <v>390-47-994000066607</v>
          </cell>
          <cell r="H16">
            <v>44570</v>
          </cell>
          <cell r="I16">
            <v>44572</v>
          </cell>
          <cell r="L16">
            <v>44571</v>
          </cell>
          <cell r="M16" t="str">
            <v>I</v>
          </cell>
        </row>
        <row r="17">
          <cell r="F17" t="str">
            <v>Cumplimiento del contrato</v>
          </cell>
          <cell r="G17" t="str">
            <v>390-47-994000066623</v>
          </cell>
          <cell r="H17">
            <v>44571</v>
          </cell>
          <cell r="I17">
            <v>44572</v>
          </cell>
          <cell r="L17">
            <v>44571</v>
          </cell>
          <cell r="M17" t="str">
            <v>I</v>
          </cell>
        </row>
        <row r="18">
          <cell r="F18" t="str">
            <v>Cumplimiento del contrato 
Calidad del servicio</v>
          </cell>
          <cell r="G18" t="str">
            <v>390-47-994000066603</v>
          </cell>
          <cell r="H18">
            <v>44570</v>
          </cell>
          <cell r="I18">
            <v>44572</v>
          </cell>
          <cell r="L18">
            <v>44571</v>
          </cell>
          <cell r="M18" t="str">
            <v>I</v>
          </cell>
        </row>
        <row r="19">
          <cell r="F19" t="str">
            <v>Cumplimiento del contrato</v>
          </cell>
          <cell r="G19" t="str">
            <v>390-47-994000067206</v>
          </cell>
          <cell r="H19">
            <v>44575</v>
          </cell>
          <cell r="I19">
            <v>44578</v>
          </cell>
          <cell r="L19">
            <v>44571</v>
          </cell>
          <cell r="M19" t="str">
            <v>I</v>
          </cell>
        </row>
        <row r="20">
          <cell r="F20" t="str">
            <v>Cumplimiento del contrato 
Calidad del servicio</v>
          </cell>
          <cell r="G20" t="str">
            <v>390-47-994000066612</v>
          </cell>
          <cell r="H20">
            <v>44570</v>
          </cell>
          <cell r="I20">
            <v>44572</v>
          </cell>
          <cell r="L20">
            <v>44571</v>
          </cell>
          <cell r="M20" t="str">
            <v>I</v>
          </cell>
        </row>
        <row r="21">
          <cell r="F21" t="str">
            <v>Cumplimiento del contrato</v>
          </cell>
          <cell r="G21" t="str">
            <v>390-47-994000066637</v>
          </cell>
          <cell r="H21">
            <v>44571</v>
          </cell>
          <cell r="I21">
            <v>44572</v>
          </cell>
          <cell r="L21">
            <v>44572</v>
          </cell>
          <cell r="M21" t="str">
            <v>IV</v>
          </cell>
        </row>
        <row r="22">
          <cell r="F22" t="str">
            <v>Cumplimiento del contrato 
Calidad del servicio</v>
          </cell>
          <cell r="G22" t="str">
            <v xml:space="preserve">14-46-101060586 </v>
          </cell>
          <cell r="H22">
            <v>44572</v>
          </cell>
          <cell r="I22">
            <v>44572</v>
          </cell>
          <cell r="L22">
            <v>44571</v>
          </cell>
          <cell r="M22" t="str">
            <v>I</v>
          </cell>
        </row>
        <row r="23">
          <cell r="F23" t="str">
            <v>Cumplimiento del contrato 
Calidad del servicio</v>
          </cell>
          <cell r="G23" t="str">
            <v>390-47-994000066611</v>
          </cell>
          <cell r="H23">
            <v>44570</v>
          </cell>
          <cell r="I23">
            <v>44572</v>
          </cell>
          <cell r="L23">
            <v>44571</v>
          </cell>
          <cell r="M23" t="str">
            <v>I</v>
          </cell>
        </row>
        <row r="24">
          <cell r="F24" t="str">
            <v>Cumplimiento del contrato 
Calidad del servicio</v>
          </cell>
          <cell r="G24" t="str">
            <v>390-47-994000066654</v>
          </cell>
          <cell r="H24">
            <v>44572</v>
          </cell>
          <cell r="I24">
            <v>44572</v>
          </cell>
          <cell r="L24">
            <v>44571</v>
          </cell>
          <cell r="M24" t="str">
            <v>I</v>
          </cell>
        </row>
        <row r="25">
          <cell r="F25" t="str">
            <v>Cumplimiento del contrato
Calidad del servicio</v>
          </cell>
          <cell r="G25" t="str">
            <v>390-47-994000066615</v>
          </cell>
          <cell r="H25">
            <v>44570</v>
          </cell>
          <cell r="I25">
            <v>44572</v>
          </cell>
          <cell r="L25">
            <v>44571</v>
          </cell>
          <cell r="M25" t="str">
            <v>I</v>
          </cell>
        </row>
        <row r="26">
          <cell r="F26" t="str">
            <v>Cumplimiento del contrato
Calidad del servicio</v>
          </cell>
          <cell r="G26" t="str">
            <v>3242269-3</v>
          </cell>
          <cell r="H26">
            <v>44570</v>
          </cell>
          <cell r="I26">
            <v>44572</v>
          </cell>
          <cell r="L26">
            <v>44571</v>
          </cell>
          <cell r="M26" t="str">
            <v>I</v>
          </cell>
        </row>
        <row r="27">
          <cell r="F27" t="str">
            <v>Cumplimiento del contrato
Calidad del servicio</v>
          </cell>
          <cell r="G27" t="str">
            <v>390-47-994000066617</v>
          </cell>
          <cell r="H27">
            <v>44570</v>
          </cell>
          <cell r="I27">
            <v>44572</v>
          </cell>
          <cell r="L27">
            <v>44571</v>
          </cell>
          <cell r="M27" t="str">
            <v>I</v>
          </cell>
        </row>
        <row r="28">
          <cell r="F28" t="str">
            <v>Cumplimiento del contrato
Calidad del servicio</v>
          </cell>
          <cell r="G28" t="str">
            <v>390 47 994000066622</v>
          </cell>
          <cell r="H28">
            <v>44570</v>
          </cell>
          <cell r="I28">
            <v>44572</v>
          </cell>
          <cell r="L28">
            <v>44571</v>
          </cell>
          <cell r="M28" t="str">
            <v>I</v>
          </cell>
        </row>
        <row r="29">
          <cell r="F29" t="str">
            <v>Cumplimiento del contrato
Calidad del servicio</v>
          </cell>
          <cell r="G29" t="str">
            <v>390-47-994000069112</v>
          </cell>
          <cell r="H29">
            <v>44585</v>
          </cell>
          <cell r="I29">
            <v>44587</v>
          </cell>
          <cell r="L29">
            <v>44571</v>
          </cell>
          <cell r="M29" t="str">
            <v>I</v>
          </cell>
        </row>
        <row r="30">
          <cell r="F30" t="str">
            <v>Cumplimiento del contrato
Calidad del servicio</v>
          </cell>
          <cell r="G30" t="str">
            <v>390 47 994000066629</v>
          </cell>
          <cell r="H30">
            <v>44571</v>
          </cell>
          <cell r="I30">
            <v>44573</v>
          </cell>
          <cell r="L30">
            <v>44572</v>
          </cell>
          <cell r="M30" t="str">
            <v>I</v>
          </cell>
        </row>
        <row r="31">
          <cell r="F31" t="str">
            <v>Cumplimiento del contrato
Calidad del servicio</v>
          </cell>
          <cell r="G31" t="str">
            <v>390-47-994000066627</v>
          </cell>
          <cell r="H31">
            <v>44571</v>
          </cell>
          <cell r="I31">
            <v>44572</v>
          </cell>
          <cell r="L31">
            <v>44572</v>
          </cell>
          <cell r="M31" t="str">
            <v>I</v>
          </cell>
        </row>
        <row r="32">
          <cell r="F32" t="str">
            <v>Cumplimiento del contrato</v>
          </cell>
          <cell r="G32" t="str">
            <v>390-47-994000066677</v>
          </cell>
          <cell r="H32">
            <v>44572</v>
          </cell>
          <cell r="I32">
            <v>44573</v>
          </cell>
          <cell r="L32">
            <v>44572</v>
          </cell>
          <cell r="M32" t="str">
            <v>I</v>
          </cell>
        </row>
        <row r="33">
          <cell r="F33" t="str">
            <v>Cumplimiento del contrato
Calidad del servicio</v>
          </cell>
          <cell r="G33" t="str">
            <v>390-47-994000066635</v>
          </cell>
          <cell r="H33">
            <v>44571</v>
          </cell>
          <cell r="I33">
            <v>44573</v>
          </cell>
          <cell r="L33">
            <v>44572</v>
          </cell>
          <cell r="M33" t="str">
            <v>I</v>
          </cell>
        </row>
        <row r="34">
          <cell r="F34" t="str">
            <v>Cumplimiento del contrato</v>
          </cell>
          <cell r="G34" t="str">
            <v>390 47 994000066639</v>
          </cell>
          <cell r="H34">
            <v>44571</v>
          </cell>
          <cell r="I34">
            <v>44572</v>
          </cell>
          <cell r="L34">
            <v>44572</v>
          </cell>
          <cell r="M34" t="str">
            <v>I</v>
          </cell>
        </row>
        <row r="35">
          <cell r="F35" t="str">
            <v>Cumplimiento del contrato
Calidad del servicio</v>
          </cell>
          <cell r="G35" t="str">
            <v>390-47-994000066636</v>
          </cell>
          <cell r="H35">
            <v>44571</v>
          </cell>
          <cell r="I35">
            <v>44572</v>
          </cell>
          <cell r="L35">
            <v>44572</v>
          </cell>
          <cell r="M35" t="str">
            <v>I</v>
          </cell>
        </row>
        <row r="36">
          <cell r="F36" t="str">
            <v>Cumplimiento del contrato
Calidad del servicio</v>
          </cell>
          <cell r="G36" t="str">
            <v>390 47 994000066634</v>
          </cell>
          <cell r="H36">
            <v>44571</v>
          </cell>
          <cell r="I36">
            <v>44572</v>
          </cell>
          <cell r="L36">
            <v>44572</v>
          </cell>
          <cell r="M36" t="str">
            <v>I</v>
          </cell>
        </row>
        <row r="37">
          <cell r="F37" t="str">
            <v>Cumplimiento del contrato</v>
          </cell>
          <cell r="G37" t="str">
            <v>390-47-994000066655</v>
          </cell>
          <cell r="H37">
            <v>44572</v>
          </cell>
          <cell r="I37">
            <v>44572</v>
          </cell>
          <cell r="L37">
            <v>44572</v>
          </cell>
          <cell r="M37" t="str">
            <v>I</v>
          </cell>
        </row>
        <row r="38">
          <cell r="F38" t="str">
            <v>Cumplimiento del contrato</v>
          </cell>
          <cell r="G38" t="str">
            <v>390-47-994000066751</v>
          </cell>
          <cell r="H38">
            <v>44572</v>
          </cell>
          <cell r="I38">
            <v>44573</v>
          </cell>
          <cell r="L38">
            <v>44573</v>
          </cell>
          <cell r="M38" t="str">
            <v>I</v>
          </cell>
        </row>
        <row r="39">
          <cell r="F39" t="str">
            <v>Cumplimiento del contrato
Calidad del servicio</v>
          </cell>
          <cell r="G39" t="str">
            <v>390-47-994000066643</v>
          </cell>
          <cell r="H39">
            <v>44571</v>
          </cell>
          <cell r="I39">
            <v>44573</v>
          </cell>
          <cell r="L39">
            <v>44572</v>
          </cell>
          <cell r="M39" t="str">
            <v>I</v>
          </cell>
        </row>
        <row r="40">
          <cell r="F40" t="str">
            <v>Cumplimiento del contrato</v>
          </cell>
          <cell r="G40" t="str">
            <v>390-47-994000066641</v>
          </cell>
          <cell r="H40">
            <v>44571</v>
          </cell>
          <cell r="I40">
            <v>44573</v>
          </cell>
          <cell r="L40">
            <v>44574</v>
          </cell>
          <cell r="M40" t="str">
            <v>I</v>
          </cell>
        </row>
        <row r="41">
          <cell r="F41" t="str">
            <v>Cumplimiento del contrato</v>
          </cell>
          <cell r="G41" t="str">
            <v>390-47-994000066642</v>
          </cell>
          <cell r="H41">
            <v>44571</v>
          </cell>
          <cell r="I41">
            <v>44573</v>
          </cell>
          <cell r="L41">
            <v>44572</v>
          </cell>
          <cell r="M41" t="str">
            <v>I</v>
          </cell>
        </row>
        <row r="42">
          <cell r="F42" t="str">
            <v>Cumplimiento del contrato</v>
          </cell>
          <cell r="G42" t="str">
            <v xml:space="preserve">390 - 47 - 994000066644 </v>
          </cell>
          <cell r="H42">
            <v>44571</v>
          </cell>
          <cell r="I42">
            <v>44573</v>
          </cell>
          <cell r="L42">
            <v>44572</v>
          </cell>
          <cell r="M42" t="str">
            <v>I</v>
          </cell>
        </row>
        <row r="43">
          <cell r="F43" t="str">
            <v>Cumplimiento del contrato
Calidad del servicio</v>
          </cell>
          <cell r="G43" t="str">
            <v>390-47-994000066640</v>
          </cell>
          <cell r="H43">
            <v>44571</v>
          </cell>
          <cell r="I43">
            <v>44573</v>
          </cell>
          <cell r="L43">
            <v>44572</v>
          </cell>
          <cell r="M43" t="str">
            <v>I</v>
          </cell>
        </row>
        <row r="44">
          <cell r="F44" t="str">
            <v>Cumplimiento del contrato
Calidad del servicio</v>
          </cell>
          <cell r="G44" t="str">
            <v>390-47-994000066775</v>
          </cell>
          <cell r="H44">
            <v>44572</v>
          </cell>
          <cell r="I44">
            <v>44574</v>
          </cell>
          <cell r="L44">
            <v>44575</v>
          </cell>
          <cell r="M44" t="str">
            <v>I</v>
          </cell>
        </row>
        <row r="45">
          <cell r="F45" t="str">
            <v>Cumplimiento del contrato
Calidad del servicio</v>
          </cell>
          <cell r="G45" t="str">
            <v>390-47-994000066651</v>
          </cell>
          <cell r="H45">
            <v>44572</v>
          </cell>
          <cell r="I45">
            <v>44573</v>
          </cell>
          <cell r="L45">
            <v>44572</v>
          </cell>
          <cell r="M45" t="str">
            <v>I</v>
          </cell>
        </row>
        <row r="46">
          <cell r="F46" t="str">
            <v>Cumplimiento del contrato
Calidad del servicio</v>
          </cell>
          <cell r="G46" t="str">
            <v>390-47-994000066707</v>
          </cell>
          <cell r="H46">
            <v>44572</v>
          </cell>
          <cell r="I46">
            <v>44574</v>
          </cell>
          <cell r="L46">
            <v>44572</v>
          </cell>
          <cell r="M46" t="str">
            <v>I</v>
          </cell>
        </row>
        <row r="47">
          <cell r="F47" t="str">
            <v>Cumplimiento del contrato
Calidad del servicio</v>
          </cell>
          <cell r="G47" t="str">
            <v>390-47-994000066718</v>
          </cell>
          <cell r="H47">
            <v>44572</v>
          </cell>
          <cell r="I47">
            <v>44574</v>
          </cell>
          <cell r="L47">
            <v>44573</v>
          </cell>
          <cell r="M47" t="str">
            <v>I</v>
          </cell>
        </row>
        <row r="48">
          <cell r="F48" t="str">
            <v>Cumplimiento del contrato
Calidad del servicio</v>
          </cell>
          <cell r="G48" t="str">
            <v>11-44-101179999</v>
          </cell>
          <cell r="H48">
            <v>44572</v>
          </cell>
          <cell r="I48">
            <v>44574</v>
          </cell>
          <cell r="L48">
            <v>44573</v>
          </cell>
          <cell r="M48" t="str">
            <v>I</v>
          </cell>
        </row>
        <row r="49">
          <cell r="F49" t="str">
            <v>Cumplimiento del contrato
Calidad del servicio</v>
          </cell>
          <cell r="G49" t="str">
            <v>390-47-994000066675</v>
          </cell>
          <cell r="H49">
            <v>44572</v>
          </cell>
          <cell r="I49">
            <v>44574</v>
          </cell>
          <cell r="L49">
            <v>44573</v>
          </cell>
          <cell r="M49" t="str">
            <v>I</v>
          </cell>
        </row>
        <row r="50">
          <cell r="F50" t="str">
            <v>Cumplimiento del contrato
Calidad del servicio</v>
          </cell>
          <cell r="G50" t="str">
            <v>390-47-994000066728</v>
          </cell>
          <cell r="H50">
            <v>44572</v>
          </cell>
          <cell r="I50">
            <v>44574</v>
          </cell>
          <cell r="L50">
            <v>44575</v>
          </cell>
          <cell r="M50" t="str">
            <v>I</v>
          </cell>
        </row>
        <row r="51">
          <cell r="F51" t="str">
            <v xml:space="preserve"> Cumplimiento del contrato
Calidad del servicio</v>
          </cell>
          <cell r="G51" t="str">
            <v>390- 47- 994000067165</v>
          </cell>
          <cell r="H51">
            <v>44575</v>
          </cell>
          <cell r="I51">
            <v>44577</v>
          </cell>
          <cell r="L51">
            <v>44575</v>
          </cell>
          <cell r="M51" t="str">
            <v>I</v>
          </cell>
        </row>
        <row r="52">
          <cell r="F52" t="str">
            <v>Cumplimiento del contrato
Calidad del servicio</v>
          </cell>
          <cell r="G52" t="str">
            <v>390-47-994000067220</v>
          </cell>
          <cell r="H52">
            <v>44575</v>
          </cell>
          <cell r="I52">
            <v>44575</v>
          </cell>
          <cell r="L52">
            <v>44574</v>
          </cell>
          <cell r="M52" t="str">
            <v>I</v>
          </cell>
        </row>
        <row r="53">
          <cell r="F53" t="str">
            <v>Cumplimiento del contrato Calidad del servicio</v>
          </cell>
          <cell r="G53" t="str">
            <v>390-47-994000066847</v>
          </cell>
          <cell r="H53">
            <v>44573</v>
          </cell>
          <cell r="I53">
            <v>44575</v>
          </cell>
          <cell r="L53">
            <v>44573</v>
          </cell>
          <cell r="M53" t="str">
            <v>I</v>
          </cell>
        </row>
        <row r="54">
          <cell r="F54" t="str">
            <v>Cumplimiento del contrato</v>
          </cell>
          <cell r="G54" t="str">
            <v>390-47-994000066884</v>
          </cell>
          <cell r="H54">
            <v>44573</v>
          </cell>
          <cell r="I54">
            <v>44573</v>
          </cell>
          <cell r="L54">
            <v>44574</v>
          </cell>
          <cell r="M54" t="str">
            <v>IV</v>
          </cell>
        </row>
        <row r="55">
          <cell r="F55" t="str">
            <v>Cumplimiento del contrato
Calidad del servicio</v>
          </cell>
          <cell r="G55" t="str">
            <v>390-47-994000066773</v>
          </cell>
          <cell r="H55">
            <v>44572</v>
          </cell>
          <cell r="I55">
            <v>44574</v>
          </cell>
          <cell r="L55">
            <v>44573</v>
          </cell>
          <cell r="M55" t="str">
            <v>I</v>
          </cell>
        </row>
        <row r="56">
          <cell r="F56" t="str">
            <v>Cumplimiento del contrato
Calidad del servicio</v>
          </cell>
          <cell r="G56" t="str">
            <v>390-47-994000066769</v>
          </cell>
          <cell r="H56">
            <v>44572</v>
          </cell>
          <cell r="I56">
            <v>44573</v>
          </cell>
          <cell r="L56">
            <v>44573</v>
          </cell>
          <cell r="M56" t="str">
            <v>I</v>
          </cell>
        </row>
        <row r="57">
          <cell r="F57" t="str">
            <v>Cumplimiento del contrato
Calidad del servicio</v>
          </cell>
          <cell r="G57" t="str">
            <v>390-47-994000066732</v>
          </cell>
          <cell r="H57">
            <v>44572</v>
          </cell>
          <cell r="I57">
            <v>44573</v>
          </cell>
          <cell r="L57">
            <v>44573</v>
          </cell>
          <cell r="M57" t="str">
            <v>I</v>
          </cell>
        </row>
        <row r="58">
          <cell r="F58" t="str">
            <v>Cumplimiento del contrato
Calidad del servicio</v>
          </cell>
          <cell r="G58" t="str">
            <v>390-47-994000066770</v>
          </cell>
          <cell r="H58">
            <v>44572</v>
          </cell>
          <cell r="I58">
            <v>44575</v>
          </cell>
          <cell r="L58">
            <v>44573</v>
          </cell>
          <cell r="M58" t="str">
            <v>I</v>
          </cell>
        </row>
        <row r="59">
          <cell r="F59" t="str">
            <v>Cumplimiento del contrato
Calidad del servicio</v>
          </cell>
          <cell r="G59" t="str">
            <v>21-46101034817</v>
          </cell>
          <cell r="H59">
            <v>44573</v>
          </cell>
          <cell r="I59">
            <v>44574</v>
          </cell>
          <cell r="L59">
            <v>44573</v>
          </cell>
          <cell r="M59" t="str">
            <v>I</v>
          </cell>
        </row>
        <row r="60">
          <cell r="F60" t="str">
            <v>Cumplimiento del contrato
Calidad del servicio</v>
          </cell>
          <cell r="G60" t="str">
            <v>390-47-994000066826</v>
          </cell>
          <cell r="H60">
            <v>44573</v>
          </cell>
          <cell r="I60">
            <v>44576</v>
          </cell>
          <cell r="L60">
            <v>44574</v>
          </cell>
          <cell r="M60" t="str">
            <v>I</v>
          </cell>
        </row>
        <row r="61">
          <cell r="F61" t="str">
            <v>Cumplimiento del contrato
Calidad del servicio</v>
          </cell>
          <cell r="G61" t="str">
            <v>390-47-994000066772</v>
          </cell>
          <cell r="H61">
            <v>44572</v>
          </cell>
          <cell r="I61">
            <v>44578</v>
          </cell>
          <cell r="L61">
            <v>44573</v>
          </cell>
          <cell r="M61" t="str">
            <v>I</v>
          </cell>
        </row>
        <row r="62">
          <cell r="F62" t="str">
            <v>Cumplimiento del contrato
Calidad del servicio</v>
          </cell>
          <cell r="G62" t="str">
            <v>17-46-101020159</v>
          </cell>
          <cell r="H62">
            <v>44573</v>
          </cell>
          <cell r="I62">
            <v>44574</v>
          </cell>
          <cell r="L62">
            <v>44573</v>
          </cell>
          <cell r="M62" t="str">
            <v>I</v>
          </cell>
        </row>
        <row r="63">
          <cell r="F63" t="str">
            <v xml:space="preserve"> Cumplimiento del contrato
Calidad del servicio</v>
          </cell>
          <cell r="G63" t="str">
            <v>390 47 994000067687</v>
          </cell>
          <cell r="H63">
            <v>44579</v>
          </cell>
          <cell r="I63">
            <v>44579</v>
          </cell>
          <cell r="L63">
            <v>44574</v>
          </cell>
          <cell r="M63" t="str">
            <v>I</v>
          </cell>
        </row>
        <row r="64">
          <cell r="F64" t="str">
            <v>Cumplimiento del contrato
Calidad del servicio</v>
          </cell>
          <cell r="G64" t="str">
            <v>390-47-994000066793</v>
          </cell>
          <cell r="H64">
            <v>44573</v>
          </cell>
          <cell r="I64">
            <v>44574</v>
          </cell>
          <cell r="L64">
            <v>44573</v>
          </cell>
          <cell r="M64" t="str">
            <v>I</v>
          </cell>
        </row>
        <row r="65">
          <cell r="F65" t="str">
            <v>Cumplimiento del contrato
Calidad del servicio</v>
          </cell>
          <cell r="G65" t="str">
            <v>390-47-994000066776</v>
          </cell>
          <cell r="H65">
            <v>44572</v>
          </cell>
          <cell r="I65">
            <v>44578</v>
          </cell>
          <cell r="L65">
            <v>44573</v>
          </cell>
          <cell r="M65" t="str">
            <v>I</v>
          </cell>
        </row>
        <row r="66">
          <cell r="F66" t="str">
            <v>Cumplimiento del contrato</v>
          </cell>
          <cell r="G66" t="str">
            <v>390-47-994000066780</v>
          </cell>
          <cell r="H66">
            <v>44573</v>
          </cell>
          <cell r="I66">
            <v>44574</v>
          </cell>
          <cell r="L66">
            <v>44573</v>
          </cell>
          <cell r="M66" t="str">
            <v>I</v>
          </cell>
        </row>
        <row r="67">
          <cell r="F67" t="str">
            <v>Cumplimiento del contrato
Calidad del servicio</v>
          </cell>
          <cell r="G67" t="str">
            <v>15-44-101256007</v>
          </cell>
          <cell r="H67">
            <v>44574</v>
          </cell>
          <cell r="I67">
            <v>44575</v>
          </cell>
          <cell r="L67">
            <v>44574</v>
          </cell>
          <cell r="M67" t="str">
            <v>I</v>
          </cell>
        </row>
        <row r="68">
          <cell r="F68" t="str">
            <v>Cumplimiento del contrato
Calidad del servicio</v>
          </cell>
          <cell r="G68" t="str">
            <v>33-46-101037571</v>
          </cell>
          <cell r="H68">
            <v>44574</v>
          </cell>
          <cell r="I68">
            <v>44575</v>
          </cell>
          <cell r="L68">
            <v>44573</v>
          </cell>
          <cell r="M68" t="str">
            <v>I</v>
          </cell>
        </row>
        <row r="69">
          <cell r="F69" t="str">
            <v>Cumplimiento del contrato
Calidad del servicio</v>
          </cell>
          <cell r="G69" t="str">
            <v>390 47 994000066872</v>
          </cell>
          <cell r="H69">
            <v>44573</v>
          </cell>
          <cell r="I69">
            <v>44576</v>
          </cell>
          <cell r="L69">
            <v>44573</v>
          </cell>
          <cell r="M69" t="str">
            <v>I</v>
          </cell>
        </row>
        <row r="70">
          <cell r="F70" t="str">
            <v>Cumplimiento del contrato
Calidad del servicio</v>
          </cell>
          <cell r="G70" t="str">
            <v>390-47-994000067107</v>
          </cell>
          <cell r="H70">
            <v>44574</v>
          </cell>
          <cell r="I70">
            <v>44575</v>
          </cell>
          <cell r="L70">
            <v>44573</v>
          </cell>
          <cell r="M70" t="str">
            <v>I</v>
          </cell>
        </row>
        <row r="71">
          <cell r="F71" t="str">
            <v>Cumplimiento del contrato
Calidad del servicio</v>
          </cell>
          <cell r="G71" t="str">
            <v>390-47-994000066873</v>
          </cell>
          <cell r="H71">
            <v>44573</v>
          </cell>
          <cell r="I71">
            <v>44574</v>
          </cell>
          <cell r="L71">
            <v>44574</v>
          </cell>
          <cell r="M71" t="str">
            <v>I</v>
          </cell>
        </row>
        <row r="72">
          <cell r="F72" t="str">
            <v>Cumplimiento del contrato
Calidad del servicio</v>
          </cell>
          <cell r="G72" t="str">
            <v>390-47-994000066833</v>
          </cell>
          <cell r="H72">
            <v>44573</v>
          </cell>
          <cell r="I72">
            <v>44574</v>
          </cell>
          <cell r="L72">
            <v>44575</v>
          </cell>
          <cell r="M72" t="str">
            <v>I</v>
          </cell>
        </row>
        <row r="73">
          <cell r="F73" t="str">
            <v>Cumplimiento del contrato
Calidad del servicio</v>
          </cell>
          <cell r="G73" t="str">
            <v>390-47-994000067029</v>
          </cell>
          <cell r="H73">
            <v>44574</v>
          </cell>
          <cell r="I73">
            <v>44578</v>
          </cell>
          <cell r="L73">
            <v>44574</v>
          </cell>
          <cell r="M73" t="str">
            <v>I</v>
          </cell>
        </row>
        <row r="74">
          <cell r="F74" t="str">
            <v>Cumplimiento del contrato
Calidad del servicio</v>
          </cell>
          <cell r="G74" t="str">
            <v>11-46-101024131</v>
          </cell>
          <cell r="H74">
            <v>44573</v>
          </cell>
          <cell r="I74">
            <v>44573</v>
          </cell>
          <cell r="L74">
            <v>44575</v>
          </cell>
          <cell r="M74" t="str">
            <v>I</v>
          </cell>
        </row>
        <row r="75">
          <cell r="F75" t="str">
            <v>Cumplimiento del contrato
Calidad del servicio</v>
          </cell>
          <cell r="G75" t="str">
            <v>NB-100192110</v>
          </cell>
          <cell r="H75">
            <v>44573</v>
          </cell>
          <cell r="I75">
            <v>44573</v>
          </cell>
          <cell r="L75">
            <v>44574</v>
          </cell>
          <cell r="M75" t="str">
            <v>I</v>
          </cell>
        </row>
        <row r="76">
          <cell r="F76" t="str">
            <v>Cumplimiento del contrato 
Calidad del servicio</v>
          </cell>
          <cell r="G76" t="str">
            <v>390-47-994000066938</v>
          </cell>
          <cell r="H76">
            <v>44573</v>
          </cell>
          <cell r="I76">
            <v>44574</v>
          </cell>
          <cell r="L76">
            <v>44574</v>
          </cell>
          <cell r="M76" t="str">
            <v>I</v>
          </cell>
        </row>
        <row r="77">
          <cell r="F77" t="str">
            <v>Cumplimiento del contrato
Calidad del servicio</v>
          </cell>
          <cell r="G77" t="str">
            <v>390-47-994000066819</v>
          </cell>
          <cell r="H77">
            <v>44573</v>
          </cell>
          <cell r="I77">
            <v>44574</v>
          </cell>
          <cell r="L77">
            <v>44574</v>
          </cell>
          <cell r="M77" t="str">
            <v>I</v>
          </cell>
        </row>
        <row r="78">
          <cell r="F78" t="str">
            <v>Cumplimiento del contrato
Calidad del servicio</v>
          </cell>
          <cell r="G78" t="str">
            <v>390-47-994000067004</v>
          </cell>
          <cell r="H78">
            <v>44574</v>
          </cell>
          <cell r="I78">
            <v>44575</v>
          </cell>
          <cell r="L78">
            <v>44574</v>
          </cell>
          <cell r="M78" t="str">
            <v>I</v>
          </cell>
        </row>
        <row r="79">
          <cell r="F79" t="str">
            <v>Cumplimiento del contrato
Calidad del servicio</v>
          </cell>
          <cell r="G79" t="str">
            <v>390-47-994000066939</v>
          </cell>
          <cell r="H79">
            <v>44573</v>
          </cell>
          <cell r="I79">
            <v>44579</v>
          </cell>
          <cell r="L79">
            <v>44574</v>
          </cell>
          <cell r="M79" t="str">
            <v>I</v>
          </cell>
        </row>
        <row r="80">
          <cell r="F80" t="str">
            <v>Cumplimiento del contrato
Calidad del servicio</v>
          </cell>
          <cell r="G80" t="str">
            <v>390-47-994000066868</v>
          </cell>
          <cell r="H80">
            <v>44573</v>
          </cell>
          <cell r="I80">
            <v>44573</v>
          </cell>
          <cell r="L80">
            <v>44574</v>
          </cell>
          <cell r="M80" t="str">
            <v>I</v>
          </cell>
        </row>
        <row r="81">
          <cell r="F81" t="str">
            <v>Cumplimiento del contrato
Calidad del servicio</v>
          </cell>
          <cell r="G81" t="str">
            <v>390-47-994000067069</v>
          </cell>
          <cell r="H81">
            <v>44575</v>
          </cell>
          <cell r="I81">
            <v>44578</v>
          </cell>
          <cell r="L81">
            <v>44574</v>
          </cell>
          <cell r="M81" t="str">
            <v>I</v>
          </cell>
        </row>
        <row r="82">
          <cell r="F82" t="str">
            <v>Cumplimiento del contrato
Calidad del servicio</v>
          </cell>
          <cell r="G82" t="str">
            <v>14-46-101061613</v>
          </cell>
          <cell r="H82">
            <v>44574</v>
          </cell>
          <cell r="I82">
            <v>44574</v>
          </cell>
          <cell r="L82">
            <v>44574</v>
          </cell>
          <cell r="M82" t="str">
            <v>I</v>
          </cell>
        </row>
        <row r="83">
          <cell r="F83" t="str">
            <v>Cumplimiento del contrato 
Calidad del servicio</v>
          </cell>
          <cell r="G83" t="str">
            <v>3244560-1</v>
          </cell>
          <cell r="H83">
            <v>44574</v>
          </cell>
          <cell r="I83">
            <v>44576</v>
          </cell>
          <cell r="L83">
            <v>44575</v>
          </cell>
          <cell r="M83" t="str">
            <v>I</v>
          </cell>
        </row>
        <row r="84">
          <cell r="F84" t="str">
            <v xml:space="preserve">Cumplimiento del contrato </v>
          </cell>
          <cell r="G84" t="str">
            <v>390-47-994000067022</v>
          </cell>
          <cell r="H84">
            <v>44574</v>
          </cell>
          <cell r="I84">
            <v>44579</v>
          </cell>
          <cell r="L84">
            <v>44575</v>
          </cell>
          <cell r="M84" t="str">
            <v>I</v>
          </cell>
        </row>
        <row r="85">
          <cell r="F85" t="str">
            <v>Cumplimiento del contrato
Calidad del servicio</v>
          </cell>
          <cell r="G85" t="str">
            <v>390-47-994000066932</v>
          </cell>
          <cell r="H85">
            <v>44573</v>
          </cell>
          <cell r="I85">
            <v>44574</v>
          </cell>
          <cell r="L85">
            <v>44574</v>
          </cell>
          <cell r="M85" t="str">
            <v>I</v>
          </cell>
        </row>
        <row r="86">
          <cell r="F86" t="str">
            <v>Cumplimiento del contrato
Calidad del servicio</v>
          </cell>
          <cell r="G86" t="str">
            <v>390-47-994000067005</v>
          </cell>
          <cell r="H86">
            <v>44574</v>
          </cell>
          <cell r="I86">
            <v>44576</v>
          </cell>
          <cell r="L86">
            <v>44574</v>
          </cell>
          <cell r="M86" t="str">
            <v>I</v>
          </cell>
        </row>
        <row r="87">
          <cell r="F87" t="str">
            <v>Cumplimiento del contrato Calidad del servicio</v>
          </cell>
          <cell r="G87" t="str">
            <v>390-47-994000066944</v>
          </cell>
          <cell r="H87">
            <v>44573</v>
          </cell>
          <cell r="I87">
            <v>44576</v>
          </cell>
          <cell r="L87">
            <v>44574</v>
          </cell>
          <cell r="M87" t="str">
            <v>I</v>
          </cell>
        </row>
        <row r="88">
          <cell r="F88" t="str">
            <v>Cumplimiento del contrato</v>
          </cell>
          <cell r="G88" t="str">
            <v>390-47-994000067085</v>
          </cell>
          <cell r="H88">
            <v>44574</v>
          </cell>
          <cell r="I88">
            <v>44576</v>
          </cell>
          <cell r="L88">
            <v>44574</v>
          </cell>
          <cell r="M88" t="str">
            <v>I</v>
          </cell>
        </row>
        <row r="89">
          <cell r="F89" t="str">
            <v>Cumplimiento del contrato
Calidad del servicio</v>
          </cell>
          <cell r="G89" t="str">
            <v>390-47-994000067238</v>
          </cell>
          <cell r="H89">
            <v>44575</v>
          </cell>
          <cell r="I89">
            <v>44578</v>
          </cell>
          <cell r="L89">
            <v>44575</v>
          </cell>
          <cell r="M89" t="str">
            <v>I</v>
          </cell>
        </row>
        <row r="90">
          <cell r="F90" t="str">
            <v>Cumplimiento del contrato
Calidad del servicio</v>
          </cell>
          <cell r="G90" t="str">
            <v>390-47-994000067199</v>
          </cell>
          <cell r="H90">
            <v>44578</v>
          </cell>
          <cell r="I90">
            <v>44579</v>
          </cell>
          <cell r="L90">
            <v>44575</v>
          </cell>
          <cell r="M90" t="str">
            <v>I</v>
          </cell>
        </row>
        <row r="91">
          <cell r="F91" t="str">
            <v>Cumplimiento del contrato</v>
          </cell>
          <cell r="G91" t="str">
            <v>390-47994000067040</v>
          </cell>
          <cell r="H91">
            <v>44574</v>
          </cell>
          <cell r="I91">
            <v>44575</v>
          </cell>
          <cell r="L91">
            <v>44575</v>
          </cell>
          <cell r="M91" t="str">
            <v>I</v>
          </cell>
        </row>
        <row r="92">
          <cell r="F92" t="str">
            <v>Cumplimiento del contrato
Calidad del servicio</v>
          </cell>
          <cell r="G92" t="str">
            <v>390-47-994000066973</v>
          </cell>
          <cell r="H92">
            <v>44574</v>
          </cell>
          <cell r="I92">
            <v>44574</v>
          </cell>
          <cell r="L92">
            <v>44574</v>
          </cell>
          <cell r="M92" t="str">
            <v>I</v>
          </cell>
        </row>
        <row r="93">
          <cell r="F93" t="str">
            <v>Cumplimiento del contrato
Calidad del servicio</v>
          </cell>
          <cell r="G93" t="str">
            <v>21-46-101035601</v>
          </cell>
          <cell r="H93">
            <v>44574</v>
          </cell>
          <cell r="I93">
            <v>44577</v>
          </cell>
          <cell r="L93">
            <v>44575</v>
          </cell>
          <cell r="M93" t="str">
            <v>I</v>
          </cell>
        </row>
        <row r="94">
          <cell r="F94" t="str">
            <v>Cumplimiento del contrato
Calidad del servicio</v>
          </cell>
          <cell r="G94" t="str">
            <v>390-47-994000067181</v>
          </cell>
          <cell r="H94">
            <v>44575</v>
          </cell>
          <cell r="I94">
            <v>44576</v>
          </cell>
          <cell r="L94">
            <v>44574</v>
          </cell>
          <cell r="M94" t="str">
            <v>I</v>
          </cell>
        </row>
        <row r="95">
          <cell r="F95" t="str">
            <v>Cumplimiento del contrato</v>
          </cell>
          <cell r="G95" t="str">
            <v>390-47-994000067038</v>
          </cell>
          <cell r="H95">
            <v>44574</v>
          </cell>
          <cell r="I95">
            <v>44575</v>
          </cell>
          <cell r="L95" t="str">
            <v xml:space="preserve"> 14/01/2022</v>
          </cell>
          <cell r="M95" t="str">
            <v>I</v>
          </cell>
        </row>
        <row r="96">
          <cell r="F96" t="str">
            <v>Cumplimiento del contrato
Calidad del servicio</v>
          </cell>
          <cell r="G96" t="str">
            <v>390-47-994000067123</v>
          </cell>
          <cell r="H96">
            <v>44574</v>
          </cell>
          <cell r="I96">
            <v>44575</v>
          </cell>
          <cell r="L96">
            <v>44574</v>
          </cell>
          <cell r="M96" t="str">
            <v>I</v>
          </cell>
        </row>
        <row r="97">
          <cell r="F97" t="str">
            <v>Cumplimiento del contrato
Calidad del servicio</v>
          </cell>
          <cell r="G97" t="str">
            <v>21-46-101035661</v>
          </cell>
          <cell r="H97">
            <v>44574</v>
          </cell>
          <cell r="I97">
            <v>44581</v>
          </cell>
          <cell r="L97">
            <v>44574</v>
          </cell>
          <cell r="M97" t="str">
            <v>I</v>
          </cell>
        </row>
        <row r="98">
          <cell r="F98" t="str">
            <v>Cumplimiento del contrato
Calidad del servicio</v>
          </cell>
          <cell r="G98" t="str">
            <v>390-47-994000067094</v>
          </cell>
          <cell r="H98">
            <v>44574</v>
          </cell>
          <cell r="I98">
            <v>44575</v>
          </cell>
          <cell r="L98">
            <v>44574</v>
          </cell>
          <cell r="M98" t="str">
            <v>I</v>
          </cell>
        </row>
        <row r="99">
          <cell r="F99" t="str">
            <v>Cumplimiento del contrato</v>
          </cell>
          <cell r="G99" t="str">
            <v>390-47-994000067018</v>
          </cell>
          <cell r="H99">
            <v>44574</v>
          </cell>
          <cell r="I99">
            <v>44575</v>
          </cell>
          <cell r="L99">
            <v>44575</v>
          </cell>
          <cell r="M99" t="str">
            <v>I</v>
          </cell>
        </row>
        <row r="100">
          <cell r="F100" t="str">
            <v>Cumplimiento del contrato</v>
          </cell>
          <cell r="G100" t="str">
            <v>390-47-994000067042</v>
          </cell>
          <cell r="H100">
            <v>44574</v>
          </cell>
          <cell r="I100">
            <v>44579</v>
          </cell>
          <cell r="L100">
            <v>44575</v>
          </cell>
          <cell r="M100" t="str">
            <v>I</v>
          </cell>
        </row>
        <row r="101">
          <cell r="F101" t="str">
            <v>Cumplimiento del contrato
Calidad del servicio</v>
          </cell>
          <cell r="G101" t="str">
            <v>390-47-994000067011</v>
          </cell>
          <cell r="H101">
            <v>44574</v>
          </cell>
          <cell r="I101">
            <v>44575</v>
          </cell>
          <cell r="L101">
            <v>44574</v>
          </cell>
          <cell r="M101" t="str">
            <v>I</v>
          </cell>
        </row>
        <row r="102">
          <cell r="F102" t="str">
            <v>Cumplimiento del contrato
Calidad del servicio</v>
          </cell>
          <cell r="G102" t="str">
            <v>390-47-994000067198</v>
          </cell>
          <cell r="H102">
            <v>44575</v>
          </cell>
          <cell r="I102">
            <v>44579</v>
          </cell>
          <cell r="L102">
            <v>44575</v>
          </cell>
          <cell r="M102" t="str">
            <v>I</v>
          </cell>
        </row>
        <row r="103">
          <cell r="F103" t="str">
            <v>Cumplimiento del contrato
Calidad del servicio</v>
          </cell>
          <cell r="G103" t="str">
            <v>390 47 994000067105</v>
          </cell>
          <cell r="H103">
            <v>44574</v>
          </cell>
          <cell r="I103">
            <v>44581</v>
          </cell>
          <cell r="L103">
            <v>44575</v>
          </cell>
          <cell r="M103" t="str">
            <v>I</v>
          </cell>
        </row>
        <row r="104">
          <cell r="F104" t="str">
            <v>Cumplimiento del contrato</v>
          </cell>
          <cell r="G104" t="str">
            <v>390-47-994000067068</v>
          </cell>
          <cell r="H104">
            <v>44574</v>
          </cell>
          <cell r="I104">
            <v>44575</v>
          </cell>
          <cell r="L104">
            <v>44574</v>
          </cell>
          <cell r="M104" t="str">
            <v>I</v>
          </cell>
        </row>
        <row r="105">
          <cell r="F105" t="str">
            <v>Cumplimiento del contrato
Calidad del servicio</v>
          </cell>
          <cell r="G105" t="str">
            <v>42-44-101137467</v>
          </cell>
          <cell r="H105">
            <v>44575</v>
          </cell>
          <cell r="I105">
            <v>44579</v>
          </cell>
          <cell r="L105">
            <v>44574</v>
          </cell>
          <cell r="M105" t="str">
            <v>I</v>
          </cell>
        </row>
        <row r="106">
          <cell r="F106" t="str">
            <v>Cumplimiento del contrato
Calidad del servicio</v>
          </cell>
          <cell r="G106" t="str">
            <v>42-44-101137444</v>
          </cell>
          <cell r="H106">
            <v>44574</v>
          </cell>
          <cell r="I106">
            <v>44579</v>
          </cell>
          <cell r="L106">
            <v>44575</v>
          </cell>
          <cell r="M106" t="str">
            <v>I</v>
          </cell>
        </row>
        <row r="107">
          <cell r="F107" t="str">
            <v>Cumplimiento del contrato</v>
          </cell>
          <cell r="G107" t="str">
            <v>390-47-994000066953</v>
          </cell>
          <cell r="H107">
            <v>44574</v>
          </cell>
          <cell r="I107">
            <v>44575</v>
          </cell>
          <cell r="L107">
            <v>44574</v>
          </cell>
          <cell r="M107" t="str">
            <v>I</v>
          </cell>
        </row>
        <row r="108">
          <cell r="F108" t="str">
            <v>Cumplimiento del contrato
Calidad del servicio</v>
          </cell>
          <cell r="G108" t="str">
            <v>390-47-994000066963</v>
          </cell>
          <cell r="H108">
            <v>44574</v>
          </cell>
          <cell r="I108">
            <v>44576</v>
          </cell>
          <cell r="L108">
            <v>44574</v>
          </cell>
          <cell r="M108" t="str">
            <v>I</v>
          </cell>
        </row>
        <row r="109">
          <cell r="F109" t="str">
            <v>Cumplimiento del contrato Calidad del servicio</v>
          </cell>
          <cell r="G109" t="str">
            <v>390-47-994000067048</v>
          </cell>
          <cell r="H109">
            <v>44574</v>
          </cell>
          <cell r="I109">
            <v>44575</v>
          </cell>
          <cell r="L109">
            <v>44574</v>
          </cell>
          <cell r="M109" t="str">
            <v>I</v>
          </cell>
        </row>
        <row r="110">
          <cell r="F110" t="str">
            <v>Cumplimiento del contrato
Calidad del servicio</v>
          </cell>
          <cell r="G110" t="str">
            <v>25-46-101018392</v>
          </cell>
          <cell r="H110">
            <v>44574</v>
          </cell>
          <cell r="I110">
            <v>44580</v>
          </cell>
          <cell r="L110">
            <v>44574</v>
          </cell>
          <cell r="M110" t="str">
            <v>I</v>
          </cell>
        </row>
        <row r="111">
          <cell r="F111" t="str">
            <v>Cumplimiento del contrato
Calidad del servicio</v>
          </cell>
          <cell r="G111" t="str">
            <v>390-47-994000067062</v>
          </cell>
          <cell r="H111">
            <v>44574</v>
          </cell>
          <cell r="I111">
            <v>44578</v>
          </cell>
          <cell r="L111">
            <v>44575</v>
          </cell>
          <cell r="M111" t="str">
            <v>I</v>
          </cell>
        </row>
        <row r="112">
          <cell r="F112" t="str">
            <v>Cumplimiento del contrato
Calidad del servicio</v>
          </cell>
          <cell r="G112" t="str">
            <v>390 47 994000067150</v>
          </cell>
          <cell r="H112">
            <v>44574</v>
          </cell>
          <cell r="I112">
            <v>44579</v>
          </cell>
          <cell r="L112">
            <v>44575</v>
          </cell>
          <cell r="M112" t="str">
            <v>I</v>
          </cell>
        </row>
        <row r="113">
          <cell r="F113" t="str">
            <v>Cumplimiento del contrato
Calidad del servicio</v>
          </cell>
          <cell r="G113" t="str">
            <v>390-47-994000067066</v>
          </cell>
          <cell r="H113">
            <v>44574</v>
          </cell>
          <cell r="I113">
            <v>44581</v>
          </cell>
          <cell r="L113">
            <v>44574</v>
          </cell>
          <cell r="M113" t="str">
            <v>I</v>
          </cell>
        </row>
        <row r="114">
          <cell r="F114" t="str">
            <v>Cumplimiento del contrato
Calidad del servicio</v>
          </cell>
          <cell r="G114" t="str">
            <v>3245586–7</v>
          </cell>
          <cell r="H114">
            <v>44574</v>
          </cell>
          <cell r="I114">
            <v>44578</v>
          </cell>
          <cell r="L114">
            <v>44575</v>
          </cell>
          <cell r="M114" t="str">
            <v>I</v>
          </cell>
        </row>
        <row r="115">
          <cell r="F115" t="str">
            <v>Cumplimiento del contrato
Calidad del servicio</v>
          </cell>
          <cell r="G115" t="str">
            <v>390-47-994000066984</v>
          </cell>
          <cell r="H115">
            <v>44574</v>
          </cell>
          <cell r="I115">
            <v>44575</v>
          </cell>
          <cell r="L115">
            <v>44575</v>
          </cell>
          <cell r="M115" t="str">
            <v>I</v>
          </cell>
        </row>
        <row r="116">
          <cell r="F116" t="str">
            <v>Cumplimiento del contrato
Calidad del servicio</v>
          </cell>
          <cell r="G116" t="str">
            <v>390-47-994000066972</v>
          </cell>
          <cell r="H116">
            <v>44574</v>
          </cell>
          <cell r="I116">
            <v>44575</v>
          </cell>
          <cell r="L116">
            <v>44575</v>
          </cell>
          <cell r="M116" t="str">
            <v>I</v>
          </cell>
        </row>
        <row r="117">
          <cell r="F117" t="str">
            <v>Cumplimiento del contrato
Calidad del servicio</v>
          </cell>
          <cell r="G117" t="str">
            <v>390-47-994000066959</v>
          </cell>
          <cell r="H117">
            <v>44574</v>
          </cell>
          <cell r="I117">
            <v>44575</v>
          </cell>
          <cell r="L117" t="str">
            <v xml:space="preserve"> 14/01/2022</v>
          </cell>
          <cell r="M117" t="str">
            <v>I</v>
          </cell>
        </row>
        <row r="118">
          <cell r="F118" t="str">
            <v>Cumplimiento del contrato
Calidad del servicio</v>
          </cell>
          <cell r="G118" t="str">
            <v>390-47-994000067058</v>
          </cell>
          <cell r="H118">
            <v>44574</v>
          </cell>
          <cell r="I118">
            <v>44575</v>
          </cell>
          <cell r="L118">
            <v>44574</v>
          </cell>
          <cell r="M118" t="str">
            <v>I</v>
          </cell>
        </row>
        <row r="119">
          <cell r="F119" t="str">
            <v>Cumplimiento del contrato
Calidad del servicio</v>
          </cell>
          <cell r="G119" t="str">
            <v>390-47-994000066974
17-46-101022135</v>
          </cell>
          <cell r="H119">
            <v>44594</v>
          </cell>
          <cell r="I119" t="str">
            <v>16/01/2022
3/02/2022</v>
          </cell>
          <cell r="L119">
            <v>44575</v>
          </cell>
          <cell r="M119" t="str">
            <v>I</v>
          </cell>
        </row>
        <row r="120">
          <cell r="F120" t="str">
            <v>Cumplimiento del contrato
Calidad del servicio</v>
          </cell>
          <cell r="G120" t="str">
            <v>390-47-994000067096</v>
          </cell>
          <cell r="H120">
            <v>44574</v>
          </cell>
          <cell r="I120">
            <v>44576</v>
          </cell>
          <cell r="L120">
            <v>44575</v>
          </cell>
          <cell r="M120" t="str">
            <v>I</v>
          </cell>
        </row>
        <row r="121">
          <cell r="F121" t="str">
            <v>Cumplimiento del contrato
Calidad del servicio</v>
          </cell>
          <cell r="G121" t="str">
            <v xml:space="preserve">	21-44-101372928</v>
          </cell>
          <cell r="H121">
            <v>44574</v>
          </cell>
          <cell r="I121">
            <v>44575</v>
          </cell>
          <cell r="L121">
            <v>44575</v>
          </cell>
          <cell r="M121" t="str">
            <v>I</v>
          </cell>
        </row>
        <row r="122">
          <cell r="F122" t="str">
            <v>Cumplimiento del contrato
Calidad del servicio</v>
          </cell>
          <cell r="G122" t="str">
            <v>3244744–1</v>
          </cell>
          <cell r="H122">
            <v>44574</v>
          </cell>
          <cell r="I122">
            <v>44577</v>
          </cell>
          <cell r="L122">
            <v>44575</v>
          </cell>
          <cell r="M122" t="str">
            <v>I</v>
          </cell>
        </row>
        <row r="123">
          <cell r="F123" t="str">
            <v>Cumplimiento del contrato
Calidad del servicio</v>
          </cell>
          <cell r="G123" t="str">
            <v>390-47-994000067131</v>
          </cell>
          <cell r="H123">
            <v>44574</v>
          </cell>
          <cell r="I123">
            <v>44575</v>
          </cell>
          <cell r="L123">
            <v>44574</v>
          </cell>
          <cell r="M123" t="str">
            <v>I</v>
          </cell>
        </row>
        <row r="124">
          <cell r="F124" t="str">
            <v>Cumplimiento del contrato
Calidad del servicio</v>
          </cell>
          <cell r="G124" t="str">
            <v>390-47-994000066968</v>
          </cell>
          <cell r="H124">
            <v>44574</v>
          </cell>
          <cell r="I124">
            <v>44574</v>
          </cell>
          <cell r="L124" t="str">
            <v xml:space="preserve"> 14/01/2022</v>
          </cell>
          <cell r="M124" t="str">
            <v>I</v>
          </cell>
        </row>
        <row r="125">
          <cell r="F125" t="str">
            <v>Cumplimiento del contrato
Calidad del servicio</v>
          </cell>
          <cell r="G125">
            <v>100022963</v>
          </cell>
          <cell r="H125">
            <v>44574</v>
          </cell>
          <cell r="I125">
            <v>44575</v>
          </cell>
          <cell r="L125">
            <v>44575</v>
          </cell>
          <cell r="M125" t="str">
            <v>I</v>
          </cell>
        </row>
        <row r="126">
          <cell r="F126" t="str">
            <v>Cumplimiento del contrato
Calidad del servicio</v>
          </cell>
          <cell r="G126" t="str">
            <v>21-46-101037101</v>
          </cell>
          <cell r="H126">
            <v>44578</v>
          </cell>
          <cell r="I126">
            <v>44579</v>
          </cell>
          <cell r="L126">
            <v>44575</v>
          </cell>
          <cell r="M126" t="str">
            <v>I</v>
          </cell>
        </row>
        <row r="127">
          <cell r="F127" t="str">
            <v>Cumplimiento del contrato
Calidad del servicio</v>
          </cell>
          <cell r="G127" t="str">
            <v>21-46-101035385</v>
          </cell>
          <cell r="H127">
            <v>44574</v>
          </cell>
          <cell r="I127">
            <v>44579</v>
          </cell>
          <cell r="L127" t="str">
            <v xml:space="preserve"> 14/01/2022</v>
          </cell>
          <cell r="M127" t="str">
            <v>I</v>
          </cell>
        </row>
        <row r="128">
          <cell r="F128" t="str">
            <v>Cumplimiento del contrato
Calidad del servicio</v>
          </cell>
          <cell r="G128" t="str">
            <v>380-47-994000121228</v>
          </cell>
          <cell r="H128">
            <v>44574</v>
          </cell>
          <cell r="I128">
            <v>44575</v>
          </cell>
          <cell r="L128" t="str">
            <v xml:space="preserve"> 14/01/2022</v>
          </cell>
          <cell r="M128" t="str">
            <v>I</v>
          </cell>
        </row>
        <row r="129">
          <cell r="F129" t="str">
            <v>Cumplimiento del contrato
Calidad del servicio</v>
          </cell>
          <cell r="G129" t="str">
            <v>33-46-101037335</v>
          </cell>
          <cell r="H129">
            <v>44574</v>
          </cell>
          <cell r="I129">
            <v>44576</v>
          </cell>
          <cell r="L129">
            <v>44575</v>
          </cell>
          <cell r="M129" t="str">
            <v>I</v>
          </cell>
        </row>
        <row r="130">
          <cell r="F130" t="str">
            <v>Cumplimiento del contrato
Calidad del servicio</v>
          </cell>
          <cell r="G130" t="str">
            <v>39-44-101134614</v>
          </cell>
          <cell r="H130">
            <v>44578</v>
          </cell>
          <cell r="I130">
            <v>44579</v>
          </cell>
          <cell r="L130">
            <v>44575</v>
          </cell>
          <cell r="M130" t="str">
            <v>I</v>
          </cell>
        </row>
        <row r="131">
          <cell r="F131" t="str">
            <v>Cumplimiento del contrato
Calidad del servicio</v>
          </cell>
          <cell r="G131" t="str">
            <v>17-46-101020350</v>
          </cell>
          <cell r="H131">
            <v>44574</v>
          </cell>
          <cell r="I131">
            <v>44575</v>
          </cell>
          <cell r="L131">
            <v>44575</v>
          </cell>
          <cell r="M131" t="str">
            <v>I</v>
          </cell>
        </row>
        <row r="132">
          <cell r="F132" t="str">
            <v>Cumplimiento del contrato
Calidad del servicio</v>
          </cell>
          <cell r="G132" t="str">
            <v>390-47-994000067081</v>
          </cell>
          <cell r="H132">
            <v>44574</v>
          </cell>
          <cell r="I132">
            <v>44575</v>
          </cell>
          <cell r="L132">
            <v>44575</v>
          </cell>
          <cell r="M132" t="str">
            <v>I</v>
          </cell>
        </row>
        <row r="133">
          <cell r="F133" t="str">
            <v>Cumplimiento del contrato
Calidad del servicio</v>
          </cell>
          <cell r="G133" t="str">
            <v>21-46-101036012</v>
          </cell>
          <cell r="H133">
            <v>44575</v>
          </cell>
          <cell r="I133">
            <v>44577</v>
          </cell>
          <cell r="L133">
            <v>44576</v>
          </cell>
          <cell r="M133" t="str">
            <v>I</v>
          </cell>
        </row>
        <row r="134">
          <cell r="F134" t="str">
            <v>Cumplimiento del contrato
Calidad del servicio</v>
          </cell>
          <cell r="G134" t="str">
            <v xml:space="preserve">11-46-101024490 </v>
          </cell>
          <cell r="H134">
            <v>44575</v>
          </cell>
          <cell r="I134">
            <v>44575</v>
          </cell>
          <cell r="L134">
            <v>44575</v>
          </cell>
          <cell r="M134" t="str">
            <v>I</v>
          </cell>
        </row>
        <row r="135">
          <cell r="F135" t="str">
            <v>Cumplimiento del contrato
Calidad del servicio</v>
          </cell>
          <cell r="G135" t="str">
            <v>390-47-994000067079</v>
          </cell>
          <cell r="H135">
            <v>44574</v>
          </cell>
          <cell r="I135">
            <v>44575</v>
          </cell>
          <cell r="L135">
            <v>44575</v>
          </cell>
          <cell r="M135" t="str">
            <v>I</v>
          </cell>
        </row>
        <row r="136">
          <cell r="F136" t="str">
            <v>Cumplimiento del contrato
Calidad del servicio</v>
          </cell>
          <cell r="G136" t="str">
            <v>3245439–2</v>
          </cell>
          <cell r="H136">
            <v>44574</v>
          </cell>
          <cell r="I136">
            <v>44575</v>
          </cell>
          <cell r="L136">
            <v>44575</v>
          </cell>
          <cell r="M136" t="str">
            <v>I</v>
          </cell>
        </row>
        <row r="137">
          <cell r="F137" t="str">
            <v>Cumplimiento del contrato
Calidad del servicio</v>
          </cell>
          <cell r="G137" t="str">
            <v>390-47-994000067161</v>
          </cell>
          <cell r="H137">
            <v>44575</v>
          </cell>
          <cell r="I137">
            <v>44576</v>
          </cell>
          <cell r="L137">
            <v>44576</v>
          </cell>
          <cell r="M137" t="str">
            <v>III</v>
          </cell>
        </row>
        <row r="138">
          <cell r="F138" t="str">
            <v>Cumplimiento del contrato
Calidad del servicio</v>
          </cell>
          <cell r="G138" t="str">
            <v>390-47-994000067262</v>
          </cell>
          <cell r="H138">
            <v>44575</v>
          </cell>
          <cell r="I138">
            <v>44575</v>
          </cell>
          <cell r="L138">
            <v>44576</v>
          </cell>
          <cell r="M138" t="str">
            <v>I</v>
          </cell>
        </row>
        <row r="139">
          <cell r="F139" t="str">
            <v>Cumplimiento del contrato
Calidad del servicio</v>
          </cell>
          <cell r="G139" t="str">
            <v>390 - 47 - 994000067334</v>
          </cell>
          <cell r="H139">
            <v>44575</v>
          </cell>
          <cell r="I139">
            <v>44578</v>
          </cell>
          <cell r="L139">
            <v>44577</v>
          </cell>
          <cell r="M139" t="str">
            <v>III</v>
          </cell>
        </row>
        <row r="140">
          <cell r="F140" t="str">
            <v>Cumplimiento del contrato
Calidad del servicio</v>
          </cell>
          <cell r="G140" t="str">
            <v>390-47-994000067353</v>
          </cell>
          <cell r="H140">
            <v>44575</v>
          </cell>
          <cell r="I140">
            <v>44578</v>
          </cell>
          <cell r="L140">
            <v>44577</v>
          </cell>
          <cell r="M140" t="str">
            <v>III</v>
          </cell>
        </row>
        <row r="141">
          <cell r="F141" t="str">
            <v>Cumplimiento del contrato
Calidad del servicio</v>
          </cell>
          <cell r="G141" t="str">
            <v>390-47-994000067097</v>
          </cell>
          <cell r="H141">
            <v>44574</v>
          </cell>
          <cell r="I141">
            <v>44578</v>
          </cell>
          <cell r="L141">
            <v>44574</v>
          </cell>
          <cell r="M141" t="str">
            <v>I</v>
          </cell>
        </row>
        <row r="142">
          <cell r="F142" t="str">
            <v>Cumplimiento del contrato
Calidad del servicio</v>
          </cell>
          <cell r="G142" t="str">
            <v>390-47-994000067112</v>
          </cell>
          <cell r="H142">
            <v>44574</v>
          </cell>
          <cell r="I142">
            <v>44577</v>
          </cell>
          <cell r="L142">
            <v>44575</v>
          </cell>
          <cell r="M142" t="str">
            <v>I</v>
          </cell>
        </row>
        <row r="143">
          <cell r="F143" t="str">
            <v>Cumplimiento del contrato</v>
          </cell>
          <cell r="G143" t="str">
            <v>390-47-994000067466</v>
          </cell>
          <cell r="H143">
            <v>44577</v>
          </cell>
          <cell r="I143">
            <v>44581</v>
          </cell>
          <cell r="L143">
            <v>44575</v>
          </cell>
          <cell r="M143" t="str">
            <v>I</v>
          </cell>
        </row>
        <row r="144">
          <cell r="F144" t="str">
            <v>Cumplimiento del contrato
Calidad del servicio</v>
          </cell>
          <cell r="G144" t="str">
            <v>390-47-994000067211</v>
          </cell>
          <cell r="H144">
            <v>44575</v>
          </cell>
          <cell r="I144">
            <v>44577</v>
          </cell>
          <cell r="L144">
            <v>44575</v>
          </cell>
          <cell r="M144" t="str">
            <v>I</v>
          </cell>
        </row>
        <row r="145">
          <cell r="F145" t="str">
            <v>Cumplimiento del contrato
Calidad del servicio</v>
          </cell>
          <cell r="G145" t="str">
            <v>37-44-101038391</v>
          </cell>
          <cell r="H145">
            <v>44575</v>
          </cell>
          <cell r="I145">
            <v>44575</v>
          </cell>
          <cell r="L145">
            <v>44576</v>
          </cell>
          <cell r="M145" t="str">
            <v>I</v>
          </cell>
        </row>
        <row r="146">
          <cell r="F146" t="str">
            <v>Cumplimiento del contrato
Calidad del servicio</v>
          </cell>
          <cell r="G146" t="str">
            <v>390-47-994000067375</v>
          </cell>
          <cell r="H146">
            <v>44576</v>
          </cell>
          <cell r="I146">
            <v>44577</v>
          </cell>
          <cell r="L146">
            <v>44577</v>
          </cell>
          <cell r="M146" t="str">
            <v>I</v>
          </cell>
        </row>
        <row r="147">
          <cell r="F147" t="str">
            <v>Cumplimiento del contrato
Calidad del servicio</v>
          </cell>
          <cell r="G147" t="str">
            <v>390-47-994000067197</v>
          </cell>
          <cell r="H147">
            <v>44575</v>
          </cell>
          <cell r="I147">
            <v>44577</v>
          </cell>
          <cell r="L147">
            <v>44575</v>
          </cell>
          <cell r="M147" t="str">
            <v>I</v>
          </cell>
        </row>
        <row r="148">
          <cell r="F148" t="str">
            <v>Cumplimiento del contrato
Calidad del servicio</v>
          </cell>
          <cell r="G148" t="str">
            <v>15-46-101023565</v>
          </cell>
          <cell r="H148">
            <v>44574</v>
          </cell>
          <cell r="I148">
            <v>44577</v>
          </cell>
          <cell r="L148">
            <v>44576</v>
          </cell>
          <cell r="M148" t="str">
            <v>I</v>
          </cell>
        </row>
        <row r="149">
          <cell r="F149" t="str">
            <v>Cumplimiento del contrato
Calidad del servicio</v>
          </cell>
          <cell r="G149" t="str">
            <v>390-47-994000067137</v>
          </cell>
          <cell r="H149">
            <v>44574</v>
          </cell>
          <cell r="I149">
            <v>44575</v>
          </cell>
          <cell r="L149">
            <v>44575</v>
          </cell>
          <cell r="M149" t="str">
            <v>I</v>
          </cell>
        </row>
        <row r="150">
          <cell r="F150" t="str">
            <v>Cumplimiento del contrato
Calidad del servicio</v>
          </cell>
          <cell r="G150" t="str">
            <v>390 47 994000067246</v>
          </cell>
          <cell r="H150">
            <v>44575</v>
          </cell>
          <cell r="I150">
            <v>44575</v>
          </cell>
          <cell r="L150">
            <v>44576</v>
          </cell>
          <cell r="M150" t="str">
            <v>I</v>
          </cell>
        </row>
        <row r="151">
          <cell r="F151" t="str">
            <v>Cumplimiento del contrato
Calidad del servicio</v>
          </cell>
          <cell r="G151" t="str">
            <v>14-46-101061881</v>
          </cell>
          <cell r="H151">
            <v>44575</v>
          </cell>
          <cell r="I151">
            <v>44575</v>
          </cell>
          <cell r="L151">
            <v>44576</v>
          </cell>
          <cell r="M151" t="str">
            <v>III</v>
          </cell>
        </row>
        <row r="152">
          <cell r="F152" t="str">
            <v>Cumplimiento del contrato
Calidad del servicio</v>
          </cell>
          <cell r="G152" t="str">
            <v>390 - 47 - 994000067192</v>
          </cell>
          <cell r="H152">
            <v>44575</v>
          </cell>
          <cell r="I152">
            <v>44579</v>
          </cell>
          <cell r="L152">
            <v>44576</v>
          </cell>
          <cell r="M152" t="str">
            <v>I</v>
          </cell>
        </row>
        <row r="153">
          <cell r="F153" t="str">
            <v>Cumplimiento del contrato
Calidad del servicio</v>
          </cell>
          <cell r="G153" t="str">
            <v>390-47-994000067146</v>
          </cell>
          <cell r="H153">
            <v>44574</v>
          </cell>
          <cell r="I153">
            <v>44577</v>
          </cell>
          <cell r="L153">
            <v>44575</v>
          </cell>
          <cell r="M153" t="str">
            <v>I</v>
          </cell>
        </row>
        <row r="154">
          <cell r="F154" t="str">
            <v>Cumplimiento del contrato
Calidad del servicio</v>
          </cell>
          <cell r="G154" t="str">
            <v>18-44-101080145</v>
          </cell>
          <cell r="H154">
            <v>44575</v>
          </cell>
          <cell r="I154">
            <v>44576</v>
          </cell>
          <cell r="L154">
            <v>44577</v>
          </cell>
          <cell r="M154" t="str">
            <v>I</v>
          </cell>
        </row>
        <row r="155">
          <cell r="F155" t="str">
            <v>Cumplimiento del contrato
Calidad del servicio</v>
          </cell>
          <cell r="G155" t="str">
            <v>3246348–5</v>
          </cell>
          <cell r="H155">
            <v>44575</v>
          </cell>
          <cell r="I155">
            <v>44577</v>
          </cell>
          <cell r="L155">
            <v>44575</v>
          </cell>
          <cell r="M155" t="str">
            <v>I</v>
          </cell>
        </row>
        <row r="156">
          <cell r="F156" t="str">
            <v>Cumplimiento del contrato Calidad del servicio</v>
          </cell>
          <cell r="G156" t="str">
            <v>390-47-994000067229</v>
          </cell>
          <cell r="H156">
            <v>44575</v>
          </cell>
          <cell r="I156">
            <v>44576</v>
          </cell>
          <cell r="L156">
            <v>44576</v>
          </cell>
          <cell r="M156" t="str">
            <v>I</v>
          </cell>
        </row>
        <row r="157">
          <cell r="F157" t="str">
            <v>Cumplimiento del contrato Calidad del servicio</v>
          </cell>
          <cell r="G157" t="str">
            <v>390-47-994000067224</v>
          </cell>
          <cell r="H157">
            <v>44575</v>
          </cell>
          <cell r="I157">
            <v>44576</v>
          </cell>
          <cell r="L157">
            <v>44576</v>
          </cell>
          <cell r="M157" t="str">
            <v>I</v>
          </cell>
        </row>
        <row r="158">
          <cell r="F158" t="str">
            <v>Cumplimiento del contrato Calidad del servicio</v>
          </cell>
          <cell r="G158" t="str">
            <v>3246559–2</v>
          </cell>
          <cell r="H158">
            <v>44575</v>
          </cell>
          <cell r="I158">
            <v>44577</v>
          </cell>
          <cell r="L158">
            <v>44576</v>
          </cell>
          <cell r="M158" t="str">
            <v>I</v>
          </cell>
        </row>
        <row r="159">
          <cell r="F159" t="str">
            <v>Cumplimiento del contrato Calidad del servicio</v>
          </cell>
          <cell r="G159" t="str">
            <v>390-47-994000067232</v>
          </cell>
          <cell r="H159">
            <v>44575</v>
          </cell>
          <cell r="I159">
            <v>44576</v>
          </cell>
          <cell r="L159">
            <v>44575</v>
          </cell>
          <cell r="M159" t="str">
            <v>I</v>
          </cell>
        </row>
        <row r="160">
          <cell r="F160" t="str">
            <v>Cumplimiento del contrato Calidad del servicio</v>
          </cell>
          <cell r="G160" t="str">
            <v>390-47-994000067270</v>
          </cell>
          <cell r="H160">
            <v>44575</v>
          </cell>
          <cell r="I160">
            <v>44576</v>
          </cell>
          <cell r="L160">
            <v>44576</v>
          </cell>
          <cell r="M160" t="str">
            <v>I</v>
          </cell>
        </row>
        <row r="161">
          <cell r="F161" t="str">
            <v>Cumplimiento del contrato</v>
          </cell>
          <cell r="G161" t="str">
            <v>390-47-994000067189</v>
          </cell>
          <cell r="H161">
            <v>44575</v>
          </cell>
          <cell r="I161">
            <v>44576</v>
          </cell>
          <cell r="L161">
            <v>44576</v>
          </cell>
          <cell r="M161" t="str">
            <v>I</v>
          </cell>
        </row>
        <row r="162">
          <cell r="F162" t="str">
            <v>Cumplimiento del contrato
Calidad del servicio</v>
          </cell>
          <cell r="G162" t="str">
            <v>36-44-101052495</v>
          </cell>
          <cell r="H162">
            <v>44575</v>
          </cell>
          <cell r="I162">
            <v>44575</v>
          </cell>
          <cell r="L162">
            <v>44576</v>
          </cell>
          <cell r="M162" t="str">
            <v>I</v>
          </cell>
        </row>
        <row r="163">
          <cell r="F163" t="str">
            <v>Cumplimiento del contrato
Calidad del servicio</v>
          </cell>
          <cell r="G163" t="str">
            <v>21-46-101036268</v>
          </cell>
          <cell r="H163">
            <v>44575</v>
          </cell>
          <cell r="I163">
            <v>44580</v>
          </cell>
          <cell r="L163">
            <v>44576</v>
          </cell>
          <cell r="M163" t="str">
            <v>I</v>
          </cell>
        </row>
        <row r="164">
          <cell r="F164" t="str">
            <v>Cumplimiento del contrato
Calidad del servicio</v>
          </cell>
          <cell r="G164" t="str">
            <v>390-47-994000067243</v>
          </cell>
          <cell r="H164">
            <v>44575</v>
          </cell>
          <cell r="I164">
            <v>44576</v>
          </cell>
          <cell r="L164">
            <v>44576</v>
          </cell>
          <cell r="M164" t="str">
            <v>III</v>
          </cell>
        </row>
        <row r="165">
          <cell r="F165" t="str">
            <v>Cumplimiento del contrato
Calidad del servicio</v>
          </cell>
          <cell r="G165" t="str">
            <v>NB-100192706</v>
          </cell>
          <cell r="H165">
            <v>44575</v>
          </cell>
          <cell r="I165">
            <v>44578</v>
          </cell>
          <cell r="L165">
            <v>44577</v>
          </cell>
          <cell r="M165" t="str">
            <v>I</v>
          </cell>
        </row>
        <row r="166">
          <cell r="F166" t="str">
            <v>Cumplimiento del contrato
Calidad del servicio</v>
          </cell>
          <cell r="G166" t="str">
            <v>390-47-994000067267</v>
          </cell>
          <cell r="H166">
            <v>44575</v>
          </cell>
          <cell r="I166">
            <v>44578</v>
          </cell>
          <cell r="L166">
            <v>44576</v>
          </cell>
          <cell r="M166" t="str">
            <v>I</v>
          </cell>
        </row>
        <row r="167">
          <cell r="F167" t="str">
            <v>Cumplimiento del contrato Calidad del servicio</v>
          </cell>
          <cell r="G167" t="str">
            <v>390-47-994000067249</v>
          </cell>
          <cell r="H167">
            <v>44575</v>
          </cell>
          <cell r="I167">
            <v>44577</v>
          </cell>
          <cell r="L167">
            <v>44576</v>
          </cell>
          <cell r="M167" t="str">
            <v>I</v>
          </cell>
        </row>
        <row r="168">
          <cell r="F168" t="str">
            <v>Cumplimiento del contrato Calidad del servicio</v>
          </cell>
          <cell r="G168" t="str">
            <v>390-47-994000067407</v>
          </cell>
          <cell r="H168">
            <v>44576</v>
          </cell>
          <cell r="I168">
            <v>44578</v>
          </cell>
          <cell r="L168">
            <v>44577</v>
          </cell>
          <cell r="M168" t="str">
            <v>I</v>
          </cell>
        </row>
        <row r="169">
          <cell r="F169" t="str">
            <v>Cumplimiento del contrato Calidad del servicio</v>
          </cell>
          <cell r="G169" t="str">
            <v>63-46-101002794</v>
          </cell>
          <cell r="H169">
            <v>44575</v>
          </cell>
          <cell r="I169">
            <v>44578</v>
          </cell>
          <cell r="L169">
            <v>44576</v>
          </cell>
          <cell r="M169" t="str">
            <v>I</v>
          </cell>
        </row>
        <row r="170">
          <cell r="F170" t="str">
            <v>Cumplimiento del contrato
Calidad del servicio</v>
          </cell>
          <cell r="G170" t="str">
            <v xml:space="preserve">11-46-101024550 </v>
          </cell>
          <cell r="H170">
            <v>44575</v>
          </cell>
          <cell r="I170">
            <v>44575</v>
          </cell>
          <cell r="L170" t="str">
            <v xml:space="preserve"> 16/01/2022</v>
          </cell>
          <cell r="M170" t="str">
            <v>I</v>
          </cell>
        </row>
        <row r="171">
          <cell r="F171" t="str">
            <v>Cumplimiento del contrato
Calidad del servicio</v>
          </cell>
          <cell r="G171" t="str">
            <v>390-47-994000067400</v>
          </cell>
          <cell r="H171">
            <v>44577</v>
          </cell>
          <cell r="I171">
            <v>44578</v>
          </cell>
          <cell r="L171">
            <v>44577</v>
          </cell>
          <cell r="M171" t="str">
            <v>I</v>
          </cell>
        </row>
        <row r="172">
          <cell r="F172" t="str">
            <v>Cumplimiento del contrato
Calidad del servicio</v>
          </cell>
          <cell r="G172" t="str">
            <v>390-47-994000067291</v>
          </cell>
          <cell r="H172">
            <v>44575</v>
          </cell>
          <cell r="I172">
            <v>44579</v>
          </cell>
          <cell r="L172">
            <v>44575</v>
          </cell>
          <cell r="M172" t="str">
            <v>I</v>
          </cell>
        </row>
        <row r="173">
          <cell r="F173" t="str">
            <v>Cumplimiento del contrato</v>
          </cell>
          <cell r="G173" t="str">
            <v>21-46-101036512</v>
          </cell>
          <cell r="H173">
            <v>44576</v>
          </cell>
          <cell r="I173">
            <v>44576</v>
          </cell>
          <cell r="L173">
            <v>44577</v>
          </cell>
          <cell r="M173" t="str">
            <v>I</v>
          </cell>
        </row>
        <row r="174">
          <cell r="F174" t="str">
            <v>Cumplimiento del contrato</v>
          </cell>
          <cell r="G174" t="str">
            <v>390-47-994000067299</v>
          </cell>
          <cell r="H174">
            <v>44575</v>
          </cell>
          <cell r="I174">
            <v>44579</v>
          </cell>
          <cell r="L174">
            <v>44576</v>
          </cell>
          <cell r="M174" t="str">
            <v>I</v>
          </cell>
        </row>
        <row r="175">
          <cell r="F175" t="str">
            <v>Cumplimiento del contrato
Calidad del servicio</v>
          </cell>
          <cell r="G175" t="str">
            <v>390 47 994000067886</v>
          </cell>
          <cell r="H175">
            <v>44579</v>
          </cell>
          <cell r="I175">
            <v>44579</v>
          </cell>
          <cell r="L175" t="str">
            <v>1601/2022</v>
          </cell>
          <cell r="M175" t="str">
            <v>I</v>
          </cell>
        </row>
        <row r="176">
          <cell r="F176" t="str">
            <v>Cumplimiento del contrato Calidad del servicio</v>
          </cell>
          <cell r="G176" t="str">
            <v>390-47-994000067439</v>
          </cell>
          <cell r="H176">
            <v>44576</v>
          </cell>
          <cell r="I176">
            <v>44578</v>
          </cell>
          <cell r="L176">
            <v>44577</v>
          </cell>
          <cell r="M176" t="str">
            <v>I</v>
          </cell>
        </row>
        <row r="177">
          <cell r="F177" t="str">
            <v>Cumplimiento del contrato
Calidad del servicio</v>
          </cell>
          <cell r="G177" t="str">
            <v>390-47-994000067547</v>
          </cell>
          <cell r="H177">
            <v>44578</v>
          </cell>
          <cell r="I177">
            <v>44578</v>
          </cell>
          <cell r="L177">
            <v>44579</v>
          </cell>
          <cell r="M177" t="str">
            <v>I</v>
          </cell>
        </row>
        <row r="178">
          <cell r="F178" t="str">
            <v>Cumplimiento del contrato Calidad del servicio</v>
          </cell>
          <cell r="G178" t="str">
            <v>390-47-994000067507</v>
          </cell>
          <cell r="H178">
            <v>44578</v>
          </cell>
          <cell r="I178">
            <v>44578</v>
          </cell>
          <cell r="L178">
            <v>44577</v>
          </cell>
          <cell r="M178" t="str">
            <v>I</v>
          </cell>
        </row>
        <row r="179">
          <cell r="F179" t="str">
            <v>Cumplimiento del contrato Calidad del servicio</v>
          </cell>
          <cell r="G179" t="str">
            <v>360-47-994000023507</v>
          </cell>
          <cell r="H179">
            <v>44575</v>
          </cell>
          <cell r="I179">
            <v>44578</v>
          </cell>
          <cell r="L179" t="str">
            <v>1601/2022</v>
          </cell>
          <cell r="M179" t="str">
            <v>I</v>
          </cell>
        </row>
        <row r="180">
          <cell r="F180" t="str">
            <v>Cumplimiento del contrato Calidad del servicio</v>
          </cell>
          <cell r="G180" t="str">
            <v>390-47-994000068246</v>
          </cell>
          <cell r="H180">
            <v>44580</v>
          </cell>
          <cell r="I180">
            <v>44581</v>
          </cell>
          <cell r="L180">
            <v>44580</v>
          </cell>
          <cell r="M180" t="str">
            <v>III</v>
          </cell>
        </row>
        <row r="181">
          <cell r="F181" t="str">
            <v>Cumplimiento del contrato
Calidad del servicio</v>
          </cell>
          <cell r="G181" t="str">
            <v xml:space="preserve">	21-46-101036994</v>
          </cell>
          <cell r="H181">
            <v>44578</v>
          </cell>
          <cell r="I181">
            <v>44579</v>
          </cell>
          <cell r="L181">
            <v>44577</v>
          </cell>
          <cell r="M181" t="str">
            <v>I</v>
          </cell>
        </row>
        <row r="182">
          <cell r="F182" t="str">
            <v>Cumplimiento del contrato</v>
          </cell>
          <cell r="G182" t="str">
            <v>390-47-994000067302</v>
          </cell>
          <cell r="H182">
            <v>44575</v>
          </cell>
          <cell r="I182">
            <v>44576</v>
          </cell>
          <cell r="L182" t="str">
            <v>1601/2022</v>
          </cell>
          <cell r="M182" t="str">
            <v>I</v>
          </cell>
        </row>
        <row r="183">
          <cell r="F183" t="str">
            <v>Cumplimiento del contrato Calidad del servicio</v>
          </cell>
          <cell r="G183" t="str">
            <v>390-47-994000067387</v>
          </cell>
          <cell r="H183">
            <v>44576</v>
          </cell>
          <cell r="I183">
            <v>44576</v>
          </cell>
          <cell r="L183">
            <v>44577</v>
          </cell>
          <cell r="M183" t="str">
            <v>I</v>
          </cell>
        </row>
        <row r="184">
          <cell r="F184" t="str">
            <v>Cumplimiento del contrato
Calidad del servicio</v>
          </cell>
          <cell r="G184" t="str">
            <v>15-46-101023785</v>
          </cell>
          <cell r="H184">
            <v>44576</v>
          </cell>
          <cell r="I184">
            <v>44576</v>
          </cell>
          <cell r="L184">
            <v>44576</v>
          </cell>
          <cell r="M184" t="str">
            <v>I</v>
          </cell>
        </row>
        <row r="185">
          <cell r="F185" t="str">
            <v>Cumplimiento del contrato
Calidad del servicio</v>
          </cell>
          <cell r="G185" t="str">
            <v>3247346-5</v>
          </cell>
          <cell r="H185">
            <v>44578</v>
          </cell>
          <cell r="I185">
            <v>44579</v>
          </cell>
          <cell r="L185">
            <v>44577</v>
          </cell>
          <cell r="M185" t="str">
            <v>I</v>
          </cell>
        </row>
        <row r="186">
          <cell r="F186" t="str">
            <v>Cumplimiento del contrato
Calidad del servicio</v>
          </cell>
          <cell r="G186" t="str">
            <v>390-47-994000067789</v>
          </cell>
          <cell r="H186">
            <v>44579</v>
          </cell>
          <cell r="I186">
            <v>44579</v>
          </cell>
          <cell r="L186">
            <v>44576</v>
          </cell>
          <cell r="M186" t="str">
            <v>I</v>
          </cell>
        </row>
        <row r="187">
          <cell r="F187" t="str">
            <v>Cumplimiento del contrato
Calidad del servicio</v>
          </cell>
          <cell r="G187" t="str">
            <v>390-47-994000067684</v>
          </cell>
          <cell r="H187">
            <v>44578</v>
          </cell>
          <cell r="I187">
            <v>44579</v>
          </cell>
          <cell r="L187">
            <v>44577</v>
          </cell>
          <cell r="M187" t="str">
            <v>I</v>
          </cell>
        </row>
        <row r="188">
          <cell r="F188" t="str">
            <v>Cumplimiento del contrato
Calidad del servicio</v>
          </cell>
          <cell r="G188" t="str">
            <v>390-47-994000067356</v>
          </cell>
          <cell r="H188">
            <v>44575</v>
          </cell>
          <cell r="I188">
            <v>44579</v>
          </cell>
          <cell r="L188">
            <v>44576</v>
          </cell>
          <cell r="M188" t="str">
            <v>I</v>
          </cell>
        </row>
        <row r="189">
          <cell r="F189" t="str">
            <v>Cumplimiento del contrato
Calidad del servicio</v>
          </cell>
          <cell r="G189" t="str">
            <v>390-47-994000067419</v>
          </cell>
          <cell r="H189">
            <v>44576</v>
          </cell>
          <cell r="I189">
            <v>44577</v>
          </cell>
          <cell r="L189">
            <v>44577</v>
          </cell>
          <cell r="M189" t="str">
            <v>I</v>
          </cell>
        </row>
        <row r="190">
          <cell r="F190" t="str">
            <v>Cumplimiento del contrato
Calidad del servicio</v>
          </cell>
          <cell r="G190" t="str">
            <v>14-46-101062694</v>
          </cell>
          <cell r="H190">
            <v>44576</v>
          </cell>
          <cell r="I190">
            <v>44581</v>
          </cell>
          <cell r="L190">
            <v>44576</v>
          </cell>
          <cell r="M190" t="str">
            <v>I</v>
          </cell>
        </row>
        <row r="191">
          <cell r="F191" t="str">
            <v>Cumplimiento del contrato
Calidad del servicio</v>
          </cell>
          <cell r="G191" t="str">
            <v>25-46-101018585</v>
          </cell>
          <cell r="H191">
            <v>44576</v>
          </cell>
          <cell r="I191">
            <v>44576</v>
          </cell>
          <cell r="L191">
            <v>44576</v>
          </cell>
          <cell r="M191" t="str">
            <v>I</v>
          </cell>
        </row>
        <row r="192">
          <cell r="F192" t="str">
            <v>Cumplimiento del contrato Calidad del servicio</v>
          </cell>
          <cell r="G192" t="str">
            <v>390-47-994000067412</v>
          </cell>
          <cell r="H192">
            <v>44576</v>
          </cell>
          <cell r="I192">
            <v>44577</v>
          </cell>
          <cell r="L192">
            <v>44577</v>
          </cell>
          <cell r="M192" t="str">
            <v>I</v>
          </cell>
        </row>
        <row r="193">
          <cell r="F193" t="str">
            <v>Cumplimiento del contrato Calidad del servicio</v>
          </cell>
          <cell r="G193" t="str">
            <v>390 47 994000067450</v>
          </cell>
          <cell r="H193">
            <v>44577</v>
          </cell>
          <cell r="I193">
            <v>44577</v>
          </cell>
          <cell r="L193">
            <v>44576</v>
          </cell>
          <cell r="M193" t="str">
            <v>I</v>
          </cell>
        </row>
        <row r="194">
          <cell r="F194" t="str">
            <v>Cumplimiento del contrato Calidad del servicio</v>
          </cell>
          <cell r="G194" t="str">
            <v>17-44-101194994</v>
          </cell>
          <cell r="H194">
            <v>44576</v>
          </cell>
          <cell r="I194">
            <v>44577</v>
          </cell>
          <cell r="L194">
            <v>44577</v>
          </cell>
          <cell r="M194" t="str">
            <v>I</v>
          </cell>
        </row>
        <row r="195">
          <cell r="F195" t="str">
            <v>Cumplimiento del contrato Calidad del servicio</v>
          </cell>
          <cell r="G195" t="str">
            <v xml:space="preserve">14-44-101145232 </v>
          </cell>
          <cell r="H195">
            <v>44580</v>
          </cell>
          <cell r="I195">
            <v>44581</v>
          </cell>
          <cell r="L195">
            <v>44587</v>
          </cell>
          <cell r="M195" t="str">
            <v>III</v>
          </cell>
        </row>
        <row r="196">
          <cell r="F196" t="str">
            <v>Cumplimiento del contrato Calidad del servicio</v>
          </cell>
          <cell r="G196" t="str">
            <v>21-46-101036740</v>
          </cell>
          <cell r="H196">
            <v>44578</v>
          </cell>
          <cell r="I196">
            <v>44579</v>
          </cell>
          <cell r="L196">
            <v>44577</v>
          </cell>
          <cell r="M196" t="str">
            <v>I</v>
          </cell>
        </row>
        <row r="197">
          <cell r="F197" t="str">
            <v>Cumplimiento del contrato
Calidad del servicio</v>
          </cell>
          <cell r="G197" t="str">
            <v>390-47-994000067382</v>
          </cell>
          <cell r="H197">
            <v>44576</v>
          </cell>
          <cell r="I197">
            <v>44576</v>
          </cell>
          <cell r="L197">
            <v>44577</v>
          </cell>
          <cell r="M197" t="str">
            <v>I</v>
          </cell>
        </row>
        <row r="198">
          <cell r="F198" t="str">
            <v>Cumplimiento del contrato
Calidad del servicio</v>
          </cell>
          <cell r="G198" t="str">
            <v>390-47-994000067542</v>
          </cell>
          <cell r="H198">
            <v>44578</v>
          </cell>
          <cell r="I198">
            <v>44580</v>
          </cell>
          <cell r="L198">
            <v>44578</v>
          </cell>
          <cell r="M198" t="str">
            <v>I</v>
          </cell>
        </row>
        <row r="199">
          <cell r="F199" t="str">
            <v>Cumplimiento del contrato
Calidad del servicio</v>
          </cell>
          <cell r="G199" t="str">
            <v>14-46-101062689</v>
          </cell>
          <cell r="H199">
            <v>44576</v>
          </cell>
          <cell r="I199">
            <v>44580</v>
          </cell>
          <cell r="L199">
            <v>44577</v>
          </cell>
          <cell r="M199" t="str">
            <v>I</v>
          </cell>
        </row>
        <row r="200">
          <cell r="F200" t="str">
            <v>Cumplimiento del contrato
Calidad del servicio</v>
          </cell>
          <cell r="G200" t="str">
            <v xml:space="preserve">	100192748</v>
          </cell>
          <cell r="H200">
            <v>44576</v>
          </cell>
          <cell r="I200">
            <v>44577</v>
          </cell>
          <cell r="L200">
            <v>44577</v>
          </cell>
          <cell r="M200" t="str">
            <v>I</v>
          </cell>
        </row>
        <row r="201">
          <cell r="F201" t="str">
            <v>Cumplimiento del contrato
Calidad del servicio</v>
          </cell>
          <cell r="G201" t="str">
            <v>390-47-994000067973</v>
          </cell>
          <cell r="H201">
            <v>44579</v>
          </cell>
          <cell r="I201">
            <v>44581</v>
          </cell>
          <cell r="L201">
            <v>44578</v>
          </cell>
          <cell r="M201" t="str">
            <v>I</v>
          </cell>
        </row>
        <row r="202">
          <cell r="F202" t="str">
            <v>Cumplimiento del contrato
Calidad del servicio</v>
          </cell>
          <cell r="G202" t="str">
            <v>390-47-994000067457</v>
          </cell>
          <cell r="H202">
            <v>44577</v>
          </cell>
          <cell r="I202">
            <v>44578</v>
          </cell>
          <cell r="L202">
            <v>44578</v>
          </cell>
          <cell r="M202" t="str">
            <v>I</v>
          </cell>
        </row>
        <row r="203">
          <cell r="F203" t="str">
            <v>Cumplimiento del contrato</v>
          </cell>
          <cell r="G203" t="str">
            <v>14-46-101064210</v>
          </cell>
          <cell r="H203">
            <v>44580</v>
          </cell>
          <cell r="I203">
            <v>44581</v>
          </cell>
          <cell r="L203">
            <v>44578</v>
          </cell>
          <cell r="M203" t="str">
            <v>I</v>
          </cell>
        </row>
        <row r="204">
          <cell r="F204" t="str">
            <v>Cumplimiento del contrato
Calidad del servicio</v>
          </cell>
          <cell r="G204" t="str">
            <v>390-47-994000067640</v>
          </cell>
          <cell r="H204">
            <v>44578</v>
          </cell>
          <cell r="I204">
            <v>44580</v>
          </cell>
          <cell r="L204">
            <v>44577</v>
          </cell>
          <cell r="M204" t="str">
            <v>I</v>
          </cell>
        </row>
        <row r="205">
          <cell r="F205" t="str">
            <v>Cumplimiento del contrato
Calidad del servicio</v>
          </cell>
          <cell r="G205" t="str">
            <v>390-47-994000067618</v>
          </cell>
          <cell r="H205">
            <v>44578</v>
          </cell>
          <cell r="I205">
            <v>44579</v>
          </cell>
          <cell r="L205">
            <v>44577</v>
          </cell>
          <cell r="M205" t="str">
            <v>I</v>
          </cell>
        </row>
        <row r="206">
          <cell r="F206" t="str">
            <v>Cumplimiento del contrato
Calidad del servicio</v>
          </cell>
          <cell r="G206" t="str">
            <v>25-46-101018646</v>
          </cell>
          <cell r="H206">
            <v>44578</v>
          </cell>
          <cell r="I206">
            <v>44579</v>
          </cell>
          <cell r="L206">
            <v>44577</v>
          </cell>
          <cell r="M206" t="str">
            <v>I</v>
          </cell>
        </row>
        <row r="207">
          <cell r="F207" t="str">
            <v>Cumplimiento del contrato
Calidad del servicio</v>
          </cell>
          <cell r="G207" t="str">
            <v>390-47-994000067394</v>
          </cell>
          <cell r="H207">
            <v>44576</v>
          </cell>
          <cell r="I207">
            <v>44577</v>
          </cell>
          <cell r="L207">
            <v>44577</v>
          </cell>
          <cell r="M207" t="str">
            <v>I</v>
          </cell>
        </row>
        <row r="208">
          <cell r="F208" t="str">
            <v>Cumplimiento del contrato
Calidad del servicio</v>
          </cell>
          <cell r="G208" t="str">
            <v>21-46-101038100</v>
          </cell>
          <cell r="H208">
            <v>44580</v>
          </cell>
          <cell r="I208">
            <v>44580</v>
          </cell>
          <cell r="L208">
            <v>44578</v>
          </cell>
          <cell r="M208" t="str">
            <v>I</v>
          </cell>
        </row>
        <row r="209">
          <cell r="F209" t="str">
            <v>Cumplimiento del contrato
Calidad del servicio</v>
          </cell>
          <cell r="G209" t="str">
            <v>15-46-101023924</v>
          </cell>
          <cell r="H209">
            <v>44578</v>
          </cell>
          <cell r="I209">
            <v>44582</v>
          </cell>
          <cell r="L209">
            <v>44577</v>
          </cell>
          <cell r="M209" t="str">
            <v>I</v>
          </cell>
        </row>
        <row r="210">
          <cell r="F210" t="str">
            <v>Cumplimiento del contrato
Calidad del servicio</v>
          </cell>
          <cell r="G210" t="str">
            <v>11-46-101024694</v>
          </cell>
          <cell r="H210">
            <v>44576</v>
          </cell>
          <cell r="I210">
            <v>44577</v>
          </cell>
          <cell r="L210">
            <v>44577</v>
          </cell>
          <cell r="M210" t="str">
            <v>I</v>
          </cell>
        </row>
        <row r="211">
          <cell r="F211" t="str">
            <v>Cumplimiento del contrato
Calidad del servicio</v>
          </cell>
          <cell r="G211" t="str">
            <v>390-47-994000067810</v>
          </cell>
          <cell r="H211">
            <v>44579</v>
          </cell>
          <cell r="I211">
            <v>44580</v>
          </cell>
          <cell r="L211">
            <v>44577</v>
          </cell>
          <cell r="M211" t="str">
            <v>I</v>
          </cell>
        </row>
        <row r="212">
          <cell r="F212" t="str">
            <v>Cumplimiento del contrato</v>
          </cell>
          <cell r="G212" t="str">
            <v>390-47-994000067402</v>
          </cell>
          <cell r="H212">
            <v>44576</v>
          </cell>
          <cell r="I212">
            <v>44579</v>
          </cell>
          <cell r="L212">
            <v>44577</v>
          </cell>
          <cell r="M212" t="str">
            <v>I</v>
          </cell>
        </row>
        <row r="213">
          <cell r="F213" t="str">
            <v>Cumplimiento del contrato
Calidad del servicio</v>
          </cell>
          <cell r="G213" t="str">
            <v>390-47-994000067452</v>
          </cell>
          <cell r="H213">
            <v>44580</v>
          </cell>
          <cell r="I213">
            <v>44580</v>
          </cell>
          <cell r="L213">
            <v>44578</v>
          </cell>
          <cell r="M213" t="str">
            <v>I</v>
          </cell>
        </row>
        <row r="214">
          <cell r="F214" t="str">
            <v>Cumplimiento del contrato
Calidad del servicio</v>
          </cell>
          <cell r="G214" t="str">
            <v>14-46-101063081</v>
          </cell>
          <cell r="H214">
            <v>44578</v>
          </cell>
          <cell r="I214">
            <v>44579</v>
          </cell>
          <cell r="L214">
            <v>44578</v>
          </cell>
          <cell r="M214" t="str">
            <v>I</v>
          </cell>
        </row>
        <row r="215">
          <cell r="F215" t="str">
            <v>Cumplimiento del contrato
Calidad del servicio</v>
          </cell>
          <cell r="G215" t="str">
            <v>14-46-101063412</v>
          </cell>
          <cell r="H215">
            <v>44578</v>
          </cell>
          <cell r="I215">
            <v>44579</v>
          </cell>
          <cell r="L215">
            <v>44578</v>
          </cell>
          <cell r="M215" t="str">
            <v>I</v>
          </cell>
        </row>
        <row r="216">
          <cell r="F216" t="str">
            <v>Cumplimiento del contrato
Calidad del servicio</v>
          </cell>
          <cell r="G216" t="str">
            <v>14-46-101063695</v>
          </cell>
          <cell r="H216">
            <v>44579</v>
          </cell>
          <cell r="I216">
            <v>44579</v>
          </cell>
        </row>
        <row r="217">
          <cell r="F217" t="str">
            <v>Cumplimiento del contrato
Calidad del servicio</v>
          </cell>
          <cell r="G217" t="str">
            <v>11-44-101181576</v>
          </cell>
          <cell r="H217">
            <v>44585</v>
          </cell>
          <cell r="I217">
            <v>44587</v>
          </cell>
          <cell r="L217">
            <v>44587</v>
          </cell>
          <cell r="M217" t="str">
            <v>I</v>
          </cell>
        </row>
        <row r="218">
          <cell r="F218" t="str">
            <v>Cumplimiento del contrato
Calidad del servicio</v>
          </cell>
          <cell r="G218" t="str">
            <v>390-47-994000067518</v>
          </cell>
          <cell r="H218">
            <v>44578</v>
          </cell>
          <cell r="I218">
            <v>44580</v>
          </cell>
          <cell r="L218">
            <v>44577</v>
          </cell>
          <cell r="M218" t="str">
            <v>I</v>
          </cell>
        </row>
        <row r="219">
          <cell r="F219" t="str">
            <v>Cumplimiento del contrato
Calidad del servicio</v>
          </cell>
          <cell r="G219" t="str">
            <v xml:space="preserve">	21-46-101036520</v>
          </cell>
          <cell r="H219">
            <v>44576</v>
          </cell>
          <cell r="I219">
            <v>44576</v>
          </cell>
          <cell r="L219">
            <v>44578</v>
          </cell>
          <cell r="M219" t="str">
            <v>I</v>
          </cell>
        </row>
        <row r="220">
          <cell r="F220" t="str">
            <v>Cumplimiento del contrato
Calidad del servicio</v>
          </cell>
          <cell r="G220" t="str">
            <v>390-47-994000067422</v>
          </cell>
          <cell r="H220">
            <v>44576</v>
          </cell>
          <cell r="I220">
            <v>44578</v>
          </cell>
          <cell r="L220">
            <v>44578</v>
          </cell>
          <cell r="M220" t="str">
            <v>III</v>
          </cell>
        </row>
        <row r="221">
          <cell r="F221" t="str">
            <v>Cumplimiento del contrato
Calidad del servicio</v>
          </cell>
          <cell r="G221" t="str">
            <v>390-47-994000067405</v>
          </cell>
          <cell r="H221">
            <v>44576</v>
          </cell>
          <cell r="I221">
            <v>44579</v>
          </cell>
          <cell r="L221">
            <v>44577</v>
          </cell>
          <cell r="M221" t="str">
            <v>I</v>
          </cell>
        </row>
        <row r="222">
          <cell r="F222" t="str">
            <v>Cumplimiento del contrato
Calidad del servicio</v>
          </cell>
          <cell r="G222" t="str">
            <v>390-47-994000067421</v>
          </cell>
          <cell r="H222">
            <v>44576</v>
          </cell>
          <cell r="I222">
            <v>44576</v>
          </cell>
          <cell r="L222">
            <v>44577</v>
          </cell>
          <cell r="M222" t="str">
            <v>III</v>
          </cell>
        </row>
        <row r="223">
          <cell r="F223" t="str">
            <v>Cumplimiento del contrato
Calidad del servicio</v>
          </cell>
          <cell r="G223" t="str">
            <v>390-47-994000067554</v>
          </cell>
          <cell r="H223">
            <v>44578</v>
          </cell>
          <cell r="I223">
            <v>44579</v>
          </cell>
          <cell r="L223">
            <v>44578</v>
          </cell>
          <cell r="M223" t="str">
            <v>I</v>
          </cell>
        </row>
        <row r="224">
          <cell r="F224" t="str">
            <v>Cumplimiento del contrato
Calidad del servicio</v>
          </cell>
          <cell r="G224" t="str">
            <v>390-47-994000068036</v>
          </cell>
          <cell r="H224">
            <v>44580</v>
          </cell>
          <cell r="I224">
            <v>44580</v>
          </cell>
          <cell r="L224">
            <v>44577</v>
          </cell>
          <cell r="M224" t="str">
            <v>I</v>
          </cell>
        </row>
        <row r="225">
          <cell r="F225" t="str">
            <v>Cumplimiento del contrato
Calidad del servicio</v>
          </cell>
          <cell r="G225" t="str">
            <v>61-44-101041641</v>
          </cell>
          <cell r="H225">
            <v>44578</v>
          </cell>
          <cell r="I225">
            <v>44580</v>
          </cell>
          <cell r="L225">
            <v>44577</v>
          </cell>
          <cell r="M225" t="str">
            <v>I</v>
          </cell>
        </row>
        <row r="226">
          <cell r="F226" t="str">
            <v>Cumplimiento del contrato
Calidad del servicio</v>
          </cell>
          <cell r="G226" t="str">
            <v>390-47-994000067416</v>
          </cell>
          <cell r="H226">
            <v>44576</v>
          </cell>
          <cell r="I226">
            <v>44579</v>
          </cell>
          <cell r="L226">
            <v>44578</v>
          </cell>
          <cell r="M226" t="str">
            <v>I</v>
          </cell>
        </row>
        <row r="227">
          <cell r="F227" t="str">
            <v>Cumplimiento del contrato
Calidad del servicio</v>
          </cell>
          <cell r="G227" t="str">
            <v>11-44-101180426</v>
          </cell>
          <cell r="H227">
            <v>44578</v>
          </cell>
          <cell r="I227">
            <v>44579</v>
          </cell>
          <cell r="L227">
            <v>44577</v>
          </cell>
          <cell r="M227" t="str">
            <v>I</v>
          </cell>
        </row>
        <row r="228">
          <cell r="F228" t="str">
            <v>Cumplimiento del contrato
Calidad del servicio</v>
          </cell>
          <cell r="G228" t="str">
            <v>96-46-101009036</v>
          </cell>
          <cell r="H228">
            <v>44580</v>
          </cell>
          <cell r="I228">
            <v>44580</v>
          </cell>
          <cell r="L228">
            <v>44578</v>
          </cell>
          <cell r="M228" t="str">
            <v>I</v>
          </cell>
        </row>
        <row r="229">
          <cell r="F229" t="str">
            <v>Cumplimiento del contrato
Calidad del servicio</v>
          </cell>
          <cell r="G229" t="str">
            <v>37-46-101003769</v>
          </cell>
          <cell r="H229">
            <v>44579</v>
          </cell>
          <cell r="I229">
            <v>44581</v>
          </cell>
          <cell r="L229">
            <v>44578</v>
          </cell>
          <cell r="M229" t="str">
            <v>I</v>
          </cell>
        </row>
        <row r="230">
          <cell r="F230" t="str">
            <v>Cumplimiento del contrato
Calidad del servicio</v>
          </cell>
          <cell r="G230" t="str">
            <v>390-47-994000067562</v>
          </cell>
          <cell r="H230">
            <v>44578</v>
          </cell>
          <cell r="I230">
            <v>44581</v>
          </cell>
          <cell r="L230">
            <v>44578</v>
          </cell>
          <cell r="M230" t="str">
            <v>I</v>
          </cell>
        </row>
        <row r="231">
          <cell r="F231" t="str">
            <v>Cumplimiento del contrato
Calidad del servicio</v>
          </cell>
          <cell r="G231" t="str">
            <v>390-47-994000067504</v>
          </cell>
          <cell r="H231">
            <v>44578</v>
          </cell>
          <cell r="I231">
            <v>44579</v>
          </cell>
          <cell r="L231">
            <v>44578</v>
          </cell>
          <cell r="M231" t="str">
            <v>I</v>
          </cell>
        </row>
        <row r="232">
          <cell r="F232" t="str">
            <v>Cumplimiento del contrato</v>
          </cell>
          <cell r="G232" t="str">
            <v xml:space="preserve">	390-47-994000067437</v>
          </cell>
          <cell r="H232">
            <v>44576</v>
          </cell>
          <cell r="I232">
            <v>44578</v>
          </cell>
          <cell r="L232">
            <v>44578</v>
          </cell>
          <cell r="M232" t="str">
            <v>I</v>
          </cell>
        </row>
        <row r="233">
          <cell r="F233" t="str">
            <v>Cumplimiento del contrato
Calidad del servicio</v>
          </cell>
          <cell r="G233" t="str">
            <v>3247390–1</v>
          </cell>
          <cell r="H233">
            <v>44578</v>
          </cell>
          <cell r="I233">
            <v>44583</v>
          </cell>
          <cell r="L233">
            <v>44577</v>
          </cell>
          <cell r="M233" t="str">
            <v>I</v>
          </cell>
        </row>
        <row r="234">
          <cell r="F234" t="str">
            <v>Cumplimiento del contrato</v>
          </cell>
          <cell r="G234" t="str">
            <v>390-47-994000067430</v>
          </cell>
          <cell r="H234">
            <v>44576</v>
          </cell>
          <cell r="I234">
            <v>44581</v>
          </cell>
          <cell r="L234">
            <v>44577</v>
          </cell>
          <cell r="M234" t="str">
            <v>I</v>
          </cell>
        </row>
        <row r="235">
          <cell r="F235" t="str">
            <v>Cumplimiento del contrato
Calidad del servicio</v>
          </cell>
          <cell r="G235" t="str">
            <v>376-47-994000017757</v>
          </cell>
          <cell r="H235">
            <v>44578</v>
          </cell>
          <cell r="I235">
            <v>44579</v>
          </cell>
          <cell r="L235">
            <v>44577</v>
          </cell>
          <cell r="M235" t="str">
            <v>I</v>
          </cell>
        </row>
        <row r="236">
          <cell r="F236" t="str">
            <v>Cumplimiento del contrato
Calidad del servicio</v>
          </cell>
          <cell r="G236" t="str">
            <v>390-47-994000067631</v>
          </cell>
          <cell r="H236">
            <v>44578</v>
          </cell>
          <cell r="I236">
            <v>44579</v>
          </cell>
          <cell r="L236">
            <v>44578</v>
          </cell>
          <cell r="M236" t="str">
            <v>I</v>
          </cell>
        </row>
        <row r="237">
          <cell r="F237" t="str">
            <v>Cumplimiento del contrato
Calidad del servicio</v>
          </cell>
          <cell r="G237" t="str">
            <v>25-46-101018643</v>
          </cell>
          <cell r="H237">
            <v>44578</v>
          </cell>
          <cell r="I237">
            <v>44581</v>
          </cell>
          <cell r="L237">
            <v>44578</v>
          </cell>
          <cell r="M237" t="str">
            <v>I</v>
          </cell>
        </row>
        <row r="238">
          <cell r="F238" t="str">
            <v>Cumplimiento del contrato
Calidad del servicio</v>
          </cell>
          <cell r="G238" t="str">
            <v>390-47-994000067587</v>
          </cell>
          <cell r="H238">
            <v>44578</v>
          </cell>
          <cell r="I238">
            <v>44580</v>
          </cell>
          <cell r="L238">
            <v>44587</v>
          </cell>
          <cell r="M238" t="str">
            <v>I</v>
          </cell>
        </row>
        <row r="239">
          <cell r="F239" t="str">
            <v>Cumplimiento del contrato
Calidad del servicio</v>
          </cell>
          <cell r="G239" t="str">
            <v>3249026–2</v>
          </cell>
          <cell r="H239">
            <v>44579</v>
          </cell>
          <cell r="I239">
            <v>44580</v>
          </cell>
          <cell r="L239">
            <v>44578</v>
          </cell>
          <cell r="M239" t="str">
            <v>I</v>
          </cell>
        </row>
        <row r="240">
          <cell r="F240" t="str">
            <v>Cumplimiento del contrato
Calidad del servicio</v>
          </cell>
          <cell r="G240" t="str">
            <v>17-46-101020606</v>
          </cell>
          <cell r="H240">
            <v>44578</v>
          </cell>
          <cell r="I240">
            <v>44578</v>
          </cell>
          <cell r="L240">
            <v>44578</v>
          </cell>
          <cell r="M240" t="str">
            <v>I</v>
          </cell>
        </row>
        <row r="241">
          <cell r="F241" t="str">
            <v>Cumplimiento del contrato
Calidad del servicio</v>
          </cell>
          <cell r="G241" t="str">
            <v>25-46-101018722</v>
          </cell>
          <cell r="H241">
            <v>44578</v>
          </cell>
          <cell r="I241">
            <v>44579</v>
          </cell>
          <cell r="L241">
            <v>44579</v>
          </cell>
          <cell r="M241" t="str">
            <v>I</v>
          </cell>
        </row>
        <row r="242">
          <cell r="F242" t="str">
            <v>Cumplimiento del contrato
Calidad del servicio</v>
          </cell>
          <cell r="G242" t="str">
            <v>580-47-994000070393</v>
          </cell>
          <cell r="H242">
            <v>44578</v>
          </cell>
          <cell r="I242">
            <v>44579</v>
          </cell>
          <cell r="L242">
            <v>44578</v>
          </cell>
          <cell r="M242" t="str">
            <v>I</v>
          </cell>
        </row>
        <row r="243">
          <cell r="F243" t="str">
            <v>Cumplimiento del contrato
Calidad del servicio</v>
          </cell>
          <cell r="G243" t="str">
            <v>390-47-994000067784</v>
          </cell>
          <cell r="H243">
            <v>44579</v>
          </cell>
          <cell r="I243">
            <v>44579</v>
          </cell>
          <cell r="L243">
            <v>44578</v>
          </cell>
          <cell r="M243" t="str">
            <v>I</v>
          </cell>
        </row>
        <row r="244">
          <cell r="F244" t="str">
            <v>Cumplimiento del contrato
Calidad del servicio</v>
          </cell>
          <cell r="G244" t="str">
            <v>390-47-994000068069</v>
          </cell>
          <cell r="H244">
            <v>44580</v>
          </cell>
          <cell r="I244">
            <v>44580</v>
          </cell>
          <cell r="L244">
            <v>44580</v>
          </cell>
          <cell r="M244" t="str">
            <v>I</v>
          </cell>
        </row>
        <row r="245">
          <cell r="F245" t="str">
            <v>Cumplimiento del contrato
Calidad del servicio</v>
          </cell>
          <cell r="G245" t="str">
            <v>390-47-994000067922</v>
          </cell>
          <cell r="H245">
            <v>44579</v>
          </cell>
          <cell r="I245">
            <v>44581</v>
          </cell>
          <cell r="L245">
            <v>44579</v>
          </cell>
          <cell r="M245" t="str">
            <v>I</v>
          </cell>
        </row>
        <row r="246">
          <cell r="F246" t="str">
            <v>Cumplimiento del contrato
Calidad del servicio</v>
          </cell>
          <cell r="G246" t="str">
            <v>390-47-994000067441</v>
          </cell>
          <cell r="H246">
            <v>44576</v>
          </cell>
          <cell r="I246">
            <v>44578</v>
          </cell>
          <cell r="L246">
            <v>44578</v>
          </cell>
          <cell r="M246" t="str">
            <v>I</v>
          </cell>
        </row>
        <row r="247">
          <cell r="F247" t="str">
            <v>Cumplimiento del contrato
Calidad del servicio</v>
          </cell>
          <cell r="G247" t="str">
            <v>17-46-101020511</v>
          </cell>
          <cell r="H247">
            <v>44578</v>
          </cell>
          <cell r="I247">
            <v>44579</v>
          </cell>
          <cell r="L247">
            <v>44578</v>
          </cell>
          <cell r="M247" t="str">
            <v>I</v>
          </cell>
        </row>
        <row r="248">
          <cell r="F248" t="str">
            <v>Cumplimiento del contrato
Calidad del servicio</v>
          </cell>
          <cell r="G248" t="str">
            <v>390-47-994000067586</v>
          </cell>
          <cell r="H248">
            <v>44578</v>
          </cell>
          <cell r="I248">
            <v>44580</v>
          </cell>
          <cell r="L248">
            <v>44578</v>
          </cell>
          <cell r="M248" t="str">
            <v>I</v>
          </cell>
        </row>
        <row r="249">
          <cell r="F249" t="str">
            <v>Cumplimiento del contrato</v>
          </cell>
          <cell r="G249" t="str">
            <v>390-47-994000068280</v>
          </cell>
          <cell r="H249">
            <v>44581</v>
          </cell>
          <cell r="I249">
            <v>44581</v>
          </cell>
          <cell r="L249">
            <v>44586</v>
          </cell>
          <cell r="M249" t="str">
            <v>I</v>
          </cell>
        </row>
        <row r="250">
          <cell r="F250" t="str">
            <v>Cumplimiento del contrato</v>
          </cell>
          <cell r="G250" t="str">
            <v>390-47-994000067469</v>
          </cell>
          <cell r="H250">
            <v>44577</v>
          </cell>
          <cell r="I250">
            <v>44579</v>
          </cell>
          <cell r="L250">
            <v>44578</v>
          </cell>
          <cell r="M250" t="str">
            <v>I</v>
          </cell>
        </row>
        <row r="251">
          <cell r="F251" t="str">
            <v>Cumplimiento del contrato
Calidad del servicio</v>
          </cell>
          <cell r="G251" t="str">
            <v>390-47-994000067477</v>
          </cell>
          <cell r="H251">
            <v>44577</v>
          </cell>
          <cell r="I251">
            <v>44580</v>
          </cell>
          <cell r="L251">
            <v>44578</v>
          </cell>
          <cell r="M251" t="str">
            <v>I</v>
          </cell>
        </row>
        <row r="252">
          <cell r="F252" t="str">
            <v>Cumplimiento del contrato
Calidad del servicio</v>
          </cell>
          <cell r="G252" t="str">
            <v>21-46-101037824</v>
          </cell>
          <cell r="H252">
            <v>44579</v>
          </cell>
          <cell r="I252">
            <v>44581</v>
          </cell>
          <cell r="L252">
            <v>44578</v>
          </cell>
          <cell r="M252" t="str">
            <v>I</v>
          </cell>
        </row>
        <row r="253">
          <cell r="F253" t="str">
            <v>Cumplimiento del contrato</v>
          </cell>
          <cell r="G253" t="str">
            <v>390-47-994000067548</v>
          </cell>
          <cell r="H253">
            <v>44578</v>
          </cell>
          <cell r="I253">
            <v>44580</v>
          </cell>
          <cell r="L253">
            <v>44578</v>
          </cell>
          <cell r="M253" t="str">
            <v>I</v>
          </cell>
        </row>
        <row r="254">
          <cell r="F254" t="str">
            <v>Cumplimiento del contrato
Calidad del servicio</v>
          </cell>
          <cell r="G254" t="str">
            <v>390-47-994000067993</v>
          </cell>
          <cell r="H254">
            <v>44579</v>
          </cell>
          <cell r="I254">
            <v>44580</v>
          </cell>
          <cell r="L254">
            <v>44580</v>
          </cell>
          <cell r="M254" t="str">
            <v>I</v>
          </cell>
        </row>
        <row r="255">
          <cell r="F255" t="str">
            <v>Cumplimiento del contrato
Calidad del servicio</v>
          </cell>
          <cell r="G255" t="str">
            <v>390-47-994000067567</v>
          </cell>
          <cell r="H255">
            <v>44578</v>
          </cell>
          <cell r="I255">
            <v>44580</v>
          </cell>
          <cell r="L255">
            <v>44578</v>
          </cell>
          <cell r="M255" t="str">
            <v>I</v>
          </cell>
        </row>
        <row r="256">
          <cell r="F256" t="str">
            <v>Cumplimiento del contrato
Calidad del servicio</v>
          </cell>
          <cell r="G256" t="str">
            <v>14-46-101062946</v>
          </cell>
          <cell r="H256">
            <v>44578</v>
          </cell>
          <cell r="I256">
            <v>44582</v>
          </cell>
          <cell r="L256">
            <v>44578</v>
          </cell>
          <cell r="M256" t="str">
            <v>I</v>
          </cell>
        </row>
        <row r="257">
          <cell r="F257" t="str">
            <v>Cumplimiento del contrato
Calidad del servicio</v>
          </cell>
          <cell r="G257" t="str">
            <v>14-44-101144879</v>
          </cell>
          <cell r="H257">
            <v>44579</v>
          </cell>
          <cell r="I257">
            <v>44580</v>
          </cell>
          <cell r="L257">
            <v>44578</v>
          </cell>
          <cell r="M257" t="str">
            <v>I</v>
          </cell>
        </row>
        <row r="258">
          <cell r="F258" t="str">
            <v>Cumplimiento del contrato
Calidad del servicio</v>
          </cell>
          <cell r="G258" t="str">
            <v>390-47-994000067581</v>
          </cell>
          <cell r="H258">
            <v>44578</v>
          </cell>
          <cell r="I258">
            <v>44581</v>
          </cell>
          <cell r="L258">
            <v>44578</v>
          </cell>
          <cell r="M258" t="str">
            <v>I</v>
          </cell>
        </row>
        <row r="259">
          <cell r="F259" t="str">
            <v>Cumplimiento del contrato
Calidad del servicio</v>
          </cell>
          <cell r="G259" t="str">
            <v>390-47-994000067592</v>
          </cell>
          <cell r="H259">
            <v>44578</v>
          </cell>
          <cell r="I259">
            <v>44581</v>
          </cell>
          <cell r="L259">
            <v>44578</v>
          </cell>
          <cell r="M259" t="str">
            <v>I</v>
          </cell>
        </row>
        <row r="260">
          <cell r="F260" t="str">
            <v>Cumplimiento del contrato
Calidad del servicio</v>
          </cell>
          <cell r="G260" t="str">
            <v>33-46-101038296</v>
          </cell>
          <cell r="H260">
            <v>44578</v>
          </cell>
          <cell r="I260">
            <v>44581</v>
          </cell>
          <cell r="L260">
            <v>44579</v>
          </cell>
          <cell r="M260" t="str">
            <v>I</v>
          </cell>
        </row>
        <row r="261">
          <cell r="F261" t="str">
            <v>Cumplimiento del contrato
Calidad del servicio</v>
          </cell>
          <cell r="G261" t="str">
            <v>15-46-101024118</v>
          </cell>
          <cell r="H261">
            <v>44578</v>
          </cell>
          <cell r="I261">
            <v>44581</v>
          </cell>
          <cell r="L261">
            <v>44578</v>
          </cell>
          <cell r="M261" t="str">
            <v>I</v>
          </cell>
        </row>
        <row r="262">
          <cell r="F262" t="str">
            <v>Cumplimiento del contrato
Calidad del servicio</v>
          </cell>
          <cell r="G262" t="str">
            <v>21-46-101038697</v>
          </cell>
          <cell r="H262">
            <v>44581</v>
          </cell>
          <cell r="I262">
            <v>44582</v>
          </cell>
          <cell r="L262">
            <v>44578</v>
          </cell>
          <cell r="M262" t="str">
            <v>I</v>
          </cell>
        </row>
        <row r="263">
          <cell r="F263" t="str">
            <v>Cumplimiento del contrato</v>
          </cell>
          <cell r="G263" t="str">
            <v>390-47-994000067597</v>
          </cell>
          <cell r="H263">
            <v>44578</v>
          </cell>
          <cell r="I263">
            <v>44579</v>
          </cell>
          <cell r="L263">
            <v>44579</v>
          </cell>
          <cell r="M263" t="str">
            <v>I</v>
          </cell>
        </row>
        <row r="264">
          <cell r="F264" t="str">
            <v>Cumplimiento del contrato
Calidad del servicio</v>
          </cell>
          <cell r="G264" t="str">
            <v>390-47-994000067473</v>
          </cell>
          <cell r="H264">
            <v>44577</v>
          </cell>
          <cell r="I264">
            <v>44580</v>
          </cell>
          <cell r="L264">
            <v>44578</v>
          </cell>
          <cell r="M264" t="str">
            <v>I</v>
          </cell>
        </row>
        <row r="265">
          <cell r="F265" t="str">
            <v>Cumplimiento del contrato
Calidad del servicio</v>
          </cell>
          <cell r="G265" t="str">
            <v>390-47-994000067456</v>
          </cell>
          <cell r="H265">
            <v>44577</v>
          </cell>
          <cell r="I265">
            <v>44578</v>
          </cell>
          <cell r="L265">
            <v>44578</v>
          </cell>
          <cell r="M265" t="str">
            <v>I</v>
          </cell>
        </row>
        <row r="266">
          <cell r="F266" t="str">
            <v>Cumplimiento del contrato
Calidad del servicio</v>
          </cell>
          <cell r="G266" t="str">
            <v>37-44-101038418</v>
          </cell>
          <cell r="H266">
            <v>44580</v>
          </cell>
          <cell r="I266">
            <v>44581</v>
          </cell>
          <cell r="L266">
            <v>44578</v>
          </cell>
          <cell r="M266" t="str">
            <v>I</v>
          </cell>
        </row>
        <row r="267">
          <cell r="F267" t="str">
            <v>Cumplimiento del contrato
Calidad del servicio</v>
          </cell>
          <cell r="G267" t="str">
            <v>390-47-994000067455</v>
          </cell>
          <cell r="H267">
            <v>44577</v>
          </cell>
          <cell r="I267">
            <v>44580</v>
          </cell>
          <cell r="L267">
            <v>44578</v>
          </cell>
          <cell r="M267" t="str">
            <v>I</v>
          </cell>
        </row>
        <row r="268">
          <cell r="F268" t="str">
            <v>Cumplimiento del contrato
Calidad del servicio</v>
          </cell>
          <cell r="G268" t="str">
            <v>390-47-994000067476</v>
          </cell>
          <cell r="H268">
            <v>44577</v>
          </cell>
          <cell r="I268">
            <v>44578</v>
          </cell>
          <cell r="L268">
            <v>44578</v>
          </cell>
          <cell r="M268" t="str">
            <v>I</v>
          </cell>
        </row>
        <row r="269">
          <cell r="F269" t="str">
            <v>Cumplimiento del contrato
Calidad del servicio</v>
          </cell>
          <cell r="G269" t="str">
            <v>390-47-994000068300</v>
          </cell>
          <cell r="H269">
            <v>44581</v>
          </cell>
          <cell r="I269">
            <v>44582</v>
          </cell>
          <cell r="L269">
            <v>44582</v>
          </cell>
          <cell r="M269" t="str">
            <v>I</v>
          </cell>
        </row>
        <row r="270">
          <cell r="F270" t="str">
            <v>Cumplimiento del contrato
Calidad del servicio</v>
          </cell>
          <cell r="G270" t="str">
            <v>390-47-994000067458</v>
          </cell>
          <cell r="H270">
            <v>44577</v>
          </cell>
          <cell r="I270">
            <v>44581</v>
          </cell>
          <cell r="L270">
            <v>44578</v>
          </cell>
          <cell r="M270" t="str">
            <v>I</v>
          </cell>
        </row>
        <row r="271">
          <cell r="F271" t="str">
            <v>Cumplimiento del contrato
Calidad del servicio</v>
          </cell>
          <cell r="G271" t="str">
            <v>390- 47- 994000067480</v>
          </cell>
          <cell r="H271">
            <v>44577</v>
          </cell>
          <cell r="I271">
            <v>44578</v>
          </cell>
          <cell r="L271">
            <v>44578</v>
          </cell>
          <cell r="M271" t="str">
            <v>I</v>
          </cell>
        </row>
        <row r="272">
          <cell r="F272" t="str">
            <v>Cumplimiento del contrato
Calidad del servicio</v>
          </cell>
          <cell r="G272" t="str">
            <v>390-47-994000067515</v>
          </cell>
          <cell r="H272">
            <v>44578</v>
          </cell>
          <cell r="I272">
            <v>44581</v>
          </cell>
          <cell r="L272">
            <v>44578</v>
          </cell>
          <cell r="M272" t="str">
            <v>I</v>
          </cell>
        </row>
        <row r="273">
          <cell r="F273" t="str">
            <v>Cumplimiento del contrato
Calidad del servicio</v>
          </cell>
          <cell r="G273" t="str">
            <v>390-47-994000067639</v>
          </cell>
          <cell r="H273">
            <v>44578</v>
          </cell>
          <cell r="I273">
            <v>44581</v>
          </cell>
          <cell r="L273">
            <v>44578</v>
          </cell>
          <cell r="M273" t="str">
            <v>I</v>
          </cell>
        </row>
        <row r="274">
          <cell r="F274" t="str">
            <v>Cumplimiento del contrato
Calidad del servicio</v>
          </cell>
          <cell r="G274" t="str">
            <v>25-44-101163407</v>
          </cell>
          <cell r="H274">
            <v>44579</v>
          </cell>
          <cell r="I274">
            <v>44580</v>
          </cell>
          <cell r="L274">
            <v>44579</v>
          </cell>
          <cell r="M274" t="str">
            <v>I</v>
          </cell>
        </row>
        <row r="275">
          <cell r="F275" t="str">
            <v>Cumplimiento del contrato
Calidad del servicio</v>
          </cell>
          <cell r="G275" t="str">
            <v>14-46-101063084</v>
          </cell>
          <cell r="H275">
            <v>44578</v>
          </cell>
          <cell r="I275">
            <v>44580</v>
          </cell>
          <cell r="L275">
            <v>44578</v>
          </cell>
          <cell r="M275" t="str">
            <v>I</v>
          </cell>
        </row>
        <row r="276">
          <cell r="F276" t="str">
            <v>Cumplimiento del contrato
Calidad del servicio</v>
          </cell>
          <cell r="G276" t="str">
            <v>390-47-994000067721</v>
          </cell>
          <cell r="H276">
            <v>44578</v>
          </cell>
          <cell r="I276">
            <v>44581</v>
          </cell>
          <cell r="L276">
            <v>44579</v>
          </cell>
          <cell r="M276" t="str">
            <v>I</v>
          </cell>
        </row>
        <row r="277">
          <cell r="F277" t="str">
            <v>Cumplimiento del contrato</v>
          </cell>
          <cell r="G277" t="str">
            <v>390-47-994000067610</v>
          </cell>
          <cell r="H277">
            <v>44578</v>
          </cell>
          <cell r="I277">
            <v>44579</v>
          </cell>
          <cell r="L277">
            <v>44579</v>
          </cell>
          <cell r="M277" t="str">
            <v>I</v>
          </cell>
        </row>
        <row r="278">
          <cell r="F278" t="str">
            <v>Cumplimiento del contrato
Calidad del servicio</v>
          </cell>
          <cell r="G278" t="str">
            <v>390 - 47 - 994000067792</v>
          </cell>
          <cell r="H278">
            <v>44579</v>
          </cell>
          <cell r="I278">
            <v>44582</v>
          </cell>
          <cell r="L278">
            <v>44579</v>
          </cell>
          <cell r="M278" t="str">
            <v>I</v>
          </cell>
        </row>
        <row r="279">
          <cell r="F279" t="str">
            <v>Cumplimiento del contrato
Calidad del servicio</v>
          </cell>
          <cell r="G279" t="str">
            <v>15-44-101256395</v>
          </cell>
          <cell r="H279">
            <v>44578</v>
          </cell>
          <cell r="I279">
            <v>44581</v>
          </cell>
          <cell r="L279">
            <v>44579</v>
          </cell>
          <cell r="M279" t="str">
            <v>I</v>
          </cell>
        </row>
        <row r="280">
          <cell r="F280" t="str">
            <v>Cumplimiento del contrato
Calidad del servicio</v>
          </cell>
          <cell r="G280" t="str">
            <v>390-47-994000068005</v>
          </cell>
          <cell r="H280">
            <v>44579</v>
          </cell>
          <cell r="I280">
            <v>44581</v>
          </cell>
          <cell r="L280">
            <v>44579</v>
          </cell>
          <cell r="M280" t="str">
            <v>I</v>
          </cell>
        </row>
        <row r="281">
          <cell r="F281" t="str">
            <v>Cumplimiento del contrato
Calidad del servicio</v>
          </cell>
          <cell r="G281" t="str">
            <v>390-47-994000067636</v>
          </cell>
          <cell r="H281">
            <v>44578</v>
          </cell>
          <cell r="I281">
            <v>44580</v>
          </cell>
          <cell r="L281">
            <v>44579</v>
          </cell>
          <cell r="M281" t="str">
            <v>I</v>
          </cell>
        </row>
        <row r="282">
          <cell r="F282" t="str">
            <v>Cumplimiento del contrato
Calidad del servicio</v>
          </cell>
          <cell r="G282" t="str">
            <v>390-47-994000067649</v>
          </cell>
          <cell r="H282">
            <v>44578</v>
          </cell>
          <cell r="I282">
            <v>44581</v>
          </cell>
          <cell r="L282">
            <v>44579</v>
          </cell>
          <cell r="M282" t="str">
            <v>I</v>
          </cell>
        </row>
        <row r="283">
          <cell r="F283" t="str">
            <v>Cumplimiento del contrato
Calidad del servicio</v>
          </cell>
          <cell r="G283" t="str">
            <v>390-47-994000067572</v>
          </cell>
          <cell r="H283">
            <v>44578</v>
          </cell>
          <cell r="I283">
            <v>44579</v>
          </cell>
          <cell r="L283">
            <v>44579</v>
          </cell>
          <cell r="M283" t="str">
            <v>I</v>
          </cell>
        </row>
        <row r="284">
          <cell r="F284" t="str">
            <v>Cumplimiento del contrato
Calidad del servicio</v>
          </cell>
          <cell r="G284" t="str">
            <v>390-47-994000067662</v>
          </cell>
          <cell r="H284">
            <v>44578</v>
          </cell>
          <cell r="I284">
            <v>44580</v>
          </cell>
          <cell r="L284">
            <v>44579</v>
          </cell>
          <cell r="M284" t="str">
            <v>I</v>
          </cell>
        </row>
        <row r="285">
          <cell r="F285" t="str">
            <v>Cumplimiento del contrato</v>
          </cell>
          <cell r="G285" t="str">
            <v>390- 47- 994000067589</v>
          </cell>
          <cell r="H285">
            <v>44578</v>
          </cell>
          <cell r="I285">
            <v>44579</v>
          </cell>
          <cell r="L285">
            <v>44578</v>
          </cell>
          <cell r="M285" t="str">
            <v>I</v>
          </cell>
        </row>
        <row r="286">
          <cell r="F286" t="str">
            <v>Cumplimiento del contrato
Calidad del servicio</v>
          </cell>
          <cell r="G286" t="str">
            <v>61-44-101041658</v>
          </cell>
          <cell r="H286">
            <v>44579</v>
          </cell>
          <cell r="I286">
            <v>44581</v>
          </cell>
          <cell r="L286">
            <v>44583</v>
          </cell>
          <cell r="M286" t="str">
            <v>III</v>
          </cell>
        </row>
        <row r="287">
          <cell r="F287" t="str">
            <v>Cumplimiento del contrato
Calidad del servicio</v>
          </cell>
          <cell r="G287" t="str">
            <v>390-47-994000067529</v>
          </cell>
          <cell r="H287">
            <v>44578</v>
          </cell>
          <cell r="I287">
            <v>44579</v>
          </cell>
          <cell r="L287">
            <v>44579</v>
          </cell>
          <cell r="M287" t="str">
            <v>I</v>
          </cell>
        </row>
        <row r="288">
          <cell r="F288" t="str">
            <v>Cumplimiento del contrato
Calidad del servicio</v>
          </cell>
          <cell r="G288" t="str">
            <v>390-47-994000068260</v>
          </cell>
          <cell r="H288">
            <v>44581</v>
          </cell>
          <cell r="I288">
            <v>44581</v>
          </cell>
          <cell r="L288">
            <v>44581</v>
          </cell>
          <cell r="M288" t="str">
            <v>I</v>
          </cell>
        </row>
        <row r="289">
          <cell r="F289" t="str">
            <v>Cumplimiento del contrato
Calidad del servicio</v>
          </cell>
          <cell r="G289" t="str">
            <v>390-47-994000067576</v>
          </cell>
          <cell r="H289">
            <v>44578</v>
          </cell>
          <cell r="I289">
            <v>44578</v>
          </cell>
          <cell r="L289">
            <v>44579</v>
          </cell>
          <cell r="M289" t="str">
            <v>I</v>
          </cell>
        </row>
        <row r="290">
          <cell r="F290" t="str">
            <v>Cumplimiento del contrato
Calidad del servicio</v>
          </cell>
          <cell r="G290" t="str">
            <v>14-46-101063925</v>
          </cell>
          <cell r="H290">
            <v>44579</v>
          </cell>
          <cell r="I290">
            <v>44581</v>
          </cell>
          <cell r="L290">
            <v>44580</v>
          </cell>
          <cell r="M290" t="str">
            <v>I</v>
          </cell>
        </row>
        <row r="291">
          <cell r="F291" t="str">
            <v>Cumplimiento del contrato
Calidad del servicio</v>
          </cell>
          <cell r="G291" t="str">
            <v>390-47-994000068752</v>
          </cell>
          <cell r="H291">
            <v>44583</v>
          </cell>
          <cell r="I291">
            <v>44584</v>
          </cell>
          <cell r="L291">
            <v>44586</v>
          </cell>
          <cell r="M291" t="str">
            <v>I</v>
          </cell>
        </row>
        <row r="292">
          <cell r="F292" t="str">
            <v>Cumplimiento del contrato
Calidad del servicio</v>
          </cell>
          <cell r="G292" t="str">
            <v>390-47-994000067651</v>
          </cell>
          <cell r="H292">
            <v>44578</v>
          </cell>
          <cell r="I292">
            <v>44580</v>
          </cell>
          <cell r="L292">
            <v>44579</v>
          </cell>
          <cell r="M292" t="str">
            <v>I</v>
          </cell>
        </row>
        <row r="293">
          <cell r="F293" t="str">
            <v>Cumplimiento del contrato
Calidad del servicio</v>
          </cell>
          <cell r="G293" t="str">
            <v>15-44-101256510</v>
          </cell>
          <cell r="H293">
            <v>44579</v>
          </cell>
          <cell r="I293">
            <v>44580</v>
          </cell>
          <cell r="L293">
            <v>44579</v>
          </cell>
          <cell r="M293" t="str">
            <v>I</v>
          </cell>
        </row>
        <row r="294">
          <cell r="F294" t="str">
            <v>Cumplimiento del contrato
Calidad del servicio</v>
          </cell>
          <cell r="G294" t="str">
            <v>390-47-994000067814</v>
          </cell>
          <cell r="H294">
            <v>44579</v>
          </cell>
          <cell r="I294">
            <v>44581</v>
          </cell>
          <cell r="L294">
            <v>44579</v>
          </cell>
          <cell r="M294" t="str">
            <v>I</v>
          </cell>
        </row>
        <row r="295">
          <cell r="F295" t="str">
            <v>Cumplimiento del contrato
Calidad del servicio</v>
          </cell>
          <cell r="G295" t="str">
            <v>21-44-101373376</v>
          </cell>
          <cell r="H295">
            <v>44579</v>
          </cell>
          <cell r="I295">
            <v>44581</v>
          </cell>
          <cell r="L295">
            <v>44580</v>
          </cell>
          <cell r="M295" t="str">
            <v>I</v>
          </cell>
        </row>
        <row r="296">
          <cell r="F296" t="str">
            <v>Cumplimiento del contrato
Calidad del servicio</v>
          </cell>
          <cell r="G296" t="str">
            <v>390-47-994000068002</v>
          </cell>
          <cell r="H296">
            <v>44579</v>
          </cell>
          <cell r="I296">
            <v>44581</v>
          </cell>
          <cell r="L296">
            <v>44580</v>
          </cell>
          <cell r="M296" t="str">
            <v>I</v>
          </cell>
        </row>
        <row r="297">
          <cell r="F297" t="str">
            <v>Cumplimiento del contrato
Calidad del servicio</v>
          </cell>
          <cell r="G297" t="str">
            <v>390-47-994000067600</v>
          </cell>
          <cell r="H297">
            <v>44578</v>
          </cell>
          <cell r="I297">
            <v>44580</v>
          </cell>
          <cell r="L297">
            <v>44579</v>
          </cell>
          <cell r="M297" t="str">
            <v>I</v>
          </cell>
        </row>
        <row r="298">
          <cell r="F298" t="str">
            <v>Cumplimiento del contrato
Calidad del servicio</v>
          </cell>
          <cell r="G298" t="str">
            <v>390-47-994000067799</v>
          </cell>
          <cell r="H298">
            <v>44579</v>
          </cell>
          <cell r="I298">
            <v>44580</v>
          </cell>
          <cell r="L298">
            <v>44579</v>
          </cell>
          <cell r="M298" t="str">
            <v>I</v>
          </cell>
        </row>
        <row r="299">
          <cell r="F299" t="str">
            <v>Cumplimiento del contrato
Calidad del servicio</v>
          </cell>
          <cell r="G299" t="str">
            <v>390-47-994000067733</v>
          </cell>
          <cell r="H299">
            <v>44578</v>
          </cell>
          <cell r="I299">
            <v>44580</v>
          </cell>
          <cell r="L299">
            <v>44579</v>
          </cell>
          <cell r="M299" t="str">
            <v>I</v>
          </cell>
        </row>
        <row r="300">
          <cell r="F300" t="str">
            <v>Cumplimiento del contrato
Calidad del servicio</v>
          </cell>
          <cell r="G300" t="str">
            <v>17-46-101020665</v>
          </cell>
          <cell r="H300">
            <v>44578</v>
          </cell>
          <cell r="I300">
            <v>44579</v>
          </cell>
          <cell r="L300">
            <v>44579</v>
          </cell>
          <cell r="M300" t="str">
            <v>I</v>
          </cell>
        </row>
        <row r="301">
          <cell r="F301" t="str">
            <v>Cumplimiento del contrato
Calidad del servicio</v>
          </cell>
          <cell r="G301" t="str">
            <v>390- 47- 994000067917</v>
          </cell>
          <cell r="H301">
            <v>44579</v>
          </cell>
          <cell r="I301">
            <v>44581</v>
          </cell>
          <cell r="L301">
            <v>44579</v>
          </cell>
          <cell r="M301" t="str">
            <v>I</v>
          </cell>
        </row>
        <row r="302">
          <cell r="F302" t="str">
            <v>Cumplimiento del contrato
Calidad del servicio</v>
          </cell>
          <cell r="G302" t="str">
            <v>390-47-994000067641</v>
          </cell>
          <cell r="H302">
            <v>44578</v>
          </cell>
          <cell r="I302">
            <v>44580</v>
          </cell>
          <cell r="L302">
            <v>44579</v>
          </cell>
          <cell r="M302" t="str">
            <v>I</v>
          </cell>
        </row>
        <row r="303">
          <cell r="F303" t="str">
            <v>Cumplimiento del contrato
Calidad del servicio</v>
          </cell>
          <cell r="G303" t="str">
            <v>390-47-994000067658</v>
          </cell>
          <cell r="H303">
            <v>44578</v>
          </cell>
          <cell r="I303">
            <v>44579</v>
          </cell>
          <cell r="L303">
            <v>44579</v>
          </cell>
          <cell r="M303" t="str">
            <v>I</v>
          </cell>
        </row>
        <row r="304">
          <cell r="F304" t="str">
            <v>Cumplimiento del contrato
Calidad del servicio</v>
          </cell>
          <cell r="G304" t="str">
            <v>30-46-101009344</v>
          </cell>
          <cell r="H304">
            <v>44578</v>
          </cell>
          <cell r="I304">
            <v>44579</v>
          </cell>
          <cell r="L304">
            <v>44579</v>
          </cell>
          <cell r="M304" t="str">
            <v>I</v>
          </cell>
        </row>
        <row r="305">
          <cell r="F305" t="str">
            <v>Cumplimiento del contrato
Calidad del servicio</v>
          </cell>
          <cell r="G305" t="str">
            <v>390-47-994000067670</v>
          </cell>
          <cell r="H305">
            <v>44578</v>
          </cell>
          <cell r="I305">
            <v>44579</v>
          </cell>
          <cell r="L305">
            <v>44580</v>
          </cell>
          <cell r="M305" t="str">
            <v>I</v>
          </cell>
        </row>
        <row r="306">
          <cell r="F306" t="str">
            <v>Cumplimiento del contrato
Calidad del servicio</v>
          </cell>
          <cell r="G306" t="str">
            <v>390-47-994000067677</v>
          </cell>
          <cell r="H306">
            <v>44578</v>
          </cell>
          <cell r="I306">
            <v>44581</v>
          </cell>
          <cell r="L306">
            <v>44580</v>
          </cell>
          <cell r="M306" t="str">
            <v>I</v>
          </cell>
        </row>
        <row r="307">
          <cell r="F307" t="str">
            <v>Cumplimiento del contrato
Calidad del servicio</v>
          </cell>
          <cell r="G307" t="str">
            <v>15-44-101256495</v>
          </cell>
          <cell r="H307">
            <v>44579</v>
          </cell>
          <cell r="I307">
            <v>44581</v>
          </cell>
          <cell r="L307">
            <v>44580</v>
          </cell>
          <cell r="M307" t="str">
            <v>I</v>
          </cell>
        </row>
        <row r="308">
          <cell r="F308" t="str">
            <v>Cumplimiento del contrato
Calidad del servicio</v>
          </cell>
          <cell r="G308" t="str">
            <v>390-47-994000068219</v>
          </cell>
          <cell r="H308">
            <v>44580</v>
          </cell>
          <cell r="I308">
            <v>44581</v>
          </cell>
          <cell r="L308">
            <v>44581</v>
          </cell>
          <cell r="M308" t="str">
            <v>I</v>
          </cell>
        </row>
        <row r="309">
          <cell r="F309" t="str">
            <v>Cumplimiento del contrato
Calidad del servicio</v>
          </cell>
          <cell r="G309" t="str">
            <v>390-47-994000067954</v>
          </cell>
          <cell r="H309">
            <v>44579</v>
          </cell>
          <cell r="I309">
            <v>44580</v>
          </cell>
          <cell r="L309">
            <v>44580</v>
          </cell>
          <cell r="M309" t="str">
            <v>I</v>
          </cell>
        </row>
        <row r="310">
          <cell r="F310" t="str">
            <v>Cumplimiento del contrato
Calidad del servicio</v>
          </cell>
          <cell r="G310">
            <v>100023123</v>
          </cell>
          <cell r="H310">
            <v>44579</v>
          </cell>
          <cell r="I310">
            <v>44581</v>
          </cell>
          <cell r="L310">
            <v>44580</v>
          </cell>
          <cell r="M310" t="str">
            <v>I</v>
          </cell>
        </row>
        <row r="311">
          <cell r="F311" t="str">
            <v>Cumplimiento del contrato
Calidad del servicio</v>
          </cell>
          <cell r="G311" t="str">
            <v>390-47-994000067813</v>
          </cell>
          <cell r="H311">
            <v>44579</v>
          </cell>
          <cell r="I311">
            <v>44580</v>
          </cell>
          <cell r="L311">
            <v>44580</v>
          </cell>
          <cell r="M311" t="str">
            <v>III</v>
          </cell>
        </row>
        <row r="312">
          <cell r="F312" t="str">
            <v>Cumplimiento del contrato
Calidad del servicio</v>
          </cell>
          <cell r="G312" t="str">
            <v>390-47-994000067638</v>
          </cell>
          <cell r="H312">
            <v>44578</v>
          </cell>
          <cell r="I312">
            <v>44581</v>
          </cell>
          <cell r="L312">
            <v>44580</v>
          </cell>
          <cell r="M312" t="str">
            <v>I</v>
          </cell>
        </row>
        <row r="313">
          <cell r="F313" t="str">
            <v>Cumplimiento del contrato</v>
          </cell>
          <cell r="G313" t="str">
            <v>380-47-994000123316</v>
          </cell>
          <cell r="H313">
            <v>44582</v>
          </cell>
          <cell r="I313">
            <v>44585</v>
          </cell>
          <cell r="L313">
            <v>44587</v>
          </cell>
          <cell r="M313" t="str">
            <v>I</v>
          </cell>
        </row>
        <row r="314">
          <cell r="F314" t="str">
            <v>Cumplimiento del contrato
Calidad del servicio</v>
          </cell>
          <cell r="G314" t="str">
            <v>390-47-994000068018</v>
          </cell>
          <cell r="H314">
            <v>44580</v>
          </cell>
          <cell r="I314">
            <v>44581</v>
          </cell>
          <cell r="L314">
            <v>44580</v>
          </cell>
          <cell r="M314" t="str">
            <v>I</v>
          </cell>
        </row>
        <row r="315">
          <cell r="F315" t="str">
            <v>Cumplimiento del contrato</v>
          </cell>
          <cell r="G315" t="str">
            <v>390-47-994000067747</v>
          </cell>
          <cell r="H315">
            <v>44578</v>
          </cell>
          <cell r="I315">
            <v>44579</v>
          </cell>
          <cell r="L315">
            <v>44580</v>
          </cell>
          <cell r="M315" t="str">
            <v>I</v>
          </cell>
        </row>
        <row r="316">
          <cell r="F316" t="str">
            <v>Cumplimiento del contrato
Calidad del servicio</v>
          </cell>
          <cell r="G316" t="str">
            <v>390-47-994000067822</v>
          </cell>
          <cell r="H316">
            <v>44579</v>
          </cell>
          <cell r="I316">
            <v>44580</v>
          </cell>
          <cell r="L316">
            <v>44580</v>
          </cell>
          <cell r="M316" t="str">
            <v>I</v>
          </cell>
        </row>
        <row r="317">
          <cell r="F317" t="str">
            <v>Cumplimiento del contrato
Calidad del servicio</v>
          </cell>
          <cell r="G317" t="str">
            <v>390-47-994000067668</v>
          </cell>
          <cell r="H317">
            <v>44578</v>
          </cell>
          <cell r="I317">
            <v>44581</v>
          </cell>
          <cell r="L317">
            <v>44580</v>
          </cell>
          <cell r="M317" t="str">
            <v>I</v>
          </cell>
        </row>
        <row r="318">
          <cell r="F318" t="str">
            <v>Cumplimiento del contrato
Calidad del servicio</v>
          </cell>
          <cell r="G318" t="str">
            <v>390-47-994000068508</v>
          </cell>
          <cell r="H318">
            <v>44582</v>
          </cell>
          <cell r="I318">
            <v>44583</v>
          </cell>
          <cell r="L318">
            <v>44582</v>
          </cell>
          <cell r="M318" t="str">
            <v>I</v>
          </cell>
        </row>
        <row r="319">
          <cell r="F319" t="str">
            <v>Cumplimiento del contrato
Calidad del servicio</v>
          </cell>
          <cell r="G319" t="str">
            <v>390-47-994000068079</v>
          </cell>
          <cell r="H319">
            <v>44580</v>
          </cell>
          <cell r="I319">
            <v>44581</v>
          </cell>
          <cell r="L319">
            <v>44581</v>
          </cell>
          <cell r="M319" t="str">
            <v>I</v>
          </cell>
        </row>
        <row r="320">
          <cell r="F320" t="str">
            <v>Cumplimiento del contrato
Calidad del servicio</v>
          </cell>
          <cell r="G320" t="str">
            <v>390-47-994000068155</v>
          </cell>
          <cell r="H320">
            <v>44580</v>
          </cell>
          <cell r="I320">
            <v>44581</v>
          </cell>
          <cell r="L320">
            <v>44581</v>
          </cell>
          <cell r="M320" t="str">
            <v>I</v>
          </cell>
        </row>
        <row r="321">
          <cell r="F321" t="str">
            <v>Cumplimiento del contrato</v>
          </cell>
          <cell r="G321" t="str">
            <v>390-47-994000068745</v>
          </cell>
          <cell r="H321">
            <v>44583</v>
          </cell>
          <cell r="I321">
            <v>44587</v>
          </cell>
          <cell r="L321">
            <v>44587</v>
          </cell>
          <cell r="M321" t="str">
            <v>I</v>
          </cell>
        </row>
        <row r="322">
          <cell r="F322" t="str">
            <v>Cumplimiento del contrato
Calidad del servicio</v>
          </cell>
          <cell r="G322" t="str">
            <v>390-47-994000067808</v>
          </cell>
          <cell r="H322">
            <v>44579</v>
          </cell>
          <cell r="I322">
            <v>44580</v>
          </cell>
          <cell r="L322">
            <v>44580</v>
          </cell>
          <cell r="M322" t="str">
            <v>I</v>
          </cell>
        </row>
        <row r="323">
          <cell r="F323" t="str">
            <v>Cumplimiento del contrato
Calidad del servicio</v>
          </cell>
          <cell r="G323" t="str">
            <v>390-47-994000067812</v>
          </cell>
          <cell r="H323">
            <v>44579</v>
          </cell>
          <cell r="I323">
            <v>44580</v>
          </cell>
          <cell r="L323">
            <v>44580</v>
          </cell>
          <cell r="M323" t="str">
            <v>I</v>
          </cell>
        </row>
        <row r="324">
          <cell r="F324" t="str">
            <v>Cumplimiento del contrato
Calidad del servicio</v>
          </cell>
          <cell r="G324" t="str">
            <v>390-47-994000068301</v>
          </cell>
          <cell r="H324">
            <v>44581</v>
          </cell>
          <cell r="I324">
            <v>44581</v>
          </cell>
          <cell r="L324">
            <v>44586</v>
          </cell>
          <cell r="M324" t="str">
            <v>I</v>
          </cell>
        </row>
        <row r="325">
          <cell r="F325" t="str">
            <v>Cumplimiento del contrato
Calidad del servicio</v>
          </cell>
          <cell r="G325" t="str">
            <v>390-47-994000067957</v>
          </cell>
          <cell r="H325">
            <v>44579</v>
          </cell>
          <cell r="I325">
            <v>44581</v>
          </cell>
          <cell r="L325">
            <v>44580</v>
          </cell>
          <cell r="M325" t="str">
            <v>III</v>
          </cell>
        </row>
        <row r="326">
          <cell r="F326" t="str">
            <v>Cumplimiento del contrato
Calidad del servicio</v>
          </cell>
          <cell r="G326" t="str">
            <v>390-47-994000067801</v>
          </cell>
          <cell r="H326">
            <v>44579</v>
          </cell>
          <cell r="I326">
            <v>44582</v>
          </cell>
          <cell r="L326">
            <v>44580</v>
          </cell>
          <cell r="M326" t="str">
            <v>I</v>
          </cell>
        </row>
        <row r="327">
          <cell r="F327" t="str">
            <v>Cumplimiento del contrato
Calidad del servicio</v>
          </cell>
          <cell r="G327" t="str">
            <v>390-47-994000067675</v>
          </cell>
          <cell r="H327">
            <v>44578</v>
          </cell>
          <cell r="I327">
            <v>44580</v>
          </cell>
          <cell r="L327">
            <v>44580</v>
          </cell>
          <cell r="M327" t="str">
            <v>I</v>
          </cell>
        </row>
        <row r="328">
          <cell r="F328" t="str">
            <v>Cumplimiento del contrato
Calidad del servicio</v>
          </cell>
          <cell r="G328" t="str">
            <v>390-47-994000067819</v>
          </cell>
          <cell r="H328">
            <v>44579</v>
          </cell>
          <cell r="I328">
            <v>44581</v>
          </cell>
          <cell r="L328">
            <v>44580</v>
          </cell>
          <cell r="M328" t="str">
            <v>I</v>
          </cell>
        </row>
        <row r="329">
          <cell r="F329" t="str">
            <v>Cumplimiento del contrato
Calidad del servicio</v>
          </cell>
          <cell r="G329" t="str">
            <v>390-47-994000067982</v>
          </cell>
          <cell r="H329">
            <v>44579</v>
          </cell>
          <cell r="I329">
            <v>44581</v>
          </cell>
          <cell r="L329">
            <v>44580</v>
          </cell>
          <cell r="M329" t="str">
            <v>I</v>
          </cell>
        </row>
        <row r="330">
          <cell r="F330" t="str">
            <v>Cumplimiento del contrato
Calidad del servicio</v>
          </cell>
          <cell r="G330" t="str">
            <v>390-47-994000068081</v>
          </cell>
          <cell r="H330">
            <v>44580</v>
          </cell>
          <cell r="I330">
            <v>44580</v>
          </cell>
          <cell r="L330">
            <v>44580</v>
          </cell>
          <cell r="M330" t="str">
            <v>III</v>
          </cell>
        </row>
        <row r="331">
          <cell r="F331" t="str">
            <v>Cumplimiento del contrato
Calidad del servicio</v>
          </cell>
          <cell r="G331" t="str">
            <v>14-44-101144719</v>
          </cell>
          <cell r="H331">
            <v>44578</v>
          </cell>
          <cell r="I331">
            <v>44580</v>
          </cell>
          <cell r="L331">
            <v>44580</v>
          </cell>
          <cell r="M331" t="str">
            <v>I</v>
          </cell>
        </row>
        <row r="332">
          <cell r="F332" t="str">
            <v>Cumplimiento del contrato</v>
          </cell>
          <cell r="G332" t="str">
            <v>17-46-101020733</v>
          </cell>
          <cell r="H332">
            <v>44579</v>
          </cell>
          <cell r="I332">
            <v>44581</v>
          </cell>
          <cell r="L332">
            <v>44580</v>
          </cell>
          <cell r="M332" t="str">
            <v>I</v>
          </cell>
        </row>
        <row r="333">
          <cell r="F333" t="str">
            <v>Cumplimiento del contrato
Calidad del servicio</v>
          </cell>
          <cell r="G333" t="str">
            <v>17-44-101195113</v>
          </cell>
          <cell r="H333">
            <v>44579</v>
          </cell>
          <cell r="I333">
            <v>44581</v>
          </cell>
          <cell r="L333">
            <v>44580</v>
          </cell>
          <cell r="M333" t="str">
            <v>I</v>
          </cell>
        </row>
        <row r="334">
          <cell r="F334" t="str">
            <v>Cumplimiento del contrato
Calidad del servicio</v>
          </cell>
          <cell r="G334" t="str">
            <v>390-47-994000067872</v>
          </cell>
          <cell r="H334">
            <v>44579</v>
          </cell>
          <cell r="I334">
            <v>44580</v>
          </cell>
          <cell r="L334">
            <v>44580</v>
          </cell>
          <cell r="M334" t="str">
            <v>III</v>
          </cell>
        </row>
        <row r="335">
          <cell r="F335" t="str">
            <v>Cumplimiento del contrato
Calidad del servicio</v>
          </cell>
          <cell r="G335" t="str">
            <v>390-47-994000067943</v>
          </cell>
          <cell r="H335">
            <v>44582</v>
          </cell>
          <cell r="I335">
            <v>44585</v>
          </cell>
          <cell r="L335">
            <v>44580</v>
          </cell>
          <cell r="M335" t="str">
            <v>I</v>
          </cell>
        </row>
        <row r="336">
          <cell r="F336" t="str">
            <v>Cumplimiento del contrato
Calidad del servicio</v>
          </cell>
          <cell r="G336" t="str">
            <v>390-47-994000068023</v>
          </cell>
          <cell r="H336">
            <v>44580</v>
          </cell>
          <cell r="I336">
            <v>44582</v>
          </cell>
          <cell r="L336">
            <v>44581</v>
          </cell>
          <cell r="M336" t="str">
            <v>I</v>
          </cell>
        </row>
        <row r="337">
          <cell r="F337" t="str">
            <v>Cumplimiento del contrato
Calidad del servicio</v>
          </cell>
          <cell r="G337" t="str">
            <v>390-47-994000067967</v>
          </cell>
          <cell r="H337">
            <v>44579</v>
          </cell>
          <cell r="I337">
            <v>44581</v>
          </cell>
          <cell r="L337">
            <v>44581</v>
          </cell>
          <cell r="M337" t="str">
            <v>I</v>
          </cell>
        </row>
        <row r="338">
          <cell r="F338" t="str">
            <v>Cumplimiento del contrato
Calidad del servicio</v>
          </cell>
          <cell r="G338" t="str">
            <v>390-47-994000068060</v>
          </cell>
          <cell r="H338">
            <v>44580</v>
          </cell>
          <cell r="I338">
            <v>44582</v>
          </cell>
          <cell r="L338">
            <v>44581</v>
          </cell>
          <cell r="M338" t="str">
            <v>I</v>
          </cell>
        </row>
        <row r="339">
          <cell r="F339" t="str">
            <v>Cumplimiento del contrato
Calidad del servicio</v>
          </cell>
          <cell r="G339" t="str">
            <v>15-46-101024538</v>
          </cell>
          <cell r="H339">
            <v>44581</v>
          </cell>
          <cell r="I339">
            <v>44581</v>
          </cell>
          <cell r="L339">
            <v>44581</v>
          </cell>
          <cell r="M339" t="str">
            <v>I</v>
          </cell>
        </row>
        <row r="340">
          <cell r="F340" t="str">
            <v>Cumplimiento del contrato
Calidad del servicio</v>
          </cell>
          <cell r="G340" t="str">
            <v>390-47-994000068038</v>
          </cell>
          <cell r="H340">
            <v>44580</v>
          </cell>
          <cell r="I340">
            <v>44581</v>
          </cell>
          <cell r="L340">
            <v>44581</v>
          </cell>
          <cell r="M340" t="str">
            <v>I</v>
          </cell>
        </row>
        <row r="341">
          <cell r="F341" t="str">
            <v>Cumplimiento del contrato
Calidad del servicio</v>
          </cell>
          <cell r="G341" t="str">
            <v>390-47-994000067874</v>
          </cell>
          <cell r="H341">
            <v>44579</v>
          </cell>
          <cell r="I341">
            <v>44581</v>
          </cell>
          <cell r="L341">
            <v>44582</v>
          </cell>
          <cell r="M341" t="str">
            <v>I</v>
          </cell>
        </row>
        <row r="342">
          <cell r="F342" t="str">
            <v>Cumplimiento del contrato
Calidad del servicio</v>
          </cell>
          <cell r="G342" t="str">
            <v>18-46-101012833</v>
          </cell>
          <cell r="H342">
            <v>44579</v>
          </cell>
          <cell r="I342">
            <v>44581</v>
          </cell>
          <cell r="L342">
            <v>44580</v>
          </cell>
          <cell r="M342" t="str">
            <v>I</v>
          </cell>
        </row>
        <row r="343">
          <cell r="F343" t="str">
            <v>Cumplimiento del contrato
Calidad del servicio</v>
          </cell>
          <cell r="G343" t="str">
            <v>390-47-994000067892</v>
          </cell>
          <cell r="H343">
            <v>44579</v>
          </cell>
          <cell r="I343">
            <v>44580</v>
          </cell>
          <cell r="L343">
            <v>44580</v>
          </cell>
          <cell r="M343" t="str">
            <v>I</v>
          </cell>
        </row>
        <row r="344">
          <cell r="F344" t="str">
            <v>Cumplimiento del contrato
Calidad del servicio</v>
          </cell>
          <cell r="G344" t="str">
            <v>390-47-994000067981</v>
          </cell>
          <cell r="H344">
            <v>44579</v>
          </cell>
          <cell r="I344">
            <v>44581</v>
          </cell>
          <cell r="L344">
            <v>44581</v>
          </cell>
          <cell r="M344" t="str">
            <v>I</v>
          </cell>
        </row>
        <row r="345">
          <cell r="F345" t="str">
            <v>Cumplimiento del contrato
Calidad del servicio</v>
          </cell>
          <cell r="G345" t="str">
            <v>390-47-994000067854</v>
          </cell>
          <cell r="H345">
            <v>44579</v>
          </cell>
          <cell r="I345">
            <v>44581</v>
          </cell>
          <cell r="L345">
            <v>44581</v>
          </cell>
          <cell r="M345" t="str">
            <v>I</v>
          </cell>
        </row>
        <row r="346">
          <cell r="F346" t="str">
            <v>Cumplimiento del contrato
Calidad del servicio</v>
          </cell>
          <cell r="G346" t="str">
            <v>15-44-101256733</v>
          </cell>
          <cell r="H346">
            <v>44580</v>
          </cell>
          <cell r="I346">
            <v>44581</v>
          </cell>
          <cell r="L346">
            <v>44581</v>
          </cell>
          <cell r="M346" t="str">
            <v>I</v>
          </cell>
        </row>
        <row r="347">
          <cell r="F347" t="str">
            <v>Cumplimiento del contrato
Calidad del servicio</v>
          </cell>
          <cell r="G347" t="str">
            <v>390-47-994000067743</v>
          </cell>
          <cell r="H347">
            <v>44578</v>
          </cell>
          <cell r="I347">
            <v>44580</v>
          </cell>
          <cell r="L347">
            <v>44580</v>
          </cell>
          <cell r="M347" t="str">
            <v>I</v>
          </cell>
        </row>
        <row r="348">
          <cell r="F348" t="str">
            <v>Cumplimiento del contrato
Calidad del servicio</v>
          </cell>
          <cell r="G348" t="str">
            <v xml:space="preserve">17-46-101020753 </v>
          </cell>
          <cell r="H348">
            <v>44579</v>
          </cell>
          <cell r="I348">
            <v>44581</v>
          </cell>
          <cell r="L348">
            <v>44581</v>
          </cell>
          <cell r="M348" t="str">
            <v>I</v>
          </cell>
        </row>
        <row r="349">
          <cell r="F349" t="str">
            <v>Cumplimiento del contrato
Calidad del servicio</v>
          </cell>
          <cell r="G349" t="str">
            <v>390-47-994000067947</v>
          </cell>
          <cell r="H349">
            <v>44579</v>
          </cell>
          <cell r="I349">
            <v>44582</v>
          </cell>
          <cell r="L349">
            <v>44581</v>
          </cell>
          <cell r="M349" t="str">
            <v>I</v>
          </cell>
        </row>
        <row r="350">
          <cell r="F350" t="str">
            <v>Cumplimiento del contrato
Calidad del servicio</v>
          </cell>
          <cell r="G350" t="str">
            <v>390-47-994000068852</v>
          </cell>
          <cell r="H350">
            <v>44585</v>
          </cell>
          <cell r="I350">
            <v>44585</v>
          </cell>
          <cell r="L350">
            <v>44585</v>
          </cell>
          <cell r="M350" t="str">
            <v>I</v>
          </cell>
        </row>
        <row r="351">
          <cell r="F351" t="str">
            <v>Cumplimiento del contrato
Calidad del servicio</v>
          </cell>
          <cell r="G351" t="str">
            <v>15-44-101256546</v>
          </cell>
          <cell r="H351">
            <v>44579</v>
          </cell>
          <cell r="I351">
            <v>44581</v>
          </cell>
          <cell r="L351">
            <v>44581</v>
          </cell>
          <cell r="M351" t="str">
            <v>I</v>
          </cell>
        </row>
        <row r="352">
          <cell r="F352" t="str">
            <v>Cumplimiento del contrato
Calidad del servicio</v>
          </cell>
          <cell r="G352" t="str">
            <v>CBC-100033702</v>
          </cell>
          <cell r="H352">
            <v>44581</v>
          </cell>
          <cell r="I352">
            <v>44586</v>
          </cell>
          <cell r="L352">
            <v>44581</v>
          </cell>
          <cell r="M352" t="str">
            <v>I</v>
          </cell>
        </row>
        <row r="353">
          <cell r="F353" t="str">
            <v>Cumplimiento del contrato
Calidad del servicio</v>
          </cell>
          <cell r="G353" t="str">
            <v>14-44-101145021</v>
          </cell>
          <cell r="H353">
            <v>44579</v>
          </cell>
          <cell r="I353">
            <v>44581</v>
          </cell>
          <cell r="L353">
            <v>44581</v>
          </cell>
          <cell r="M353" t="str">
            <v>I</v>
          </cell>
        </row>
        <row r="354">
          <cell r="F354" t="str">
            <v>Cumplimiento del contrato
Calidad del servicio</v>
          </cell>
          <cell r="G354" t="str">
            <v>390-47-994000067882</v>
          </cell>
          <cell r="H354">
            <v>44579</v>
          </cell>
          <cell r="I354">
            <v>44580</v>
          </cell>
          <cell r="L354">
            <v>44581</v>
          </cell>
          <cell r="M354" t="str">
            <v>I</v>
          </cell>
        </row>
        <row r="355">
          <cell r="F355" t="str">
            <v>Cumplimiento del contrato
Calidad del servicio</v>
          </cell>
          <cell r="G355" t="str">
            <v>390-47-994000067841</v>
          </cell>
          <cell r="H355">
            <v>44579</v>
          </cell>
          <cell r="I355">
            <v>44581</v>
          </cell>
          <cell r="L355">
            <v>44581</v>
          </cell>
          <cell r="M355" t="str">
            <v>I</v>
          </cell>
        </row>
        <row r="356">
          <cell r="F356" t="str">
            <v>Cumplimiento del contrato
Calidad del servicio</v>
          </cell>
          <cell r="G356" t="str">
            <v>390-47-994000068330</v>
          </cell>
          <cell r="H356">
            <v>44581</v>
          </cell>
          <cell r="I356">
            <v>44582</v>
          </cell>
          <cell r="L356">
            <v>44582</v>
          </cell>
          <cell r="M356" t="str">
            <v>I</v>
          </cell>
        </row>
        <row r="357">
          <cell r="F357" t="str">
            <v>Cumplimiento del contrato
Calidad del servicio</v>
          </cell>
          <cell r="G357" t="str">
            <v xml:space="preserve"> 17-46-101020743</v>
          </cell>
          <cell r="H357">
            <v>44579</v>
          </cell>
          <cell r="I357">
            <v>44581</v>
          </cell>
          <cell r="L357">
            <v>44581</v>
          </cell>
          <cell r="M357" t="str">
            <v>I</v>
          </cell>
        </row>
        <row r="358">
          <cell r="F358" t="str">
            <v>Cumplimiento del contrato
Calidad del servicio</v>
          </cell>
          <cell r="G358" t="str">
            <v>25-46-101019325</v>
          </cell>
          <cell r="H358">
            <v>44583</v>
          </cell>
          <cell r="I358">
            <v>44587</v>
          </cell>
          <cell r="L358">
            <v>44586</v>
          </cell>
          <cell r="M358" t="str">
            <v>I</v>
          </cell>
        </row>
        <row r="359">
          <cell r="F359" t="str">
            <v>Cumplimiento del contrato</v>
          </cell>
          <cell r="G359" t="str">
            <v>390-47-994000068051</v>
          </cell>
          <cell r="H359">
            <v>44580</v>
          </cell>
          <cell r="I359">
            <v>44580</v>
          </cell>
          <cell r="L359">
            <v>44581</v>
          </cell>
          <cell r="M359" t="str">
            <v>I</v>
          </cell>
        </row>
        <row r="360">
          <cell r="F360" t="str">
            <v>Cumplimiento del contrato
Calidad del servicio</v>
          </cell>
          <cell r="G360" t="str">
            <v>390-47-994000067965</v>
          </cell>
          <cell r="H360">
            <v>44579</v>
          </cell>
          <cell r="I360">
            <v>44581</v>
          </cell>
          <cell r="L360">
            <v>44580</v>
          </cell>
          <cell r="M360" t="str">
            <v>I</v>
          </cell>
        </row>
        <row r="361">
          <cell r="F361" t="str">
            <v>Cumplimiento del contrato
Calidad del servicio</v>
          </cell>
          <cell r="G361" t="str">
            <v>390-47-994000068013</v>
          </cell>
          <cell r="H361">
            <v>44580</v>
          </cell>
          <cell r="I361">
            <v>44581</v>
          </cell>
          <cell r="L361">
            <v>44581</v>
          </cell>
          <cell r="M361" t="str">
            <v>I</v>
          </cell>
        </row>
        <row r="362">
          <cell r="F362" t="str">
            <v>Cumplimiento del contrato
Calidad del servicio</v>
          </cell>
          <cell r="G362" t="str">
            <v>390-47-994000068777</v>
          </cell>
          <cell r="H362">
            <v>44583</v>
          </cell>
          <cell r="I362">
            <v>44584</v>
          </cell>
          <cell r="L362">
            <v>44585</v>
          </cell>
          <cell r="M362" t="str">
            <v>I</v>
          </cell>
        </row>
        <row r="363">
          <cell r="F363" t="str">
            <v>Cumplimiento del contrato
Calidad del servicio</v>
          </cell>
          <cell r="G363" t="str">
            <v>390-47-994000068336</v>
          </cell>
          <cell r="H363">
            <v>44581</v>
          </cell>
          <cell r="I363">
            <v>44581</v>
          </cell>
          <cell r="L363">
            <v>44581</v>
          </cell>
          <cell r="M363" t="str">
            <v>I</v>
          </cell>
        </row>
        <row r="364">
          <cell r="F364" t="str">
            <v>Cumplimiento del contrato
Calidad del servicio</v>
          </cell>
          <cell r="G364" t="str">
            <v>390-47-994000068195</v>
          </cell>
          <cell r="H364">
            <v>44580</v>
          </cell>
          <cell r="I364">
            <v>44581</v>
          </cell>
          <cell r="L364">
            <v>44581</v>
          </cell>
          <cell r="M364" t="str">
            <v>I</v>
          </cell>
        </row>
        <row r="365">
          <cell r="F365" t="str">
            <v>Cumplimiento del contrato
Calidad del servicio</v>
          </cell>
          <cell r="G365" t="str">
            <v>390-47-994000068026</v>
          </cell>
          <cell r="H365">
            <v>44580</v>
          </cell>
          <cell r="I365">
            <v>44582</v>
          </cell>
          <cell r="L365">
            <v>44581</v>
          </cell>
          <cell r="M365" t="str">
            <v>I</v>
          </cell>
        </row>
        <row r="366">
          <cell r="F366" t="str">
            <v>Cumplimiento del contrato
Calidad del servicio</v>
          </cell>
          <cell r="G366" t="str">
            <v>17-44-101195290</v>
          </cell>
          <cell r="H366">
            <v>44582</v>
          </cell>
          <cell r="I366">
            <v>44583</v>
          </cell>
          <cell r="L366">
            <v>44583</v>
          </cell>
          <cell r="M366" t="str">
            <v>I</v>
          </cell>
        </row>
        <row r="367">
          <cell r="F367" t="str">
            <v>Cumplimiento del contrato
Calidad del servicio</v>
          </cell>
          <cell r="G367" t="str">
            <v>390-47-994000068190</v>
          </cell>
          <cell r="H367">
            <v>44580</v>
          </cell>
          <cell r="I367">
            <v>44581</v>
          </cell>
          <cell r="L367">
            <v>44581</v>
          </cell>
          <cell r="M367" t="str">
            <v>I</v>
          </cell>
        </row>
        <row r="368">
          <cell r="F368" t="str">
            <v>Cumplimiento del contrato
Calidad del servicio</v>
          </cell>
          <cell r="G368" t="str">
            <v>21-46-101038466</v>
          </cell>
          <cell r="H368">
            <v>44580</v>
          </cell>
          <cell r="I368">
            <v>44581</v>
          </cell>
          <cell r="L368">
            <v>44581</v>
          </cell>
          <cell r="M368" t="str">
            <v>I</v>
          </cell>
        </row>
        <row r="369">
          <cell r="F369" t="str">
            <v>Cumplimiento del contrato
Calidad del servicio</v>
          </cell>
          <cell r="G369" t="str">
            <v>390-47-994000068012</v>
          </cell>
          <cell r="H369">
            <v>44580</v>
          </cell>
          <cell r="I369">
            <v>44582</v>
          </cell>
          <cell r="L369">
            <v>44581</v>
          </cell>
          <cell r="M369" t="str">
            <v>I</v>
          </cell>
        </row>
        <row r="370">
          <cell r="F370" t="str">
            <v>Cumplimiento del contrato
Calidad del servicio</v>
          </cell>
          <cell r="G370" t="str">
            <v>17-46-101020961</v>
          </cell>
          <cell r="H370">
            <v>44581</v>
          </cell>
          <cell r="I370">
            <v>44583</v>
          </cell>
          <cell r="L370">
            <v>44581</v>
          </cell>
          <cell r="M370" t="str">
            <v>I</v>
          </cell>
        </row>
        <row r="371">
          <cell r="F371" t="str">
            <v>Cumplimiento del contrato
Calidad del servicio</v>
          </cell>
          <cell r="G371" t="str">
            <v>390-47-994000068009</v>
          </cell>
          <cell r="H371">
            <v>44579</v>
          </cell>
          <cell r="I371">
            <v>44581</v>
          </cell>
          <cell r="L371">
            <v>44581</v>
          </cell>
          <cell r="M371" t="str">
            <v>I</v>
          </cell>
        </row>
        <row r="372">
          <cell r="F372" t="str">
            <v>Cumplimiento del contrato
Calidad del servicio</v>
          </cell>
          <cell r="G372" t="str">
            <v>390-47-994000068414</v>
          </cell>
          <cell r="H372">
            <v>44581</v>
          </cell>
          <cell r="I372">
            <v>44583</v>
          </cell>
          <cell r="L372">
            <v>44583</v>
          </cell>
          <cell r="M372" t="str">
            <v>I</v>
          </cell>
        </row>
        <row r="373">
          <cell r="F373" t="str">
            <v>Cumplimiento del contrato
Calidad del servicio</v>
          </cell>
          <cell r="G373" t="str">
            <v>390-47-994000068710</v>
          </cell>
          <cell r="H373">
            <v>44583</v>
          </cell>
          <cell r="I373">
            <v>44584</v>
          </cell>
          <cell r="L373">
            <v>44586</v>
          </cell>
          <cell r="M373" t="str">
            <v>I</v>
          </cell>
        </row>
        <row r="374">
          <cell r="F374" t="str">
            <v>Cumplimiento del contrato
Calidad del servicio</v>
          </cell>
          <cell r="G374" t="str">
            <v>390-47-994000068004</v>
          </cell>
          <cell r="H374">
            <v>44579</v>
          </cell>
          <cell r="I374">
            <v>44581</v>
          </cell>
          <cell r="L374">
            <v>44581</v>
          </cell>
          <cell r="M374" t="str">
            <v>I</v>
          </cell>
        </row>
        <row r="375">
          <cell r="F375" t="str">
            <v>Cumplimiento del contrato
Calidad del servicio</v>
          </cell>
          <cell r="G375" t="str">
            <v>390-47-994000068283</v>
          </cell>
          <cell r="H375">
            <v>44581</v>
          </cell>
          <cell r="I375">
            <v>44581</v>
          </cell>
          <cell r="L375">
            <v>44582</v>
          </cell>
          <cell r="M375" t="str">
            <v>I</v>
          </cell>
        </row>
        <row r="376">
          <cell r="F376" t="str">
            <v>Cumplimiento del contrato</v>
          </cell>
          <cell r="G376" t="str">
            <v>390-47-994000068126</v>
          </cell>
          <cell r="H376">
            <v>44579</v>
          </cell>
          <cell r="I376">
            <v>44581</v>
          </cell>
          <cell r="L376">
            <v>44581</v>
          </cell>
          <cell r="M376" t="str">
            <v>I</v>
          </cell>
        </row>
        <row r="377">
          <cell r="F377" t="str">
            <v>Cumplimiento del contrato
Calidad del servicio</v>
          </cell>
          <cell r="G377" t="str">
            <v>3249516–1</v>
          </cell>
          <cell r="H377">
            <v>44579</v>
          </cell>
          <cell r="I377">
            <v>44581</v>
          </cell>
          <cell r="L377">
            <v>44581</v>
          </cell>
          <cell r="M377" t="str">
            <v>I</v>
          </cell>
        </row>
        <row r="378">
          <cell r="F378" t="str">
            <v>Cumplimiento del contrato
Calidad del servicio</v>
          </cell>
          <cell r="G378" t="str">
            <v>390 47 994000068191</v>
          </cell>
          <cell r="H378">
            <v>44580</v>
          </cell>
          <cell r="I378">
            <v>44580</v>
          </cell>
          <cell r="L378">
            <v>44581</v>
          </cell>
          <cell r="M378" t="str">
            <v>I</v>
          </cell>
        </row>
        <row r="379">
          <cell r="F379" t="str">
            <v>Cumplimiento del contrato
Calidad del servicio</v>
          </cell>
          <cell r="G379" t="str">
            <v>580-47-994000070726</v>
          </cell>
          <cell r="H379">
            <v>44581</v>
          </cell>
          <cell r="I379">
            <v>44582</v>
          </cell>
          <cell r="L379">
            <v>44583</v>
          </cell>
          <cell r="M379" t="str">
            <v>I</v>
          </cell>
        </row>
        <row r="380">
          <cell r="F380" t="str">
            <v>Cumplimiento del contrato
Calidad del servicio</v>
          </cell>
          <cell r="G380" t="str">
            <v>390-47-994000068563</v>
          </cell>
          <cell r="H380">
            <v>44582</v>
          </cell>
          <cell r="I380">
            <v>44583</v>
          </cell>
          <cell r="L380">
            <v>44586</v>
          </cell>
          <cell r="M380" t="str">
            <v>I</v>
          </cell>
        </row>
        <row r="381">
          <cell r="F381" t="str">
            <v>Cumplimiento del contrato
Calidad del servicio</v>
          </cell>
          <cell r="G381" t="str">
            <v>42-44-101137677</v>
          </cell>
          <cell r="H381">
            <v>44580</v>
          </cell>
          <cell r="I381">
            <v>44587</v>
          </cell>
          <cell r="L381">
            <v>44581</v>
          </cell>
          <cell r="M381" t="str">
            <v>I</v>
          </cell>
        </row>
        <row r="382">
          <cell r="F382" t="str">
            <v>Cumplimiento del contrato
Calidad del servicio</v>
          </cell>
          <cell r="G382" t="str">
            <v>390-47-994000068273</v>
          </cell>
          <cell r="H382">
            <v>44581</v>
          </cell>
          <cell r="I382">
            <v>44581</v>
          </cell>
          <cell r="L382">
            <v>44581</v>
          </cell>
          <cell r="M382" t="str">
            <v>I</v>
          </cell>
        </row>
        <row r="383">
          <cell r="F383" t="str">
            <v>Cumplimiento del contrato
Calidad del servicio</v>
          </cell>
          <cell r="G383" t="str">
            <v>390-47-994000068072</v>
          </cell>
          <cell r="H383">
            <v>44580</v>
          </cell>
          <cell r="I383">
            <v>44581</v>
          </cell>
          <cell r="L383">
            <v>44581</v>
          </cell>
          <cell r="M383" t="str">
            <v>I</v>
          </cell>
        </row>
        <row r="384">
          <cell r="F384" t="str">
            <v>Cumplimiento del contrato</v>
          </cell>
          <cell r="G384" t="str">
            <v>390 47 994000068221</v>
          </cell>
          <cell r="H384">
            <v>44580</v>
          </cell>
          <cell r="I384">
            <v>44581</v>
          </cell>
          <cell r="L384">
            <v>44581</v>
          </cell>
          <cell r="M384" t="str">
            <v>I</v>
          </cell>
        </row>
        <row r="385">
          <cell r="F385" t="str">
            <v>Cumplimiento del contrato
Calidad del servicio</v>
          </cell>
          <cell r="G385" t="str">
            <v>390-47-994000068785</v>
          </cell>
          <cell r="H385">
            <v>44584</v>
          </cell>
          <cell r="I385">
            <v>44585</v>
          </cell>
          <cell r="L385">
            <v>44585</v>
          </cell>
          <cell r="M385" t="str">
            <v>I</v>
          </cell>
        </row>
        <row r="386">
          <cell r="F386" t="str">
            <v>Cumplimiento del contrato
Calidad del servicio</v>
          </cell>
          <cell r="G386" t="str">
            <v>390-47-994000068549</v>
          </cell>
          <cell r="H386">
            <v>44582</v>
          </cell>
          <cell r="I386">
            <v>44585</v>
          </cell>
          <cell r="L386">
            <v>44586</v>
          </cell>
          <cell r="M386" t="str">
            <v>I</v>
          </cell>
        </row>
        <row r="387">
          <cell r="F387" t="str">
            <v>Cumplimiento del contrato
Pago de salarios
Calidad del servicio
Responsabilidad civil extra contractual</v>
          </cell>
          <cell r="G387" t="str">
            <v>21-46-101043458
21-40-101181075</v>
          </cell>
          <cell r="H387">
            <v>44594</v>
          </cell>
          <cell r="I387">
            <v>44596</v>
          </cell>
          <cell r="L387" t="str">
            <v>N/A</v>
          </cell>
          <cell r="M387" t="str">
            <v>N/A</v>
          </cell>
        </row>
        <row r="388">
          <cell r="F388" t="str">
            <v>Cumplimiento del contrato
Calidad del servicio</v>
          </cell>
          <cell r="G388" t="str">
            <v>21-46-101040166</v>
          </cell>
          <cell r="H388">
            <v>44583</v>
          </cell>
          <cell r="I388">
            <v>44584</v>
          </cell>
          <cell r="L388">
            <v>44586</v>
          </cell>
          <cell r="M388" t="str">
            <v>I</v>
          </cell>
        </row>
        <row r="389">
          <cell r="F389" t="str">
            <v>Cumplimiento del contrato
Calidad del servicio</v>
          </cell>
          <cell r="G389" t="str">
            <v>3253985-6</v>
          </cell>
          <cell r="H389">
            <v>44584</v>
          </cell>
          <cell r="I389">
            <v>44587</v>
          </cell>
          <cell r="L389">
            <v>44585</v>
          </cell>
          <cell r="M389" t="str">
            <v>I</v>
          </cell>
        </row>
        <row r="390">
          <cell r="F390" t="str">
            <v>Cumplimiento del contrato
Calidad del servicio</v>
          </cell>
          <cell r="G390" t="str">
            <v>17-46-101021010</v>
          </cell>
          <cell r="H390">
            <v>44581</v>
          </cell>
          <cell r="I390">
            <v>44582</v>
          </cell>
          <cell r="L390">
            <v>44583</v>
          </cell>
          <cell r="M390" t="str">
            <v>I</v>
          </cell>
        </row>
        <row r="391">
          <cell r="F391" t="str">
            <v>Cumplimiento del contrato
Calidad del servicio</v>
          </cell>
          <cell r="G391" t="str">
            <v>21-46-101039380</v>
          </cell>
          <cell r="H391">
            <v>44581</v>
          </cell>
          <cell r="I391">
            <v>44582</v>
          </cell>
          <cell r="L391">
            <v>44581</v>
          </cell>
          <cell r="M391" t="str">
            <v>I</v>
          </cell>
        </row>
        <row r="392">
          <cell r="F392" t="str">
            <v>Cumplimiento del contrato
Calidad del servicio</v>
          </cell>
          <cell r="G392" t="str">
            <v>14-46-101065130</v>
          </cell>
          <cell r="H392">
            <v>44581</v>
          </cell>
          <cell r="I392">
            <v>44582</v>
          </cell>
          <cell r="L392">
            <v>44581</v>
          </cell>
          <cell r="M392" t="str">
            <v>I</v>
          </cell>
        </row>
        <row r="393">
          <cell r="F393" t="str">
            <v>Cumplimiento del contrato
Calidad del servicio</v>
          </cell>
          <cell r="G393" t="str">
            <v>390-47-994000068282</v>
          </cell>
          <cell r="H393">
            <v>44581</v>
          </cell>
          <cell r="I393">
            <v>44582</v>
          </cell>
          <cell r="L393">
            <v>44583</v>
          </cell>
          <cell r="M393" t="str">
            <v>I</v>
          </cell>
        </row>
        <row r="394">
          <cell r="F394" t="str">
            <v>Cumplimiento del contrato
Calidad del servicio</v>
          </cell>
          <cell r="G394" t="str">
            <v>42-44-101137623</v>
          </cell>
          <cell r="H394">
            <v>44580</v>
          </cell>
          <cell r="I394">
            <v>44581</v>
          </cell>
          <cell r="L394">
            <v>44581</v>
          </cell>
          <cell r="M394" t="str">
            <v>I</v>
          </cell>
        </row>
        <row r="395">
          <cell r="F395" t="str">
            <v>Cumplimiento del contrato
Calidad del servicio</v>
          </cell>
          <cell r="G395" t="str">
            <v>21-46-101039901</v>
          </cell>
          <cell r="H395">
            <v>44582</v>
          </cell>
          <cell r="I395">
            <v>44583</v>
          </cell>
          <cell r="L395">
            <v>44586</v>
          </cell>
          <cell r="M395" t="str">
            <v>I</v>
          </cell>
        </row>
        <row r="396">
          <cell r="F396" t="str">
            <v>Cumplimiento del contrato
Calidad del servicio</v>
          </cell>
          <cell r="G396" t="str">
            <v>390-47-994000068478</v>
          </cell>
          <cell r="H396">
            <v>44582</v>
          </cell>
          <cell r="I396">
            <v>44584</v>
          </cell>
          <cell r="L396">
            <v>44583</v>
          </cell>
          <cell r="M396" t="str">
            <v>I</v>
          </cell>
        </row>
        <row r="397">
          <cell r="F397" t="str">
            <v>Cumplimiento del contrato
Calidad del servicio</v>
          </cell>
          <cell r="G397" t="str">
            <v>390-47-994000068170</v>
          </cell>
          <cell r="H397">
            <v>44580</v>
          </cell>
          <cell r="I397">
            <v>44581</v>
          </cell>
          <cell r="L397">
            <v>44581</v>
          </cell>
          <cell r="M397" t="str">
            <v>I</v>
          </cell>
        </row>
        <row r="398">
          <cell r="F398" t="str">
            <v>Cumplimiento del contrato</v>
          </cell>
          <cell r="G398" t="str">
            <v>390-47-994000068548</v>
          </cell>
          <cell r="H398">
            <v>44582</v>
          </cell>
          <cell r="I398">
            <v>44586</v>
          </cell>
          <cell r="L398">
            <v>44581</v>
          </cell>
          <cell r="M398" t="str">
            <v>I</v>
          </cell>
        </row>
        <row r="399">
          <cell r="F399" t="str">
            <v>Cumplimiento del contrato
Calidad del servicio</v>
          </cell>
          <cell r="G399" t="str">
            <v>500-47-994000023047</v>
          </cell>
          <cell r="H399">
            <v>44580</v>
          </cell>
          <cell r="I399">
            <v>44581</v>
          </cell>
          <cell r="L399">
            <v>44582</v>
          </cell>
          <cell r="M399" t="str">
            <v>I</v>
          </cell>
        </row>
        <row r="400">
          <cell r="F400" t="str">
            <v>Cumplimiento del contrato
Calidad del servicio</v>
          </cell>
          <cell r="G400" t="str">
            <v>75-44-101118565</v>
          </cell>
          <cell r="H400">
            <v>44581</v>
          </cell>
          <cell r="I400">
            <v>44582</v>
          </cell>
          <cell r="L400">
            <v>44586</v>
          </cell>
          <cell r="M400" t="str">
            <v>I</v>
          </cell>
        </row>
        <row r="401">
          <cell r="F401" t="str">
            <v>Cumplimiento del contrato
Calidad del servicio</v>
          </cell>
          <cell r="G401" t="str">
            <v>390-47-994000068312</v>
          </cell>
          <cell r="H401">
            <v>44581</v>
          </cell>
          <cell r="I401">
            <v>44582</v>
          </cell>
          <cell r="L401">
            <v>44583</v>
          </cell>
          <cell r="M401" t="str">
            <v>I</v>
          </cell>
        </row>
        <row r="402">
          <cell r="F402" t="str">
            <v>Cumplimiento del contrato</v>
          </cell>
          <cell r="G402" t="str">
            <v>390-47-994000068557</v>
          </cell>
          <cell r="H402">
            <v>44582</v>
          </cell>
          <cell r="I402">
            <v>44587</v>
          </cell>
          <cell r="L402">
            <v>44583</v>
          </cell>
          <cell r="M402" t="str">
            <v>I</v>
          </cell>
        </row>
        <row r="403">
          <cell r="F403" t="str">
            <v>Cumplimiento del contrato
Calidad del servicio</v>
          </cell>
          <cell r="G403" t="str">
            <v>480 47 994000043797</v>
          </cell>
          <cell r="H403">
            <v>44580</v>
          </cell>
          <cell r="I403">
            <v>44583</v>
          </cell>
          <cell r="L403">
            <v>44582</v>
          </cell>
          <cell r="M403" t="str">
            <v>I</v>
          </cell>
        </row>
        <row r="404">
          <cell r="F404" t="str">
            <v>Cumplimiento del contrato
Calidad del servicio</v>
          </cell>
          <cell r="G404" t="str">
            <v>39-46-101005737</v>
          </cell>
          <cell r="H404">
            <v>44581</v>
          </cell>
          <cell r="I404">
            <v>44585</v>
          </cell>
          <cell r="L404">
            <v>44583</v>
          </cell>
          <cell r="M404" t="str">
            <v>I</v>
          </cell>
        </row>
        <row r="405">
          <cell r="F405" t="str">
            <v>Cumplimiento del contrato
Calidad del servicio</v>
          </cell>
          <cell r="G405" t="str">
            <v>390-47-994000068313</v>
          </cell>
          <cell r="H405">
            <v>44581</v>
          </cell>
          <cell r="I405">
            <v>44581</v>
          </cell>
          <cell r="L405">
            <v>44582</v>
          </cell>
          <cell r="M405" t="str">
            <v>III</v>
          </cell>
        </row>
        <row r="406">
          <cell r="F406" t="str">
            <v>Cumplimiento del contrato</v>
          </cell>
          <cell r="G406" t="str">
            <v>390-47-994000068278</v>
          </cell>
          <cell r="H406">
            <v>44581</v>
          </cell>
          <cell r="I406">
            <v>44581</v>
          </cell>
          <cell r="L406">
            <v>44582</v>
          </cell>
          <cell r="M406" t="str">
            <v>I</v>
          </cell>
        </row>
        <row r="407">
          <cell r="F407" t="str">
            <v>Cumplimiento del contrato
Calidad del servicio</v>
          </cell>
          <cell r="G407" t="str">
            <v>390-47-994000068249</v>
          </cell>
          <cell r="H407">
            <v>44580</v>
          </cell>
          <cell r="I407">
            <v>44581</v>
          </cell>
          <cell r="L407">
            <v>44582</v>
          </cell>
          <cell r="M407" t="str">
            <v>I</v>
          </cell>
        </row>
        <row r="408">
          <cell r="F408" t="str">
            <v>Cumplimiento del contrato
Calidad del servicio</v>
          </cell>
          <cell r="G408" t="str">
            <v>25-46-101019366</v>
          </cell>
          <cell r="H408">
            <v>44584</v>
          </cell>
          <cell r="I408">
            <v>44585</v>
          </cell>
          <cell r="L408">
            <v>44585</v>
          </cell>
          <cell r="M408" t="str">
            <v>I</v>
          </cell>
        </row>
        <row r="409">
          <cell r="F409" t="str">
            <v>Cumplimiento del contrato
Calidad del servicio</v>
          </cell>
          <cell r="G409" t="str">
            <v>36-44-101052595</v>
          </cell>
          <cell r="H409">
            <v>44580</v>
          </cell>
          <cell r="I409">
            <v>44581</v>
          </cell>
          <cell r="L409">
            <v>44582</v>
          </cell>
          <cell r="M409" t="str">
            <v>I</v>
          </cell>
        </row>
        <row r="410">
          <cell r="F410" t="str">
            <v>Cumplimiento del contrato
Calidad del servicio</v>
          </cell>
          <cell r="G410" t="str">
            <v>580-47-994000070618</v>
          </cell>
          <cell r="H410">
            <v>44580</v>
          </cell>
          <cell r="I410">
            <v>44581</v>
          </cell>
          <cell r="L410">
            <v>44582</v>
          </cell>
          <cell r="M410" t="str">
            <v>I</v>
          </cell>
        </row>
        <row r="411">
          <cell r="F411" t="str">
            <v>Cumplimiento del contrato</v>
          </cell>
          <cell r="G411" t="str">
            <v>390-47-994000068064</v>
          </cell>
          <cell r="H411">
            <v>44580</v>
          </cell>
          <cell r="I411">
            <v>44581</v>
          </cell>
          <cell r="L411">
            <v>44582</v>
          </cell>
          <cell r="M411" t="str">
            <v>I</v>
          </cell>
        </row>
        <row r="412">
          <cell r="F412" t="str">
            <v>Cumplimiento del contrato
Calidad del servicio</v>
          </cell>
          <cell r="G412" t="str">
            <v>3250480–5</v>
          </cell>
          <cell r="H412">
            <v>44580</v>
          </cell>
          <cell r="I412">
            <v>44581</v>
          </cell>
          <cell r="L412">
            <v>44582</v>
          </cell>
          <cell r="M412" t="str">
            <v>I</v>
          </cell>
        </row>
        <row r="414">
          <cell r="F414" t="str">
            <v>Cumplimiento del contrato
Calidad del servicio</v>
          </cell>
          <cell r="G414" t="str">
            <v>17-46-101020885</v>
          </cell>
          <cell r="H414">
            <v>44580</v>
          </cell>
          <cell r="I414">
            <v>44582</v>
          </cell>
          <cell r="L414">
            <v>44582</v>
          </cell>
          <cell r="M414" t="str">
            <v>I</v>
          </cell>
        </row>
        <row r="415">
          <cell r="F415" t="str">
            <v>Cumplimiento del contrato
Calidad del servicio</v>
          </cell>
          <cell r="G415" t="str">
            <v>NB-100193819</v>
          </cell>
          <cell r="H415">
            <v>44581</v>
          </cell>
          <cell r="I415">
            <v>44585</v>
          </cell>
          <cell r="L415">
            <v>44582</v>
          </cell>
          <cell r="M415" t="str">
            <v>I</v>
          </cell>
        </row>
        <row r="416">
          <cell r="F416" t="str">
            <v>Cumplimiento del contrato
Calidad del servicio</v>
          </cell>
          <cell r="G416" t="str">
            <v>390-47-994000068830</v>
          </cell>
          <cell r="H416">
            <v>44584</v>
          </cell>
          <cell r="I416">
            <v>44585</v>
          </cell>
          <cell r="L416">
            <v>44582</v>
          </cell>
          <cell r="M416" t="str">
            <v>I</v>
          </cell>
        </row>
        <row r="417">
          <cell r="F417" t="str">
            <v>Cumplimiento del contrato
Calidad del servicio</v>
          </cell>
          <cell r="G417" t="str">
            <v>390-47-994000068188</v>
          </cell>
          <cell r="H417">
            <v>44580</v>
          </cell>
          <cell r="I417">
            <v>44582</v>
          </cell>
          <cell r="L417">
            <v>44582</v>
          </cell>
          <cell r="M417" t="str">
            <v>I</v>
          </cell>
        </row>
        <row r="418">
          <cell r="F418" t="str">
            <v>Cumplimiento del contrato</v>
          </cell>
          <cell r="G418" t="str">
            <v>14-44-101145540</v>
          </cell>
          <cell r="H418">
            <v>44581</v>
          </cell>
          <cell r="I418">
            <v>44582</v>
          </cell>
          <cell r="L418">
            <v>44583</v>
          </cell>
          <cell r="M418" t="str">
            <v>I</v>
          </cell>
        </row>
        <row r="419">
          <cell r="F419" t="str">
            <v>Cumplimiento del contrato
Calidad del servicio</v>
          </cell>
          <cell r="G419" t="str">
            <v>390- 47- 994000068481</v>
          </cell>
          <cell r="H419">
            <v>44582</v>
          </cell>
          <cell r="I419">
            <v>44585</v>
          </cell>
          <cell r="L419">
            <v>44586</v>
          </cell>
          <cell r="M419" t="str">
            <v>I</v>
          </cell>
        </row>
        <row r="420">
          <cell r="F420" t="str">
            <v>Cumplimiento del contrato
Calidad del servicio</v>
          </cell>
          <cell r="G420" t="str">
            <v>390-47 -994000068370</v>
          </cell>
          <cell r="H420">
            <v>44581</v>
          </cell>
          <cell r="I420">
            <v>44582</v>
          </cell>
          <cell r="L420">
            <v>44583</v>
          </cell>
          <cell r="M420" t="str">
            <v>I</v>
          </cell>
        </row>
        <row r="421">
          <cell r="F421" t="str">
            <v>Cumplimiento del contrato
Calidad del servicio</v>
          </cell>
          <cell r="G421" t="str">
            <v>390-47-994000068408</v>
          </cell>
          <cell r="H421">
            <v>44581</v>
          </cell>
          <cell r="I421">
            <v>44587</v>
          </cell>
          <cell r="L421">
            <v>44583</v>
          </cell>
          <cell r="M421" t="str">
            <v>I</v>
          </cell>
        </row>
        <row r="422">
          <cell r="F422" t="str">
            <v>Cumplimiento del contrato
Calidad del servicio</v>
          </cell>
          <cell r="G422" t="str">
            <v>390-47-994000068331</v>
          </cell>
          <cell r="H422">
            <v>44581</v>
          </cell>
          <cell r="I422">
            <v>44581</v>
          </cell>
          <cell r="L422">
            <v>44582</v>
          </cell>
          <cell r="M422" t="str">
            <v>I</v>
          </cell>
        </row>
        <row r="423">
          <cell r="F423" t="str">
            <v>Cumplimiento del contrato
Calidad del servicio</v>
          </cell>
          <cell r="G423" t="str">
            <v>NB-100194219</v>
          </cell>
          <cell r="H423">
            <v>44582</v>
          </cell>
          <cell r="I423">
            <v>44585</v>
          </cell>
          <cell r="L423">
            <v>44583</v>
          </cell>
          <cell r="M423" t="str">
            <v>I</v>
          </cell>
        </row>
        <row r="424">
          <cell r="F424" t="str">
            <v>Cumplimiento del contrato
Calidad del servicio</v>
          </cell>
          <cell r="G424" t="str">
            <v>390-47-994000068223</v>
          </cell>
          <cell r="H424">
            <v>44580</v>
          </cell>
          <cell r="I424">
            <v>44581</v>
          </cell>
          <cell r="L424">
            <v>44582</v>
          </cell>
          <cell r="M424" t="str">
            <v>I</v>
          </cell>
        </row>
        <row r="425">
          <cell r="F425" t="str">
            <v>Cumplimiento del contrato
Calidad del servicio</v>
          </cell>
          <cell r="G425" t="str">
            <v>390-47-994000068355</v>
          </cell>
          <cell r="H425">
            <v>44581</v>
          </cell>
          <cell r="I425">
            <v>44582</v>
          </cell>
          <cell r="L425">
            <v>44583</v>
          </cell>
          <cell r="M425" t="str">
            <v>I</v>
          </cell>
        </row>
        <row r="426">
          <cell r="F426" t="str">
            <v>Cumplimiento del contrato
Calidad del servicio</v>
          </cell>
          <cell r="G426" t="str">
            <v>11-46-101025683</v>
          </cell>
          <cell r="H426">
            <v>44585</v>
          </cell>
          <cell r="I426">
            <v>44587</v>
          </cell>
          <cell r="L426">
            <v>44586</v>
          </cell>
          <cell r="M426" t="str">
            <v>III</v>
          </cell>
        </row>
        <row r="427">
          <cell r="F427" t="str">
            <v>Cumplimiento del contrato
Calidad del servicio</v>
          </cell>
          <cell r="G427" t="str">
            <v>3253648-9</v>
          </cell>
          <cell r="H427">
            <v>44582</v>
          </cell>
          <cell r="I427">
            <v>44585</v>
          </cell>
          <cell r="L427">
            <v>44586</v>
          </cell>
          <cell r="M427" t="str">
            <v>III</v>
          </cell>
        </row>
        <row r="428">
          <cell r="F428" t="str">
            <v>Cumplimiento del contrato
Calidad del servicio</v>
          </cell>
          <cell r="G428" t="str">
            <v>390-47-994000068252</v>
          </cell>
          <cell r="H428">
            <v>44582</v>
          </cell>
          <cell r="I428">
            <v>44587</v>
          </cell>
          <cell r="L428">
            <v>44582</v>
          </cell>
          <cell r="M428" t="str">
            <v>I</v>
          </cell>
        </row>
        <row r="429">
          <cell r="F429" t="str">
            <v>Cumplimiento del contrato
Calidad del servicio</v>
          </cell>
          <cell r="G429" t="str">
            <v>390-47-994000068466</v>
          </cell>
          <cell r="H429">
            <v>44582</v>
          </cell>
          <cell r="I429">
            <v>44582</v>
          </cell>
          <cell r="L429">
            <v>44593</v>
          </cell>
          <cell r="M429" t="str">
            <v>I</v>
          </cell>
        </row>
        <row r="430">
          <cell r="F430" t="str">
            <v>Cumplimiento del contrato</v>
          </cell>
          <cell r="G430" t="str">
            <v>390-47-994000068583</v>
          </cell>
          <cell r="H430">
            <v>44582</v>
          </cell>
          <cell r="I430">
            <v>44583</v>
          </cell>
          <cell r="L430">
            <v>44583</v>
          </cell>
          <cell r="M430" t="str">
            <v>I</v>
          </cell>
        </row>
        <row r="431">
          <cell r="F431" t="str">
            <v>Cumplimiento del contrato
Calidad del servicio</v>
          </cell>
          <cell r="G431" t="str">
            <v>BCH-100017619</v>
          </cell>
          <cell r="H431">
            <v>44582</v>
          </cell>
          <cell r="I431">
            <v>44582</v>
          </cell>
          <cell r="L431">
            <v>44583</v>
          </cell>
          <cell r="M431" t="str">
            <v>I</v>
          </cell>
        </row>
        <row r="432">
          <cell r="F432" t="str">
            <v>Cumplimiento del contrato
Calidad del servicio</v>
          </cell>
          <cell r="G432" t="str">
            <v>3251256–6</v>
          </cell>
          <cell r="H432">
            <v>44581</v>
          </cell>
          <cell r="I432">
            <v>44581</v>
          </cell>
          <cell r="L432">
            <v>44582</v>
          </cell>
          <cell r="M432" t="str">
            <v>I</v>
          </cell>
        </row>
        <row r="433">
          <cell r="F433" t="str">
            <v>Cumplimiento del contrato
Calidad del servicio</v>
          </cell>
          <cell r="G433" t="str">
            <v>390-47-994000068473</v>
          </cell>
          <cell r="H433">
            <v>44582</v>
          </cell>
          <cell r="I433">
            <v>44585</v>
          </cell>
          <cell r="L433">
            <v>44583</v>
          </cell>
          <cell r="M433" t="str">
            <v>I</v>
          </cell>
        </row>
        <row r="434">
          <cell r="F434" t="str">
            <v>Cumplimiento del contrato
Calidad del servicio</v>
          </cell>
          <cell r="G434" t="str">
            <v>390-47-994000068593</v>
          </cell>
          <cell r="H434">
            <v>44582</v>
          </cell>
          <cell r="I434">
            <v>44586</v>
          </cell>
          <cell r="L434">
            <v>44583</v>
          </cell>
          <cell r="M434" t="str">
            <v>I</v>
          </cell>
        </row>
        <row r="435">
          <cell r="F435" t="str">
            <v>Cumplimiento del contrato
Calidad del servicio</v>
          </cell>
          <cell r="G435" t="str">
            <v>390-47-994000068741</v>
          </cell>
          <cell r="H435">
            <v>44583</v>
          </cell>
          <cell r="I435">
            <v>44584</v>
          </cell>
          <cell r="L435">
            <v>44585</v>
          </cell>
          <cell r="M435" t="str">
            <v>I</v>
          </cell>
        </row>
        <row r="436">
          <cell r="F436" t="str">
            <v>Cumplimiento del contrato
Calidad del servicio</v>
          </cell>
          <cell r="G436" t="str">
            <v>390-47-994000068338</v>
          </cell>
          <cell r="H436">
            <v>44581</v>
          </cell>
          <cell r="I436">
            <v>44582</v>
          </cell>
          <cell r="L436">
            <v>44583</v>
          </cell>
          <cell r="M436" t="str">
            <v>I</v>
          </cell>
        </row>
        <row r="437">
          <cell r="F437" t="str">
            <v>Cumplimiento del contrato
Calidad del servicio</v>
          </cell>
          <cell r="G437" t="str">
            <v>390-47-994000068296</v>
          </cell>
          <cell r="H437">
            <v>44581</v>
          </cell>
          <cell r="I437">
            <v>44582</v>
          </cell>
          <cell r="L437">
            <v>44583</v>
          </cell>
          <cell r="M437" t="str">
            <v>I</v>
          </cell>
        </row>
        <row r="438">
          <cell r="F438" t="str">
            <v>Cumplimiento del contrato
Calidad del servicio</v>
          </cell>
          <cell r="G438" t="str">
            <v>39-44-101134798</v>
          </cell>
          <cell r="H438">
            <v>44581</v>
          </cell>
          <cell r="I438">
            <v>44585</v>
          </cell>
          <cell r="L438">
            <v>44583</v>
          </cell>
          <cell r="M438" t="str">
            <v>I</v>
          </cell>
        </row>
        <row r="439">
          <cell r="F439" t="str">
            <v>Cumplimiento del contrato
Calidad del servicio</v>
          </cell>
          <cell r="G439" t="str">
            <v>55-46-101013491</v>
          </cell>
          <cell r="H439">
            <v>44587</v>
          </cell>
          <cell r="I439">
            <v>44587</v>
          </cell>
          <cell r="L439">
            <v>44583</v>
          </cell>
          <cell r="M439" t="str">
            <v>I</v>
          </cell>
        </row>
        <row r="440">
          <cell r="F440" t="str">
            <v>Cumplimiento del contrato
Calidad del servicio</v>
          </cell>
          <cell r="G440" t="str">
            <v>390-47-994000068600</v>
          </cell>
          <cell r="H440">
            <v>44582</v>
          </cell>
          <cell r="I440">
            <v>44586</v>
          </cell>
          <cell r="L440">
            <v>44586</v>
          </cell>
          <cell r="M440" t="str">
            <v>ll</v>
          </cell>
        </row>
        <row r="441">
          <cell r="F441" t="str">
            <v>Cumplimiento del contrato
Calidad del servicio</v>
          </cell>
          <cell r="G441" t="str">
            <v>36-44-101052674</v>
          </cell>
          <cell r="H441">
            <v>44582</v>
          </cell>
          <cell r="I441">
            <v>44586</v>
          </cell>
          <cell r="L441">
            <v>44583</v>
          </cell>
          <cell r="M441" t="str">
            <v>I</v>
          </cell>
        </row>
        <row r="442">
          <cell r="F442" t="str">
            <v>Cumplimiento del contrato
Calidad del servicio</v>
          </cell>
          <cell r="G442" t="str">
            <v>390-47-994000068816</v>
          </cell>
          <cell r="H442">
            <v>44584</v>
          </cell>
          <cell r="I442">
            <v>44586</v>
          </cell>
          <cell r="L442">
            <v>44585</v>
          </cell>
          <cell r="M442" t="str">
            <v>I</v>
          </cell>
        </row>
        <row r="443">
          <cell r="F443" t="str">
            <v>Cumplimiento del contrato
Pago de Salarios
Calidad del bien</v>
          </cell>
          <cell r="G443" t="str">
            <v>390-47-994000068841</v>
          </cell>
          <cell r="H443">
            <v>44584</v>
          </cell>
          <cell r="I443">
            <v>44587</v>
          </cell>
          <cell r="L443" t="str">
            <v>N/A</v>
          </cell>
          <cell r="M443" t="str">
            <v>N/A</v>
          </cell>
        </row>
        <row r="444">
          <cell r="F444" t="str">
            <v>Cumplimiento del contrato
Calidad del servicio</v>
          </cell>
          <cell r="G444" t="str">
            <v>17-44-101195286</v>
          </cell>
          <cell r="H444">
            <v>44581</v>
          </cell>
          <cell r="I444">
            <v>44583</v>
          </cell>
          <cell r="L444">
            <v>44583</v>
          </cell>
          <cell r="M444" t="str">
            <v>I</v>
          </cell>
        </row>
        <row r="445">
          <cell r="F445" t="str">
            <v>Cumplimiento del contrato
Calidad del servicio</v>
          </cell>
          <cell r="G445" t="str">
            <v>390-47-994000067874</v>
          </cell>
          <cell r="H445">
            <v>44581</v>
          </cell>
          <cell r="I445">
            <v>44583</v>
          </cell>
          <cell r="L445">
            <v>44582</v>
          </cell>
          <cell r="M445" t="str">
            <v>I</v>
          </cell>
        </row>
        <row r="446">
          <cell r="F446" t="str">
            <v>Cumplimiento del contrato
Calidad del servicio</v>
          </cell>
          <cell r="G446" t="str">
            <v>37-46-101003877</v>
          </cell>
          <cell r="H446">
            <v>44584</v>
          </cell>
          <cell r="I446">
            <v>44586</v>
          </cell>
          <cell r="L446">
            <v>44586</v>
          </cell>
          <cell r="M446" t="str">
            <v>I</v>
          </cell>
        </row>
        <row r="447">
          <cell r="F447" t="str">
            <v>Cumplimiento del contrato
Calidad del servicio</v>
          </cell>
          <cell r="G447" t="str">
            <v>11-46-101025675</v>
          </cell>
          <cell r="H447">
            <v>44585</v>
          </cell>
          <cell r="I447">
            <v>44586</v>
          </cell>
          <cell r="L447">
            <v>44586</v>
          </cell>
          <cell r="M447" t="str">
            <v>I</v>
          </cell>
        </row>
        <row r="448">
          <cell r="F448" t="str">
            <v>Cumplimiento del contrato
Calidad del servicio</v>
          </cell>
          <cell r="G448" t="str">
            <v>390-47-994000068417</v>
          </cell>
          <cell r="H448">
            <v>44581</v>
          </cell>
          <cell r="I448">
            <v>44583</v>
          </cell>
          <cell r="L448">
            <v>44586</v>
          </cell>
          <cell r="M448" t="str">
            <v>I</v>
          </cell>
        </row>
        <row r="449">
          <cell r="F449" t="str">
            <v>Cumplimiento del contrato
Calidad del servicio</v>
          </cell>
          <cell r="G449" t="str">
            <v>42-44-101137677</v>
          </cell>
          <cell r="H449">
            <v>44582</v>
          </cell>
          <cell r="I449">
            <v>44592</v>
          </cell>
          <cell r="L449">
            <v>44583</v>
          </cell>
          <cell r="M449" t="str">
            <v>I</v>
          </cell>
        </row>
        <row r="450">
          <cell r="F450" t="str">
            <v>Cumplimiento del contrato
Pago de Salarios
Calidad del bien</v>
          </cell>
          <cell r="G450" t="str">
            <v>390-47-994000069300</v>
          </cell>
          <cell r="H450">
            <v>44586</v>
          </cell>
          <cell r="I450">
            <v>44587</v>
          </cell>
          <cell r="L450" t="str">
            <v>N/A</v>
          </cell>
          <cell r="M450" t="str">
            <v>N/A</v>
          </cell>
        </row>
        <row r="451">
          <cell r="F451" t="str">
            <v>Cumplimiento del contrato
Pago de Salarios
Calidad del bien</v>
          </cell>
          <cell r="G451" t="str">
            <v>390-47-994000069284</v>
          </cell>
          <cell r="H451">
            <v>44586</v>
          </cell>
          <cell r="I451">
            <v>44587</v>
          </cell>
          <cell r="L451" t="str">
            <v>N/A</v>
          </cell>
          <cell r="M451" t="str">
            <v>N/A</v>
          </cell>
        </row>
        <row r="452">
          <cell r="F452" t="str">
            <v>Cumplimiento del contrato
Calidad del servicio</v>
          </cell>
          <cell r="G452" t="str">
            <v>460-47-994000050829</v>
          </cell>
          <cell r="H452">
            <v>44581</v>
          </cell>
          <cell r="I452">
            <v>44581</v>
          </cell>
          <cell r="L452">
            <v>44584</v>
          </cell>
          <cell r="M452" t="str">
            <v>I</v>
          </cell>
        </row>
        <row r="453">
          <cell r="F453" t="str">
            <v>Cumplimiento del contrato
Pago de Salarios
Calidad y correcto funcionamiento de los bienes</v>
          </cell>
          <cell r="G453" t="str">
            <v>3258566-6</v>
          </cell>
          <cell r="H453">
            <v>44587</v>
          </cell>
          <cell r="I453">
            <v>44594</v>
          </cell>
          <cell r="L453" t="str">
            <v>N/A</v>
          </cell>
          <cell r="M453" t="str">
            <v>N/A</v>
          </cell>
        </row>
        <row r="454">
          <cell r="F454" t="str">
            <v>Cumplimiento del contrato
Calidad del servicio</v>
          </cell>
          <cell r="G454" t="str">
            <v>63-46-101003093</v>
          </cell>
          <cell r="H454">
            <v>44588</v>
          </cell>
          <cell r="I454">
            <v>44588</v>
          </cell>
          <cell r="L454">
            <v>44584</v>
          </cell>
          <cell r="M454" t="str">
            <v>I</v>
          </cell>
        </row>
        <row r="455">
          <cell r="F455" t="str">
            <v>Cumplimiento del contrato
Calidad del servicio</v>
          </cell>
          <cell r="G455" t="str">
            <v>390-47-994000068492</v>
          </cell>
          <cell r="H455">
            <v>44582</v>
          </cell>
          <cell r="I455">
            <v>44583</v>
          </cell>
          <cell r="L455">
            <v>44586</v>
          </cell>
          <cell r="M455" t="str">
            <v>III</v>
          </cell>
        </row>
        <row r="456">
          <cell r="F456" t="str">
            <v>Cumplimiento del contrato
Calidad del servicio</v>
          </cell>
          <cell r="G456" t="str">
            <v>390-47-994000068633</v>
          </cell>
          <cell r="H456">
            <v>44582</v>
          </cell>
          <cell r="I456">
            <v>44586</v>
          </cell>
          <cell r="L456">
            <v>44586</v>
          </cell>
          <cell r="M456" t="str">
            <v>I</v>
          </cell>
        </row>
        <row r="457">
          <cell r="F457" t="str">
            <v>Cumplimiento del contrato
Calidad del servicio</v>
          </cell>
          <cell r="G457" t="str">
            <v>390-47-994000068616</v>
          </cell>
          <cell r="H457">
            <v>44582</v>
          </cell>
          <cell r="I457">
            <v>44587</v>
          </cell>
          <cell r="L457">
            <v>44584</v>
          </cell>
          <cell r="M457" t="str">
            <v>I</v>
          </cell>
        </row>
        <row r="458">
          <cell r="F458" t="str">
            <v>Cumplimiento del contrato
Calidad del servicio</v>
          </cell>
          <cell r="G458" t="str">
            <v>390-47-994000068552</v>
          </cell>
          <cell r="H458">
            <v>44582</v>
          </cell>
          <cell r="I458">
            <v>44586</v>
          </cell>
          <cell r="L458">
            <v>44586</v>
          </cell>
          <cell r="M458" t="str">
            <v>I</v>
          </cell>
        </row>
        <row r="459">
          <cell r="F459" t="str">
            <v>Cumplimiento del contrato
Calidad del servicio
Responsabilidad Civil Extracontractual</v>
          </cell>
          <cell r="G459" t="str">
            <v>390-47-994000068982
390-74-994000010926</v>
          </cell>
          <cell r="H459">
            <v>44585</v>
          </cell>
          <cell r="I459">
            <v>44592</v>
          </cell>
          <cell r="L459" t="str">
            <v>N/A</v>
          </cell>
          <cell r="M459" t="str">
            <v>N/A</v>
          </cell>
        </row>
        <row r="460">
          <cell r="F460" t="str">
            <v>Cumplimiento del contrato
Calidad del servicio</v>
          </cell>
          <cell r="G460" t="str">
            <v>390- 47-994000069054</v>
          </cell>
          <cell r="H460">
            <v>44585</v>
          </cell>
          <cell r="I460">
            <v>44587</v>
          </cell>
          <cell r="L460">
            <v>44587</v>
          </cell>
          <cell r="M460" t="str">
            <v>I</v>
          </cell>
        </row>
        <row r="461">
          <cell r="F461" t="str">
            <v>Cumplimiento del contrato
Pago de salarios
Calidad y correcto funcionamiento de los bienes</v>
          </cell>
          <cell r="G461" t="str">
            <v>390 47 994000069018</v>
          </cell>
          <cell r="H461">
            <v>44585</v>
          </cell>
          <cell r="I461">
            <v>44595</v>
          </cell>
          <cell r="L461" t="str">
            <v>N/A</v>
          </cell>
          <cell r="M461" t="str">
            <v>N/A</v>
          </cell>
        </row>
        <row r="462">
          <cell r="F462" t="str">
            <v>Cumplimiento del contrato
Calidad del servicio</v>
          </cell>
          <cell r="G462" t="str">
            <v>25-44-101164427</v>
          </cell>
          <cell r="H462">
            <v>44585</v>
          </cell>
          <cell r="I462">
            <v>44587</v>
          </cell>
          <cell r="L462">
            <v>44584</v>
          </cell>
          <cell r="M462" t="str">
            <v>I</v>
          </cell>
        </row>
        <row r="463">
          <cell r="F463" t="str">
            <v>Cumplimiento del contrato</v>
          </cell>
          <cell r="G463" t="str">
            <v>390-47-994000068711</v>
          </cell>
          <cell r="H463">
            <v>44583</v>
          </cell>
          <cell r="I463">
            <v>44587</v>
          </cell>
          <cell r="L463">
            <v>44587</v>
          </cell>
          <cell r="M463" t="str">
            <v>I</v>
          </cell>
        </row>
        <row r="464">
          <cell r="F464" t="str">
            <v>Cumplimiento del contrato Calidad del servicio</v>
          </cell>
          <cell r="G464" t="str">
            <v>390-47-994000068554</v>
          </cell>
          <cell r="H464">
            <v>44582</v>
          </cell>
          <cell r="I464">
            <v>44583</v>
          </cell>
          <cell r="L464">
            <v>44587</v>
          </cell>
          <cell r="M464" t="str">
            <v>I</v>
          </cell>
        </row>
        <row r="465">
          <cell r="F465" t="str">
            <v>Cumplimiento del contrato
Calidad del servicio</v>
          </cell>
          <cell r="G465" t="str">
            <v>39-44-101134771</v>
          </cell>
          <cell r="H465">
            <v>44581</v>
          </cell>
          <cell r="I465">
            <v>44585</v>
          </cell>
          <cell r="L465">
            <v>44584</v>
          </cell>
          <cell r="M465" t="str">
            <v>I</v>
          </cell>
        </row>
        <row r="466">
          <cell r="F466" t="str">
            <v>Cumplimiento del contrato
Calidad del servicio</v>
          </cell>
          <cell r="G466" t="str">
            <v>390-47-994000069023</v>
          </cell>
          <cell r="H466">
            <v>44585</v>
          </cell>
          <cell r="I466">
            <v>44586</v>
          </cell>
          <cell r="L466">
            <v>44587</v>
          </cell>
          <cell r="M466" t="str">
            <v>I</v>
          </cell>
        </row>
        <row r="467">
          <cell r="F467" t="str">
            <v>Cumplimiento del contrato
Calidad del servicio</v>
          </cell>
          <cell r="G467" t="str">
            <v>390-47-994000068307</v>
          </cell>
          <cell r="H467">
            <v>44581</v>
          </cell>
          <cell r="I467">
            <v>44582</v>
          </cell>
          <cell r="L467">
            <v>44584</v>
          </cell>
          <cell r="M467" t="str">
            <v>I</v>
          </cell>
        </row>
        <row r="468">
          <cell r="F468" t="str">
            <v>Cumplimiento del contrato
Calidad del servicio</v>
          </cell>
          <cell r="G468" t="str">
            <v>390-47-994000068345</v>
          </cell>
          <cell r="H468">
            <v>44581</v>
          </cell>
          <cell r="I468">
            <v>44582</v>
          </cell>
          <cell r="L468">
            <v>44583</v>
          </cell>
          <cell r="M468" t="str">
            <v>I</v>
          </cell>
        </row>
        <row r="469">
          <cell r="F469" t="str">
            <v>Cumplimiento del contrato
Calidad del servicio</v>
          </cell>
          <cell r="G469" t="str">
            <v>390-47-994000068635</v>
          </cell>
          <cell r="H469">
            <v>44582</v>
          </cell>
          <cell r="I469">
            <v>44587</v>
          </cell>
          <cell r="L469">
            <v>44587</v>
          </cell>
          <cell r="M469" t="str">
            <v>I</v>
          </cell>
        </row>
        <row r="470">
          <cell r="F470" t="str">
            <v>Cumplimiento del contrato
Calidad del servicio</v>
          </cell>
          <cell r="G470" t="str">
            <v>390-47-994000068500</v>
          </cell>
          <cell r="H470">
            <v>44582</v>
          </cell>
          <cell r="I470">
            <v>44583</v>
          </cell>
          <cell r="L470">
            <v>44587</v>
          </cell>
          <cell r="M470" t="str">
            <v>I</v>
          </cell>
        </row>
        <row r="471">
          <cell r="F471" t="str">
            <v>Cumplimiento del contrato
Calidad del servicio</v>
          </cell>
          <cell r="G471" t="str">
            <v>390-47-994000068569</v>
          </cell>
          <cell r="H471">
            <v>44582</v>
          </cell>
          <cell r="I471">
            <v>44583</v>
          </cell>
          <cell r="L471">
            <v>44587</v>
          </cell>
          <cell r="M471" t="str">
            <v>I</v>
          </cell>
        </row>
        <row r="472">
          <cell r="F472" t="str">
            <v>Cumplimiento del contrato
Calidad del servicio</v>
          </cell>
          <cell r="G472" t="str">
            <v>390-47-994000068504</v>
          </cell>
          <cell r="H472">
            <v>44582</v>
          </cell>
          <cell r="I472">
            <v>44582</v>
          </cell>
          <cell r="L472">
            <v>44584</v>
          </cell>
          <cell r="M472" t="str">
            <v>III</v>
          </cell>
        </row>
        <row r="473">
          <cell r="F473" t="str">
            <v>Cumplimiento del contrato
Calidad del servicio</v>
          </cell>
          <cell r="G473" t="str">
            <v>390-47-994000068469</v>
          </cell>
          <cell r="H473">
            <v>44582</v>
          </cell>
          <cell r="I473">
            <v>44583</v>
          </cell>
          <cell r="L473">
            <v>44585</v>
          </cell>
          <cell r="M473" t="str">
            <v>I</v>
          </cell>
        </row>
        <row r="474">
          <cell r="F474" t="str">
            <v>Cumplimiento del contrato
Calidad del servicio</v>
          </cell>
          <cell r="G474" t="str">
            <v>390-47-994000068704</v>
          </cell>
          <cell r="H474">
            <v>44583</v>
          </cell>
          <cell r="I474">
            <v>44583</v>
          </cell>
          <cell r="L474">
            <v>44586</v>
          </cell>
          <cell r="M474" t="str">
            <v>I</v>
          </cell>
        </row>
        <row r="475">
          <cell r="F475" t="str">
            <v>Cumplimiento del contrato
Calidad del servicio</v>
          </cell>
          <cell r="G475" t="str">
            <v>390-47-994000068655</v>
          </cell>
          <cell r="H475">
            <v>44583</v>
          </cell>
          <cell r="I475">
            <v>44583</v>
          </cell>
          <cell r="L475">
            <v>44586</v>
          </cell>
          <cell r="M475" t="str">
            <v>I</v>
          </cell>
        </row>
        <row r="476">
          <cell r="F476" t="str">
            <v>Cumplimiento del contrato</v>
          </cell>
          <cell r="G476" t="str">
            <v>390-47-994000068288</v>
          </cell>
          <cell r="H476">
            <v>44581</v>
          </cell>
          <cell r="I476">
            <v>44582</v>
          </cell>
          <cell r="L476">
            <v>44588</v>
          </cell>
          <cell r="M476" t="str">
            <v>I</v>
          </cell>
        </row>
        <row r="477">
          <cell r="F477" t="str">
            <v>Cumplimiento del contrato
Calidad del servicio</v>
          </cell>
          <cell r="G477" t="str">
            <v>390-47-994000068602</v>
          </cell>
          <cell r="H477">
            <v>44582</v>
          </cell>
          <cell r="I477">
            <v>44584</v>
          </cell>
          <cell r="L477">
            <v>44586</v>
          </cell>
          <cell r="M477" t="str">
            <v>I</v>
          </cell>
        </row>
        <row r="478">
          <cell r="F478" t="str">
            <v>Cumplimiento del contrato
Calidad del servicio</v>
          </cell>
          <cell r="G478" t="str">
            <v>3253638–5</v>
          </cell>
          <cell r="H478">
            <v>44582</v>
          </cell>
          <cell r="I478">
            <v>44584</v>
          </cell>
          <cell r="L478">
            <v>44585</v>
          </cell>
          <cell r="M478" t="str">
            <v>I</v>
          </cell>
        </row>
        <row r="479">
          <cell r="F479" t="str">
            <v>Cumplimiento del contrato</v>
          </cell>
          <cell r="G479" t="str">
            <v>11-46-101025637</v>
          </cell>
          <cell r="H479">
            <v>44583</v>
          </cell>
          <cell r="I479">
            <v>44584</v>
          </cell>
          <cell r="L479">
            <v>44585</v>
          </cell>
          <cell r="M479" t="str">
            <v>I</v>
          </cell>
        </row>
        <row r="480">
          <cell r="F480" t="str">
            <v>Cumplimiento del contrato
Calidad del servicio</v>
          </cell>
          <cell r="G480" t="str">
            <v>390 47 994000068373</v>
          </cell>
          <cell r="H480">
            <v>44581</v>
          </cell>
          <cell r="I480">
            <v>44583</v>
          </cell>
          <cell r="L480">
            <v>44587</v>
          </cell>
          <cell r="M480" t="str">
            <v>I</v>
          </cell>
        </row>
        <row r="481">
          <cell r="F481" t="str">
            <v>Cumplimiento del contrato
Calidad del servicio</v>
          </cell>
          <cell r="G481" t="str">
            <v>390-47-994000068776</v>
          </cell>
          <cell r="H481">
            <v>44583</v>
          </cell>
          <cell r="I481">
            <v>44586</v>
          </cell>
          <cell r="L481">
            <v>44587</v>
          </cell>
          <cell r="M481" t="str">
            <v>I</v>
          </cell>
        </row>
        <row r="482">
          <cell r="F482" t="str">
            <v>Cumplimiento del contrato
Calidad del servicio</v>
          </cell>
          <cell r="G482" t="str">
            <v>390-47-994000068596</v>
          </cell>
          <cell r="H482">
            <v>44582</v>
          </cell>
          <cell r="I482">
            <v>44583</v>
          </cell>
          <cell r="L482">
            <v>44587</v>
          </cell>
          <cell r="M482" t="str">
            <v>III</v>
          </cell>
        </row>
        <row r="483">
          <cell r="F483" t="str">
            <v>Cumplimiento del contrato
Calidad del servicio</v>
          </cell>
          <cell r="G483" t="str">
            <v>25-46-101019187</v>
          </cell>
          <cell r="H483">
            <v>44582</v>
          </cell>
          <cell r="I483">
            <v>44583</v>
          </cell>
          <cell r="L483">
            <v>44587</v>
          </cell>
          <cell r="M483" t="str">
            <v>I</v>
          </cell>
        </row>
        <row r="484">
          <cell r="F484" t="str">
            <v>Cumplimiento del contrato
Calidad del servicio</v>
          </cell>
          <cell r="G484" t="str">
            <v>460-47-994000051327</v>
          </cell>
          <cell r="H484">
            <v>44584</v>
          </cell>
          <cell r="I484">
            <v>44587</v>
          </cell>
          <cell r="L484">
            <v>44585</v>
          </cell>
          <cell r="M484" t="str">
            <v>I</v>
          </cell>
        </row>
        <row r="485">
          <cell r="F485" t="str">
            <v>Cumplimiento del contrato
Calidad del servicio</v>
          </cell>
          <cell r="G485" t="str">
            <v>390-47-994000068820</v>
          </cell>
          <cell r="H485">
            <v>44584</v>
          </cell>
          <cell r="I485">
            <v>44586</v>
          </cell>
          <cell r="L485">
            <v>44585</v>
          </cell>
          <cell r="M485" t="str">
            <v>I</v>
          </cell>
        </row>
        <row r="486">
          <cell r="F486" t="str">
            <v>Cumplimiento del contrato
Calidad del servicio</v>
          </cell>
          <cell r="G486" t="str">
            <v>390-47-994000068578</v>
          </cell>
          <cell r="H486">
            <v>44582</v>
          </cell>
          <cell r="I486">
            <v>44584</v>
          </cell>
          <cell r="L486">
            <v>44587</v>
          </cell>
          <cell r="M486" t="str">
            <v>I</v>
          </cell>
        </row>
        <row r="487">
          <cell r="F487" t="str">
            <v>Cumplimiento del contrato
Calidad del servicio</v>
          </cell>
          <cell r="G487" t="str">
            <v>390-47-994000068526</v>
          </cell>
          <cell r="H487">
            <v>44582</v>
          </cell>
          <cell r="I487">
            <v>44583</v>
          </cell>
          <cell r="L487">
            <v>44587</v>
          </cell>
          <cell r="M487" t="str">
            <v>I</v>
          </cell>
        </row>
        <row r="488">
          <cell r="F488" t="str">
            <v>Cumplimiento del contrato
Calidad del servicio</v>
          </cell>
          <cell r="G488" t="str">
            <v>NB-100194236</v>
          </cell>
          <cell r="H488">
            <v>44582</v>
          </cell>
          <cell r="I488">
            <v>44583</v>
          </cell>
          <cell r="L488">
            <v>44587</v>
          </cell>
          <cell r="M488" t="str">
            <v>I</v>
          </cell>
        </row>
        <row r="489">
          <cell r="F489" t="str">
            <v>Cumplimiento del contrato
Calidad del servicio</v>
          </cell>
          <cell r="G489" t="str">
            <v>475-47-994000051985</v>
          </cell>
          <cell r="H489">
            <v>44585</v>
          </cell>
          <cell r="I489">
            <v>44587</v>
          </cell>
          <cell r="L489">
            <v>44587</v>
          </cell>
          <cell r="M489" t="str">
            <v>I</v>
          </cell>
        </row>
        <row r="490">
          <cell r="F490" t="str">
            <v>Cumplimiento del contrato
Calidad del servicio</v>
          </cell>
          <cell r="G490" t="str">
            <v>390-47-994000068566</v>
          </cell>
          <cell r="H490">
            <v>44582</v>
          </cell>
          <cell r="I490">
            <v>44583</v>
          </cell>
          <cell r="L490">
            <v>44586</v>
          </cell>
          <cell r="M490" t="str">
            <v>I</v>
          </cell>
        </row>
        <row r="491">
          <cell r="F491" t="str">
            <v>Cumplimiento del contrato</v>
          </cell>
          <cell r="G491" t="str">
            <v>390-47-994000068807</v>
          </cell>
          <cell r="H491">
            <v>44584</v>
          </cell>
          <cell r="I491">
            <v>44585</v>
          </cell>
          <cell r="L491">
            <v>44585</v>
          </cell>
          <cell r="M491" t="str">
            <v>I</v>
          </cell>
        </row>
        <row r="492">
          <cell r="F492" t="str">
            <v>Cumplimiento del contrato
Calidad del servicio</v>
          </cell>
          <cell r="G492" t="str">
            <v>15-46-101024948</v>
          </cell>
          <cell r="H492">
            <v>44582</v>
          </cell>
          <cell r="I492">
            <v>44583</v>
          </cell>
          <cell r="L492">
            <v>44587</v>
          </cell>
          <cell r="M492" t="str">
            <v>I</v>
          </cell>
        </row>
        <row r="493">
          <cell r="F493" t="str">
            <v>Cumplimiento del contrato</v>
          </cell>
          <cell r="G493" t="str">
            <v>3253653-6</v>
          </cell>
          <cell r="H493">
            <v>44582</v>
          </cell>
          <cell r="I493">
            <v>44583</v>
          </cell>
          <cell r="L493">
            <v>44587</v>
          </cell>
          <cell r="M493" t="str">
            <v>I</v>
          </cell>
        </row>
        <row r="494">
          <cell r="F494" t="str">
            <v>Cumplimiento del contrato</v>
          </cell>
          <cell r="G494" t="str">
            <v>390-47-994000068668</v>
          </cell>
          <cell r="H494">
            <v>44583</v>
          </cell>
          <cell r="I494">
            <v>44584</v>
          </cell>
          <cell r="L494">
            <v>44587</v>
          </cell>
          <cell r="M494" t="str">
            <v>I</v>
          </cell>
        </row>
        <row r="495">
          <cell r="F495" t="str">
            <v>Cumplimiento del contrato
Calidad del servicio</v>
          </cell>
          <cell r="G495" t="str">
            <v>390-47-994000068403</v>
          </cell>
          <cell r="H495">
            <v>44581</v>
          </cell>
          <cell r="I495">
            <v>44583</v>
          </cell>
          <cell r="L495">
            <v>44583</v>
          </cell>
          <cell r="M495" t="str">
            <v>I</v>
          </cell>
        </row>
        <row r="496">
          <cell r="F496" t="str">
            <v>Cumplimiento del contrato
Calidad del servicio</v>
          </cell>
          <cell r="G496" t="str">
            <v>21-46-101039892</v>
          </cell>
          <cell r="H496">
            <v>44582</v>
          </cell>
          <cell r="I496">
            <v>44585</v>
          </cell>
          <cell r="L496">
            <v>44587</v>
          </cell>
          <cell r="M496" t="str">
            <v>I</v>
          </cell>
        </row>
        <row r="497">
          <cell r="F497" t="str">
            <v>Cumplimiento del contrato</v>
          </cell>
          <cell r="G497" t="str">
            <v>390-47-994000068590</v>
          </cell>
          <cell r="H497">
            <v>44582</v>
          </cell>
          <cell r="I497">
            <v>44583</v>
          </cell>
          <cell r="L497">
            <v>44587</v>
          </cell>
          <cell r="M497" t="str">
            <v>I</v>
          </cell>
        </row>
        <row r="498">
          <cell r="F498" t="str">
            <v>Cumplimiento del contrato
Calidad del servicio</v>
          </cell>
          <cell r="G498" t="str">
            <v>390-47-994000068621</v>
          </cell>
          <cell r="H498">
            <v>44582</v>
          </cell>
          <cell r="I498">
            <v>44586</v>
          </cell>
          <cell r="L498">
            <v>44587</v>
          </cell>
          <cell r="M498" t="str">
            <v>I</v>
          </cell>
        </row>
        <row r="499">
          <cell r="F499" t="str">
            <v>Cumplimiento del contrato
Calidad del servicio</v>
          </cell>
          <cell r="G499" t="str">
            <v>390-47-994000069190</v>
          </cell>
          <cell r="H499">
            <v>44586</v>
          </cell>
          <cell r="I499">
            <v>44586</v>
          </cell>
          <cell r="L499">
            <v>44585</v>
          </cell>
          <cell r="M499" t="str">
            <v>I</v>
          </cell>
        </row>
        <row r="500">
          <cell r="F500" t="str">
            <v>Cumplimiento del contrato
Calidad del servicio</v>
          </cell>
          <cell r="G500" t="str">
            <v>14-44-101146001</v>
          </cell>
          <cell r="H500">
            <v>44585</v>
          </cell>
          <cell r="I500">
            <v>44587</v>
          </cell>
          <cell r="L500">
            <v>44587</v>
          </cell>
          <cell r="M500" t="str">
            <v>I</v>
          </cell>
        </row>
        <row r="501">
          <cell r="F501" t="str">
            <v>Cumplimiento del contrato</v>
          </cell>
          <cell r="G501" t="str">
            <v>3253658–2</v>
          </cell>
          <cell r="H501">
            <v>44582</v>
          </cell>
          <cell r="I501">
            <v>44583</v>
          </cell>
          <cell r="L501">
            <v>44587</v>
          </cell>
          <cell r="M501" t="str">
            <v>I</v>
          </cell>
        </row>
        <row r="502">
          <cell r="F502" t="str">
            <v>Cumplimiento del contrato
Calidad del servicio</v>
          </cell>
          <cell r="G502" t="str">
            <v>21-44-101373871</v>
          </cell>
          <cell r="H502">
            <v>44582</v>
          </cell>
          <cell r="I502">
            <v>44583</v>
          </cell>
          <cell r="L502">
            <v>44587</v>
          </cell>
          <cell r="M502" t="str">
            <v>I</v>
          </cell>
        </row>
        <row r="503">
          <cell r="F503" t="str">
            <v>Cumplimiento del contrato
Calidad del servicio</v>
          </cell>
          <cell r="G503" t="str">
            <v>390-47-994000068520</v>
          </cell>
          <cell r="H503">
            <v>44582</v>
          </cell>
          <cell r="I503">
            <v>44582</v>
          </cell>
          <cell r="L503">
            <v>44583</v>
          </cell>
          <cell r="M503" t="str">
            <v>I</v>
          </cell>
        </row>
        <row r="504">
          <cell r="F504" t="str">
            <v>Cumplimiento del contrato
Calidad del servicio</v>
          </cell>
          <cell r="G504" t="str">
            <v>33-44-101222186</v>
          </cell>
          <cell r="H504">
            <v>44582</v>
          </cell>
          <cell r="I504">
            <v>44583</v>
          </cell>
          <cell r="L504">
            <v>44586</v>
          </cell>
          <cell r="M504" t="str">
            <v>I</v>
          </cell>
        </row>
        <row r="505">
          <cell r="F505" t="str">
            <v>Cumplimiento del contrato
Calidad del servicio</v>
          </cell>
          <cell r="G505" t="str">
            <v>15-46-101025323</v>
          </cell>
          <cell r="H505">
            <v>44585</v>
          </cell>
          <cell r="I505">
            <v>44585</v>
          </cell>
          <cell r="L505">
            <v>44587</v>
          </cell>
          <cell r="M505" t="str">
            <v>I</v>
          </cell>
        </row>
        <row r="506">
          <cell r="F506" t="str">
            <v>Cumplimiento del contrato
Calidad del servicio</v>
          </cell>
          <cell r="G506" t="str">
            <v>14-44-101145785</v>
          </cell>
          <cell r="H506">
            <v>44582</v>
          </cell>
          <cell r="I506">
            <v>44583</v>
          </cell>
          <cell r="L506">
            <v>44586</v>
          </cell>
          <cell r="M506" t="str">
            <v>I</v>
          </cell>
        </row>
        <row r="507">
          <cell r="F507" t="str">
            <v>Cumplimiento del contrato
Calidad del servicio</v>
          </cell>
          <cell r="G507" t="str">
            <v>390- 47- 994000068559</v>
          </cell>
          <cell r="H507">
            <v>44582</v>
          </cell>
          <cell r="I507">
            <v>44583</v>
          </cell>
          <cell r="L507">
            <v>44586</v>
          </cell>
          <cell r="M507" t="str">
            <v>I</v>
          </cell>
        </row>
        <row r="508">
          <cell r="F508" t="str">
            <v>Cumplimiento del contrato
Calidad del servicio</v>
          </cell>
          <cell r="G508" t="str">
            <v xml:space="preserve">390-47-994000068585 </v>
          </cell>
          <cell r="H508">
            <v>44582</v>
          </cell>
          <cell r="I508">
            <v>44582</v>
          </cell>
          <cell r="L508">
            <v>44587</v>
          </cell>
          <cell r="M508" t="str">
            <v>I</v>
          </cell>
        </row>
        <row r="509">
          <cell r="F509" t="str">
            <v>Cumplimiento del contrato
Calidad del servicio</v>
          </cell>
          <cell r="G509" t="str">
            <v>30-46-101009531</v>
          </cell>
          <cell r="H509">
            <v>44582</v>
          </cell>
          <cell r="I509">
            <v>44583</v>
          </cell>
          <cell r="L509">
            <v>44587</v>
          </cell>
          <cell r="M509" t="str">
            <v>I</v>
          </cell>
        </row>
        <row r="510">
          <cell r="F510" t="str">
            <v>Cumplimiento del contrato
Calidad del servicio</v>
          </cell>
          <cell r="G510" t="str">
            <v>390-47-994000068825</v>
          </cell>
          <cell r="H510">
            <v>44584</v>
          </cell>
          <cell r="I510">
            <v>44584</v>
          </cell>
          <cell r="L510">
            <v>44585</v>
          </cell>
          <cell r="M510" t="str">
            <v>I</v>
          </cell>
        </row>
        <row r="511">
          <cell r="F511" t="str">
            <v>Cumplimiento del contrato
Calidad del servicio</v>
          </cell>
          <cell r="G511" t="str">
            <v>390-47-994000068522</v>
          </cell>
          <cell r="H511">
            <v>44582</v>
          </cell>
          <cell r="I511">
            <v>44584</v>
          </cell>
          <cell r="L511">
            <v>44587</v>
          </cell>
          <cell r="M511" t="str">
            <v>I</v>
          </cell>
        </row>
        <row r="512">
          <cell r="F512" t="str">
            <v>Cumplimiento del contrato
Calidad del servicio</v>
          </cell>
          <cell r="G512" t="str">
            <v>33-46-101039274</v>
          </cell>
          <cell r="H512">
            <v>44582</v>
          </cell>
          <cell r="I512">
            <v>44583</v>
          </cell>
          <cell r="L512">
            <v>44587</v>
          </cell>
          <cell r="M512" t="str">
            <v>I</v>
          </cell>
        </row>
        <row r="513">
          <cell r="F513" t="str">
            <v>Cumplimiento del contrato
Calidad del servicio</v>
          </cell>
          <cell r="G513" t="str">
            <v>NB-100194057</v>
          </cell>
          <cell r="H513">
            <v>44582</v>
          </cell>
          <cell r="I513">
            <v>44583</v>
          </cell>
          <cell r="L513">
            <v>44584</v>
          </cell>
          <cell r="M513" t="str">
            <v>I</v>
          </cell>
        </row>
        <row r="514">
          <cell r="F514" t="str">
            <v>Cumplimiento del contrato
Calidad del servicio</v>
          </cell>
          <cell r="G514" t="str">
            <v>390-47-994000068620</v>
          </cell>
          <cell r="H514">
            <v>44582</v>
          </cell>
          <cell r="I514">
            <v>44583</v>
          </cell>
          <cell r="L514">
            <v>44586</v>
          </cell>
          <cell r="M514" t="str">
            <v>I</v>
          </cell>
        </row>
        <row r="515">
          <cell r="F515" t="str">
            <v>Cumplimiento del contrato
Calidad del servicio</v>
          </cell>
          <cell r="G515" t="str">
            <v>390 47 994000068468</v>
          </cell>
          <cell r="H515">
            <v>44582</v>
          </cell>
          <cell r="I515">
            <v>44583</v>
          </cell>
          <cell r="L515">
            <v>44587</v>
          </cell>
          <cell r="M515" t="str">
            <v>I</v>
          </cell>
        </row>
        <row r="516">
          <cell r="F516" t="str">
            <v>Cumplimiento del contrato
Calidad del servicio</v>
          </cell>
          <cell r="G516" t="str">
            <v>390- 47- 994000068530</v>
          </cell>
          <cell r="H516">
            <v>44582</v>
          </cell>
          <cell r="I516">
            <v>44582</v>
          </cell>
          <cell r="L516">
            <v>44583</v>
          </cell>
          <cell r="M516" t="str">
            <v>I</v>
          </cell>
        </row>
        <row r="517">
          <cell r="F517" t="str">
            <v>Cumplimiento del contrato
Calidad del servicio</v>
          </cell>
          <cell r="G517" t="str">
            <v>15-46-101024844</v>
          </cell>
          <cell r="H517">
            <v>44582</v>
          </cell>
          <cell r="I517">
            <v>44583</v>
          </cell>
          <cell r="L517">
            <v>44585</v>
          </cell>
          <cell r="M517" t="str">
            <v>I</v>
          </cell>
        </row>
        <row r="518">
          <cell r="F518" t="str">
            <v>Cumplimiento del contrato
Calidad del servicio</v>
          </cell>
          <cell r="G518" t="str">
            <v>41-44-101252082</v>
          </cell>
          <cell r="H518">
            <v>44585</v>
          </cell>
          <cell r="I518">
            <v>44586</v>
          </cell>
          <cell r="L518">
            <v>44585</v>
          </cell>
          <cell r="M518" t="str">
            <v>I</v>
          </cell>
        </row>
        <row r="519">
          <cell r="F519" t="str">
            <v>Cumplimiento del contrato
Calidad del servicio</v>
          </cell>
          <cell r="G519" t="str">
            <v>390-47-994000068678</v>
          </cell>
          <cell r="H519">
            <v>44583</v>
          </cell>
          <cell r="I519">
            <v>44583</v>
          </cell>
          <cell r="L519">
            <v>44586</v>
          </cell>
          <cell r="M519" t="str">
            <v>I</v>
          </cell>
        </row>
        <row r="520">
          <cell r="F520" t="str">
            <v>Cumplimiento del contrato
Calidad del servicio</v>
          </cell>
          <cell r="G520" t="str">
            <v>390-47-994000068489</v>
          </cell>
          <cell r="H520">
            <v>44582</v>
          </cell>
          <cell r="I520">
            <v>44584</v>
          </cell>
          <cell r="L520">
            <v>44583</v>
          </cell>
          <cell r="M520" t="str">
            <v>I</v>
          </cell>
        </row>
        <row r="521">
          <cell r="F521" t="str">
            <v>Cumplimiento del contrato
Calidad del servicio</v>
          </cell>
          <cell r="G521" t="str">
            <v>460-47-994000050993</v>
          </cell>
          <cell r="H521">
            <v>44582</v>
          </cell>
          <cell r="I521">
            <v>44583</v>
          </cell>
          <cell r="L521">
            <v>44583</v>
          </cell>
          <cell r="M521" t="str">
            <v>I</v>
          </cell>
        </row>
        <row r="522">
          <cell r="F522" t="str">
            <v>Cumplimiento del contrato
Calidad del servicio</v>
          </cell>
          <cell r="G522" t="str">
            <v>390-47-994000069072</v>
          </cell>
          <cell r="H522">
            <v>44585</v>
          </cell>
          <cell r="I522">
            <v>44587</v>
          </cell>
          <cell r="L522">
            <v>44587</v>
          </cell>
          <cell r="M522" t="str">
            <v>I</v>
          </cell>
        </row>
        <row r="523">
          <cell r="F523" t="str">
            <v>Cumplimiento del contrato</v>
          </cell>
          <cell r="G523" t="str">
            <v>390-47-994000068889</v>
          </cell>
          <cell r="H523">
            <v>44585</v>
          </cell>
          <cell r="I523">
            <v>44587</v>
          </cell>
          <cell r="L523">
            <v>44587</v>
          </cell>
          <cell r="M523" t="str">
            <v>I</v>
          </cell>
        </row>
        <row r="524">
          <cell r="F524" t="str">
            <v>Cumplimiento del contrato
Calidad del servicio</v>
          </cell>
          <cell r="G524" t="str">
            <v>390-47-994000068779</v>
          </cell>
          <cell r="H524">
            <v>44583</v>
          </cell>
          <cell r="I524">
            <v>44586</v>
          </cell>
          <cell r="L524">
            <v>44587</v>
          </cell>
          <cell r="M524" t="str">
            <v>I</v>
          </cell>
        </row>
        <row r="525">
          <cell r="F525" t="str">
            <v>Cumplimiento del contrato
Calidad del servicio</v>
          </cell>
          <cell r="G525" t="str">
            <v>14-46-101065867</v>
          </cell>
          <cell r="H525">
            <v>44582</v>
          </cell>
          <cell r="I525">
            <v>44585</v>
          </cell>
          <cell r="L525">
            <v>44587</v>
          </cell>
          <cell r="M525" t="str">
            <v>I</v>
          </cell>
        </row>
        <row r="526">
          <cell r="F526" t="str">
            <v>Cumplimiento del contrato
Calidad del servicio</v>
          </cell>
          <cell r="G526" t="str">
            <v>390-47-994000068969</v>
          </cell>
          <cell r="H526">
            <v>44585</v>
          </cell>
          <cell r="I526">
            <v>44585</v>
          </cell>
          <cell r="L526">
            <v>44585</v>
          </cell>
          <cell r="M526" t="str">
            <v>I</v>
          </cell>
        </row>
        <row r="527">
          <cell r="F527" t="str">
            <v>Cumplimiento del contrato
Pago de salarios
Calidad y correcto funcionamiento de los bienes</v>
          </cell>
          <cell r="G527" t="str">
            <v>3254782-2</v>
          </cell>
          <cell r="H527">
            <v>44585</v>
          </cell>
          <cell r="I527">
            <v>44592</v>
          </cell>
          <cell r="L527" t="str">
            <v>N/A</v>
          </cell>
          <cell r="M527" t="str">
            <v>N/A</v>
          </cell>
        </row>
        <row r="528">
          <cell r="F528" t="str">
            <v>Cumplimiento del contrato</v>
          </cell>
          <cell r="G528" t="str">
            <v>390-47-994000068614</v>
          </cell>
          <cell r="H528">
            <v>44582</v>
          </cell>
          <cell r="I528">
            <v>44584</v>
          </cell>
          <cell r="L528">
            <v>44586</v>
          </cell>
          <cell r="M528" t="str">
            <v>I</v>
          </cell>
        </row>
        <row r="529">
          <cell r="F529" t="str">
            <v>Cumplimiento del contrato</v>
          </cell>
          <cell r="G529" t="str">
            <v>I-100009428</v>
          </cell>
          <cell r="H529">
            <v>44582</v>
          </cell>
          <cell r="I529">
            <v>44587</v>
          </cell>
          <cell r="L529">
            <v>44587</v>
          </cell>
          <cell r="M529" t="str">
            <v>I</v>
          </cell>
        </row>
        <row r="530">
          <cell r="F530" t="str">
            <v>Cumplimiento del contrato
Calidad del servicio</v>
          </cell>
          <cell r="G530" t="str">
            <v>21-46-101041699</v>
          </cell>
          <cell r="H530">
            <v>44586</v>
          </cell>
          <cell r="I530">
            <v>44587</v>
          </cell>
          <cell r="L530">
            <v>44587</v>
          </cell>
          <cell r="M530" t="str">
            <v>I</v>
          </cell>
        </row>
        <row r="531">
          <cell r="F531" t="str">
            <v>Cumplimiento del contrato
Calidad del servicio</v>
          </cell>
          <cell r="G531" t="str">
            <v>17-46-101021155</v>
          </cell>
          <cell r="H531">
            <v>44582</v>
          </cell>
          <cell r="I531">
            <v>44583</v>
          </cell>
          <cell r="L531">
            <v>44587</v>
          </cell>
          <cell r="M531" t="str">
            <v>I</v>
          </cell>
        </row>
        <row r="532">
          <cell r="F532" t="str">
            <v>Cumplimiento del contrato</v>
          </cell>
          <cell r="G532" t="str">
            <v>390-47-994000068580</v>
          </cell>
          <cell r="H532">
            <v>44582</v>
          </cell>
          <cell r="I532">
            <v>44583</v>
          </cell>
          <cell r="L532">
            <v>44587</v>
          </cell>
          <cell r="M532" t="str">
            <v>I</v>
          </cell>
        </row>
        <row r="533">
          <cell r="F533" t="str">
            <v>Cumplimiento del contrato
Calidad del servicio</v>
          </cell>
          <cell r="G533" t="str">
            <v>17-46-101021133</v>
          </cell>
          <cell r="H533">
            <v>44582</v>
          </cell>
          <cell r="I533">
            <v>44583</v>
          </cell>
          <cell r="L533">
            <v>44587</v>
          </cell>
          <cell r="M533" t="str">
            <v>I</v>
          </cell>
        </row>
        <row r="534">
          <cell r="F534" t="str">
            <v>Cumplimiento del contrato
Calidad del servicio</v>
          </cell>
          <cell r="G534" t="str">
            <v>390-47-994000068573</v>
          </cell>
          <cell r="H534">
            <v>44582</v>
          </cell>
          <cell r="I534">
            <v>44583</v>
          </cell>
          <cell r="L534">
            <v>44587</v>
          </cell>
          <cell r="M534" t="str">
            <v>I</v>
          </cell>
        </row>
        <row r="535">
          <cell r="F535" t="str">
            <v>Cumplimiento del contrato
Calidad del servicio</v>
          </cell>
          <cell r="G535" t="str">
            <v>390-47-994000068612</v>
          </cell>
          <cell r="H535">
            <v>44582</v>
          </cell>
          <cell r="I535">
            <v>44587</v>
          </cell>
          <cell r="L535">
            <v>44587</v>
          </cell>
          <cell r="M535" t="str">
            <v>I</v>
          </cell>
        </row>
        <row r="536">
          <cell r="F536" t="str">
            <v>Cumplimiento del contrato
Calidad del servicio</v>
          </cell>
          <cell r="G536" t="str">
            <v>390-47-994000068663</v>
          </cell>
          <cell r="H536">
            <v>44583</v>
          </cell>
          <cell r="I536">
            <v>44584</v>
          </cell>
          <cell r="L536">
            <v>44587</v>
          </cell>
          <cell r="M536" t="str">
            <v>I</v>
          </cell>
        </row>
        <row r="537">
          <cell r="F537" t="str">
            <v>Cumplimiento del contrato</v>
          </cell>
          <cell r="G537" t="str">
            <v>14-46-101066135</v>
          </cell>
          <cell r="H537">
            <v>44583</v>
          </cell>
          <cell r="I537">
            <v>44583</v>
          </cell>
          <cell r="L537">
            <v>44585</v>
          </cell>
        </row>
        <row r="538">
          <cell r="F538" t="str">
            <v>Cumplimiento del contrato
Calidad del servicio</v>
          </cell>
          <cell r="G538" t="str">
            <v>17-46-101021091</v>
          </cell>
          <cell r="H538">
            <v>44582</v>
          </cell>
          <cell r="I538">
            <v>44584</v>
          </cell>
          <cell r="L538">
            <v>44587</v>
          </cell>
          <cell r="M538" t="str">
            <v>I</v>
          </cell>
        </row>
        <row r="539">
          <cell r="F539" t="str">
            <v>Cumplimiento del contrato
Calidad del servicio</v>
          </cell>
          <cell r="G539" t="str">
            <v>390-47-994000068675</v>
          </cell>
          <cell r="H539">
            <v>44583</v>
          </cell>
          <cell r="I539">
            <v>44587</v>
          </cell>
          <cell r="L539">
            <v>44586</v>
          </cell>
          <cell r="M539" t="str">
            <v>I</v>
          </cell>
        </row>
        <row r="540">
          <cell r="F540" t="str">
            <v>Cumplimiento del contrato
Calidad del servicio</v>
          </cell>
          <cell r="G540" t="str">
            <v>14-44-101145799</v>
          </cell>
          <cell r="H540">
            <v>44582</v>
          </cell>
          <cell r="I540">
            <v>44583</v>
          </cell>
          <cell r="L540">
            <v>44587</v>
          </cell>
          <cell r="M540" t="str">
            <v>I</v>
          </cell>
        </row>
        <row r="541">
          <cell r="F541" t="str">
            <v>Cumplimiento del contrato
Calidad del servicio</v>
          </cell>
          <cell r="G541" t="str">
            <v>390-47 -994000068754</v>
          </cell>
          <cell r="H541">
            <v>44583</v>
          </cell>
          <cell r="I541">
            <v>44586</v>
          </cell>
          <cell r="L541">
            <v>44587</v>
          </cell>
          <cell r="M541" t="str">
            <v>I</v>
          </cell>
        </row>
        <row r="542">
          <cell r="F542" t="str">
            <v>Cumplimiento del contrato
Calidad del servicio</v>
          </cell>
          <cell r="G542" t="str">
            <v>390-47-994000068659</v>
          </cell>
          <cell r="H542">
            <v>44583</v>
          </cell>
          <cell r="I542">
            <v>44583</v>
          </cell>
          <cell r="L542">
            <v>44583</v>
          </cell>
          <cell r="M542" t="str">
            <v>I</v>
          </cell>
        </row>
        <row r="543">
          <cell r="F543" t="str">
            <v>Cumplimiento del contrato
Pago de salarios
Calidad y correcto funcionamiento de los bienes</v>
          </cell>
          <cell r="G543" t="str">
            <v>3254568–2_x000D_</v>
          </cell>
          <cell r="H543">
            <v>44585</v>
          </cell>
          <cell r="I543">
            <v>44594</v>
          </cell>
          <cell r="L543" t="str">
            <v>N/A</v>
          </cell>
          <cell r="M543" t="str">
            <v>N/A</v>
          </cell>
        </row>
        <row r="544">
          <cell r="F544" t="str">
            <v>Cumplimiento del contrato
Calidad del servicio</v>
          </cell>
          <cell r="G544" t="str">
            <v>25-46-101019334</v>
          </cell>
          <cell r="H544">
            <v>44583</v>
          </cell>
          <cell r="I544">
            <v>44586</v>
          </cell>
          <cell r="L544">
            <v>44587</v>
          </cell>
          <cell r="M544" t="str">
            <v>I</v>
          </cell>
        </row>
        <row r="545">
          <cell r="F545" t="str">
            <v>Cumplimiento del contrato
Calidad del servicio</v>
          </cell>
          <cell r="G545" t="str">
            <v>14-46-101066789</v>
          </cell>
          <cell r="H545">
            <v>44585</v>
          </cell>
          <cell r="I545">
            <v>44587</v>
          </cell>
          <cell r="L545">
            <v>44587</v>
          </cell>
          <cell r="M545" t="str">
            <v>I</v>
          </cell>
        </row>
        <row r="546">
          <cell r="F546" t="str">
            <v>Cumplimiento del contrato
Calidad del servicio</v>
          </cell>
          <cell r="G546" t="str">
            <v>390-47-994000068761</v>
          </cell>
          <cell r="H546">
            <v>44583</v>
          </cell>
          <cell r="I546">
            <v>44585</v>
          </cell>
          <cell r="L546">
            <v>44585</v>
          </cell>
          <cell r="M546" t="str">
            <v>I</v>
          </cell>
        </row>
        <row r="547">
          <cell r="F547" t="str">
            <v>Cumplimiento del contrato
Calidad del servicio</v>
          </cell>
          <cell r="G547" t="str">
            <v>18-46-101013136</v>
          </cell>
          <cell r="H547">
            <v>44582</v>
          </cell>
          <cell r="I547">
            <v>44583</v>
          </cell>
          <cell r="L547">
            <v>44587</v>
          </cell>
          <cell r="M547" t="str">
            <v>I</v>
          </cell>
        </row>
        <row r="548">
          <cell r="F548" t="str">
            <v>Cumplimiento del contrato
Pago de salarios
Calidad y correcto funcionamiento de los bienes</v>
          </cell>
          <cell r="G548" t="str">
            <v>390-47-994000068847
390-47--994000068847</v>
          </cell>
          <cell r="H548">
            <v>44615</v>
          </cell>
          <cell r="I548">
            <v>44595</v>
          </cell>
          <cell r="L548" t="str">
            <v>N/A</v>
          </cell>
          <cell r="M548" t="str">
            <v>N/A</v>
          </cell>
        </row>
        <row r="549">
          <cell r="F549" t="str">
            <v>Cumplimiento del contrato
Calidad del servicio</v>
          </cell>
          <cell r="G549" t="str">
            <v>390-47-994000068775</v>
          </cell>
          <cell r="H549">
            <v>44583</v>
          </cell>
          <cell r="I549">
            <v>44585</v>
          </cell>
          <cell r="L549">
            <v>44585</v>
          </cell>
          <cell r="M549" t="str">
            <v>I</v>
          </cell>
        </row>
        <row r="550">
          <cell r="F550" t="str">
            <v>Cumplimiento del contrato
Calidad del servicio</v>
          </cell>
          <cell r="G550" t="str">
            <v>390-47-994000068694</v>
          </cell>
          <cell r="H550">
            <v>44583</v>
          </cell>
          <cell r="I550">
            <v>44583</v>
          </cell>
          <cell r="L550">
            <v>44588</v>
          </cell>
          <cell r="M550" t="str">
            <v>I</v>
          </cell>
        </row>
        <row r="551">
          <cell r="F551" t="str">
            <v>Cumplimiento del contrato
Calidad del servicio</v>
          </cell>
          <cell r="G551" t="str">
            <v>390-47-994000068813</v>
          </cell>
          <cell r="H551">
            <v>44584</v>
          </cell>
          <cell r="I551">
            <v>44586</v>
          </cell>
          <cell r="L551">
            <v>44588</v>
          </cell>
          <cell r="M551" t="str">
            <v>I</v>
          </cell>
        </row>
        <row r="552">
          <cell r="F552" t="str">
            <v>Cumplimiento del contrato
Calidad del servicio</v>
          </cell>
          <cell r="G552" t="str">
            <v>61-44-101041714</v>
          </cell>
          <cell r="H552">
            <v>44582</v>
          </cell>
          <cell r="I552">
            <v>44584</v>
          </cell>
          <cell r="L552">
            <v>44588</v>
          </cell>
          <cell r="M552" t="str">
            <v>I</v>
          </cell>
        </row>
        <row r="553">
          <cell r="F553" t="str">
            <v>Cumplimiento del contrato
Calidad del servicio</v>
          </cell>
          <cell r="G553" t="str">
            <v>390-47-994000068814</v>
          </cell>
          <cell r="H553">
            <v>44584</v>
          </cell>
          <cell r="I553">
            <v>44586</v>
          </cell>
          <cell r="L553">
            <v>44588</v>
          </cell>
          <cell r="M553" t="str">
            <v>I</v>
          </cell>
        </row>
        <row r="554">
          <cell r="F554" t="str">
            <v>Cumplimiento del contrato
Calidad del servicio</v>
          </cell>
          <cell r="G554" t="str">
            <v>390-47-994000068708</v>
          </cell>
          <cell r="H554">
            <v>44583</v>
          </cell>
          <cell r="I554">
            <v>44583</v>
          </cell>
          <cell r="L554">
            <v>44586</v>
          </cell>
          <cell r="M554" t="str">
            <v>I</v>
          </cell>
        </row>
        <row r="555">
          <cell r="F555" t="str">
            <v>Cumplimiento del contrato
Calidad del servicio</v>
          </cell>
          <cell r="G555" t="str">
            <v>37-46-101003911</v>
          </cell>
          <cell r="H555">
            <v>44585</v>
          </cell>
          <cell r="I555">
            <v>44586</v>
          </cell>
          <cell r="L555">
            <v>44583</v>
          </cell>
          <cell r="M555" t="str">
            <v>I</v>
          </cell>
        </row>
        <row r="556">
          <cell r="F556" t="str">
            <v>Cumplimiento del contrato
Calidad del servicio</v>
          </cell>
          <cell r="G556" t="str">
            <v>15-46-101025512</v>
          </cell>
          <cell r="H556">
            <v>44585</v>
          </cell>
          <cell r="I556">
            <v>44587</v>
          </cell>
          <cell r="L556">
            <v>44587</v>
          </cell>
          <cell r="M556" t="str">
            <v>I</v>
          </cell>
        </row>
        <row r="557">
          <cell r="F557" t="str">
            <v>Cumplimiento del contrato
Calidad del servicio</v>
          </cell>
          <cell r="G557" t="str">
            <v>390-47-994000068713</v>
          </cell>
          <cell r="H557">
            <v>44583</v>
          </cell>
          <cell r="I557">
            <v>44583</v>
          </cell>
          <cell r="L557">
            <v>44583</v>
          </cell>
          <cell r="M557" t="str">
            <v>I</v>
          </cell>
        </row>
        <row r="558">
          <cell r="F558" t="str">
            <v>Cumplimiento del contrato
Calidad del servicio</v>
          </cell>
          <cell r="G558" t="str">
            <v>390-47-994000068702</v>
          </cell>
          <cell r="H558">
            <v>44583</v>
          </cell>
          <cell r="I558">
            <v>44585</v>
          </cell>
          <cell r="L558">
            <v>44586</v>
          </cell>
          <cell r="M558" t="str">
            <v>I</v>
          </cell>
        </row>
        <row r="559">
          <cell r="F559" t="str">
            <v>Cumplimiento del contrato
Calidad del servicio</v>
          </cell>
          <cell r="G559" t="str">
            <v>11-46-101025595</v>
          </cell>
          <cell r="H559">
            <v>44582</v>
          </cell>
          <cell r="I559">
            <v>44586</v>
          </cell>
          <cell r="L559">
            <v>44588</v>
          </cell>
          <cell r="M559" t="str">
            <v>I</v>
          </cell>
        </row>
        <row r="560">
          <cell r="F560" t="str">
            <v>Cumplimiento del contrato</v>
          </cell>
          <cell r="G560" t="str">
            <v>390-47-994000068788</v>
          </cell>
          <cell r="H560">
            <v>44584</v>
          </cell>
          <cell r="I560">
            <v>44586</v>
          </cell>
          <cell r="L560">
            <v>44585</v>
          </cell>
          <cell r="M560" t="str">
            <v>I</v>
          </cell>
        </row>
        <row r="561">
          <cell r="F561" t="str">
            <v>Cumplimiento del contrato
Calidad del servicio</v>
          </cell>
          <cell r="G561" t="str">
            <v>I-100009524</v>
          </cell>
          <cell r="H561">
            <v>44584</v>
          </cell>
          <cell r="I561">
            <v>44586</v>
          </cell>
          <cell r="L561">
            <v>44585</v>
          </cell>
          <cell r="M561" t="str">
            <v>I</v>
          </cell>
        </row>
        <row r="562">
          <cell r="F562" t="str">
            <v>Cumplimiento del contrato
Calidad del servicio</v>
          </cell>
          <cell r="G562" t="str">
            <v>390-47-994000068762</v>
          </cell>
          <cell r="H562">
            <v>44583</v>
          </cell>
          <cell r="I562">
            <v>44585</v>
          </cell>
          <cell r="L562">
            <v>44588</v>
          </cell>
          <cell r="M562" t="str">
            <v>I</v>
          </cell>
        </row>
        <row r="563">
          <cell r="F563" t="str">
            <v>Cumplimiento del contrato
Calidad del servicio</v>
          </cell>
          <cell r="G563" t="str">
            <v>390-47-994000068812</v>
          </cell>
          <cell r="H563">
            <v>44584</v>
          </cell>
          <cell r="I563">
            <v>44584</v>
          </cell>
          <cell r="L563">
            <v>44588</v>
          </cell>
          <cell r="M563" t="str">
            <v>I</v>
          </cell>
        </row>
        <row r="564">
          <cell r="F564" t="str">
            <v>Cumplimiento del contrato
Calidad del servicio</v>
          </cell>
          <cell r="G564" t="str">
            <v>390-47-994000069061</v>
          </cell>
          <cell r="H564">
            <v>44585</v>
          </cell>
          <cell r="I564">
            <v>44586</v>
          </cell>
          <cell r="L564">
            <v>44585</v>
          </cell>
          <cell r="M564" t="str">
            <v>I</v>
          </cell>
        </row>
        <row r="565">
          <cell r="F565" t="str">
            <v>Cumplimiento del contrato
Calidad del servicio</v>
          </cell>
          <cell r="G565" t="str">
            <v>390-47-994000069645</v>
          </cell>
          <cell r="H565">
            <v>44587</v>
          </cell>
          <cell r="I565">
            <v>44589</v>
          </cell>
          <cell r="L565">
            <v>44588</v>
          </cell>
          <cell r="M565" t="str">
            <v>I</v>
          </cell>
        </row>
        <row r="566">
          <cell r="F566" t="str">
            <v>Cumplimiento del contrato
Calidad del servicio</v>
          </cell>
          <cell r="G566" t="str">
            <v>390-47-994000068690</v>
          </cell>
          <cell r="H566">
            <v>44583</v>
          </cell>
          <cell r="I566">
            <v>44584</v>
          </cell>
          <cell r="L566">
            <v>44588</v>
          </cell>
          <cell r="M566" t="str">
            <v>I</v>
          </cell>
        </row>
        <row r="567">
          <cell r="F567" t="str">
            <v>Cumplimiento del contrato
Calidad del servicio</v>
          </cell>
          <cell r="G567" t="str">
            <v>390-47-994000068769</v>
          </cell>
          <cell r="H567">
            <v>44583</v>
          </cell>
          <cell r="I567">
            <v>44584</v>
          </cell>
          <cell r="L567">
            <v>44588</v>
          </cell>
          <cell r="M567" t="str">
            <v>lll</v>
          </cell>
        </row>
        <row r="568">
          <cell r="F568" t="str">
            <v>Cumplimiento del contrato
Calidad del servicio</v>
          </cell>
          <cell r="G568" t="str">
            <v>390-47-994000068784</v>
          </cell>
          <cell r="H568">
            <v>44584</v>
          </cell>
          <cell r="I568">
            <v>44584</v>
          </cell>
          <cell r="L568">
            <v>44588</v>
          </cell>
          <cell r="M568" t="str">
            <v>I</v>
          </cell>
        </row>
        <row r="569">
          <cell r="F569" t="str">
            <v>Cumplimiento del contrato
Calidad del servicio</v>
          </cell>
          <cell r="G569" t="str">
            <v>390-47-994000068727</v>
          </cell>
          <cell r="H569">
            <v>44583</v>
          </cell>
          <cell r="I569">
            <v>44583</v>
          </cell>
          <cell r="L569">
            <v>44588</v>
          </cell>
          <cell r="M569" t="str">
            <v>lll</v>
          </cell>
        </row>
        <row r="570">
          <cell r="F570" t="str">
            <v>Cumplimiento del contrato
Calidad del servicio</v>
          </cell>
          <cell r="G570" t="str">
            <v>390-47-994000068773</v>
          </cell>
          <cell r="H570">
            <v>44583</v>
          </cell>
          <cell r="I570">
            <v>44584</v>
          </cell>
          <cell r="L570">
            <v>44585</v>
          </cell>
          <cell r="M570" t="str">
            <v>I</v>
          </cell>
        </row>
        <row r="571">
          <cell r="F571" t="str">
            <v>Cumplimiento del contrato
Calidad del servicio</v>
          </cell>
          <cell r="G571" t="str">
            <v>3254826–8</v>
          </cell>
          <cell r="H571">
            <v>44585</v>
          </cell>
          <cell r="I571">
            <v>44588</v>
          </cell>
          <cell r="L571">
            <v>44585</v>
          </cell>
          <cell r="M571" t="str">
            <v>I</v>
          </cell>
        </row>
        <row r="572">
          <cell r="F572" t="str">
            <v>Cumplimiento del contrato
Pago de salarios
Calidad del servicio</v>
          </cell>
          <cell r="G572" t="str">
            <v>36-44-101052726</v>
          </cell>
          <cell r="H572">
            <v>44585</v>
          </cell>
          <cell r="I572">
            <v>44585</v>
          </cell>
          <cell r="L572" t="str">
            <v>N/A</v>
          </cell>
          <cell r="M572" t="str">
            <v>N/A</v>
          </cell>
        </row>
        <row r="573">
          <cell r="F573" t="str">
            <v>Cumplimiento del contrato
Calidad del servicio</v>
          </cell>
          <cell r="G573" t="str">
            <v>390-47-994000068781</v>
          </cell>
          <cell r="H573">
            <v>44583</v>
          </cell>
          <cell r="I573">
            <v>44587</v>
          </cell>
          <cell r="L573">
            <v>44585</v>
          </cell>
          <cell r="M573" t="str">
            <v>I</v>
          </cell>
        </row>
        <row r="574">
          <cell r="F574" t="str">
            <v>Cumplimiento del contrato
Calidad del servicio</v>
          </cell>
          <cell r="G574" t="str">
            <v>390-47-994000068842</v>
          </cell>
          <cell r="H574">
            <v>44584</v>
          </cell>
          <cell r="I574">
            <v>44586</v>
          </cell>
          <cell r="L574">
            <v>44585</v>
          </cell>
          <cell r="M574" t="str">
            <v>I</v>
          </cell>
        </row>
        <row r="575">
          <cell r="F575" t="str">
            <v>Cumplimiento del contrato
Calidad del servicio</v>
          </cell>
          <cell r="G575" t="str">
            <v>14-46-101067121</v>
          </cell>
          <cell r="H575">
            <v>44585</v>
          </cell>
          <cell r="I575">
            <v>44592</v>
          </cell>
          <cell r="L575">
            <v>44585</v>
          </cell>
          <cell r="M575" t="str">
            <v>I</v>
          </cell>
        </row>
        <row r="576">
          <cell r="F576" t="str">
            <v>Cumplimiento del contrato
Calidad del servicio</v>
          </cell>
          <cell r="G576" t="str">
            <v>390-47-994000068751</v>
          </cell>
          <cell r="H576">
            <v>44583</v>
          </cell>
          <cell r="I576">
            <v>44584</v>
          </cell>
          <cell r="L576">
            <v>44585</v>
          </cell>
          <cell r="M576" t="str">
            <v>I</v>
          </cell>
        </row>
        <row r="577">
          <cell r="F577" t="str">
            <v>Cumplimiento del contrato
Calidad del servicio</v>
          </cell>
          <cell r="G577" t="str">
            <v>390-47-994000068797</v>
          </cell>
          <cell r="H577">
            <v>44584</v>
          </cell>
          <cell r="I577">
            <v>44586</v>
          </cell>
          <cell r="L577">
            <v>44585</v>
          </cell>
          <cell r="M577" t="str">
            <v>I</v>
          </cell>
        </row>
        <row r="578">
          <cell r="F578" t="str">
            <v>Cumplimiento del contrato
Calidad del servicio</v>
          </cell>
          <cell r="G578" t="str">
            <v>61-44-101041779</v>
          </cell>
          <cell r="H578">
            <v>44585</v>
          </cell>
          <cell r="I578">
            <v>44586</v>
          </cell>
          <cell r="L578">
            <v>44588</v>
          </cell>
          <cell r="M578" t="str">
            <v>lll</v>
          </cell>
        </row>
        <row r="579">
          <cell r="F579" t="str">
            <v>Cumplimiento del contrato
Calidad del servicio</v>
          </cell>
          <cell r="G579" t="str">
            <v>14-44-101146815</v>
          </cell>
          <cell r="H579">
            <v>44587</v>
          </cell>
          <cell r="I579">
            <v>44587</v>
          </cell>
          <cell r="L579">
            <v>44588</v>
          </cell>
          <cell r="M579" t="str">
            <v>lll</v>
          </cell>
        </row>
        <row r="580">
          <cell r="F580" t="str">
            <v>Cumplimiento del contrato
Calidad del servicio</v>
          </cell>
          <cell r="G580" t="str">
            <v>390-47-994000068817</v>
          </cell>
          <cell r="H580">
            <v>44584</v>
          </cell>
          <cell r="I580">
            <v>44588</v>
          </cell>
          <cell r="L580">
            <v>44585</v>
          </cell>
          <cell r="M580" t="str">
            <v>I</v>
          </cell>
        </row>
        <row r="581">
          <cell r="F581" t="str">
            <v>Cumplimiento del contrato
Calidad del servicio</v>
          </cell>
          <cell r="G581" t="str">
            <v>390- 47- 994000069533</v>
          </cell>
          <cell r="H581">
            <v>44587</v>
          </cell>
          <cell r="I581">
            <v>44587</v>
          </cell>
          <cell r="L581">
            <v>44588</v>
          </cell>
          <cell r="M581" t="str">
            <v>I</v>
          </cell>
        </row>
        <row r="582">
          <cell r="F582" t="str">
            <v>Cumplimiento del contrato</v>
          </cell>
          <cell r="G582" t="str">
            <v>14-46-101067520</v>
          </cell>
          <cell r="H582">
            <v>44586</v>
          </cell>
          <cell r="I582">
            <v>44587</v>
          </cell>
          <cell r="L582">
            <v>44587</v>
          </cell>
          <cell r="M582" t="str">
            <v>I</v>
          </cell>
        </row>
        <row r="583">
          <cell r="F583" t="str">
            <v>Cumplimiento del contrato
Calidad del servicio</v>
          </cell>
          <cell r="G583" t="str">
            <v>390-47-994000068759</v>
          </cell>
          <cell r="H583">
            <v>44583</v>
          </cell>
          <cell r="I583">
            <v>44586</v>
          </cell>
          <cell r="L583">
            <v>44585</v>
          </cell>
          <cell r="M583" t="str">
            <v>I</v>
          </cell>
        </row>
        <row r="584">
          <cell r="F584" t="str">
            <v>Cumplimiento del contrato
Calidad del servicio</v>
          </cell>
          <cell r="G584" t="str">
            <v>390-47-994000068827</v>
          </cell>
          <cell r="H584">
            <v>44584</v>
          </cell>
          <cell r="I584">
            <v>44585</v>
          </cell>
          <cell r="L584">
            <v>44588</v>
          </cell>
          <cell r="M584" t="str">
            <v>I</v>
          </cell>
        </row>
        <row r="585">
          <cell r="F585" t="str">
            <v>Cumplimiento del contrato
Pago de salarios
Calidad y correcto funcionamiento de los bienes</v>
          </cell>
          <cell r="G585" t="str">
            <v>3254626-1</v>
          </cell>
          <cell r="H585">
            <v>44585</v>
          </cell>
          <cell r="I585">
            <v>44595</v>
          </cell>
          <cell r="L585" t="str">
            <v>N/A</v>
          </cell>
          <cell r="M585" t="str">
            <v>N/A</v>
          </cell>
        </row>
        <row r="586">
          <cell r="F586" t="str">
            <v>Cumplimiento del contrato</v>
          </cell>
          <cell r="G586" t="str">
            <v>390-47-994000068804</v>
          </cell>
          <cell r="H586">
            <v>44584</v>
          </cell>
          <cell r="I586">
            <v>44586</v>
          </cell>
          <cell r="L586">
            <v>44585</v>
          </cell>
          <cell r="M586" t="str">
            <v>I</v>
          </cell>
        </row>
        <row r="587">
          <cell r="F587" t="str">
            <v>Cumplimiento del contrato
Calidad del servicio</v>
          </cell>
          <cell r="G587" t="str">
            <v>390-47-994000069706</v>
          </cell>
          <cell r="H587">
            <v>44588</v>
          </cell>
          <cell r="I587">
            <v>44593</v>
          </cell>
          <cell r="L587">
            <v>44589</v>
          </cell>
          <cell r="M587" t="str">
            <v>l</v>
          </cell>
        </row>
        <row r="588">
          <cell r="F588" t="str">
            <v>Cumplimiento del contrato
Calidad del servicio</v>
          </cell>
          <cell r="G588" t="str">
            <v>390-47-994000068771</v>
          </cell>
          <cell r="H588">
            <v>44583</v>
          </cell>
          <cell r="I588">
            <v>44584</v>
          </cell>
          <cell r="L588">
            <v>44585</v>
          </cell>
          <cell r="M588" t="str">
            <v>I</v>
          </cell>
        </row>
        <row r="589">
          <cell r="F589" t="str">
            <v>Cumplimiento del contrato
Calidad del servicio</v>
          </cell>
          <cell r="G589" t="str">
            <v>390-47-994000069090</v>
          </cell>
          <cell r="H589">
            <v>44585</v>
          </cell>
          <cell r="I589">
            <v>44587</v>
          </cell>
          <cell r="L589">
            <v>44585</v>
          </cell>
          <cell r="M589" t="str">
            <v>I</v>
          </cell>
        </row>
        <row r="590">
          <cell r="F590" t="str">
            <v>Cumplimiento del contrato
Calidad del servicio</v>
          </cell>
          <cell r="G590" t="str">
            <v>390-47-994000069658</v>
          </cell>
          <cell r="H590">
            <v>44587</v>
          </cell>
          <cell r="I590">
            <v>44589</v>
          </cell>
          <cell r="L590">
            <v>44588</v>
          </cell>
          <cell r="M590" t="str">
            <v>I</v>
          </cell>
        </row>
        <row r="591">
          <cell r="F591" t="str">
            <v>Cumplimiento del contrato
Calidad del servicio</v>
          </cell>
          <cell r="G591" t="str">
            <v>390-47-994000068749</v>
          </cell>
          <cell r="H591">
            <v>44583</v>
          </cell>
          <cell r="I591">
            <v>44587</v>
          </cell>
          <cell r="L591">
            <v>44585</v>
          </cell>
          <cell r="M591" t="str">
            <v>I</v>
          </cell>
        </row>
        <row r="592">
          <cell r="F592" t="str">
            <v>Cumplimiento del contrato
Calidad del servicio</v>
          </cell>
          <cell r="G592" t="str">
            <v>390-47-994000068828</v>
          </cell>
          <cell r="H592">
            <v>44584</v>
          </cell>
          <cell r="I592">
            <v>44585</v>
          </cell>
          <cell r="L592">
            <v>44585</v>
          </cell>
          <cell r="M592" t="str">
            <v>I</v>
          </cell>
        </row>
        <row r="593">
          <cell r="F593" t="str">
            <v>Cumplimiento del contrato
Calidad del servicio</v>
          </cell>
          <cell r="G593" t="str">
            <v>390-47-994000068764</v>
          </cell>
          <cell r="H593">
            <v>44583</v>
          </cell>
          <cell r="I593">
            <v>44585</v>
          </cell>
          <cell r="L593">
            <v>44585</v>
          </cell>
          <cell r="M593" t="str">
            <v>I</v>
          </cell>
        </row>
        <row r="594">
          <cell r="F594" t="str">
            <v>Cumplimiento del contrato
Calidad del servicio</v>
          </cell>
          <cell r="G594" t="str">
            <v>390-47-994000069227</v>
          </cell>
          <cell r="H594">
            <v>44586</v>
          </cell>
          <cell r="I594">
            <v>44587</v>
          </cell>
          <cell r="L594">
            <v>44585</v>
          </cell>
          <cell r="M594" t="str">
            <v>I</v>
          </cell>
        </row>
        <row r="595">
          <cell r="F595" t="str">
            <v>Cumplimiento del contrato
Pago de Salarios
Calidad del bien</v>
          </cell>
          <cell r="G595" t="str">
            <v>390-47-994000068970</v>
          </cell>
          <cell r="H595">
            <v>44585</v>
          </cell>
          <cell r="I595">
            <v>44589</v>
          </cell>
          <cell r="L595" t="str">
            <v>N/A</v>
          </cell>
          <cell r="M595" t="str">
            <v>N/A</v>
          </cell>
        </row>
        <row r="596">
          <cell r="F596" t="str">
            <v>Cumplimiento del contrato
Calidad del servicio</v>
          </cell>
          <cell r="G596" t="str">
            <v>390-47-994000068888</v>
          </cell>
          <cell r="H596">
            <v>44585</v>
          </cell>
          <cell r="I596">
            <v>44585</v>
          </cell>
          <cell r="L596">
            <v>44585</v>
          </cell>
          <cell r="M596" t="str">
            <v>I</v>
          </cell>
        </row>
        <row r="597">
          <cell r="F597" t="str">
            <v>Cumplimiento del contrato
Calidad del servicio</v>
          </cell>
          <cell r="G597" t="str">
            <v>21-44-101373983</v>
          </cell>
          <cell r="H597">
            <v>44585</v>
          </cell>
          <cell r="I597">
            <v>44590</v>
          </cell>
          <cell r="L597">
            <v>44585</v>
          </cell>
          <cell r="M597" t="str">
            <v>I</v>
          </cell>
        </row>
        <row r="598">
          <cell r="F598" t="str">
            <v>Cumplimiento del contrato
Calidad del servicio</v>
          </cell>
          <cell r="G598" t="str">
            <v>390-47-994000068839</v>
          </cell>
          <cell r="H598">
            <v>44584</v>
          </cell>
          <cell r="I598">
            <v>44585</v>
          </cell>
          <cell r="L598">
            <v>44585</v>
          </cell>
          <cell r="M598" t="str">
            <v>I</v>
          </cell>
        </row>
        <row r="599">
          <cell r="F599" t="str">
            <v>Cumplimiento del contrato
Calidad del servicio</v>
          </cell>
          <cell r="G599" t="str">
            <v>390-47-994000068811</v>
          </cell>
          <cell r="H599">
            <v>44584</v>
          </cell>
          <cell r="I599">
            <v>44585</v>
          </cell>
          <cell r="L599">
            <v>44585</v>
          </cell>
          <cell r="M599" t="str">
            <v>I</v>
          </cell>
        </row>
        <row r="600">
          <cell r="F600" t="str">
            <v>Cumplimiento del contrato
Calidad del servicio</v>
          </cell>
          <cell r="G600">
            <v>3002288</v>
          </cell>
          <cell r="H600">
            <v>44585</v>
          </cell>
          <cell r="I600">
            <v>44586</v>
          </cell>
          <cell r="L600">
            <v>44585</v>
          </cell>
          <cell r="M600" t="str">
            <v>I</v>
          </cell>
        </row>
        <row r="601">
          <cell r="F601" t="str">
            <v>Cumplimiento del contrato
Calidad del servicio</v>
          </cell>
          <cell r="G601" t="str">
            <v>3253983-1</v>
          </cell>
          <cell r="H601">
            <v>44584</v>
          </cell>
          <cell r="I601">
            <v>44585</v>
          </cell>
          <cell r="L601">
            <v>44585</v>
          </cell>
          <cell r="M601" t="str">
            <v>I</v>
          </cell>
        </row>
        <row r="602">
          <cell r="F602" t="str">
            <v>Cumplimiento del contrato
Calidad del servicio</v>
          </cell>
          <cell r="G602" t="str">
            <v>390-47-994000068981</v>
          </cell>
          <cell r="H602">
            <v>44585</v>
          </cell>
          <cell r="I602">
            <v>44585</v>
          </cell>
          <cell r="L602">
            <v>44585</v>
          </cell>
          <cell r="M602" t="str">
            <v>I</v>
          </cell>
        </row>
        <row r="603">
          <cell r="F603" t="str">
            <v>Cumplimiento del contrato
Calidad del servicio</v>
          </cell>
          <cell r="G603" t="str">
            <v>21-46-101040786</v>
          </cell>
          <cell r="H603">
            <v>44585</v>
          </cell>
          <cell r="I603">
            <v>44585</v>
          </cell>
          <cell r="L603">
            <v>44585</v>
          </cell>
          <cell r="M603" t="str">
            <v>I</v>
          </cell>
        </row>
        <row r="604">
          <cell r="F604" t="str">
            <v>Cumplimiento del contrato
Calidad del servicio</v>
          </cell>
          <cell r="G604" t="str">
            <v>14-46-101066356</v>
          </cell>
          <cell r="H604">
            <v>44584</v>
          </cell>
          <cell r="I604">
            <v>44585</v>
          </cell>
          <cell r="L604">
            <v>44585</v>
          </cell>
          <cell r="M604" t="str">
            <v>I</v>
          </cell>
        </row>
        <row r="605">
          <cell r="F605" t="str">
            <v>Cumplimiento del contrato
Calidad del servicio</v>
          </cell>
          <cell r="G605" t="str">
            <v>390-47-994000068783</v>
          </cell>
          <cell r="H605">
            <v>44583</v>
          </cell>
          <cell r="I605">
            <v>44586</v>
          </cell>
          <cell r="L605">
            <v>44585</v>
          </cell>
          <cell r="M605" t="str">
            <v>I</v>
          </cell>
        </row>
        <row r="606">
          <cell r="F606" t="str">
            <v>Cumplimiento del contrato
Calidad del servicio</v>
          </cell>
          <cell r="G606" t="str">
            <v>3253913–6</v>
          </cell>
          <cell r="H606">
            <v>44584</v>
          </cell>
          <cell r="I606">
            <v>44588</v>
          </cell>
          <cell r="L606">
            <v>44586</v>
          </cell>
          <cell r="M606" t="str">
            <v>I</v>
          </cell>
        </row>
        <row r="607">
          <cell r="F607" t="str">
            <v>Cumplimiento del contrato
Calidad del servicio</v>
          </cell>
          <cell r="G607" t="str">
            <v>390-47-994000068826</v>
          </cell>
          <cell r="H607">
            <v>44584</v>
          </cell>
          <cell r="I607">
            <v>44586</v>
          </cell>
          <cell r="L607">
            <v>44585</v>
          </cell>
          <cell r="M607" t="str">
            <v>I</v>
          </cell>
        </row>
        <row r="608">
          <cell r="F608" t="str">
            <v>Cumplimiento del contrato
Calidad del servicio</v>
          </cell>
          <cell r="G608" t="str">
            <v>30-46-101009603</v>
          </cell>
          <cell r="H608">
            <v>44583</v>
          </cell>
          <cell r="I608">
            <v>44584</v>
          </cell>
          <cell r="L608">
            <v>44585</v>
          </cell>
          <cell r="M608" t="str">
            <v>I</v>
          </cell>
        </row>
        <row r="609">
          <cell r="F609" t="str">
            <v>Cumplimiento del contrato
Pago de salarios
Calidad y correcto funcionamiento de los bienes</v>
          </cell>
          <cell r="G609" t="str">
            <v>390 74 994000010638</v>
          </cell>
          <cell r="H609">
            <v>44584</v>
          </cell>
          <cell r="I609">
            <v>44595</v>
          </cell>
          <cell r="L609" t="str">
            <v>N/A</v>
          </cell>
          <cell r="M609" t="str">
            <v>I</v>
          </cell>
        </row>
        <row r="610">
          <cell r="F610" t="str">
            <v>Cumplimiento del contrato
Calidad del servicio</v>
          </cell>
          <cell r="G610" t="str">
            <v>390-47-994000069325</v>
          </cell>
          <cell r="H610">
            <v>44586</v>
          </cell>
          <cell r="I610">
            <v>44587</v>
          </cell>
          <cell r="L610">
            <v>44588</v>
          </cell>
          <cell r="M610" t="str">
            <v>I</v>
          </cell>
        </row>
        <row r="611">
          <cell r="F611" t="str">
            <v>Cumplimiento del contrato
Calidad del servicio</v>
          </cell>
          <cell r="G611" t="str">
            <v>390-47-994000068829</v>
          </cell>
          <cell r="H611">
            <v>44584</v>
          </cell>
          <cell r="I611">
            <v>44587</v>
          </cell>
          <cell r="L611">
            <v>44586</v>
          </cell>
          <cell r="M611" t="str">
            <v>I</v>
          </cell>
        </row>
        <row r="612">
          <cell r="F612" t="str">
            <v>Cumplimiento del contrato
Calidad del servicio</v>
          </cell>
          <cell r="G612" t="str">
            <v>390-47-994000068832</v>
          </cell>
          <cell r="H612">
            <v>44584</v>
          </cell>
          <cell r="I612">
            <v>44584</v>
          </cell>
          <cell r="L612">
            <v>44586</v>
          </cell>
          <cell r="M612" t="str">
            <v>I</v>
          </cell>
        </row>
        <row r="613">
          <cell r="F613" t="str">
            <v>Cumplimiento del contrato
Calidad del servicio</v>
          </cell>
          <cell r="G613" t="str">
            <v>390-47-994000069163</v>
          </cell>
          <cell r="H613">
            <v>44586</v>
          </cell>
          <cell r="I613">
            <v>44587</v>
          </cell>
          <cell r="L613">
            <v>44587</v>
          </cell>
          <cell r="M613" t="str">
            <v>I</v>
          </cell>
        </row>
        <row r="614">
          <cell r="F614" t="str">
            <v>Cumplimiento del contrato
Calidad del servicio</v>
          </cell>
          <cell r="G614" t="str">
            <v>14-44-101146003</v>
          </cell>
          <cell r="H614">
            <v>44585</v>
          </cell>
          <cell r="I614">
            <v>44585</v>
          </cell>
          <cell r="L614">
            <v>44585</v>
          </cell>
          <cell r="M614" t="str">
            <v>I</v>
          </cell>
        </row>
        <row r="615">
          <cell r="F615" t="str">
            <v>Cumplimiento del contrato</v>
          </cell>
          <cell r="G615" t="str">
            <v>390-47-994000068857</v>
          </cell>
          <cell r="H615">
            <v>44584</v>
          </cell>
          <cell r="I615">
            <v>44586</v>
          </cell>
          <cell r="L615">
            <v>44586</v>
          </cell>
          <cell r="M615" t="str">
            <v>I</v>
          </cell>
        </row>
        <row r="616">
          <cell r="F616" t="str">
            <v>Cumplimiento del contrato
Calidad del servicio</v>
          </cell>
          <cell r="G616" t="str">
            <v>390-47-994000068846</v>
          </cell>
          <cell r="H616">
            <v>44584</v>
          </cell>
          <cell r="I616">
            <v>44586</v>
          </cell>
          <cell r="L616">
            <v>44586</v>
          </cell>
          <cell r="M616" t="str">
            <v>I</v>
          </cell>
        </row>
        <row r="617">
          <cell r="F617" t="str">
            <v>Cumplimiento del contrato
Calidad del servicio</v>
          </cell>
          <cell r="G617" t="str">
            <v>11-46-101025716</v>
          </cell>
          <cell r="H617">
            <v>44585</v>
          </cell>
          <cell r="I617">
            <v>44589</v>
          </cell>
          <cell r="L617">
            <v>44585</v>
          </cell>
          <cell r="M617" t="str">
            <v>I</v>
          </cell>
        </row>
        <row r="619">
          <cell r="F619" t="str">
            <v>Cumplimiento del contrato</v>
          </cell>
          <cell r="G619" t="str">
            <v>390 - 47 - 994000068801</v>
          </cell>
          <cell r="H619">
            <v>44584</v>
          </cell>
          <cell r="I619">
            <v>44584</v>
          </cell>
          <cell r="L619">
            <v>44585</v>
          </cell>
          <cell r="M619" t="str">
            <v>I</v>
          </cell>
        </row>
        <row r="620">
          <cell r="F620" t="str">
            <v>Cumplimiento del contrato
Pago de salarios
Calidad del servicio
Calidad y correcto funcionamiento de los bienes</v>
          </cell>
          <cell r="G620" t="str">
            <v>430-47-994000055519</v>
          </cell>
          <cell r="H620">
            <v>44589</v>
          </cell>
          <cell r="I620">
            <v>44596</v>
          </cell>
          <cell r="L620" t="str">
            <v>N/A</v>
          </cell>
          <cell r="M620" t="str">
            <v>N/A</v>
          </cell>
        </row>
        <row r="621">
          <cell r="F621" t="str">
            <v>Cumplimiento del contrato
Calidad del servicio</v>
          </cell>
          <cell r="G621" t="str">
            <v>3255122-6</v>
          </cell>
          <cell r="H621">
            <v>44585</v>
          </cell>
          <cell r="I621">
            <v>44589</v>
          </cell>
          <cell r="L621">
            <v>44587</v>
          </cell>
          <cell r="M621" t="str">
            <v>I</v>
          </cell>
        </row>
        <row r="622">
          <cell r="F622" t="str">
            <v>Cumplimiento del contrato
Calidad del servicio</v>
          </cell>
          <cell r="G622" t="str">
            <v>390 - 47 - 994000068789</v>
          </cell>
          <cell r="H622">
            <v>44584</v>
          </cell>
          <cell r="I622">
            <v>44584</v>
          </cell>
          <cell r="L622">
            <v>44585</v>
          </cell>
          <cell r="M622" t="str">
            <v>I</v>
          </cell>
        </row>
        <row r="623">
          <cell r="F623" t="str">
            <v>Cumplimiento del contrato
Calidad del servicio</v>
          </cell>
          <cell r="G623" t="str">
            <v>61-44-101041747</v>
          </cell>
          <cell r="H623">
            <v>44585</v>
          </cell>
          <cell r="I623">
            <v>44587</v>
          </cell>
          <cell r="L623">
            <v>44586</v>
          </cell>
          <cell r="M623" t="str">
            <v>I</v>
          </cell>
        </row>
        <row r="624">
          <cell r="F624" t="str">
            <v>Cumplimiento del contrato</v>
          </cell>
          <cell r="G624" t="str">
            <v>65-46-101025253</v>
          </cell>
          <cell r="H624">
            <v>44585</v>
          </cell>
          <cell r="I624">
            <v>44588</v>
          </cell>
          <cell r="L624">
            <v>44585</v>
          </cell>
          <cell r="M624" t="str">
            <v>I</v>
          </cell>
        </row>
        <row r="625">
          <cell r="F625" t="str">
            <v>Cumplimiento del contrato</v>
          </cell>
          <cell r="G625" t="str">
            <v>17-46-101022070</v>
          </cell>
          <cell r="H625">
            <v>44590</v>
          </cell>
          <cell r="I625">
            <v>44592</v>
          </cell>
          <cell r="L625">
            <v>44589</v>
          </cell>
          <cell r="M625" t="str">
            <v>l</v>
          </cell>
        </row>
        <row r="626">
          <cell r="F626" t="str">
            <v>Cumplimiento del contrato
Calidad del servicio</v>
          </cell>
          <cell r="G626" t="str">
            <v>15-44-101257218</v>
          </cell>
          <cell r="H626">
            <v>44585</v>
          </cell>
          <cell r="I626">
            <v>44587</v>
          </cell>
          <cell r="L626">
            <v>44587</v>
          </cell>
          <cell r="M626" t="str">
            <v>I</v>
          </cell>
        </row>
        <row r="627">
          <cell r="F627" t="str">
            <v>Cumplimiento del contrato
Calidad del servicio</v>
          </cell>
          <cell r="G627" t="str">
            <v>390-47-994000068780</v>
          </cell>
          <cell r="H627">
            <v>44583</v>
          </cell>
          <cell r="I627">
            <v>44584</v>
          </cell>
          <cell r="L627">
            <v>44585</v>
          </cell>
          <cell r="M627" t="str">
            <v>I</v>
          </cell>
        </row>
        <row r="628">
          <cell r="F628" t="str">
            <v>Cumplimiento del contrato
Calidad del servicio</v>
          </cell>
          <cell r="G628" t="str">
            <v>390-47-994000069387</v>
          </cell>
          <cell r="H628">
            <v>44586</v>
          </cell>
          <cell r="I628">
            <v>44588</v>
          </cell>
          <cell r="L628">
            <v>44587</v>
          </cell>
          <cell r="M628" t="str">
            <v>I</v>
          </cell>
        </row>
        <row r="629">
          <cell r="F629" t="str">
            <v>Cumplimiento del contrato
Calidad del servicio</v>
          </cell>
          <cell r="G629" t="str">
            <v>390-47-994000068996</v>
          </cell>
          <cell r="H629">
            <v>44585</v>
          </cell>
          <cell r="I629">
            <v>44586</v>
          </cell>
          <cell r="L629">
            <v>44586</v>
          </cell>
          <cell r="M629" t="str">
            <v>I</v>
          </cell>
        </row>
        <row r="630">
          <cell r="F630" t="str">
            <v>Cumplimiento del contrato
Calidad del servicio</v>
          </cell>
          <cell r="G630" t="str">
            <v xml:space="preserve">	390-47-994000069119</v>
          </cell>
          <cell r="H630">
            <v>44585</v>
          </cell>
          <cell r="I630">
            <v>44592</v>
          </cell>
          <cell r="L630">
            <v>44587</v>
          </cell>
          <cell r="M630" t="str">
            <v>I</v>
          </cell>
        </row>
        <row r="631">
          <cell r="F631" t="str">
            <v>Cumplimiento del contrato
Calidad del servicio</v>
          </cell>
          <cell r="G631" t="str">
            <v>33-46-101039876</v>
          </cell>
          <cell r="H631">
            <v>44585</v>
          </cell>
          <cell r="I631">
            <v>44587</v>
          </cell>
          <cell r="L631">
            <v>44585</v>
          </cell>
          <cell r="M631" t="str">
            <v>I</v>
          </cell>
        </row>
        <row r="632">
          <cell r="F632" t="str">
            <v>Cumplimiento del contrato
Calidad del servicio</v>
          </cell>
          <cell r="G632" t="str">
            <v>390-47-994000069225</v>
          </cell>
          <cell r="H632">
            <v>44586</v>
          </cell>
          <cell r="I632">
            <v>44587</v>
          </cell>
          <cell r="L632">
            <v>44586</v>
          </cell>
          <cell r="M632" t="str">
            <v>I</v>
          </cell>
        </row>
        <row r="633">
          <cell r="F633" t="str">
            <v>Cumplimiento del contrato
Calidad del servicio</v>
          </cell>
          <cell r="G633" t="str">
            <v>390-47-994000068858</v>
          </cell>
          <cell r="H633">
            <v>44584</v>
          </cell>
          <cell r="I633">
            <v>44586</v>
          </cell>
          <cell r="L633">
            <v>44586</v>
          </cell>
          <cell r="M633" t="str">
            <v>I</v>
          </cell>
        </row>
        <row r="634">
          <cell r="F634" t="str">
            <v>Cumplimiento del contrato
Calidad del servicio</v>
          </cell>
          <cell r="G634" t="str">
            <v>390-47-994000069081</v>
          </cell>
          <cell r="H634">
            <v>44585</v>
          </cell>
          <cell r="I634">
            <v>44586</v>
          </cell>
          <cell r="L634">
            <v>44587</v>
          </cell>
          <cell r="M634" t="str">
            <v>I</v>
          </cell>
        </row>
        <row r="635">
          <cell r="F635" t="str">
            <v>Cumplimiento del contrato
Pago de salarios
Calidad y correcto funcionamiento de los bienes</v>
          </cell>
          <cell r="G635" t="str">
            <v>390 47 994000069044</v>
          </cell>
          <cell r="H635">
            <v>44585</v>
          </cell>
          <cell r="I635">
            <v>44594</v>
          </cell>
          <cell r="L635" t="str">
            <v>N/A</v>
          </cell>
          <cell r="M635" t="str">
            <v>N/A</v>
          </cell>
        </row>
        <row r="636">
          <cell r="F636" t="str">
            <v>Cumplimiento del contrato
Calidad del servicio</v>
          </cell>
          <cell r="G636" t="str">
            <v>390-47-994000068823</v>
          </cell>
          <cell r="H636">
            <v>44584</v>
          </cell>
          <cell r="I636">
            <v>44586</v>
          </cell>
          <cell r="L636">
            <v>44586</v>
          </cell>
          <cell r="M636" t="str">
            <v>I</v>
          </cell>
        </row>
        <row r="637">
          <cell r="F637" t="str">
            <v>Cumplimiento del contrato
Pago de salarios
Calidad del servicio</v>
          </cell>
          <cell r="G637" t="str">
            <v>21-44-101374509</v>
          </cell>
          <cell r="H637">
            <v>44587</v>
          </cell>
          <cell r="I637">
            <v>44588</v>
          </cell>
          <cell r="L637" t="str">
            <v>N/A</v>
          </cell>
          <cell r="M637" t="str">
            <v>N/A</v>
          </cell>
        </row>
        <row r="638">
          <cell r="F638" t="str">
            <v>Cumplimiento del contrato
Calidad del servicio</v>
          </cell>
          <cell r="G638" t="str">
            <v>33-44-101222589</v>
          </cell>
          <cell r="H638">
            <v>44586</v>
          </cell>
          <cell r="I638">
            <v>44587</v>
          </cell>
          <cell r="L638">
            <v>44587</v>
          </cell>
          <cell r="M638" t="str">
            <v>I</v>
          </cell>
        </row>
        <row r="639">
          <cell r="F639" t="str">
            <v>Cumplimiento del contrato
Calidad del servicio</v>
          </cell>
          <cell r="G639" t="str">
            <v>540-47-994000019208</v>
          </cell>
          <cell r="H639">
            <v>44586</v>
          </cell>
          <cell r="I639">
            <v>44588</v>
          </cell>
          <cell r="L639">
            <v>44587</v>
          </cell>
          <cell r="M639" t="str">
            <v>I</v>
          </cell>
        </row>
        <row r="640">
          <cell r="F640" t="str">
            <v>Cumplimiento del contrato
Calidad del servicio</v>
          </cell>
          <cell r="G640" t="str">
            <v>390-47-994000069086</v>
          </cell>
          <cell r="H640">
            <v>44585</v>
          </cell>
          <cell r="I640">
            <v>44586</v>
          </cell>
          <cell r="L640">
            <v>44587</v>
          </cell>
          <cell r="M640" t="str">
            <v>I</v>
          </cell>
        </row>
        <row r="641">
          <cell r="F641" t="str">
            <v>Cumplimiento del contrato
Calidad del servicio</v>
          </cell>
          <cell r="G641" t="str">
            <v>390-47-994000068819</v>
          </cell>
          <cell r="H641">
            <v>44584</v>
          </cell>
          <cell r="I641">
            <v>44584</v>
          </cell>
          <cell r="L641">
            <v>44585</v>
          </cell>
          <cell r="M641" t="str">
            <v>I</v>
          </cell>
        </row>
        <row r="642">
          <cell r="F642" t="str">
            <v>Cumplimiento del contrato
Calidad del servicio</v>
          </cell>
          <cell r="G642" t="str">
            <v>390-47-994000069151</v>
          </cell>
          <cell r="H642">
            <v>44585</v>
          </cell>
          <cell r="I642">
            <v>44586</v>
          </cell>
          <cell r="L642">
            <v>44587</v>
          </cell>
          <cell r="M642" t="str">
            <v>I</v>
          </cell>
        </row>
        <row r="643">
          <cell r="F643" t="str">
            <v>Cumplimiento del contrato
Calidad del servicio</v>
          </cell>
          <cell r="G643" t="str">
            <v>390-47-994000069209</v>
          </cell>
          <cell r="H643">
            <v>44586</v>
          </cell>
          <cell r="I643">
            <v>44589</v>
          </cell>
          <cell r="L643">
            <v>44587</v>
          </cell>
          <cell r="M643" t="str">
            <v>I</v>
          </cell>
        </row>
        <row r="644">
          <cell r="F644" t="str">
            <v>Cumplimiento del contrato
Calidad del servicio</v>
          </cell>
          <cell r="G644" t="str">
            <v>11-46-101026012</v>
          </cell>
          <cell r="H644">
            <v>44586</v>
          </cell>
          <cell r="I644">
            <v>44587</v>
          </cell>
          <cell r="L644">
            <v>44587</v>
          </cell>
          <cell r="M644" t="str">
            <v>I</v>
          </cell>
        </row>
        <row r="645">
          <cell r="F645" t="str">
            <v>Cumplimiento del contrato
Calidad del servicio</v>
          </cell>
          <cell r="G645" t="str">
            <v>14-46-101066521</v>
          </cell>
          <cell r="H645">
            <v>44585</v>
          </cell>
          <cell r="I645">
            <v>44585</v>
          </cell>
          <cell r="L645">
            <v>44587</v>
          </cell>
          <cell r="M645" t="str">
            <v>I</v>
          </cell>
        </row>
        <row r="646">
          <cell r="F646" t="str">
            <v>Cumplimiento del contrato
Calidad del servicio</v>
          </cell>
          <cell r="G646" t="str">
            <v>61-44-101041831</v>
          </cell>
          <cell r="H646">
            <v>44586</v>
          </cell>
          <cell r="I646">
            <v>44590</v>
          </cell>
          <cell r="L646">
            <v>44588</v>
          </cell>
          <cell r="M646" t="str">
            <v>I</v>
          </cell>
        </row>
        <row r="647">
          <cell r="F647" t="str">
            <v>Cumplimiento del contrato
Calidad del servicio</v>
          </cell>
          <cell r="G647" t="str">
            <v>21-46-101044258</v>
          </cell>
          <cell r="H647">
            <v>44588</v>
          </cell>
          <cell r="I647">
            <v>44589</v>
          </cell>
          <cell r="L647">
            <v>44587</v>
          </cell>
          <cell r="M647" t="str">
            <v>I</v>
          </cell>
        </row>
        <row r="648">
          <cell r="F648" t="str">
            <v>Cumplimiento del contrato
Calidad del servicio</v>
          </cell>
          <cell r="G648" t="str">
            <v>I - 100009528</v>
          </cell>
          <cell r="H648">
            <v>44584</v>
          </cell>
          <cell r="I648">
            <v>44587</v>
          </cell>
          <cell r="L648">
            <v>44587</v>
          </cell>
          <cell r="M648" t="str">
            <v>I</v>
          </cell>
        </row>
        <row r="649">
          <cell r="F649" t="str">
            <v>Cumplimiento del contrato
Calidad del servicio</v>
          </cell>
          <cell r="G649" t="str">
            <v>390-47-994000068887</v>
          </cell>
          <cell r="H649">
            <v>44585</v>
          </cell>
          <cell r="I649">
            <v>44586</v>
          </cell>
          <cell r="L649">
            <v>44587</v>
          </cell>
          <cell r="M649" t="str">
            <v>I</v>
          </cell>
        </row>
        <row r="650">
          <cell r="F650" t="str">
            <v>Cumplimiento del contrato
Calidad del servicio</v>
          </cell>
          <cell r="G650" t="str">
            <v>14-46-101066411</v>
          </cell>
          <cell r="H650">
            <v>44588</v>
          </cell>
          <cell r="I650">
            <v>44592</v>
          </cell>
          <cell r="L650">
            <v>44587</v>
          </cell>
          <cell r="M650" t="str">
            <v>I</v>
          </cell>
        </row>
        <row r="651">
          <cell r="F651" t="str">
            <v>Cumplimiento del contrato
Calidad del servicio</v>
          </cell>
          <cell r="G651" t="str">
            <v>390-47-994000069257</v>
          </cell>
          <cell r="H651">
            <v>44586</v>
          </cell>
          <cell r="I651">
            <v>44588</v>
          </cell>
          <cell r="L651">
            <v>44587</v>
          </cell>
          <cell r="M651" t="str">
            <v>I</v>
          </cell>
        </row>
        <row r="652">
          <cell r="F652" t="str">
            <v>Cumplimiento del contrato</v>
          </cell>
          <cell r="G652" t="str">
            <v>390-47-994000069217</v>
          </cell>
          <cell r="H652">
            <v>44586</v>
          </cell>
          <cell r="I652">
            <v>44589</v>
          </cell>
          <cell r="L652">
            <v>44587</v>
          </cell>
          <cell r="M652" t="str">
            <v>I</v>
          </cell>
        </row>
        <row r="653">
          <cell r="F653" t="str">
            <v>Cumplimiento del contrato
Pago de salarios</v>
          </cell>
          <cell r="G653" t="str">
            <v>390-47-994000068943</v>
          </cell>
          <cell r="H653">
            <v>44585</v>
          </cell>
          <cell r="I653">
            <v>44595</v>
          </cell>
          <cell r="L653" t="str">
            <v>N/A</v>
          </cell>
          <cell r="M653" t="str">
            <v>N/A</v>
          </cell>
        </row>
        <row r="654">
          <cell r="F654" t="str">
            <v>Cumplimiento del contrato
Calidad del servicio</v>
          </cell>
          <cell r="G654" t="str">
            <v>60-44-101009182</v>
          </cell>
          <cell r="H654">
            <v>44588</v>
          </cell>
          <cell r="I654">
            <v>44588</v>
          </cell>
          <cell r="L654">
            <v>44587</v>
          </cell>
          <cell r="M654" t="str">
            <v>I</v>
          </cell>
        </row>
        <row r="655">
          <cell r="F655" t="str">
            <v>Cumplimiento del contrato
Calidad del servicio
Pago de salarios</v>
          </cell>
          <cell r="G655" t="str">
            <v>21-44-101374232</v>
          </cell>
          <cell r="H655">
            <v>44585</v>
          </cell>
          <cell r="I655">
            <v>44594</v>
          </cell>
          <cell r="L655" t="str">
            <v>N/A</v>
          </cell>
          <cell r="M655" t="str">
            <v>N/A</v>
          </cell>
        </row>
        <row r="656">
          <cell r="F656" t="str">
            <v>Cumplimiento del contrato</v>
          </cell>
          <cell r="G656" t="str">
            <v>14-46-101068565</v>
          </cell>
          <cell r="H656">
            <v>44587</v>
          </cell>
          <cell r="I656">
            <v>44589</v>
          </cell>
          <cell r="L656">
            <v>44588</v>
          </cell>
          <cell r="M656" t="str">
            <v>I</v>
          </cell>
        </row>
        <row r="657">
          <cell r="F657" t="str">
            <v>Cumplimiento del contrato
Calidad del servicio</v>
          </cell>
          <cell r="G657" t="str">
            <v>3254345-7</v>
          </cell>
          <cell r="H657">
            <v>44585</v>
          </cell>
          <cell r="I657">
            <v>44587</v>
          </cell>
          <cell r="L657">
            <v>44587</v>
          </cell>
          <cell r="M657" t="str">
            <v>I</v>
          </cell>
        </row>
        <row r="658">
          <cell r="F658" t="str">
            <v>Cumplimiento del contrato
Calidad del servicio</v>
          </cell>
          <cell r="G658" t="str">
            <v>390-47-994000068966</v>
          </cell>
          <cell r="H658">
            <v>44585</v>
          </cell>
          <cell r="I658">
            <v>44586</v>
          </cell>
          <cell r="L658">
            <v>44588</v>
          </cell>
          <cell r="M658" t="str">
            <v>I</v>
          </cell>
        </row>
        <row r="659">
          <cell r="F659" t="str">
            <v>Cumplimiento del contrato
Calidad del servicio</v>
          </cell>
          <cell r="G659" t="str">
            <v>14-46-101068835</v>
          </cell>
          <cell r="H659">
            <v>44587</v>
          </cell>
          <cell r="I659">
            <v>44592</v>
          </cell>
          <cell r="L659">
            <v>44589</v>
          </cell>
          <cell r="M659" t="str">
            <v>l</v>
          </cell>
        </row>
        <row r="660">
          <cell r="F660" t="str">
            <v>Cumplimiento del contrato
Calidad del servicio</v>
          </cell>
          <cell r="G660" t="str">
            <v>60-44-101009164</v>
          </cell>
          <cell r="H660">
            <v>44587</v>
          </cell>
          <cell r="I660">
            <v>44587</v>
          </cell>
          <cell r="L660">
            <v>44588</v>
          </cell>
          <cell r="M660" t="str">
            <v>I</v>
          </cell>
        </row>
        <row r="661">
          <cell r="F661" t="str">
            <v>Cumplimiento del contrato
Calidad del servicio</v>
          </cell>
          <cell r="G661" t="str">
            <v>55-46-101013277</v>
          </cell>
          <cell r="H661">
            <v>44585</v>
          </cell>
          <cell r="I661">
            <v>44586</v>
          </cell>
          <cell r="L661">
            <v>44588</v>
          </cell>
          <cell r="M661" t="str">
            <v>I</v>
          </cell>
        </row>
        <row r="662">
          <cell r="F662" t="str">
            <v>Cumplimiento del contrato
Calidad del servicio</v>
          </cell>
          <cell r="G662" t="str">
            <v>60-46-101001611</v>
          </cell>
          <cell r="H662">
            <v>44585</v>
          </cell>
          <cell r="I662">
            <v>44587</v>
          </cell>
          <cell r="L662">
            <v>44588</v>
          </cell>
          <cell r="M662" t="str">
            <v>I</v>
          </cell>
        </row>
        <row r="663">
          <cell r="F663" t="str">
            <v>Cumplimiento del contrato
Pago de Salarios
Calidad del bien</v>
          </cell>
          <cell r="G663" t="str">
            <v>14-44-101146228</v>
          </cell>
          <cell r="H663">
            <v>44585</v>
          </cell>
          <cell r="I663">
            <v>44589</v>
          </cell>
          <cell r="L663" t="str">
            <v>N/A</v>
          </cell>
          <cell r="M663" t="str">
            <v>N/A</v>
          </cell>
        </row>
        <row r="664">
          <cell r="F664" t="str">
            <v>Cumplimiento del contrato
Pago de salarios
Calidad del servicio</v>
          </cell>
          <cell r="G664" t="str">
            <v>3264243–7</v>
          </cell>
          <cell r="H664">
            <v>44589</v>
          </cell>
          <cell r="I664">
            <v>44594</v>
          </cell>
          <cell r="L664" t="str">
            <v>N/A</v>
          </cell>
          <cell r="M664" t="str">
            <v>N/A</v>
          </cell>
        </row>
        <row r="665">
          <cell r="F665" t="str">
            <v>Cumplimiento del contrato</v>
          </cell>
          <cell r="G665" t="str">
            <v>390-47-994000068909</v>
          </cell>
          <cell r="H665">
            <v>44585</v>
          </cell>
          <cell r="I665">
            <v>44590</v>
          </cell>
          <cell r="L665">
            <v>44588</v>
          </cell>
          <cell r="M665" t="str">
            <v>I</v>
          </cell>
        </row>
        <row r="666">
          <cell r="F666" t="str">
            <v>Cumplimiento del contrato
Calidad del servicio</v>
          </cell>
          <cell r="G666" t="str">
            <v>390-47-994000069873</v>
          </cell>
          <cell r="H666">
            <v>44588</v>
          </cell>
          <cell r="I666">
            <v>44592</v>
          </cell>
          <cell r="L666">
            <v>44589</v>
          </cell>
          <cell r="M666" t="str">
            <v>I</v>
          </cell>
        </row>
        <row r="667">
          <cell r="F667" t="str">
            <v>Cumplimiento del contrato
Pago de Salarios
Calidad del bien</v>
          </cell>
          <cell r="G667" t="str">
            <v>390-47-994000069412</v>
          </cell>
          <cell r="H667">
            <v>44586</v>
          </cell>
          <cell r="I667">
            <v>44588</v>
          </cell>
          <cell r="L667" t="str">
            <v>N/A</v>
          </cell>
          <cell r="M667" t="str">
            <v>N/A</v>
          </cell>
        </row>
        <row r="668">
          <cell r="F668" t="str">
            <v>Cumplimiento del contrato</v>
          </cell>
          <cell r="G668" t="str">
            <v>390-47-994000069348</v>
          </cell>
          <cell r="H668">
            <v>44586</v>
          </cell>
          <cell r="I668">
            <v>44587</v>
          </cell>
          <cell r="L668">
            <v>44588</v>
          </cell>
          <cell r="M668" t="str">
            <v>I</v>
          </cell>
        </row>
        <row r="669">
          <cell r="F669" t="str">
            <v>Cumplimiento del contrato</v>
          </cell>
          <cell r="G669" t="str">
            <v>390-47-994000069032</v>
          </cell>
          <cell r="H669">
            <v>44585</v>
          </cell>
          <cell r="I669">
            <v>44587</v>
          </cell>
          <cell r="L669">
            <v>44588</v>
          </cell>
          <cell r="M669" t="str">
            <v>III</v>
          </cell>
        </row>
        <row r="670">
          <cell r="F670" t="str">
            <v>Cumplimiento del contrato
Pago de salarios
Calidad del servicio
Calidad y correcto funcionamiento de los bienes
Responsabilidad civil extra contractual</v>
          </cell>
          <cell r="G670" t="str">
            <v>3257274 -6
0812826</v>
          </cell>
          <cell r="H670">
            <v>44586</v>
          </cell>
          <cell r="I670">
            <v>44600</v>
          </cell>
          <cell r="L670" t="str">
            <v>N/A</v>
          </cell>
          <cell r="M670" t="str">
            <v>N/A</v>
          </cell>
        </row>
        <row r="671">
          <cell r="F671" t="str">
            <v>Cumplimiento del contrato
Calidad del servicio</v>
          </cell>
          <cell r="G671" t="str">
            <v>390-47-994000068860</v>
          </cell>
          <cell r="H671">
            <v>44585</v>
          </cell>
          <cell r="I671">
            <v>44586</v>
          </cell>
          <cell r="L671">
            <v>44588</v>
          </cell>
          <cell r="M671" t="str">
            <v>I</v>
          </cell>
        </row>
        <row r="672">
          <cell r="F672" t="str">
            <v>Cumplimiento del contrato
Calidad del servicio</v>
          </cell>
          <cell r="G672" t="str">
            <v>NB- 100194922</v>
          </cell>
          <cell r="H672">
            <v>44586</v>
          </cell>
          <cell r="I672">
            <v>44587</v>
          </cell>
          <cell r="L672">
            <v>44588</v>
          </cell>
          <cell r="M672" t="str">
            <v>I</v>
          </cell>
        </row>
        <row r="673">
          <cell r="F673" t="str">
            <v>Cumplimiento del contrato
Calidad del servicio</v>
          </cell>
          <cell r="G673" t="str">
            <v>390-47-994000069278</v>
          </cell>
          <cell r="H673">
            <v>44586</v>
          </cell>
          <cell r="I673">
            <v>44589</v>
          </cell>
          <cell r="L673">
            <v>44588</v>
          </cell>
          <cell r="M673" t="str">
            <v>I</v>
          </cell>
        </row>
        <row r="674">
          <cell r="F674" t="str">
            <v>Cumplimiento del contrato
Calidad del servicio</v>
          </cell>
          <cell r="G674" t="str">
            <v>390-47-994000069154</v>
          </cell>
          <cell r="H674">
            <v>44585</v>
          </cell>
          <cell r="I674">
            <v>44586</v>
          </cell>
          <cell r="L674">
            <v>44588</v>
          </cell>
          <cell r="M674" t="str">
            <v>III</v>
          </cell>
        </row>
        <row r="675">
          <cell r="F675" t="str">
            <v>Cumplimiento del contrato
Calidad del servicio</v>
          </cell>
          <cell r="G675" t="str">
            <v>55-46-101013234</v>
          </cell>
          <cell r="H675">
            <v>44590</v>
          </cell>
          <cell r="I675">
            <v>44592</v>
          </cell>
          <cell r="L675">
            <v>44588</v>
          </cell>
          <cell r="M675" t="str">
            <v>I</v>
          </cell>
        </row>
        <row r="676">
          <cell r="F676" t="str">
            <v>Cumplimiento del contrato
Calidad del servicio</v>
          </cell>
          <cell r="G676" t="str">
            <v>390-47-994000069153</v>
          </cell>
          <cell r="H676">
            <v>44585</v>
          </cell>
          <cell r="I676">
            <v>44587</v>
          </cell>
          <cell r="L676">
            <v>44588</v>
          </cell>
          <cell r="M676" t="str">
            <v>I</v>
          </cell>
        </row>
        <row r="677">
          <cell r="F677" t="str">
            <v>Cumplimiento del contrato
Calidad del servicio</v>
          </cell>
          <cell r="G677" t="str">
            <v>390-47-994000069233</v>
          </cell>
          <cell r="H677">
            <v>44586</v>
          </cell>
          <cell r="I677">
            <v>44587</v>
          </cell>
          <cell r="L677" t="str">
            <v>27/0/2022</v>
          </cell>
          <cell r="M677" t="str">
            <v>I</v>
          </cell>
        </row>
        <row r="678">
          <cell r="F678" t="str">
            <v>Cumplimiento del contrato
Calidad del servicio</v>
          </cell>
          <cell r="G678" t="str">
            <v>11-44-101182006</v>
          </cell>
          <cell r="H678">
            <v>44587</v>
          </cell>
          <cell r="I678">
            <v>44592</v>
          </cell>
          <cell r="L678">
            <v>44588</v>
          </cell>
          <cell r="M678" t="str">
            <v>I</v>
          </cell>
        </row>
        <row r="679">
          <cell r="F679" t="str">
            <v>Cumplimiento del contrato
Calidad del servicio</v>
          </cell>
          <cell r="G679" t="str">
            <v>390-47-994000068983</v>
          </cell>
          <cell r="H679">
            <v>44588</v>
          </cell>
          <cell r="I679">
            <v>44592</v>
          </cell>
          <cell r="L679">
            <v>44587</v>
          </cell>
          <cell r="M679" t="str">
            <v>I</v>
          </cell>
        </row>
        <row r="680">
          <cell r="F680" t="str">
            <v>Cumplimiento del contrato
Calidad del servicio</v>
          </cell>
          <cell r="G680" t="str">
            <v>25-46-101019702</v>
          </cell>
          <cell r="H680">
            <v>44585</v>
          </cell>
          <cell r="I680">
            <v>44589</v>
          </cell>
          <cell r="L680">
            <v>44588</v>
          </cell>
          <cell r="M680" t="str">
            <v>I</v>
          </cell>
        </row>
        <row r="681">
          <cell r="F681" t="str">
            <v>Cumplimiento del contrato
Calidad del servicio</v>
          </cell>
          <cell r="G681" t="str">
            <v>14-44-101146192</v>
          </cell>
          <cell r="H681">
            <v>44585</v>
          </cell>
          <cell r="I681">
            <v>44587</v>
          </cell>
          <cell r="L681">
            <v>44588</v>
          </cell>
          <cell r="M681" t="str">
            <v>I</v>
          </cell>
        </row>
        <row r="682">
          <cell r="F682" t="str">
            <v>Cumplimiento del contrato
Pago de salarios
Calidad y correcto funcionamiento de los bienes y equipos</v>
          </cell>
          <cell r="G682" t="str">
            <v>3255611-6</v>
          </cell>
          <cell r="H682">
            <v>44585</v>
          </cell>
          <cell r="I682">
            <v>44595</v>
          </cell>
          <cell r="L682" t="str">
            <v>N/A</v>
          </cell>
          <cell r="M682" t="str">
            <v>N/A</v>
          </cell>
        </row>
        <row r="683">
          <cell r="F683" t="str">
            <v>Cumplimiento del contrato
Pago de salarios
Calidad y correcto funcionamiento de los bienes y equipos</v>
          </cell>
          <cell r="G683" t="str">
            <v>390-47-994000069038</v>
          </cell>
          <cell r="H683">
            <v>44585</v>
          </cell>
          <cell r="I683">
            <v>44599</v>
          </cell>
          <cell r="L683" t="str">
            <v>N/A</v>
          </cell>
          <cell r="M683" t="str">
            <v>N/A</v>
          </cell>
        </row>
        <row r="684">
          <cell r="F684" t="str">
            <v>Cumplimiento del contrato
Calidad del servicio</v>
          </cell>
          <cell r="G684" t="str">
            <v>390-47-994000069364</v>
          </cell>
          <cell r="H684">
            <v>44586</v>
          </cell>
          <cell r="I684">
            <v>44589</v>
          </cell>
          <cell r="L684">
            <v>44588</v>
          </cell>
          <cell r="M684" t="str">
            <v>I</v>
          </cell>
        </row>
        <row r="685">
          <cell r="F685" t="str">
            <v>Cumplimiento del contrato
Pago de salarios
Calidad y correcto funcionamiento de los bienes</v>
          </cell>
          <cell r="G685" t="str">
            <v>21-44-101374142</v>
          </cell>
          <cell r="H685">
            <v>44585</v>
          </cell>
          <cell r="I685">
            <v>44595</v>
          </cell>
          <cell r="L685" t="str">
            <v>N/A</v>
          </cell>
          <cell r="M685" t="str">
            <v>N/A</v>
          </cell>
        </row>
        <row r="686">
          <cell r="F686" t="str">
            <v>Cumplimiento del contrato
Calidad del servicio</v>
          </cell>
          <cell r="G686" t="str">
            <v>390-47-994000069002</v>
          </cell>
          <cell r="H686">
            <v>44585</v>
          </cell>
          <cell r="I686">
            <v>44587</v>
          </cell>
          <cell r="L686">
            <v>44588</v>
          </cell>
          <cell r="M686" t="str">
            <v>I</v>
          </cell>
        </row>
        <row r="687">
          <cell r="F687" t="str">
            <v>Cumplimiento del contrato
Calidad del servicio</v>
          </cell>
          <cell r="G687" t="str">
            <v>390-47-994000070169</v>
          </cell>
          <cell r="H687">
            <v>44590</v>
          </cell>
          <cell r="I687">
            <v>44592</v>
          </cell>
          <cell r="L687">
            <v>44588</v>
          </cell>
          <cell r="M687" t="str">
            <v>I</v>
          </cell>
        </row>
        <row r="688">
          <cell r="F688" t="str">
            <v>Cumplimiento del contrato
Calidad del servicio</v>
          </cell>
          <cell r="G688" t="str">
            <v>96-46-101009450</v>
          </cell>
          <cell r="H688">
            <v>44584</v>
          </cell>
          <cell r="I688">
            <v>44586</v>
          </cell>
          <cell r="L688">
            <v>44586</v>
          </cell>
          <cell r="M688" t="str">
            <v>I</v>
          </cell>
        </row>
        <row r="689">
          <cell r="F689" t="str">
            <v>Cumplimiento del contrato</v>
          </cell>
          <cell r="G689" t="str">
            <v>15-46-101025458</v>
          </cell>
          <cell r="H689">
            <v>44585</v>
          </cell>
          <cell r="I689">
            <v>44587</v>
          </cell>
          <cell r="L689">
            <v>44588</v>
          </cell>
          <cell r="M689" t="str">
            <v>I</v>
          </cell>
        </row>
        <row r="690">
          <cell r="F690" t="str">
            <v>Cumplimiento del contrato
Calidad del servicio</v>
          </cell>
          <cell r="G690" t="str">
            <v>14-46-101067292</v>
          </cell>
          <cell r="H690">
            <v>44585</v>
          </cell>
          <cell r="I690">
            <v>44592</v>
          </cell>
          <cell r="L690">
            <v>44588</v>
          </cell>
          <cell r="M690" t="str">
            <v>I</v>
          </cell>
        </row>
        <row r="691">
          <cell r="F691" t="str">
            <v>Cumplimiento del contrato
Pago de salarios
Calidad del servicio</v>
          </cell>
          <cell r="G691" t="str">
            <v>390-47-994000069010</v>
          </cell>
          <cell r="H691">
            <v>44585</v>
          </cell>
          <cell r="I691">
            <v>44595</v>
          </cell>
          <cell r="L691" t="str">
            <v>N/A</v>
          </cell>
          <cell r="M691" t="str">
            <v>N/A</v>
          </cell>
        </row>
        <row r="692">
          <cell r="F692" t="str">
            <v>Cumplimiento del contrato
Pago de salarios
Calidad y correcto funcionamiento de los bienes</v>
          </cell>
          <cell r="G692" t="str">
            <v>390 47 994000069530</v>
          </cell>
          <cell r="H692">
            <v>44587</v>
          </cell>
          <cell r="I692">
            <v>44594</v>
          </cell>
          <cell r="L692" t="str">
            <v>N/A</v>
          </cell>
          <cell r="M692" t="str">
            <v>N/A</v>
          </cell>
        </row>
        <row r="693">
          <cell r="F693" t="str">
            <v>Cumplimiento del contrato
Pago de salarios
Calidad del servicio
Responsabilidad civil extra contractual</v>
          </cell>
          <cell r="G693" t="str">
            <v>390-74-994000010944</v>
          </cell>
          <cell r="H693">
            <v>44588</v>
          </cell>
          <cell r="I693" t="str">
            <v>PENDIENTE
7/02/2022</v>
          </cell>
          <cell r="L693" t="str">
            <v>N/A</v>
          </cell>
          <cell r="M693" t="str">
            <v>N/A</v>
          </cell>
        </row>
        <row r="694">
          <cell r="F694" t="str">
            <v>Cumplimiento del contrato
Calidad del servicio</v>
          </cell>
          <cell r="G694" t="str">
            <v xml:space="preserve">3255171-7 </v>
          </cell>
          <cell r="H694">
            <v>44585</v>
          </cell>
          <cell r="I694">
            <v>44590</v>
          </cell>
          <cell r="L694">
            <v>44588</v>
          </cell>
          <cell r="M694" t="str">
            <v>I</v>
          </cell>
        </row>
        <row r="695">
          <cell r="F695" t="str">
            <v>Cumplimiento del contrato
Calidad del servicio</v>
          </cell>
          <cell r="G695" t="str">
            <v>60-44-101009125</v>
          </cell>
          <cell r="H695">
            <v>44585</v>
          </cell>
          <cell r="I695">
            <v>44588</v>
          </cell>
          <cell r="L695">
            <v>44588</v>
          </cell>
          <cell r="M695" t="str">
            <v>I</v>
          </cell>
        </row>
        <row r="696">
          <cell r="F696" t="str">
            <v>Cumplimiento del contrato
Pago de salarios
Calidad del servicio</v>
          </cell>
          <cell r="G696" t="str">
            <v>11-44-101181794</v>
          </cell>
          <cell r="H696">
            <v>44586</v>
          </cell>
          <cell r="I696">
            <v>44588</v>
          </cell>
          <cell r="L696" t="str">
            <v>N/A</v>
          </cell>
          <cell r="M696" t="str">
            <v>N/A</v>
          </cell>
        </row>
        <row r="697">
          <cell r="F697" t="str">
            <v>Cumplimiento del contrato</v>
          </cell>
          <cell r="G697" t="str">
            <v>25-46-101019723</v>
          </cell>
          <cell r="H697">
            <v>44585</v>
          </cell>
          <cell r="I697">
            <v>44587</v>
          </cell>
          <cell r="L697">
            <v>44588</v>
          </cell>
          <cell r="M697" t="str">
            <v>I</v>
          </cell>
        </row>
        <row r="698">
          <cell r="F698" t="str">
            <v>Cumplimiento del contrato
Calidad del servicio</v>
          </cell>
          <cell r="G698" t="str">
            <v>390-47-994000068947</v>
          </cell>
          <cell r="H698">
            <v>44585</v>
          </cell>
          <cell r="I698">
            <v>44586</v>
          </cell>
          <cell r="L698">
            <v>44588</v>
          </cell>
          <cell r="M698" t="str">
            <v>I</v>
          </cell>
        </row>
        <row r="699">
          <cell r="F699" t="str">
            <v>Cumplimiento del contrato
Pago de Salarios
Calidad y correcto funcionamiento de los bienes</v>
          </cell>
          <cell r="G699" t="str">
            <v>21-44-101374127</v>
          </cell>
          <cell r="H699">
            <v>44585</v>
          </cell>
          <cell r="I699">
            <v>44592</v>
          </cell>
          <cell r="L699" t="str">
            <v>N/A</v>
          </cell>
          <cell r="M699" t="str">
            <v>N/A</v>
          </cell>
        </row>
        <row r="700">
          <cell r="F700" t="str">
            <v>Cumplimiento del contrato
Pago de salarios
Calidad y correcto funcionamiento de los bienes y equipos</v>
          </cell>
          <cell r="G700" t="str">
            <v>390-47-994000069730</v>
          </cell>
          <cell r="H700">
            <v>44588</v>
          </cell>
          <cell r="I700">
            <v>44607</v>
          </cell>
          <cell r="L700" t="str">
            <v>N/A</v>
          </cell>
          <cell r="M700" t="str">
            <v>N/A</v>
          </cell>
        </row>
        <row r="701">
          <cell r="F701" t="str">
            <v>Cumplimiento del contrato
Pago de salarios
Calidad del servicio
Responsabilidad civil extra contractual</v>
          </cell>
          <cell r="G701" t="str">
            <v>390-47-994000069611</v>
          </cell>
          <cell r="H701">
            <v>44587</v>
          </cell>
          <cell r="I701">
            <v>44594</v>
          </cell>
          <cell r="L701" t="str">
            <v>N/A</v>
          </cell>
          <cell r="M701" t="str">
            <v>N/A</v>
          </cell>
        </row>
        <row r="702">
          <cell r="F702" t="str">
            <v>Cumplimiento del contrato
Calidad del servicio</v>
          </cell>
          <cell r="G702" t="str">
            <v>33-44-101222642_x000D_</v>
          </cell>
          <cell r="H702">
            <v>44587</v>
          </cell>
          <cell r="I702">
            <v>44589</v>
          </cell>
          <cell r="L702">
            <v>44587</v>
          </cell>
          <cell r="M702" t="str">
            <v>I</v>
          </cell>
        </row>
        <row r="703">
          <cell r="F703" t="str">
            <v>Cumplimiento del contrato
Calidad del servicio</v>
          </cell>
          <cell r="G703" t="str">
            <v>390-47-994000069197</v>
          </cell>
          <cell r="H703">
            <v>44586</v>
          </cell>
          <cell r="I703">
            <v>44592</v>
          </cell>
          <cell r="L703">
            <v>44588</v>
          </cell>
          <cell r="M703" t="str">
            <v>I</v>
          </cell>
        </row>
        <row r="704">
          <cell r="F704" t="str">
            <v>Cumplimiento del contrato
Calidad del servicio</v>
          </cell>
          <cell r="G704" t="str">
            <v>390-47-994000069343</v>
          </cell>
          <cell r="H704">
            <v>44586</v>
          </cell>
          <cell r="I704">
            <v>44592</v>
          </cell>
          <cell r="L704">
            <v>44588</v>
          </cell>
          <cell r="M704" t="str">
            <v>I</v>
          </cell>
        </row>
        <row r="705">
          <cell r="F705" t="str">
            <v>Cumplimiento del contrato
Calidad del servicio</v>
          </cell>
          <cell r="G705" t="str">
            <v>390-47-994000069203</v>
          </cell>
          <cell r="H705">
            <v>44586</v>
          </cell>
          <cell r="I705">
            <v>44587</v>
          </cell>
          <cell r="L705">
            <v>44588</v>
          </cell>
          <cell r="M705" t="str">
            <v>I</v>
          </cell>
        </row>
        <row r="706">
          <cell r="F706" t="str">
            <v>Cumplimiento del contrato
Calidad del servicio</v>
          </cell>
          <cell r="G706" t="str">
            <v>11-46-101026036</v>
          </cell>
          <cell r="H706">
            <v>44586</v>
          </cell>
          <cell r="I706">
            <v>44589</v>
          </cell>
          <cell r="L706">
            <v>44588</v>
          </cell>
          <cell r="M706" t="str">
            <v>l</v>
          </cell>
        </row>
        <row r="707">
          <cell r="F707" t="str">
            <v>Cumplimiento del contrato
Calidad del servicio</v>
          </cell>
          <cell r="G707" t="str">
            <v>390-47-994000068935</v>
          </cell>
          <cell r="H707">
            <v>44585</v>
          </cell>
          <cell r="I707">
            <v>44589</v>
          </cell>
          <cell r="L707">
            <v>44589</v>
          </cell>
          <cell r="M707" t="str">
            <v>l</v>
          </cell>
        </row>
        <row r="708">
          <cell r="F708" t="str">
            <v>Cumplimiento del contrato
Pago de salarios
Calidad y correcto funcionamiento de los bienes</v>
          </cell>
          <cell r="G708" t="str">
            <v xml:space="preserve">	3258255-0</v>
          </cell>
          <cell r="H708">
            <v>44587</v>
          </cell>
          <cell r="I708">
            <v>44595</v>
          </cell>
          <cell r="L708" t="str">
            <v>N/A</v>
          </cell>
          <cell r="M708" t="str">
            <v>N/A</v>
          </cell>
        </row>
        <row r="709">
          <cell r="F709" t="str">
            <v>Cumplimiento del contrato
Calidad del servicio</v>
          </cell>
          <cell r="G709" t="str">
            <v>390-47-994000070263</v>
          </cell>
          <cell r="H709">
            <v>44592</v>
          </cell>
          <cell r="I709">
            <v>44593</v>
          </cell>
          <cell r="L709">
            <v>44589</v>
          </cell>
          <cell r="M709" t="str">
            <v>I</v>
          </cell>
        </row>
        <row r="710">
          <cell r="F710" t="str">
            <v>Cumplimiento del contrato
Calidad del servicio</v>
          </cell>
          <cell r="G710" t="str">
            <v>390-47-994000069803</v>
          </cell>
          <cell r="H710">
            <v>44588</v>
          </cell>
          <cell r="I710">
            <v>44589</v>
          </cell>
          <cell r="L710">
            <v>44589</v>
          </cell>
          <cell r="M710" t="str">
            <v>I</v>
          </cell>
        </row>
        <row r="711">
          <cell r="F711" t="str">
            <v>Cumplimiento del contrato
Calidad del servicio</v>
          </cell>
          <cell r="G711" t="str">
            <v>390-47-994000069371</v>
          </cell>
          <cell r="H711">
            <v>44676</v>
          </cell>
          <cell r="I711">
            <v>44589</v>
          </cell>
          <cell r="L711">
            <v>44589</v>
          </cell>
          <cell r="M711" t="str">
            <v>l</v>
          </cell>
        </row>
        <row r="712">
          <cell r="F712" t="str">
            <v>Cumplimiento del contrato
Calidad del servicio</v>
          </cell>
          <cell r="G712" t="str">
            <v>39-44-101135175</v>
          </cell>
          <cell r="H712">
            <v>44588</v>
          </cell>
          <cell r="I712">
            <v>44589</v>
          </cell>
          <cell r="L712">
            <v>44589</v>
          </cell>
          <cell r="M712" t="str">
            <v>I</v>
          </cell>
        </row>
        <row r="713">
          <cell r="F713" t="str">
            <v>Cumplimiento del contrato
Calidad del servicio</v>
          </cell>
          <cell r="G713" t="str">
            <v>390-47-994000069310</v>
          </cell>
          <cell r="H713">
            <v>44586</v>
          </cell>
          <cell r="I713">
            <v>44587</v>
          </cell>
          <cell r="L713">
            <v>44589</v>
          </cell>
          <cell r="M713" t="str">
            <v>l</v>
          </cell>
        </row>
        <row r="714">
          <cell r="F714" t="str">
            <v>Cumplimiento del contrato
Pago de salarios
Calidad del servicio
Responsabilidad civil extra contractual</v>
          </cell>
          <cell r="G714" t="str">
            <v>21-44-101374668
21-40-101180931</v>
          </cell>
          <cell r="H714">
            <v>44595</v>
          </cell>
          <cell r="I714">
            <v>44596</v>
          </cell>
          <cell r="L714" t="str">
            <v>N/A</v>
          </cell>
          <cell r="M714" t="str">
            <v>N/A</v>
          </cell>
        </row>
        <row r="715">
          <cell r="F715" t="str">
            <v>Cumplimiento del contrato
Pago de salarios
Calidad del servicio
Calidad y correcto funcionamiento de los bienes
Responsabilidad civil extra contractual</v>
          </cell>
          <cell r="G715" t="str">
            <v>390-47-994000069715
390-74-994000010943</v>
          </cell>
          <cell r="H715">
            <v>44588</v>
          </cell>
          <cell r="I715">
            <v>44599</v>
          </cell>
          <cell r="L715" t="str">
            <v>N/A</v>
          </cell>
          <cell r="M715" t="str">
            <v>N/A</v>
          </cell>
        </row>
        <row r="716">
          <cell r="F716" t="str">
            <v>Cumplimiento del contrato
Calidad del servicio</v>
          </cell>
          <cell r="G716" t="str">
            <v>390-47-994000069250</v>
          </cell>
          <cell r="H716">
            <v>44586</v>
          </cell>
          <cell r="I716">
            <v>44586</v>
          </cell>
          <cell r="L716">
            <v>44589</v>
          </cell>
          <cell r="M716" t="str">
            <v>l</v>
          </cell>
        </row>
        <row r="717">
          <cell r="F717" t="str">
            <v>Cumplimiento del contrato
Pago de salarios</v>
          </cell>
          <cell r="G717" t="str">
            <v>37-46-101004117</v>
          </cell>
          <cell r="H717">
            <v>44588</v>
          </cell>
          <cell r="I717">
            <v>44593</v>
          </cell>
          <cell r="L717" t="str">
            <v>N/A</v>
          </cell>
          <cell r="M717" t="str">
            <v>N/A</v>
          </cell>
        </row>
        <row r="718">
          <cell r="F718" t="str">
            <v>Cumplimiento del contrato
Calidad del servicio</v>
          </cell>
          <cell r="G718" t="str">
            <v>14-46-101067808</v>
          </cell>
          <cell r="H718">
            <v>44586</v>
          </cell>
          <cell r="I718">
            <v>44589</v>
          </cell>
          <cell r="L718">
            <v>44588</v>
          </cell>
          <cell r="M718" t="str">
            <v>l</v>
          </cell>
        </row>
        <row r="719">
          <cell r="F719" t="str">
            <v>Cumplimiento del contrato
Calidad del servicio</v>
          </cell>
          <cell r="G719" t="str">
            <v>390-47-994000069419</v>
          </cell>
          <cell r="H719">
            <v>44587</v>
          </cell>
          <cell r="I719">
            <v>44589</v>
          </cell>
          <cell r="L719">
            <v>44588</v>
          </cell>
          <cell r="M719" t="str">
            <v>l</v>
          </cell>
        </row>
        <row r="720">
          <cell r="F720" t="str">
            <v>Cumplimiento del contrato
Pago de salarios
Calidad y correcto funcionamiento de los bienes</v>
          </cell>
          <cell r="G720" t="str">
            <v>390 47 994000069518</v>
          </cell>
          <cell r="H720">
            <v>44587</v>
          </cell>
          <cell r="I720">
            <v>44594</v>
          </cell>
          <cell r="L720" t="str">
            <v>N/A</v>
          </cell>
          <cell r="M720" t="str">
            <v>N/A</v>
          </cell>
        </row>
        <row r="721">
          <cell r="F721" t="str">
            <v>Cumplimiento del contrato
Pago de salarios</v>
          </cell>
          <cell r="G721" t="str">
            <v>3258308-2</v>
          </cell>
          <cell r="H721">
            <v>44587</v>
          </cell>
          <cell r="I721">
            <v>44599</v>
          </cell>
          <cell r="L721" t="str">
            <v>N/A</v>
          </cell>
          <cell r="M721" t="str">
            <v>N/A</v>
          </cell>
        </row>
        <row r="722">
          <cell r="F722" t="str">
            <v>Cumplimiento del contrato
Pago de salarios
Calidad y correcto funcionamiento de los bienes</v>
          </cell>
          <cell r="G722" t="str">
            <v>390-47-994000070096</v>
          </cell>
          <cell r="H722">
            <v>44589</v>
          </cell>
          <cell r="I722">
            <v>44595</v>
          </cell>
          <cell r="L722" t="str">
            <v>N/A</v>
          </cell>
          <cell r="M722" t="str">
            <v>N/A</v>
          </cell>
        </row>
        <row r="723">
          <cell r="F723" t="str">
            <v>Cumplimiento del contrato
Calidad del servicio</v>
          </cell>
          <cell r="G723" t="str">
            <v>14-46-101069325</v>
          </cell>
          <cell r="H723">
            <v>44587</v>
          </cell>
          <cell r="I723">
            <v>44589</v>
          </cell>
          <cell r="L723">
            <v>44589</v>
          </cell>
          <cell r="M723" t="str">
            <v>l</v>
          </cell>
        </row>
        <row r="724">
          <cell r="F724" t="str">
            <v>Cumplimiento del contrato
Calidad del servicio</v>
          </cell>
          <cell r="G724" t="str">
            <v>390-47-994000069362</v>
          </cell>
          <cell r="H724">
            <v>44586</v>
          </cell>
          <cell r="I724">
            <v>44587</v>
          </cell>
          <cell r="L724">
            <v>44589</v>
          </cell>
          <cell r="M724" t="str">
            <v>l</v>
          </cell>
        </row>
        <row r="725">
          <cell r="F725" t="str">
            <v>Cumplimiento del contrato</v>
          </cell>
          <cell r="G725" t="str">
            <v>390-47-994000069662</v>
          </cell>
          <cell r="H725">
            <v>44587</v>
          </cell>
          <cell r="I725">
            <v>44589</v>
          </cell>
          <cell r="L725">
            <v>44589</v>
          </cell>
          <cell r="M725" t="str">
            <v>II</v>
          </cell>
        </row>
        <row r="726">
          <cell r="F726" t="str">
            <v>Cumplimiento del contrato
Calidad del servicio</v>
          </cell>
          <cell r="G726" t="str">
            <v>390-47-994000069595</v>
          </cell>
          <cell r="H726">
            <v>44587</v>
          </cell>
          <cell r="I726">
            <v>44589</v>
          </cell>
          <cell r="L726">
            <v>44589</v>
          </cell>
          <cell r="M726" t="str">
            <v>l</v>
          </cell>
        </row>
        <row r="728">
          <cell r="F728" t="str">
            <v>Cumplimiento del contrato
Pago de salarios
Calidad del servicio
Responsabilidad civil extra contractual</v>
          </cell>
          <cell r="G728" t="str">
            <v>390-47-994000070085
	390-74-994000010963</v>
          </cell>
          <cell r="H728">
            <v>44589</v>
          </cell>
          <cell r="I728">
            <v>44594</v>
          </cell>
          <cell r="L728" t="str">
            <v>N/A</v>
          </cell>
          <cell r="M728" t="str">
            <v>N/A</v>
          </cell>
        </row>
        <row r="729">
          <cell r="F729" t="str">
            <v>Cumplimiento del contrato
Calidad del servicio</v>
          </cell>
          <cell r="G729" t="str">
            <v>390-47-994000069905</v>
          </cell>
          <cell r="H729">
            <v>44589</v>
          </cell>
          <cell r="I729">
            <v>44592</v>
          </cell>
          <cell r="L729">
            <v>44589</v>
          </cell>
          <cell r="M729" t="str">
            <v>l</v>
          </cell>
        </row>
        <row r="730">
          <cell r="F730" t="str">
            <v>Cumplimiento del contrato
Pago de salarios
Calidad del servicio
Responsabilidad civil extra contractual</v>
          </cell>
          <cell r="G730" t="str">
            <v>14-44-101147165	
14-40-101042214</v>
          </cell>
          <cell r="H730">
            <v>44588</v>
          </cell>
          <cell r="I730">
            <v>44594</v>
          </cell>
          <cell r="L730" t="str">
            <v>N/A</v>
          </cell>
          <cell r="M730" t="str">
            <v>N/A</v>
          </cell>
        </row>
        <row r="731">
          <cell r="F731" t="str">
            <v>Cumplimiento del contrato
Calidad del servicio</v>
          </cell>
          <cell r="G731" t="str">
            <v>33-44-101222617</v>
          </cell>
          <cell r="H731">
            <v>44586</v>
          </cell>
          <cell r="I731">
            <v>44589</v>
          </cell>
          <cell r="L731">
            <v>44589</v>
          </cell>
          <cell r="M731" t="str">
            <v>l</v>
          </cell>
        </row>
        <row r="732">
          <cell r="F732" t="str">
            <v>Cumplimiento del contrato
Calidad del servicio</v>
          </cell>
          <cell r="G732" t="str">
            <v>25-46-101019775</v>
          </cell>
          <cell r="H732">
            <v>44586</v>
          </cell>
          <cell r="I732">
            <v>44587</v>
          </cell>
          <cell r="L732">
            <v>44589</v>
          </cell>
          <cell r="M732" t="str">
            <v>l</v>
          </cell>
        </row>
        <row r="733">
          <cell r="F733" t="str">
            <v>Cumplimiento del contrato
Calidad del servicio</v>
          </cell>
          <cell r="G733" t="str">
            <v>390-47-994000070213</v>
          </cell>
          <cell r="H733">
            <v>44591</v>
          </cell>
          <cell r="I733">
            <v>44592</v>
          </cell>
          <cell r="L733">
            <v>44589</v>
          </cell>
          <cell r="M733" t="str">
            <v>l</v>
          </cell>
        </row>
        <row r="734">
          <cell r="F734" t="str">
            <v>Cumplimiento del contrato
Pago de salarios
Calidad del servicio</v>
          </cell>
          <cell r="G734">
            <v>8002042972</v>
          </cell>
          <cell r="H734">
            <v>44594</v>
          </cell>
          <cell r="I734">
            <v>44599</v>
          </cell>
          <cell r="L734" t="str">
            <v>N/A</v>
          </cell>
          <cell r="M734" t="str">
            <v>N/A</v>
          </cell>
        </row>
        <row r="735">
          <cell r="F735" t="str">
            <v>Cumplimiento del contrato
Pago de salarios
Calidad del servicio</v>
          </cell>
          <cell r="G735" t="str">
            <v xml:space="preserve">	18-44-101080390</v>
          </cell>
          <cell r="H735">
            <v>44586</v>
          </cell>
          <cell r="I735">
            <v>44592</v>
          </cell>
          <cell r="L735" t="str">
            <v>N/A</v>
          </cell>
          <cell r="M735" t="str">
            <v>N/A</v>
          </cell>
        </row>
        <row r="736">
          <cell r="F736" t="str">
            <v>Cumplimiento del contrato
Calidad del servicio</v>
          </cell>
          <cell r="G736" t="str">
            <v>390-47-994000069531</v>
          </cell>
          <cell r="H736">
            <v>44587</v>
          </cell>
          <cell r="I736">
            <v>44592</v>
          </cell>
          <cell r="L736">
            <v>44588</v>
          </cell>
          <cell r="M736" t="str">
            <v>l</v>
          </cell>
        </row>
        <row r="737">
          <cell r="F737" t="str">
            <v>Cumplimiento del contrato
Calidad del servicio</v>
          </cell>
          <cell r="G737" t="str">
            <v>390-47-994000069804</v>
          </cell>
          <cell r="H737">
            <v>44588</v>
          </cell>
          <cell r="I737">
            <v>44589</v>
          </cell>
          <cell r="L737">
            <v>44589</v>
          </cell>
          <cell r="M737" t="str">
            <v>l</v>
          </cell>
        </row>
        <row r="738">
          <cell r="F738" t="str">
            <v>Cumplimiento del contrato
Calidad del servicio</v>
          </cell>
          <cell r="G738" t="str">
            <v>390-47-994000069773</v>
          </cell>
          <cell r="H738">
            <v>44588</v>
          </cell>
          <cell r="I738">
            <v>44589</v>
          </cell>
          <cell r="L738">
            <v>44589</v>
          </cell>
          <cell r="M738" t="str">
            <v>l</v>
          </cell>
        </row>
        <row r="739">
          <cell r="F739" t="str">
            <v>Cumplimiento del contrato
Calidad del servicio</v>
          </cell>
          <cell r="G739" t="str">
            <v>21-44-101374259</v>
          </cell>
          <cell r="H739">
            <v>44586</v>
          </cell>
          <cell r="I739">
            <v>44592</v>
          </cell>
          <cell r="L739">
            <v>44586</v>
          </cell>
          <cell r="M739" t="str">
            <v>l</v>
          </cell>
        </row>
        <row r="740">
          <cell r="F740" t="str">
            <v>Cumplimiento del contrato</v>
          </cell>
          <cell r="G740" t="str">
            <v>390-47-994000069382</v>
          </cell>
          <cell r="H740">
            <v>44586</v>
          </cell>
          <cell r="I740">
            <v>44589</v>
          </cell>
          <cell r="L740">
            <v>44589</v>
          </cell>
          <cell r="M740" t="str">
            <v>ll</v>
          </cell>
        </row>
        <row r="741">
          <cell r="F741" t="str">
            <v>Cumplimiento del contrato
Calidad del servicio</v>
          </cell>
          <cell r="G741" t="str">
            <v>14-46-101068124</v>
          </cell>
          <cell r="H741">
            <v>44586</v>
          </cell>
          <cell r="I741">
            <v>44590</v>
          </cell>
          <cell r="L741">
            <v>44589</v>
          </cell>
          <cell r="M741" t="str">
            <v>I</v>
          </cell>
        </row>
        <row r="742">
          <cell r="F742" t="str">
            <v>Cumplimiento del contrato
Calidad del servicio</v>
          </cell>
          <cell r="G742" t="str">
            <v>11-46-101026236</v>
          </cell>
          <cell r="H742">
            <v>44587</v>
          </cell>
          <cell r="I742">
            <v>44592</v>
          </cell>
          <cell r="L742">
            <v>44589</v>
          </cell>
          <cell r="M742" t="str">
            <v>I</v>
          </cell>
        </row>
        <row r="743">
          <cell r="F743" t="str">
            <v>Cumplimiento del contrato
Pago de Salarios
Calidad del bien</v>
          </cell>
          <cell r="G743" t="str">
            <v>3259122-4</v>
          </cell>
          <cell r="H743">
            <v>44587</v>
          </cell>
          <cell r="I743">
            <v>44590</v>
          </cell>
          <cell r="L743" t="str">
            <v>N/A</v>
          </cell>
          <cell r="M743" t="str">
            <v>N/A</v>
          </cell>
        </row>
        <row r="744">
          <cell r="F744" t="str">
            <v>Cumplimiento del contrato
Calidad del servicio</v>
          </cell>
          <cell r="G744" t="str">
            <v>25-46-101020613</v>
          </cell>
          <cell r="H744">
            <v>44588</v>
          </cell>
          <cell r="I744">
            <v>44592</v>
          </cell>
          <cell r="L744">
            <v>44589</v>
          </cell>
          <cell r="M744" t="str">
            <v>I</v>
          </cell>
        </row>
        <row r="745">
          <cell r="F745" t="str">
            <v>Cumplimiento del contrato
Calidad del servicio</v>
          </cell>
          <cell r="G745" t="str">
            <v>15-44-101257714</v>
          </cell>
          <cell r="H745">
            <v>44587</v>
          </cell>
          <cell r="I745">
            <v>44589</v>
          </cell>
          <cell r="L745">
            <v>44589</v>
          </cell>
          <cell r="M745" t="str">
            <v>I</v>
          </cell>
        </row>
        <row r="746">
          <cell r="F746" t="str">
            <v>Cumplimiento del contrato
Calidad y correcto funcionamiento de los bienes y equipos
Pago de salarios</v>
          </cell>
          <cell r="G746" t="str">
            <v>3260308-9</v>
          </cell>
          <cell r="H746">
            <v>44587</v>
          </cell>
          <cell r="I746">
            <v>44594</v>
          </cell>
          <cell r="L746" t="str">
            <v>N/A</v>
          </cell>
          <cell r="M746" t="str">
            <v>N/A</v>
          </cell>
        </row>
        <row r="747">
          <cell r="F747" t="str">
            <v>Cumplimiento del contrato
Pago de salarios
Calidad y correcto funcionamiento de los bienes</v>
          </cell>
          <cell r="G747" t="str">
            <v>390-47-994000069853</v>
          </cell>
          <cell r="H747">
            <v>44588</v>
          </cell>
          <cell r="I747">
            <v>44599</v>
          </cell>
          <cell r="L747" t="str">
            <v>N/A</v>
          </cell>
          <cell r="M747" t="str">
            <v>N/A</v>
          </cell>
        </row>
        <row r="748">
          <cell r="F748" t="str">
            <v>Cumplimiento del contrato
Calidad del servicio</v>
          </cell>
          <cell r="G748" t="str">
            <v>390-47-994000069459</v>
          </cell>
          <cell r="H748">
            <v>44587</v>
          </cell>
          <cell r="I748">
            <v>44589</v>
          </cell>
          <cell r="L748">
            <v>44589</v>
          </cell>
          <cell r="M748" t="str">
            <v>I</v>
          </cell>
        </row>
        <row r="749">
          <cell r="F749" t="str">
            <v>Cumplimiento del contrato
Pago de salarios
Calidad y correcto funcionamiento de los bienes y equipos</v>
          </cell>
          <cell r="G749" t="str">
            <v>45-44-101134631</v>
          </cell>
          <cell r="H749">
            <v>44587</v>
          </cell>
          <cell r="I749">
            <v>44595</v>
          </cell>
          <cell r="L749" t="str">
            <v>N/A</v>
          </cell>
          <cell r="M749" t="str">
            <v>N/A</v>
          </cell>
        </row>
        <row r="750">
          <cell r="F750" t="str">
            <v>Cumplimiento del contrato
Calidad del servicio</v>
          </cell>
          <cell r="G750" t="str">
            <v>75-44-101118801</v>
          </cell>
          <cell r="H750">
            <v>44587</v>
          </cell>
          <cell r="I750">
            <v>44590</v>
          </cell>
          <cell r="L750">
            <v>44588</v>
          </cell>
          <cell r="M750" t="str">
            <v>I</v>
          </cell>
        </row>
        <row r="751">
          <cell r="F751" t="str">
            <v>Cumplimiento del contrato
Calidad del servicio</v>
          </cell>
          <cell r="G751" t="str">
            <v>390-47-994000069677</v>
          </cell>
          <cell r="H751">
            <v>44587</v>
          </cell>
          <cell r="I751">
            <v>44589</v>
          </cell>
          <cell r="L751">
            <v>44589</v>
          </cell>
          <cell r="M751" t="str">
            <v>III</v>
          </cell>
        </row>
        <row r="752">
          <cell r="F752" t="str">
            <v>Cumplimiento del contrato
Calidad del servicio</v>
          </cell>
          <cell r="G752" t="str">
            <v>390-47-994000069338</v>
          </cell>
          <cell r="H752">
            <v>44586</v>
          </cell>
          <cell r="I752">
            <v>44589</v>
          </cell>
          <cell r="L752">
            <v>44588</v>
          </cell>
          <cell r="M752" t="str">
            <v>l</v>
          </cell>
        </row>
        <row r="753">
          <cell r="F753" t="str">
            <v>Cumplimiento del contrato
Calidad del servicio</v>
          </cell>
          <cell r="G753" t="str">
            <v>390-47-994000069746</v>
          </cell>
          <cell r="H753">
            <v>44588</v>
          </cell>
          <cell r="I753">
            <v>44590</v>
          </cell>
          <cell r="L753">
            <v>44589</v>
          </cell>
          <cell r="M753" t="str">
            <v>I</v>
          </cell>
        </row>
        <row r="754">
          <cell r="F754" t="str">
            <v>Cumplimiento del contrato
Pago de salarios
Calidad y correcto funcionamiento de los bienes y equipos</v>
          </cell>
          <cell r="G754" t="str">
            <v>390-47-994000069972</v>
          </cell>
          <cell r="H754">
            <v>44589</v>
          </cell>
          <cell r="I754">
            <v>44600</v>
          </cell>
          <cell r="L754" t="str">
            <v>N/A</v>
          </cell>
          <cell r="M754" t="str">
            <v>N/A</v>
          </cell>
        </row>
        <row r="755">
          <cell r="F755" t="str">
            <v>Cumplimiento del contrato
Calidad del servicio</v>
          </cell>
          <cell r="G755" t="str">
            <v>ISC000004732</v>
          </cell>
          <cell r="H755">
            <v>44589</v>
          </cell>
          <cell r="I755">
            <v>44592</v>
          </cell>
          <cell r="L755" t="str">
            <v>27/01/2021/</v>
          </cell>
          <cell r="M755" t="str">
            <v>I</v>
          </cell>
        </row>
        <row r="756">
          <cell r="F756" t="str">
            <v>Cumplimiento del contrato
Calidad del servicio</v>
          </cell>
          <cell r="G756" t="str">
            <v>390-47-994000069884</v>
          </cell>
          <cell r="H756">
            <v>44588</v>
          </cell>
          <cell r="I756">
            <v>44592</v>
          </cell>
          <cell r="L756">
            <v>44589</v>
          </cell>
          <cell r="M756" t="str">
            <v>I</v>
          </cell>
        </row>
        <row r="757">
          <cell r="F757" t="str">
            <v>Cumplimiento del contrato
Calidad del servicio</v>
          </cell>
          <cell r="G757" t="str">
            <v>15-46-101026093</v>
          </cell>
          <cell r="H757">
            <v>44587</v>
          </cell>
          <cell r="I757">
            <v>44589</v>
          </cell>
          <cell r="L757">
            <v>44589</v>
          </cell>
          <cell r="M757" t="str">
            <v>I</v>
          </cell>
        </row>
        <row r="758">
          <cell r="F758" t="str">
            <v>Cumplimiento del contrato
Calidad del servicio</v>
          </cell>
          <cell r="G758" t="str">
            <v>36-46-101015341</v>
          </cell>
          <cell r="H758">
            <v>44589</v>
          </cell>
          <cell r="I758">
            <v>44592</v>
          </cell>
          <cell r="L758">
            <v>44589</v>
          </cell>
          <cell r="M758" t="str">
            <v>I</v>
          </cell>
        </row>
        <row r="759">
          <cell r="F759" t="str">
            <v>Cumplimiento del contrato
Calidad del servicio</v>
          </cell>
          <cell r="G759" t="str">
            <v>61-46-101015550</v>
          </cell>
          <cell r="H759">
            <v>44587</v>
          </cell>
          <cell r="I759">
            <v>44589</v>
          </cell>
          <cell r="L759">
            <v>44589</v>
          </cell>
          <cell r="M759" t="str">
            <v>I</v>
          </cell>
        </row>
        <row r="760">
          <cell r="F760" t="str">
            <v>Cumplimiento del contrato</v>
          </cell>
          <cell r="G760" t="str">
            <v>33-46-101040589</v>
          </cell>
          <cell r="H760">
            <v>44587</v>
          </cell>
          <cell r="I760">
            <v>44589</v>
          </cell>
          <cell r="L760">
            <v>44589</v>
          </cell>
          <cell r="M760" t="str">
            <v>I</v>
          </cell>
        </row>
        <row r="761">
          <cell r="F761" t="str">
            <v>Cumplimiento del contrato</v>
          </cell>
          <cell r="G761" t="str">
            <v>390 47 994000069858</v>
          </cell>
          <cell r="I761">
            <v>44589</v>
          </cell>
          <cell r="L761">
            <v>44589</v>
          </cell>
          <cell r="M761" t="str">
            <v>I</v>
          </cell>
        </row>
        <row r="762">
          <cell r="F762" t="str">
            <v>Cumplimiento del contrato
Calidad del servicio</v>
          </cell>
          <cell r="G762" t="str">
            <v>CCS-100011553</v>
          </cell>
          <cell r="H762">
            <v>44588</v>
          </cell>
          <cell r="I762">
            <v>44593</v>
          </cell>
          <cell r="L762">
            <v>44589</v>
          </cell>
          <cell r="M762" t="str">
            <v>I</v>
          </cell>
        </row>
        <row r="763">
          <cell r="F763" t="str">
            <v>Cumplimiento del contrato
Calidad del servicio</v>
          </cell>
          <cell r="G763" t="str">
            <v>390-47-994000069665</v>
          </cell>
          <cell r="H763">
            <v>44587</v>
          </cell>
          <cell r="I763">
            <v>44592</v>
          </cell>
          <cell r="L763">
            <v>44589</v>
          </cell>
          <cell r="M763" t="str">
            <v>I</v>
          </cell>
        </row>
        <row r="764">
          <cell r="F764" t="str">
            <v>Cumplimiento del contrato
Calidad del servicio</v>
          </cell>
          <cell r="G764" t="str">
            <v>390-47-994000069560</v>
          </cell>
          <cell r="H764">
            <v>44587</v>
          </cell>
          <cell r="I764">
            <v>44589</v>
          </cell>
          <cell r="L764">
            <v>44589</v>
          </cell>
          <cell r="M764" t="str">
            <v>I</v>
          </cell>
        </row>
        <row r="765">
          <cell r="F765" t="str">
            <v>Cumplimiento del contrato
Calidad del servicio</v>
          </cell>
          <cell r="G765" t="str">
            <v>390-47-994000069769</v>
          </cell>
          <cell r="H765">
            <v>44588</v>
          </cell>
          <cell r="I765">
            <v>44589</v>
          </cell>
          <cell r="L765">
            <v>44589</v>
          </cell>
          <cell r="M765" t="str">
            <v>I</v>
          </cell>
        </row>
        <row r="766">
          <cell r="F766" t="str">
            <v>Cumplimiento del contrato
Calidad del servicio</v>
          </cell>
          <cell r="G766" t="str">
            <v>3259477-3</v>
          </cell>
          <cell r="H766">
            <v>44588</v>
          </cell>
          <cell r="I766">
            <v>44589</v>
          </cell>
          <cell r="L766">
            <v>44589</v>
          </cell>
          <cell r="M766" t="str">
            <v>I</v>
          </cell>
        </row>
        <row r="767">
          <cell r="F767" t="str">
            <v>Cumplimiento del contrato
Calidad del servicio</v>
          </cell>
          <cell r="G767" t="str">
            <v>BQ-100049568</v>
          </cell>
          <cell r="H767">
            <v>44588</v>
          </cell>
          <cell r="I767">
            <v>44590</v>
          </cell>
          <cell r="L767">
            <v>44589</v>
          </cell>
          <cell r="M767" t="str">
            <v>I</v>
          </cell>
        </row>
        <row r="768">
          <cell r="F768" t="str">
            <v>Cumplimiento del contrato
Calidad del servicio</v>
          </cell>
          <cell r="G768" t="str">
            <v>390-47-994000069635</v>
          </cell>
          <cell r="H768">
            <v>44587</v>
          </cell>
          <cell r="I768">
            <v>44589</v>
          </cell>
          <cell r="L768">
            <v>44589</v>
          </cell>
          <cell r="M768" t="str">
            <v>I</v>
          </cell>
        </row>
        <row r="769">
          <cell r="F769" t="str">
            <v>Cumplimiento del contrato
Calidad del servicio</v>
          </cell>
          <cell r="G769" t="str">
            <v>11-46-101026130</v>
          </cell>
          <cell r="H769">
            <v>44587</v>
          </cell>
          <cell r="I769">
            <v>44589</v>
          </cell>
          <cell r="L769">
            <v>44589</v>
          </cell>
          <cell r="M769" t="str">
            <v>I</v>
          </cell>
        </row>
        <row r="770">
          <cell r="F770" t="str">
            <v>Cumplimiento del contrato
Pago de salarios
Calidad del servicio
Responsabilidad civil extra contractual</v>
          </cell>
          <cell r="G770" t="str">
            <v>390 47 994000069735
390-74-994000010945</v>
          </cell>
          <cell r="H770">
            <v>44588</v>
          </cell>
          <cell r="I770" t="str">
            <v>02/02/2022
7/02/2022</v>
          </cell>
          <cell r="L770" t="str">
            <v>N/A</v>
          </cell>
          <cell r="M770" t="str">
            <v>N/A</v>
          </cell>
        </row>
        <row r="771">
          <cell r="F771" t="str">
            <v>Cumplimiento del contrato
Calidad del servicio</v>
          </cell>
          <cell r="G771" t="str">
            <v>21-46-101043203</v>
          </cell>
          <cell r="H771">
            <v>44588</v>
          </cell>
          <cell r="L771">
            <v>44589</v>
          </cell>
          <cell r="M771" t="str">
            <v>I</v>
          </cell>
        </row>
        <row r="772">
          <cell r="F772" t="str">
            <v>Cumplimiento del contrato
Calidad del servicio</v>
          </cell>
          <cell r="H772">
            <v>44588</v>
          </cell>
          <cell r="I772">
            <v>44590</v>
          </cell>
          <cell r="L772">
            <v>44589</v>
          </cell>
          <cell r="M772" t="str">
            <v>I</v>
          </cell>
        </row>
        <row r="773">
          <cell r="F773" t="str">
            <v>Cumplimiento del contrato
Calidad del servicio</v>
          </cell>
          <cell r="G773" t="str">
            <v>11-44-101182920</v>
          </cell>
          <cell r="H773">
            <v>44592</v>
          </cell>
          <cell r="I773">
            <v>44592</v>
          </cell>
          <cell r="L773">
            <v>44589</v>
          </cell>
          <cell r="M773" t="str">
            <v>I</v>
          </cell>
        </row>
        <row r="774">
          <cell r="F774" t="str">
            <v>Cumplimiento del contrato
Calidad del servicio</v>
          </cell>
          <cell r="G774" t="str">
            <v>21-44-101374515</v>
          </cell>
          <cell r="H774">
            <v>44587</v>
          </cell>
          <cell r="I774">
            <v>44587</v>
          </cell>
          <cell r="L774">
            <v>44589</v>
          </cell>
          <cell r="M774" t="str">
            <v>I</v>
          </cell>
        </row>
        <row r="775">
          <cell r="F775" t="str">
            <v>Cumplimiento del contrato
Calidad del servicio</v>
          </cell>
          <cell r="G775" t="str">
            <v>47-44-101019411</v>
          </cell>
          <cell r="H775">
            <v>44588</v>
          </cell>
          <cell r="I775">
            <v>44589</v>
          </cell>
          <cell r="L775">
            <v>44589</v>
          </cell>
          <cell r="M775" t="str">
            <v>I</v>
          </cell>
        </row>
        <row r="776">
          <cell r="F776" t="str">
            <v>Cumplimiento del contrato
Calidad del servicio</v>
          </cell>
          <cell r="G776" t="str">
            <v>3260288-1</v>
          </cell>
          <cell r="H776">
            <v>44588</v>
          </cell>
          <cell r="I776">
            <v>44589</v>
          </cell>
          <cell r="L776">
            <v>44589</v>
          </cell>
          <cell r="M776" t="str">
            <v>I</v>
          </cell>
        </row>
        <row r="777">
          <cell r="F777" t="str">
            <v>Cumplimiento del contrato
Calidad del servicio</v>
          </cell>
          <cell r="G777" t="str">
            <v>390-47-994000070292</v>
          </cell>
          <cell r="H777">
            <v>44592</v>
          </cell>
          <cell r="I777">
            <v>44593</v>
          </cell>
          <cell r="L777">
            <v>44590</v>
          </cell>
          <cell r="M777" t="str">
            <v>I</v>
          </cell>
        </row>
        <row r="778">
          <cell r="F778" t="str">
            <v>Cumplimiento del contrato
Pago de Salarios
Calidad y correcto funcionamiento de los bienes
Responsabilidad Civil Extracontractual</v>
          </cell>
          <cell r="G778" t="str">
            <v>21-40-101181051
21-44-101374967</v>
          </cell>
          <cell r="H778">
            <v>44589</v>
          </cell>
          <cell r="I778">
            <v>44593</v>
          </cell>
          <cell r="L778" t="str">
            <v>N/A</v>
          </cell>
          <cell r="M778" t="str">
            <v>N/A</v>
          </cell>
        </row>
        <row r="779">
          <cell r="F779" t="str">
            <v>Cumplimiento del contrato
Calidad del servicio</v>
          </cell>
          <cell r="G779" t="str">
            <v>390-47-994000069799</v>
          </cell>
          <cell r="H779">
            <v>44588</v>
          </cell>
          <cell r="I779">
            <v>44593</v>
          </cell>
          <cell r="L779">
            <v>44589</v>
          </cell>
          <cell r="M779" t="str">
            <v>I</v>
          </cell>
        </row>
        <row r="780">
          <cell r="F780" t="str">
            <v>Cumplimiento del contrato
Calidad del servicio</v>
          </cell>
          <cell r="G780" t="str">
            <v>CBC-100034205</v>
          </cell>
          <cell r="H780">
            <v>44588</v>
          </cell>
          <cell r="I780">
            <v>44589</v>
          </cell>
          <cell r="L780">
            <v>44589</v>
          </cell>
          <cell r="M780" t="str">
            <v>I</v>
          </cell>
        </row>
        <row r="781">
          <cell r="F781" t="str">
            <v>Cumplimiento del contrato</v>
          </cell>
          <cell r="G781" t="str">
            <v>390-47-994000069850</v>
          </cell>
          <cell r="H781">
            <v>44588</v>
          </cell>
          <cell r="I781">
            <v>44592</v>
          </cell>
          <cell r="L781">
            <v>44589</v>
          </cell>
          <cell r="M781" t="str">
            <v>I</v>
          </cell>
        </row>
        <row r="782">
          <cell r="F782" t="str">
            <v>Cumplimiento del contrato
Calidad del servicio</v>
          </cell>
          <cell r="G782" t="str">
            <v xml:space="preserve">390-47-994000069671 </v>
          </cell>
          <cell r="H782">
            <v>44587</v>
          </cell>
          <cell r="I782">
            <v>44589</v>
          </cell>
          <cell r="L782">
            <v>44224</v>
          </cell>
          <cell r="M782" t="str">
            <v>I</v>
          </cell>
        </row>
        <row r="783">
          <cell r="F783" t="str">
            <v>Cumplimiento del contrato
Calidad del servicio</v>
          </cell>
          <cell r="G783" t="str">
            <v>390- 47- 994000070020</v>
          </cell>
          <cell r="H783">
            <v>44589</v>
          </cell>
          <cell r="I783">
            <v>44592</v>
          </cell>
          <cell r="L783">
            <v>44224</v>
          </cell>
          <cell r="M783" t="str">
            <v>I</v>
          </cell>
        </row>
        <row r="784">
          <cell r="F784" t="str">
            <v>Cumplimiento del contrato
Calidad del servicio
Pago de Salarios
Responsabilidad Civil Extracontractual</v>
          </cell>
          <cell r="G784" t="str">
            <v>21-44-101374957
21-40-101181047</v>
          </cell>
          <cell r="H784">
            <v>44589</v>
          </cell>
          <cell r="I784">
            <v>44592</v>
          </cell>
          <cell r="L784" t="str">
            <v>N/A</v>
          </cell>
          <cell r="M784" t="str">
            <v>N/A</v>
          </cell>
        </row>
        <row r="785">
          <cell r="F785" t="str">
            <v>Cumplimiento del contrato
Pago de salarios
Calidad del servicio
Calidad y correcto funcionamiento de los bienes
Responsabilidad civil extra contractual</v>
          </cell>
          <cell r="G785" t="str">
            <v>14-44-101148230
14-40-101042375</v>
          </cell>
          <cell r="H785">
            <v>44593</v>
          </cell>
          <cell r="I785">
            <v>44599</v>
          </cell>
          <cell r="L785" t="str">
            <v>N/A</v>
          </cell>
          <cell r="M785" t="str">
            <v>N/A</v>
          </cell>
        </row>
        <row r="786">
          <cell r="F786" t="str">
            <v>Cumplimiento del contrato
Calidad del servicio</v>
          </cell>
          <cell r="G786" t="str">
            <v>14-46-101072009</v>
          </cell>
          <cell r="H786">
            <v>44592</v>
          </cell>
          <cell r="I786">
            <v>44592</v>
          </cell>
          <cell r="L786">
            <v>44589</v>
          </cell>
          <cell r="M786" t="str">
            <v>I</v>
          </cell>
        </row>
        <row r="787">
          <cell r="F787" t="str">
            <v>Cumplimiento del contrato
Calidad del servicio</v>
          </cell>
          <cell r="G787" t="str">
            <v>11-44-101182050</v>
          </cell>
          <cell r="H787">
            <v>44587</v>
          </cell>
          <cell r="I787">
            <v>44589</v>
          </cell>
          <cell r="L787">
            <v>44224</v>
          </cell>
          <cell r="M787" t="str">
            <v>I</v>
          </cell>
        </row>
        <row r="788">
          <cell r="F788" t="str">
            <v>Cumplimiento del contrato
Calidad del servicio</v>
          </cell>
          <cell r="G788" t="str">
            <v>390-47-994000070217</v>
          </cell>
          <cell r="H788">
            <v>44591</v>
          </cell>
          <cell r="I788">
            <v>44592</v>
          </cell>
          <cell r="L788">
            <v>44224</v>
          </cell>
          <cell r="M788" t="str">
            <v>I</v>
          </cell>
        </row>
        <row r="789">
          <cell r="F789" t="str">
            <v>Cumplimiento del contrato
Calidad del servicio</v>
          </cell>
          <cell r="G789" t="str">
            <v>33-44-101222859</v>
          </cell>
          <cell r="H789">
            <v>44588</v>
          </cell>
          <cell r="I789">
            <v>44593</v>
          </cell>
          <cell r="L789">
            <v>44589</v>
          </cell>
          <cell r="M789" t="str">
            <v>I</v>
          </cell>
        </row>
        <row r="790">
          <cell r="F790" t="str">
            <v>Cumplimiento del contrato
Pago de salarios
Calidad del servicio
Calidad y correcto funcionamiento de los bienes
Responsabilidad civil extra contractual</v>
          </cell>
          <cell r="G790" t="str">
            <v>390-47-994000068857
390-74-994000010948</v>
          </cell>
          <cell r="H790">
            <v>44588</v>
          </cell>
          <cell r="I790">
            <v>44599</v>
          </cell>
          <cell r="L790" t="str">
            <v>N/A</v>
          </cell>
          <cell r="M790" t="str">
            <v>N/A</v>
          </cell>
        </row>
        <row r="791">
          <cell r="F791" t="str">
            <v>Cumplimiento del contrato
Pago de salarios
Calidad del servicio
Calidad y correcto funcionamiento de los bienes
Responsabilidad civil extra contractual</v>
          </cell>
          <cell r="G791" t="str">
            <v>390 47 994000070073
390-74-994000010958</v>
          </cell>
          <cell r="H791">
            <v>44589</v>
          </cell>
          <cell r="I791">
            <v>44600</v>
          </cell>
          <cell r="L791" t="str">
            <v>N/A</v>
          </cell>
          <cell r="M791" t="str">
            <v>N/A</v>
          </cell>
        </row>
        <row r="792">
          <cell r="F792" t="str">
            <v>Cumplimiento del contrato
Pago de salarios
Calidad y correcto funcionamiento de los bienes</v>
          </cell>
          <cell r="G792" t="str">
            <v>390-47-994000070024</v>
          </cell>
          <cell r="H792">
            <v>44589</v>
          </cell>
          <cell r="I792">
            <v>44595</v>
          </cell>
          <cell r="L792" t="str">
            <v>N/A</v>
          </cell>
          <cell r="M792" t="str">
            <v>N/A</v>
          </cell>
        </row>
        <row r="793">
          <cell r="F793" t="str">
            <v>Cumplimiento del contrato
Calidad del servicio</v>
          </cell>
          <cell r="G793" t="str">
            <v>390-47-994000069695</v>
          </cell>
          <cell r="H793">
            <v>44588</v>
          </cell>
          <cell r="I793">
            <v>44589</v>
          </cell>
          <cell r="L793">
            <v>44224</v>
          </cell>
          <cell r="M793" t="str">
            <v>I</v>
          </cell>
        </row>
        <row r="794">
          <cell r="F794" t="str">
            <v>Cumplimiento del contrato
Pago de salarios
Calidad y correcto funcionamiento de los bienes</v>
          </cell>
          <cell r="G794" t="str">
            <v>390-47-994000069823</v>
          </cell>
          <cell r="H794">
            <v>44588</v>
          </cell>
          <cell r="I794">
            <v>44594</v>
          </cell>
          <cell r="L794" t="str">
            <v>N/A</v>
          </cell>
          <cell r="M794" t="str">
            <v>N/A</v>
          </cell>
        </row>
        <row r="795">
          <cell r="F795" t="str">
            <v>Cumplimiento del contrato
Calidad del servicio</v>
          </cell>
          <cell r="G795" t="str">
            <v>ISC000004720</v>
          </cell>
          <cell r="H795">
            <v>44589</v>
          </cell>
          <cell r="I795">
            <v>44589</v>
          </cell>
          <cell r="L795">
            <v>44224</v>
          </cell>
          <cell r="M795" t="str">
            <v>I</v>
          </cell>
        </row>
        <row r="796">
          <cell r="F796" t="str">
            <v>Cumplimiento del contrato
Calidad del servicio</v>
          </cell>
          <cell r="G796" t="str">
            <v>390-47-994000069847</v>
          </cell>
          <cell r="H796">
            <v>44588</v>
          </cell>
          <cell r="I796">
            <v>44589</v>
          </cell>
          <cell r="L796">
            <v>44589</v>
          </cell>
          <cell r="M796" t="str">
            <v>I</v>
          </cell>
        </row>
        <row r="797">
          <cell r="F797" t="str">
            <v>Cumplimiento del contrato
Calidad del servicio</v>
          </cell>
          <cell r="G797" t="str">
            <v>390 47 994000069855</v>
          </cell>
          <cell r="H797">
            <v>44588</v>
          </cell>
          <cell r="I797">
            <v>44589</v>
          </cell>
          <cell r="L797">
            <v>44589</v>
          </cell>
          <cell r="M797" t="str">
            <v>I</v>
          </cell>
        </row>
        <row r="798">
          <cell r="F798" t="str">
            <v>Cumplimiento del contrato
Pago de salarios
Calidad del servicio</v>
          </cell>
          <cell r="G798" t="str">
            <v>11-46-101026701</v>
          </cell>
          <cell r="H798">
            <v>44589</v>
          </cell>
          <cell r="I798">
            <v>44589</v>
          </cell>
          <cell r="L798" t="str">
            <v>N/A</v>
          </cell>
          <cell r="M798" t="str">
            <v>N/A</v>
          </cell>
        </row>
        <row r="799">
          <cell r="F799" t="str">
            <v>Cumplimiento del contrato</v>
          </cell>
          <cell r="G799" t="str">
            <v>42-46-101018613</v>
          </cell>
          <cell r="H799">
            <v>44588</v>
          </cell>
          <cell r="I799">
            <v>44589</v>
          </cell>
          <cell r="L799">
            <v>44589</v>
          </cell>
          <cell r="M799" t="str">
            <v>I</v>
          </cell>
        </row>
        <row r="800">
          <cell r="F800" t="str">
            <v>Cumplimiento del contrato</v>
          </cell>
          <cell r="G800" t="str">
            <v>14-46-101070869</v>
          </cell>
          <cell r="H800">
            <v>44589</v>
          </cell>
          <cell r="I800">
            <v>44592</v>
          </cell>
          <cell r="L800">
            <v>44589</v>
          </cell>
          <cell r="M800" t="str">
            <v>I</v>
          </cell>
        </row>
        <row r="801">
          <cell r="F801" t="str">
            <v>Cumplimiento del contrato</v>
          </cell>
          <cell r="G801" t="str">
            <v>14-46-101070972</v>
          </cell>
          <cell r="H801">
            <v>44589</v>
          </cell>
          <cell r="I801">
            <v>44589</v>
          </cell>
          <cell r="L801">
            <v>44589</v>
          </cell>
          <cell r="M801" t="str">
            <v>I</v>
          </cell>
        </row>
        <row r="802">
          <cell r="F802" t="str">
            <v>Cumplimiento del contrato
Calidad del servicio</v>
          </cell>
          <cell r="G802" t="str">
            <v>390-47-994000069790</v>
          </cell>
          <cell r="H802">
            <v>44588</v>
          </cell>
          <cell r="I802">
            <v>44589</v>
          </cell>
          <cell r="L802">
            <v>44589</v>
          </cell>
          <cell r="M802" t="str">
            <v>I</v>
          </cell>
        </row>
        <row r="803">
          <cell r="F803" t="str">
            <v>Cumplimiento del contrato
Calidad del servicio</v>
          </cell>
          <cell r="G803" t="str">
            <v>390-47-994000069748</v>
          </cell>
          <cell r="H803">
            <v>44588</v>
          </cell>
          <cell r="I803">
            <v>44589</v>
          </cell>
          <cell r="L803">
            <v>44589</v>
          </cell>
          <cell r="M803" t="str">
            <v>I</v>
          </cell>
        </row>
        <row r="804">
          <cell r="F804" t="str">
            <v>Cumplimiento del contrato
Calidad del servicio</v>
          </cell>
          <cell r="G804" t="str">
            <v>21-46-101043665</v>
          </cell>
          <cell r="H804">
            <v>44588</v>
          </cell>
          <cell r="I804">
            <v>44592</v>
          </cell>
          <cell r="L804">
            <v>44589</v>
          </cell>
          <cell r="M804" t="str">
            <v>I</v>
          </cell>
        </row>
        <row r="805">
          <cell r="F805" t="str">
            <v>Cumplimiento del contrato
Calidad del servicio</v>
          </cell>
          <cell r="G805" t="str">
            <v>21-46-101043271</v>
          </cell>
          <cell r="H805">
            <v>44588</v>
          </cell>
          <cell r="I805">
            <v>44589</v>
          </cell>
          <cell r="L805">
            <v>44589</v>
          </cell>
          <cell r="M805" t="str">
            <v>I</v>
          </cell>
        </row>
        <row r="806">
          <cell r="F806" t="str">
            <v>Cumplimiento del contrato
Calidad del servicio</v>
          </cell>
          <cell r="G806" t="str">
            <v>436-47-994000054693</v>
          </cell>
          <cell r="H806">
            <v>44589</v>
          </cell>
          <cell r="I806">
            <v>44593</v>
          </cell>
          <cell r="L806">
            <v>44590</v>
          </cell>
          <cell r="M806" t="str">
            <v>I</v>
          </cell>
        </row>
        <row r="807">
          <cell r="F807" t="str">
            <v>Cumplimiento del contrato
Calidad del servicio</v>
          </cell>
          <cell r="G807" t="str">
            <v>25-46-101020529</v>
          </cell>
          <cell r="H807">
            <v>44588</v>
          </cell>
          <cell r="I807">
            <v>44592</v>
          </cell>
          <cell r="L807">
            <v>44589</v>
          </cell>
          <cell r="M807" t="str">
            <v>I</v>
          </cell>
        </row>
        <row r="808">
          <cell r="F808" t="str">
            <v>Cumplimiento del contrato
Calidad del servicio</v>
          </cell>
          <cell r="G808" t="str">
            <v>15-46-101026313</v>
          </cell>
          <cell r="H808">
            <v>44588</v>
          </cell>
          <cell r="I808">
            <v>44589</v>
          </cell>
          <cell r="L808">
            <v>44589</v>
          </cell>
          <cell r="M808" t="str">
            <v>I</v>
          </cell>
        </row>
        <row r="809">
          <cell r="F809" t="str">
            <v>Cumplimiento del contrato
Pago de Salarios
Calidad del servicio</v>
          </cell>
          <cell r="G809" t="str">
            <v>33-44-101223056</v>
          </cell>
          <cell r="H809">
            <v>44589</v>
          </cell>
          <cell r="I809">
            <v>44594</v>
          </cell>
          <cell r="L809" t="str">
            <v>N/A</v>
          </cell>
          <cell r="M809" t="str">
            <v>N/A</v>
          </cell>
        </row>
        <row r="810">
          <cell r="F810" t="str">
            <v>Cumplimiento del contrato
Calidad del servicio</v>
          </cell>
          <cell r="G810" t="str">
            <v>33-46-101041396</v>
          </cell>
          <cell r="H810">
            <v>44589</v>
          </cell>
          <cell r="I810">
            <v>44592</v>
          </cell>
          <cell r="L810">
            <v>44590</v>
          </cell>
          <cell r="M810" t="str">
            <v>I</v>
          </cell>
        </row>
        <row r="811">
          <cell r="F811" t="str">
            <v>Cumplimiento del contrato
Calidad del servicio</v>
          </cell>
          <cell r="G811" t="str">
            <v>25-46-101020572</v>
          </cell>
          <cell r="H811">
            <v>44588</v>
          </cell>
          <cell r="I811">
            <v>44592</v>
          </cell>
          <cell r="L811">
            <v>44589</v>
          </cell>
          <cell r="M811" t="str">
            <v>I</v>
          </cell>
        </row>
        <row r="812">
          <cell r="F812" t="str">
            <v>Cumplimiento del contrato
Pago de salarios
Calidad y correcto funcionamiento de los bienes
Responsabilidad civil extra contractual</v>
          </cell>
          <cell r="G812" t="str">
            <v>0813838-4
3263413-8</v>
          </cell>
          <cell r="H812">
            <v>44589</v>
          </cell>
          <cell r="I812">
            <v>44594</v>
          </cell>
          <cell r="L812" t="str">
            <v>N/A</v>
          </cell>
          <cell r="M812" t="str">
            <v>N/A</v>
          </cell>
        </row>
        <row r="813">
          <cell r="F813" t="str">
            <v>Cumplimiento del contrato
Calidad del servicio</v>
          </cell>
          <cell r="G813" t="str">
            <v>36-44-101052972</v>
          </cell>
          <cell r="H813">
            <v>44588</v>
          </cell>
          <cell r="I813">
            <v>44589</v>
          </cell>
          <cell r="L813">
            <v>44589</v>
          </cell>
          <cell r="M813" t="str">
            <v>I</v>
          </cell>
        </row>
        <row r="814">
          <cell r="F814" t="str">
            <v>PENDIENTE</v>
          </cell>
          <cell r="G814" t="str">
            <v>PENDIENTE</v>
          </cell>
          <cell r="H814" t="str">
            <v>PENDIENTE</v>
          </cell>
          <cell r="I814" t="str">
            <v>PENDIENTE</v>
          </cell>
          <cell r="L814" t="str">
            <v>N/A</v>
          </cell>
          <cell r="M814" t="str">
            <v>N/A</v>
          </cell>
        </row>
        <row r="815">
          <cell r="F815" t="str">
            <v>Cumplimiento del contrato
Calidad del servicio</v>
          </cell>
          <cell r="G815" t="str">
            <v>33-46-101041025</v>
          </cell>
          <cell r="H815">
            <v>44588</v>
          </cell>
          <cell r="I815">
            <v>44590</v>
          </cell>
          <cell r="L815" t="str">
            <v>28/0182022</v>
          </cell>
          <cell r="M815" t="str">
            <v>I</v>
          </cell>
        </row>
        <row r="816">
          <cell r="F816" t="str">
            <v>Cumplimiento del contrato</v>
          </cell>
          <cell r="G816" t="str">
            <v>14-46-101070774</v>
          </cell>
          <cell r="H816">
            <v>44589</v>
          </cell>
          <cell r="I816">
            <v>44590</v>
          </cell>
          <cell r="L816">
            <v>44589</v>
          </cell>
          <cell r="M816" t="str">
            <v>I</v>
          </cell>
        </row>
        <row r="817">
          <cell r="F817" t="str">
            <v>Cumplimiento del contrato
Calidad del servicio</v>
          </cell>
          <cell r="G817" t="str">
            <v>390-47-994000069830</v>
          </cell>
          <cell r="H817">
            <v>44588</v>
          </cell>
          <cell r="I817">
            <v>44589</v>
          </cell>
          <cell r="L817">
            <v>44589</v>
          </cell>
          <cell r="M817" t="str">
            <v>I</v>
          </cell>
        </row>
        <row r="818">
          <cell r="F818" t="str">
            <v>Cumplimiento del contrato</v>
          </cell>
          <cell r="G818" t="str">
            <v>21-46-101043419</v>
          </cell>
          <cell r="H818">
            <v>44588</v>
          </cell>
          <cell r="I818">
            <v>44592</v>
          </cell>
          <cell r="L818">
            <v>44589</v>
          </cell>
          <cell r="M818" t="str">
            <v>I</v>
          </cell>
        </row>
        <row r="819">
          <cell r="F819" t="str">
            <v>Cumplimiento del contrato
Calidad del servicio</v>
          </cell>
          <cell r="G819" t="str">
            <v>21-46-101045284</v>
          </cell>
          <cell r="H819">
            <v>44589</v>
          </cell>
          <cell r="I819">
            <v>44592</v>
          </cell>
          <cell r="L819">
            <v>44590</v>
          </cell>
          <cell r="M819" t="str">
            <v>I</v>
          </cell>
        </row>
        <row r="820">
          <cell r="F820" t="str">
            <v>Cumplimiento del contrato
Calidad del servicio</v>
          </cell>
          <cell r="G820" t="str">
            <v>390-47-994000069965</v>
          </cell>
          <cell r="H820">
            <v>44589</v>
          </cell>
          <cell r="I820">
            <v>44592</v>
          </cell>
          <cell r="L820">
            <v>44590</v>
          </cell>
          <cell r="M820" t="str">
            <v>I</v>
          </cell>
        </row>
        <row r="821">
          <cell r="F821" t="str">
            <v>Cumplimiento del contrato
Calidad del servicio</v>
          </cell>
          <cell r="G821" t="str">
            <v>39-46-101006109</v>
          </cell>
          <cell r="H821">
            <v>44593</v>
          </cell>
          <cell r="I821">
            <v>44594</v>
          </cell>
          <cell r="L821">
            <v>44590</v>
          </cell>
          <cell r="M821" t="str">
            <v>I</v>
          </cell>
        </row>
        <row r="822">
          <cell r="F822" t="str">
            <v>Cumplimiento del contrato
Pago de salarios
Calidad y correcto funcionamiento de los bienes</v>
          </cell>
          <cell r="G822" t="str">
            <v>37-44-101038523</v>
          </cell>
          <cell r="H822">
            <v>44588</v>
          </cell>
          <cell r="I822">
            <v>44593</v>
          </cell>
          <cell r="L822" t="str">
            <v>N/A</v>
          </cell>
          <cell r="M822" t="str">
            <v>N/A</v>
          </cell>
        </row>
        <row r="823">
          <cell r="F823" t="str">
            <v>Cumplimiento del contrato
Pago de salarios
Calidad y correcto funcionamiento de los bienes</v>
          </cell>
          <cell r="G823" t="str">
            <v>390-47-994000070049</v>
          </cell>
          <cell r="H823">
            <v>44589</v>
          </cell>
          <cell r="I823">
            <v>44594</v>
          </cell>
          <cell r="L823" t="str">
            <v>N/A</v>
          </cell>
          <cell r="M823" t="str">
            <v>N/A</v>
          </cell>
        </row>
        <row r="824">
          <cell r="F824" t="str">
            <v>Cumplimiento del contrato
Pago de salarios
Calidad y correcto funcionamiento de los bienes</v>
          </cell>
          <cell r="G824" t="str">
            <v>37-44-101038525</v>
          </cell>
          <cell r="H824">
            <v>44588</v>
          </cell>
          <cell r="I824">
            <v>44593</v>
          </cell>
          <cell r="L824" t="str">
            <v>N/A</v>
          </cell>
          <cell r="M824" t="str">
            <v>N/A</v>
          </cell>
        </row>
        <row r="825">
          <cell r="F825" t="str">
            <v>Cumplimiento del contrato
Calidad del servicio
Pago de Salarios
Responsabilidad civil extracontractual</v>
          </cell>
          <cell r="G825" t="str">
            <v>21-40-101180991
21-44-101374824</v>
          </cell>
          <cell r="H825">
            <v>44588</v>
          </cell>
          <cell r="I825">
            <v>44589</v>
          </cell>
          <cell r="L825" t="str">
            <v>N/A</v>
          </cell>
          <cell r="M825" t="str">
            <v>N/A</v>
          </cell>
        </row>
        <row r="826">
          <cell r="F826" t="str">
            <v>Cumplimiento del contrato
Pago de salarios
Calidad y correcto funcionamiento de los bienes</v>
          </cell>
          <cell r="G826" t="str">
            <v>21-44-101374964</v>
          </cell>
          <cell r="H826">
            <v>44589</v>
          </cell>
          <cell r="I826">
            <v>44595</v>
          </cell>
          <cell r="L826" t="str">
            <v>N/A</v>
          </cell>
          <cell r="M826" t="str">
            <v>N/A</v>
          </cell>
        </row>
        <row r="827">
          <cell r="F827" t="str">
            <v>Cumplimiento del contrato
Pago de salarios
Calidad del servicio
Calidad y correcto funcionamiento de los bienes
Responsabilidad civil extra contractual</v>
          </cell>
          <cell r="G827" t="str">
            <v>14-44-101147692
14-40-101042257</v>
          </cell>
          <cell r="H827">
            <v>44589</v>
          </cell>
          <cell r="I827">
            <v>44592</v>
          </cell>
          <cell r="L827" t="str">
            <v>N/A</v>
          </cell>
          <cell r="M827" t="str">
            <v>N/A</v>
          </cell>
        </row>
        <row r="828">
          <cell r="F828" t="str">
            <v>Cumplimiento del contrato
Calidad del servicio</v>
          </cell>
          <cell r="G828" t="str">
            <v>42-44-101138175</v>
          </cell>
          <cell r="H828">
            <v>44588</v>
          </cell>
          <cell r="I828">
            <v>44592</v>
          </cell>
          <cell r="L828">
            <v>44589</v>
          </cell>
          <cell r="M828" t="str">
            <v>I</v>
          </cell>
        </row>
        <row r="829">
          <cell r="F829" t="str">
            <v>Cumplimiento del contrato
Calidad del servicio</v>
          </cell>
          <cell r="G829" t="str">
            <v>15-46-101026552</v>
          </cell>
          <cell r="H829">
            <v>44588</v>
          </cell>
          <cell r="I829">
            <v>44592</v>
          </cell>
          <cell r="L829">
            <v>44590</v>
          </cell>
          <cell r="M829" t="str">
            <v>I</v>
          </cell>
        </row>
        <row r="830">
          <cell r="F830" t="str">
            <v>Cumplimiento del contrato
Pago de salarios
Calidad del servicio
Responsabilidad civil extra contractua</v>
          </cell>
          <cell r="G830" t="str">
            <v>340-47-994000040853
340 74 994000005745</v>
          </cell>
          <cell r="H830">
            <v>44588</v>
          </cell>
          <cell r="I830">
            <v>44594</v>
          </cell>
          <cell r="L830" t="str">
            <v>N/A</v>
          </cell>
          <cell r="M830" t="str">
            <v>N/A</v>
          </cell>
        </row>
        <row r="831">
          <cell r="F831" t="str">
            <v>Cumplimiento del contrato
Calidad del servicio</v>
          </cell>
          <cell r="G831" t="str">
            <v>390-47-994000069805</v>
          </cell>
          <cell r="H831">
            <v>44588</v>
          </cell>
          <cell r="I831">
            <v>44590</v>
          </cell>
          <cell r="L831">
            <v>44589</v>
          </cell>
          <cell r="M831" t="str">
            <v>I</v>
          </cell>
        </row>
        <row r="832">
          <cell r="F832" t="str">
            <v>Cumplimiento del contrato
Calidad del servicio</v>
          </cell>
          <cell r="G832" t="str">
            <v>14-46-101070251</v>
          </cell>
          <cell r="H832">
            <v>44588</v>
          </cell>
          <cell r="I832">
            <v>44590</v>
          </cell>
          <cell r="L832">
            <v>44589</v>
          </cell>
          <cell r="M832" t="str">
            <v>I</v>
          </cell>
        </row>
        <row r="833">
          <cell r="F833" t="str">
            <v>Cumplimiento del contrato
Pago de salarios
Calidad del servicio</v>
          </cell>
          <cell r="G833" t="str">
            <v>18-46-101013650</v>
          </cell>
          <cell r="H833">
            <v>44588</v>
          </cell>
          <cell r="I833">
            <v>44592</v>
          </cell>
          <cell r="L833" t="str">
            <v>N/A</v>
          </cell>
          <cell r="M833" t="str">
            <v>N/A</v>
          </cell>
        </row>
        <row r="834">
          <cell r="F834" t="str">
            <v>Cumplimiento del contrato
Calidad del servicio</v>
          </cell>
          <cell r="G834" t="str">
            <v>3261462–1</v>
          </cell>
          <cell r="H834">
            <v>44588</v>
          </cell>
          <cell r="I834">
            <v>44592</v>
          </cell>
          <cell r="L834">
            <v>44590</v>
          </cell>
          <cell r="M834" t="str">
            <v>I</v>
          </cell>
        </row>
        <row r="835">
          <cell r="F835" t="str">
            <v>Cumplimiento del contrato
Pago de salarios
Calidad del servicio
Responsabilidad civil extra contractual</v>
          </cell>
          <cell r="G835" t="str">
            <v>C-100042502
C-100010165</v>
          </cell>
          <cell r="H835">
            <v>44589</v>
          </cell>
          <cell r="I835" t="str">
            <v>07/01/2022
10/02/2022</v>
          </cell>
          <cell r="L835" t="str">
            <v>N/A</v>
          </cell>
          <cell r="M835" t="str">
            <v>N/A</v>
          </cell>
        </row>
        <row r="836">
          <cell r="F836" t="str">
            <v>Cumplimiento del contrato
Pago de salarios
Calidad y correcto funcionamiento de los bienes</v>
          </cell>
          <cell r="G836" t="str">
            <v>33-44-101223439</v>
          </cell>
          <cell r="H836">
            <v>44602</v>
          </cell>
          <cell r="I836">
            <v>44603</v>
          </cell>
          <cell r="L836" t="str">
            <v>N/A</v>
          </cell>
          <cell r="M836" t="str">
            <v>N/A</v>
          </cell>
        </row>
        <row r="837">
          <cell r="F837" t="str">
            <v>Cumplimiento del contrato
Pago de salarios
Calidad y correcto funcionamiento de los bienes</v>
          </cell>
          <cell r="G837" t="str">
            <v>390-47-97400007000012</v>
          </cell>
          <cell r="H837">
            <v>44589</v>
          </cell>
          <cell r="I837">
            <v>44593</v>
          </cell>
          <cell r="L837" t="str">
            <v>N/A</v>
          </cell>
          <cell r="M837" t="str">
            <v>N/A</v>
          </cell>
        </row>
        <row r="838">
          <cell r="F838" t="str">
            <v>Cumplimiento del contrato
Pago de salarios
Calidad y correcto funcionamiento de los bienes</v>
          </cell>
          <cell r="G838" t="str">
            <v>3263464-3</v>
          </cell>
          <cell r="H838">
            <v>44589</v>
          </cell>
          <cell r="I838">
            <v>44596</v>
          </cell>
          <cell r="L838" t="str">
            <v>N/A</v>
          </cell>
          <cell r="M838" t="str">
            <v>N/A</v>
          </cell>
        </row>
        <row r="839">
          <cell r="F839" t="str">
            <v>Cumplimiento del contrato</v>
          </cell>
          <cell r="G839" t="str">
            <v>390-47-994000070320</v>
          </cell>
          <cell r="H839">
            <v>44592</v>
          </cell>
          <cell r="I839">
            <v>44593</v>
          </cell>
          <cell r="L839">
            <v>44590</v>
          </cell>
          <cell r="M839" t="str">
            <v>I</v>
          </cell>
        </row>
        <row r="840">
          <cell r="F840" t="str">
            <v>Cumplimiento del contrato</v>
          </cell>
          <cell r="G840" t="str">
            <v>390-47-994000069912</v>
          </cell>
          <cell r="H840">
            <v>44589</v>
          </cell>
          <cell r="I840">
            <v>44592</v>
          </cell>
          <cell r="L840">
            <v>44589</v>
          </cell>
          <cell r="M840" t="str">
            <v>I</v>
          </cell>
        </row>
        <row r="841">
          <cell r="F841" t="str">
            <v>Cumplimiento del contrato
Calidad del servicio</v>
          </cell>
          <cell r="G841" t="str">
            <v>33-46-101040945</v>
          </cell>
          <cell r="H841">
            <v>44588</v>
          </cell>
          <cell r="I841">
            <v>44590</v>
          </cell>
          <cell r="L841">
            <v>44589</v>
          </cell>
          <cell r="M841" t="str">
            <v>I</v>
          </cell>
        </row>
        <row r="842">
          <cell r="F842" t="str">
            <v>Cumplimiento del contrato
Calidad del servicio</v>
          </cell>
          <cell r="G842" t="str">
            <v>CBO-100012489</v>
          </cell>
          <cell r="H842">
            <v>44589</v>
          </cell>
          <cell r="I842">
            <v>44592</v>
          </cell>
          <cell r="L842">
            <v>44590</v>
          </cell>
          <cell r="M842" t="str">
            <v>I</v>
          </cell>
        </row>
        <row r="843">
          <cell r="F843" t="str">
            <v>Cumplimiento del contrato
Calidad del servicio</v>
          </cell>
          <cell r="G843" t="str">
            <v>390-47-994000069836</v>
          </cell>
          <cell r="H843">
            <v>44588</v>
          </cell>
          <cell r="I843">
            <v>44590</v>
          </cell>
          <cell r="L843">
            <v>44589</v>
          </cell>
          <cell r="M843" t="str">
            <v>I</v>
          </cell>
        </row>
        <row r="844">
          <cell r="F844" t="str">
            <v>Cumplimiento del contrato
Calidad del servicio</v>
          </cell>
          <cell r="G844" t="str">
            <v>390-47-994000069865</v>
          </cell>
          <cell r="H844">
            <v>44588</v>
          </cell>
          <cell r="I844">
            <v>44592</v>
          </cell>
          <cell r="L844">
            <v>44590</v>
          </cell>
          <cell r="M844" t="str">
            <v>I</v>
          </cell>
        </row>
        <row r="845">
          <cell r="F845" t="str">
            <v>Cumplimiento del contrato
Calidad del servicio</v>
          </cell>
          <cell r="G845" t="str">
            <v>390-47-994000069852</v>
          </cell>
          <cell r="H845">
            <v>44588</v>
          </cell>
          <cell r="I845">
            <v>44592</v>
          </cell>
          <cell r="L845">
            <v>44589</v>
          </cell>
          <cell r="M845" t="str">
            <v>I</v>
          </cell>
        </row>
        <row r="846">
          <cell r="F846" t="str">
            <v>Cumplimiento del contrato
Calidad del servicio</v>
          </cell>
          <cell r="G846" t="str">
            <v>14-46-101070503</v>
          </cell>
          <cell r="H846">
            <v>44589</v>
          </cell>
          <cell r="I846">
            <v>44589</v>
          </cell>
          <cell r="L846">
            <v>44590</v>
          </cell>
          <cell r="M846" t="str">
            <v>I</v>
          </cell>
        </row>
        <row r="847">
          <cell r="F847" t="str">
            <v>Cumplimiento del contrato
Calidad del servicio</v>
          </cell>
          <cell r="G847" t="str">
            <v>390-47-994000069949</v>
          </cell>
          <cell r="H847">
            <v>44589</v>
          </cell>
          <cell r="I847">
            <v>44589</v>
          </cell>
          <cell r="L847">
            <v>44590</v>
          </cell>
          <cell r="M847" t="str">
            <v>I</v>
          </cell>
        </row>
        <row r="848">
          <cell r="F848" t="str">
            <v>Cumplimiento del contrato
Calidad del servicio</v>
          </cell>
          <cell r="G848" t="str">
            <v>33-46-101041245</v>
          </cell>
          <cell r="H848">
            <v>44589</v>
          </cell>
          <cell r="I848">
            <v>44593</v>
          </cell>
          <cell r="L848">
            <v>44590</v>
          </cell>
          <cell r="M848" t="str">
            <v>I</v>
          </cell>
        </row>
        <row r="849">
          <cell r="F849" t="str">
            <v>Cumplimiento del contrato
Calidad del servicio</v>
          </cell>
          <cell r="G849" t="str">
            <v>17-44-101195775</v>
          </cell>
          <cell r="H849">
            <v>44589</v>
          </cell>
          <cell r="I849">
            <v>44592</v>
          </cell>
          <cell r="L849">
            <v>44590</v>
          </cell>
          <cell r="M849" t="str">
            <v>I</v>
          </cell>
        </row>
        <row r="850">
          <cell r="F850" t="str">
            <v>Cumplimiento del contrato
Pago de salarios
Calidad y correcto funcionamiento de los bienes</v>
          </cell>
          <cell r="G850" t="str">
            <v>390 47 994000070101</v>
          </cell>
          <cell r="H850">
            <v>44589</v>
          </cell>
          <cell r="I850">
            <v>44595</v>
          </cell>
          <cell r="L850" t="str">
            <v>N/A</v>
          </cell>
          <cell r="M850" t="str">
            <v>N/A</v>
          </cell>
        </row>
        <row r="851">
          <cell r="F851" t="str">
            <v>Cumplimiento del contrato
Pago de salarios
Calidad del servicio
Responsabilidad civil extra contractual</v>
          </cell>
          <cell r="G851" t="str">
            <v>3261930-5
0813583−1</v>
          </cell>
          <cell r="H851">
            <v>44594</v>
          </cell>
          <cell r="I851">
            <v>44599</v>
          </cell>
          <cell r="L851" t="str">
            <v>N/A</v>
          </cell>
          <cell r="M851" t="str">
            <v>N/A</v>
          </cell>
        </row>
        <row r="852">
          <cell r="F852" t="str">
            <v>Cumplimiento del contrato
Calidad del servicio</v>
          </cell>
          <cell r="G852">
            <v>1500157838901</v>
          </cell>
          <cell r="H852">
            <v>44593</v>
          </cell>
          <cell r="I852">
            <v>44595</v>
          </cell>
          <cell r="L852">
            <v>44590</v>
          </cell>
          <cell r="M852" t="str">
            <v>I</v>
          </cell>
        </row>
        <row r="853">
          <cell r="F853" t="str">
            <v>Cumplimiento del contrato
Calidad del servicio</v>
          </cell>
          <cell r="G853" t="str">
            <v>14-46-101070818</v>
          </cell>
          <cell r="H853">
            <v>44589</v>
          </cell>
          <cell r="I853">
            <v>44592</v>
          </cell>
          <cell r="L853">
            <v>44590</v>
          </cell>
          <cell r="M853" t="str">
            <v>I</v>
          </cell>
        </row>
        <row r="854">
          <cell r="F854" t="str">
            <v>Cumplimiento del contrato
Calidad del servicio</v>
          </cell>
          <cell r="G854" t="str">
            <v>380-47-994000124957</v>
          </cell>
          <cell r="H854">
            <v>44593</v>
          </cell>
          <cell r="I854">
            <v>44593</v>
          </cell>
          <cell r="L854">
            <v>44590</v>
          </cell>
          <cell r="M854" t="str">
            <v>I</v>
          </cell>
        </row>
        <row r="855">
          <cell r="F855" t="str">
            <v>Cumplimiento del contrato
Pago de Salarios
Calidad del servicio</v>
          </cell>
          <cell r="G855" t="str">
            <v>33-44-101223178</v>
          </cell>
          <cell r="H855">
            <v>44589</v>
          </cell>
          <cell r="I855">
            <v>44594</v>
          </cell>
          <cell r="L855" t="str">
            <v>N/A</v>
          </cell>
          <cell r="M855" t="str">
            <v>N/A</v>
          </cell>
        </row>
        <row r="856">
          <cell r="F856" t="str">
            <v>Cumplimiento del contrato
Calidad del servicio</v>
          </cell>
          <cell r="G856" t="str">
            <v>21-44-101375092</v>
          </cell>
          <cell r="H856">
            <v>44589</v>
          </cell>
          <cell r="I856">
            <v>44592</v>
          </cell>
          <cell r="L856">
            <v>44590</v>
          </cell>
          <cell r="M856" t="str">
            <v>I</v>
          </cell>
        </row>
        <row r="857">
          <cell r="F857" t="str">
            <v>Cumplimiento del contrato
Calidad del servicio</v>
          </cell>
          <cell r="G857" t="str">
            <v>390-47-994000069954</v>
          </cell>
          <cell r="H857">
            <v>44589</v>
          </cell>
          <cell r="I857">
            <v>44593</v>
          </cell>
          <cell r="L857">
            <v>44590</v>
          </cell>
          <cell r="M857" t="str">
            <v>I</v>
          </cell>
        </row>
        <row r="858">
          <cell r="F858" t="str">
            <v>Cumplimiento del contrato
Pago de salarios
Calidad y correcto funcionamiento de los bienes</v>
          </cell>
          <cell r="G858" t="str">
            <v>65-46-101026226</v>
          </cell>
          <cell r="H858">
            <v>44589</v>
          </cell>
          <cell r="I858">
            <v>44596</v>
          </cell>
          <cell r="L858" t="str">
            <v>N/A</v>
          </cell>
          <cell r="M858" t="str">
            <v>N/A</v>
          </cell>
        </row>
        <row r="859">
          <cell r="F859" t="str">
            <v>Cumplimiento del contrato
Calidad del servicio</v>
          </cell>
          <cell r="G859" t="str">
            <v>390-47-994000069973</v>
          </cell>
          <cell r="H859">
            <v>44589</v>
          </cell>
          <cell r="I859">
            <v>44592</v>
          </cell>
          <cell r="L859">
            <v>44590</v>
          </cell>
          <cell r="M859" t="str">
            <v>I</v>
          </cell>
        </row>
        <row r="860">
          <cell r="F860" t="str">
            <v>Cumplimiento del contrato
Pago de salarios
Calidad y correcto funcionamiento de los bienes</v>
          </cell>
          <cell r="G860" t="str">
            <v>3264184–0</v>
          </cell>
          <cell r="H860">
            <v>44589</v>
          </cell>
          <cell r="I860">
            <v>44595</v>
          </cell>
          <cell r="L860" t="str">
            <v>N/A</v>
          </cell>
          <cell r="M860" t="str">
            <v>N/A</v>
          </cell>
        </row>
        <row r="861">
          <cell r="F861" t="str">
            <v>PENDIENTE</v>
          </cell>
          <cell r="G861" t="str">
            <v>PENDIENTE</v>
          </cell>
          <cell r="H861" t="str">
            <v>PENDIENTE</v>
          </cell>
          <cell r="I861" t="str">
            <v>PENDIENTE</v>
          </cell>
          <cell r="L861" t="str">
            <v>N/A</v>
          </cell>
          <cell r="M861" t="str">
            <v>N/A</v>
          </cell>
        </row>
        <row r="862">
          <cell r="F862" t="str">
            <v>Cumplimiento del contrato
Calidad del servicio</v>
          </cell>
          <cell r="G862" t="str">
            <v>390-47-994000069943</v>
          </cell>
          <cell r="H862">
            <v>44589</v>
          </cell>
          <cell r="I862">
            <v>44592</v>
          </cell>
          <cell r="L862">
            <v>44590</v>
          </cell>
          <cell r="M862" t="str">
            <v>I</v>
          </cell>
        </row>
        <row r="863">
          <cell r="F863" t="str">
            <v>Cumplimiento del contrato
Pago de salarios
Calidad del servicio
Calidad y correcto funcionamiento de los bienes
Responsabilidad civil extra contractual</v>
          </cell>
          <cell r="G863" t="str">
            <v>390-47-994000070036
390-74-994000010957</v>
          </cell>
          <cell r="H863">
            <v>44589</v>
          </cell>
          <cell r="I863">
            <v>44601</v>
          </cell>
          <cell r="L863" t="str">
            <v>N/A</v>
          </cell>
          <cell r="M863" t="str">
            <v>N/A</v>
          </cell>
        </row>
        <row r="864">
          <cell r="F864" t="str">
            <v>Cumplimiento del contrato
Pago de salarios
Calidad del servicio
Responsabilidad civil extra contractual</v>
          </cell>
          <cell r="G864" t="str">
            <v xml:space="preserve">11-44-101182984
11-40-101045640	</v>
          </cell>
          <cell r="H864" t="str">
            <v>01/02/2022
04/02/2022</v>
          </cell>
          <cell r="I864">
            <v>44608</v>
          </cell>
          <cell r="L864" t="str">
            <v>N/A</v>
          </cell>
          <cell r="M864" t="str">
            <v>N/A</v>
          </cell>
        </row>
        <row r="865">
          <cell r="F865" t="str">
            <v>Cumplimiento del contrato
Calidad del servicio</v>
          </cell>
          <cell r="G865" t="str">
            <v>33-46-101041185</v>
          </cell>
          <cell r="H865">
            <v>44589</v>
          </cell>
          <cell r="I865">
            <v>44592</v>
          </cell>
          <cell r="L865">
            <v>44590</v>
          </cell>
          <cell r="M865" t="str">
            <v>I</v>
          </cell>
        </row>
        <row r="866">
          <cell r="F866" t="str">
            <v>Cumplimiento del contrato
Calidad del servicio</v>
          </cell>
          <cell r="G866" t="str">
            <v>15-44-101258290</v>
          </cell>
          <cell r="H866">
            <v>44589</v>
          </cell>
          <cell r="I866">
            <v>44589</v>
          </cell>
          <cell r="L866">
            <v>44590</v>
          </cell>
          <cell r="M866" t="str">
            <v>l</v>
          </cell>
        </row>
        <row r="867">
          <cell r="F867" t="str">
            <v>Cumplimiento del contrato
Pago de salarios
Calidad y correcto funcionamiento de los bienes</v>
          </cell>
          <cell r="G867" t="str">
            <v>390-47-994000070190</v>
          </cell>
          <cell r="H867">
            <v>44590</v>
          </cell>
          <cell r="I867">
            <v>44595</v>
          </cell>
          <cell r="L867" t="str">
            <v>N/A</v>
          </cell>
          <cell r="M867" t="str">
            <v>N/A</v>
          </cell>
        </row>
        <row r="868">
          <cell r="F868" t="str">
            <v>Cumplimiento del contrato
Pago de salarios
Calidad del servicio
Calidad y correcto funcionamiento de los bienes
Responsabilidad civil extra contractual</v>
          </cell>
          <cell r="G868" t="str">
            <v>21-44-101375056
21-40-101181071</v>
          </cell>
          <cell r="H868">
            <v>44589</v>
          </cell>
          <cell r="I868">
            <v>44593</v>
          </cell>
          <cell r="L868" t="str">
            <v>N/A</v>
          </cell>
          <cell r="M868" t="str">
            <v>N/A</v>
          </cell>
        </row>
        <row r="869">
          <cell r="F869" t="str">
            <v>Cumplimiento del contrato
Pago de salarios
Calidad y correcto funcionamiento de los bienes</v>
          </cell>
          <cell r="G869" t="str">
            <v>390-47-99400070191</v>
          </cell>
          <cell r="H869">
            <v>44589</v>
          </cell>
          <cell r="I869">
            <v>44600</v>
          </cell>
          <cell r="L869" t="str">
            <v>N/A</v>
          </cell>
          <cell r="M869" t="str">
            <v>N/A</v>
          </cell>
        </row>
        <row r="870">
          <cell r="F870" t="str">
            <v>Cumplimiento del contrato
Pago de salarios</v>
          </cell>
          <cell r="G870" t="str">
            <v>340-47-994000040857-0</v>
          </cell>
          <cell r="H870">
            <v>44589</v>
          </cell>
          <cell r="I870">
            <v>44594</v>
          </cell>
          <cell r="L870" t="str">
            <v>N/A</v>
          </cell>
          <cell r="M870" t="str">
            <v>N/A</v>
          </cell>
        </row>
        <row r="871">
          <cell r="F871" t="str">
            <v>Cumplimiento del contrato
Calidad del servicio</v>
          </cell>
          <cell r="G871" t="str">
            <v>14-44-101148089</v>
          </cell>
          <cell r="H871">
            <v>44592</v>
          </cell>
          <cell r="I871">
            <v>44593</v>
          </cell>
          <cell r="L871">
            <v>44590</v>
          </cell>
          <cell r="M871" t="str">
            <v>I</v>
          </cell>
        </row>
        <row r="872">
          <cell r="F872" t="str">
            <v>Cumplimiento del contrato
Calidad del servicio</v>
          </cell>
          <cell r="G872" t="str">
            <v>21-44-101375082</v>
          </cell>
          <cell r="H872">
            <v>44589</v>
          </cell>
          <cell r="I872">
            <v>44592</v>
          </cell>
          <cell r="L872">
            <v>44590</v>
          </cell>
          <cell r="M872" t="str">
            <v>I</v>
          </cell>
        </row>
        <row r="873">
          <cell r="F873" t="str">
            <v>Cumplimiento del contrato
Calidad del servicio</v>
          </cell>
          <cell r="G873" t="str">
            <v>550-47-994000015209</v>
          </cell>
          <cell r="H873">
            <v>44590</v>
          </cell>
          <cell r="I873">
            <v>44592</v>
          </cell>
          <cell r="L873">
            <v>44590</v>
          </cell>
          <cell r="M873" t="str">
            <v>I</v>
          </cell>
        </row>
        <row r="874">
          <cell r="F874" t="str">
            <v>Cumplimiento del contrato</v>
          </cell>
          <cell r="G874" t="str">
            <v>390-47-994000070206</v>
          </cell>
          <cell r="H874">
            <v>44591</v>
          </cell>
          <cell r="I874">
            <v>44592</v>
          </cell>
          <cell r="L874">
            <v>44590</v>
          </cell>
          <cell r="M874" t="str">
            <v>I</v>
          </cell>
        </row>
        <row r="875">
          <cell r="F875" t="str">
            <v>Cumplimiento del contrato
Calidad del servicio</v>
          </cell>
          <cell r="G875" t="str">
            <v>47-46-101008773</v>
          </cell>
          <cell r="H875">
            <v>44593</v>
          </cell>
          <cell r="I875">
            <v>44562</v>
          </cell>
          <cell r="L875">
            <v>44590</v>
          </cell>
          <cell r="M875" t="str">
            <v>l</v>
          </cell>
        </row>
        <row r="876">
          <cell r="F876" t="str">
            <v>Cumplimiento del contrato
Calidad del servicio</v>
          </cell>
          <cell r="G876" t="str">
            <v>380-47-994000124658</v>
          </cell>
          <cell r="H876">
            <v>44589</v>
          </cell>
          <cell r="I876">
            <v>44592</v>
          </cell>
          <cell r="L876">
            <v>44590</v>
          </cell>
          <cell r="M876" t="str">
            <v>I</v>
          </cell>
        </row>
        <row r="877">
          <cell r="F877" t="str">
            <v>Cumplimiento del contrato</v>
          </cell>
          <cell r="G877" t="str">
            <v>36-44-101053118</v>
          </cell>
          <cell r="H877">
            <v>44589</v>
          </cell>
          <cell r="I877">
            <v>44592</v>
          </cell>
          <cell r="L877">
            <v>44590</v>
          </cell>
          <cell r="M877" t="str">
            <v>I</v>
          </cell>
        </row>
        <row r="878">
          <cell r="F878" t="str">
            <v>Cumplimiento del contrato
Calidad del servicio</v>
          </cell>
          <cell r="G878" t="str">
            <v>21-46-101045292</v>
          </cell>
          <cell r="H878">
            <v>44589</v>
          </cell>
          <cell r="I878">
            <v>44592</v>
          </cell>
          <cell r="L878">
            <v>44590</v>
          </cell>
          <cell r="M878" t="str">
            <v>I</v>
          </cell>
        </row>
        <row r="879">
          <cell r="F879" t="str">
            <v>Cumplimiento del contrato
Pago de salarios
Calidad y correcto funcionamiento de los bienes</v>
          </cell>
          <cell r="G879" t="str">
            <v>390 47 994000069988</v>
          </cell>
          <cell r="H879">
            <v>44589</v>
          </cell>
          <cell r="I879">
            <v>44595</v>
          </cell>
          <cell r="L879" t="str">
            <v>N/A</v>
          </cell>
          <cell r="M879" t="str">
            <v>N/A</v>
          </cell>
        </row>
        <row r="880">
          <cell r="F880" t="str">
            <v>Cumplimiento del contrato
Pago de salarios
Calidad del servicio
Responsabilidad civil extra contractual</v>
          </cell>
          <cell r="G880" t="str">
            <v>3263302-9	
0813824-1</v>
          </cell>
          <cell r="H880">
            <v>44589</v>
          </cell>
          <cell r="I880">
            <v>44594</v>
          </cell>
          <cell r="L880" t="str">
            <v>N/A</v>
          </cell>
          <cell r="M880" t="str">
            <v>N/A</v>
          </cell>
        </row>
        <row r="881">
          <cell r="F881" t="str">
            <v>Cumplimiento del contrato
Calidad del servicio
Calidad y correcto funcionamiento de los bienes
Responsabilidad civil extra contractual</v>
          </cell>
          <cell r="G881" t="str">
            <v>390 47 994000069989
390 74 994000010955</v>
          </cell>
          <cell r="H881">
            <v>44589</v>
          </cell>
          <cell r="I881">
            <v>44594</v>
          </cell>
          <cell r="L881" t="str">
            <v>N/A</v>
          </cell>
          <cell r="M881" t="str">
            <v>N/A</v>
          </cell>
        </row>
        <row r="882">
          <cell r="F882" t="str">
            <v>Cumplimiento del contrato
Pago de salarios
Calidad y correcto funcionamiento de los bienes y equipos</v>
          </cell>
          <cell r="G882" t="str">
            <v>3264211-1</v>
          </cell>
          <cell r="H882">
            <v>44589</v>
          </cell>
          <cell r="I882">
            <v>44600</v>
          </cell>
          <cell r="L882" t="str">
            <v>N/A</v>
          </cell>
          <cell r="M882" t="str">
            <v>N/A</v>
          </cell>
        </row>
        <row r="883">
          <cell r="F883" t="str">
            <v>Cumplimiento del contrato
Pago de salarios
Calidad y correcto funcionamiento de los bienes</v>
          </cell>
          <cell r="G883" t="str">
            <v>65-46-101026220</v>
          </cell>
          <cell r="H883">
            <v>44589</v>
          </cell>
          <cell r="I883">
            <v>44594</v>
          </cell>
          <cell r="L883" t="str">
            <v>N/A</v>
          </cell>
          <cell r="M883" t="str">
            <v>N/A</v>
          </cell>
        </row>
        <row r="884">
          <cell r="F884" t="str">
            <v>Cumplimiento del contrato
Pago de salarios
Calidad y correcto funcionamiento de los bienes</v>
          </cell>
          <cell r="G884" t="str">
            <v>14-44-101147782</v>
          </cell>
          <cell r="H884">
            <v>44589</v>
          </cell>
          <cell r="I884">
            <v>44596</v>
          </cell>
          <cell r="L884" t="str">
            <v>N/A</v>
          </cell>
          <cell r="M884" t="str">
            <v>N/A</v>
          </cell>
        </row>
        <row r="885">
          <cell r="F885" t="str">
            <v>Cumplimiento del contrato
Calidad del servicio</v>
          </cell>
          <cell r="G885" t="str">
            <v>390-47-994000070088</v>
          </cell>
          <cell r="H885">
            <v>44589</v>
          </cell>
          <cell r="I885">
            <v>44593</v>
          </cell>
          <cell r="L885">
            <v>44590</v>
          </cell>
          <cell r="M885" t="str">
            <v>l</v>
          </cell>
        </row>
        <row r="886">
          <cell r="F886" t="str">
            <v>Cumplimiento del contrato
Pago de salarios
Calidad del servicio
Responsabilidad civil extra contractual</v>
          </cell>
          <cell r="G886" t="str">
            <v>37-44-101038558
37-40-101022611</v>
          </cell>
          <cell r="H886">
            <v>44592</v>
          </cell>
          <cell r="I886">
            <v>44593</v>
          </cell>
          <cell r="L886" t="str">
            <v>N/A</v>
          </cell>
          <cell r="M886" t="str">
            <v>N/A</v>
          </cell>
        </row>
        <row r="887">
          <cell r="F887" t="str">
            <v>Cumplimiento del contrato
Calidad del servicio</v>
          </cell>
          <cell r="G887" t="str">
            <v>33-44-101223031</v>
          </cell>
          <cell r="H887">
            <v>44593</v>
          </cell>
          <cell r="I887">
            <v>44593</v>
          </cell>
          <cell r="L887">
            <v>44590</v>
          </cell>
          <cell r="M887" t="str">
            <v>I</v>
          </cell>
        </row>
        <row r="888">
          <cell r="F888" t="str">
            <v>Cumplimiento del contrato
Calidad del servicio</v>
          </cell>
          <cell r="G888" t="str">
            <v>390-47-994000070121</v>
          </cell>
          <cell r="H888">
            <v>44589</v>
          </cell>
          <cell r="I888">
            <v>44592</v>
          </cell>
          <cell r="L888">
            <v>44590</v>
          </cell>
          <cell r="M888" t="str">
            <v>I</v>
          </cell>
        </row>
        <row r="889">
          <cell r="F889" t="str">
            <v>Cumplimiento del contrato
Calidad del servicio</v>
          </cell>
          <cell r="G889" t="str">
            <v>14-44-101147844</v>
          </cell>
          <cell r="H889">
            <v>44589</v>
          </cell>
          <cell r="I889">
            <v>44592</v>
          </cell>
          <cell r="L889">
            <v>44590</v>
          </cell>
          <cell r="M889" t="str">
            <v>I</v>
          </cell>
        </row>
        <row r="890">
          <cell r="F890" t="str">
            <v>Cumplimiento del contrato
Calidad del servicio</v>
          </cell>
          <cell r="G890">
            <v>3016411</v>
          </cell>
          <cell r="H890">
            <v>44592</v>
          </cell>
          <cell r="I890">
            <v>44594</v>
          </cell>
          <cell r="L890">
            <v>44590</v>
          </cell>
          <cell r="M890" t="str">
            <v>I</v>
          </cell>
        </row>
        <row r="891">
          <cell r="F891" t="str">
            <v>Cumplimiento del contrato
Calidad del servicio</v>
          </cell>
          <cell r="G891" t="str">
            <v>14-46-101072066</v>
          </cell>
          <cell r="H891">
            <v>44592</v>
          </cell>
          <cell r="I891">
            <v>44594</v>
          </cell>
          <cell r="L891">
            <v>44591</v>
          </cell>
          <cell r="M891" t="str">
            <v>I</v>
          </cell>
        </row>
        <row r="892">
          <cell r="F892" t="str">
            <v>Cumplimiento del contrato
Pago de salarios
Calidad y correcto funcionamiento de los bienes</v>
          </cell>
          <cell r="G892" t="str">
            <v>390-47-99400007090106</v>
          </cell>
          <cell r="H892">
            <v>44589</v>
          </cell>
          <cell r="I892">
            <v>44595</v>
          </cell>
          <cell r="L892" t="str">
            <v>N/A</v>
          </cell>
          <cell r="M892" t="str">
            <v>N/A</v>
          </cell>
        </row>
        <row r="893">
          <cell r="F893" t="str">
            <v>Cumplimiento del contrato
Calidad del servicio</v>
          </cell>
          <cell r="G893" t="str">
            <v>14-46-101071291</v>
          </cell>
          <cell r="H893">
            <v>44589</v>
          </cell>
          <cell r="I893">
            <v>44593</v>
          </cell>
          <cell r="L893">
            <v>46780</v>
          </cell>
          <cell r="M893" t="str">
            <v>l</v>
          </cell>
        </row>
        <row r="894">
          <cell r="F894" t="str">
            <v>N/A</v>
          </cell>
          <cell r="G894" t="str">
            <v>N/A</v>
          </cell>
          <cell r="H894" t="str">
            <v>N/A</v>
          </cell>
          <cell r="I894" t="str">
            <v>N/A</v>
          </cell>
          <cell r="L894" t="str">
            <v>N/A</v>
          </cell>
          <cell r="M894" t="str">
            <v>N/A</v>
          </cell>
        </row>
        <row r="895">
          <cell r="F895" t="str">
            <v>Cumplimiento del contrato</v>
          </cell>
          <cell r="G895" t="str">
            <v>21-44-101375060</v>
          </cell>
          <cell r="H895">
            <v>44589</v>
          </cell>
          <cell r="I895">
            <v>44593</v>
          </cell>
          <cell r="L895">
            <v>44589</v>
          </cell>
          <cell r="M895" t="str">
            <v>I</v>
          </cell>
        </row>
        <row r="896">
          <cell r="F896" t="str">
            <v>Cumplimiento del contrato
Calidad del servicio</v>
          </cell>
          <cell r="G896" t="str">
            <v>18-46-101013952</v>
          </cell>
          <cell r="H896">
            <v>44589</v>
          </cell>
          <cell r="I896">
            <v>44592</v>
          </cell>
          <cell r="L896">
            <v>46780</v>
          </cell>
          <cell r="M896" t="str">
            <v>l</v>
          </cell>
        </row>
        <row r="897">
          <cell r="F897" t="str">
            <v>Cumplimiento del contrato</v>
          </cell>
          <cell r="G897" t="str">
            <v>380-47-994000124918</v>
          </cell>
          <cell r="H897">
            <v>44592</v>
          </cell>
          <cell r="I897">
            <v>44592</v>
          </cell>
          <cell r="L897">
            <v>44590</v>
          </cell>
          <cell r="M897" t="str">
            <v>l</v>
          </cell>
        </row>
        <row r="898">
          <cell r="F898" t="str">
            <v>Cumplimiento del contrato
Pago de salarios</v>
          </cell>
          <cell r="G898" t="str">
            <v>37-44-101038539</v>
          </cell>
          <cell r="H898">
            <v>44589</v>
          </cell>
          <cell r="I898">
            <v>44595</v>
          </cell>
          <cell r="L898" t="str">
            <v>N/A</v>
          </cell>
          <cell r="M898" t="str">
            <v>N/A</v>
          </cell>
        </row>
        <row r="899">
          <cell r="F899" t="str">
            <v>Cumplimiento del contrato
Calidad del servicio</v>
          </cell>
          <cell r="G899" t="str">
            <v>17-46-101022088</v>
          </cell>
          <cell r="H899">
            <v>44592</v>
          </cell>
          <cell r="I899">
            <v>44592</v>
          </cell>
          <cell r="L899">
            <v>44591</v>
          </cell>
          <cell r="M899" t="str">
            <v>I</v>
          </cell>
        </row>
        <row r="900">
          <cell r="F900" t="str">
            <v>Cumplimiento del contrato
Calidad del servicio</v>
          </cell>
          <cell r="G900" t="str">
            <v>390 -47-994000070211</v>
          </cell>
          <cell r="H900">
            <v>44591</v>
          </cell>
          <cell r="I900">
            <v>44592</v>
          </cell>
          <cell r="L900">
            <v>44590</v>
          </cell>
          <cell r="M900" t="str">
            <v>I</v>
          </cell>
        </row>
        <row r="901">
          <cell r="F901" t="str">
            <v>Cumplimiento del contrato
Pago de salarios
Calidad y correcto funcionamiento de los bienes</v>
          </cell>
          <cell r="G901" t="str">
            <v>37-46-101004164</v>
          </cell>
          <cell r="H901">
            <v>44589</v>
          </cell>
          <cell r="I901">
            <v>44594</v>
          </cell>
          <cell r="L901" t="str">
            <v>N/A</v>
          </cell>
          <cell r="M901" t="str">
            <v>N/A</v>
          </cell>
        </row>
        <row r="902">
          <cell r="F902" t="str">
            <v>Cumplimiento del contrato</v>
          </cell>
          <cell r="G902" t="str">
            <v>390-47-994000070313</v>
          </cell>
          <cell r="H902">
            <v>44592</v>
          </cell>
          <cell r="I902">
            <v>44593</v>
          </cell>
          <cell r="L902">
            <v>44591</v>
          </cell>
          <cell r="M902" t="str">
            <v>I</v>
          </cell>
        </row>
        <row r="903">
          <cell r="F903" t="str">
            <v>Cumplimiento del contrato
Pago de salarios
Calidad del servicio
Calidad y correcto funcionamiento de los bienes
Responsabilidad civil extra contractual</v>
          </cell>
          <cell r="G903" t="str">
            <v>NB-100196741
NB-100042653</v>
          </cell>
          <cell r="H903">
            <v>44596</v>
          </cell>
          <cell r="I903">
            <v>44599</v>
          </cell>
          <cell r="L903" t="str">
            <v>N/A</v>
          </cell>
          <cell r="M903" t="str">
            <v>N/A</v>
          </cell>
        </row>
        <row r="904">
          <cell r="F904" t="str">
            <v>Cumplimiento del contrato
Pago de salarios
Calidad y correcto funcionamiento de los bienes</v>
          </cell>
          <cell r="G904" t="str">
            <v>3264267–3</v>
          </cell>
          <cell r="H904">
            <v>44589</v>
          </cell>
          <cell r="I904">
            <v>44594</v>
          </cell>
          <cell r="L904" t="str">
            <v>N/A</v>
          </cell>
          <cell r="M904" t="str">
            <v>N/A</v>
          </cell>
        </row>
        <row r="905">
          <cell r="F905" t="str">
            <v>Cumplimiento del contrato
Pago de salarios
Calidad del servicio
Calidad y correcto funcionamiento de los bienes
Responsabilidad civil extra contractual</v>
          </cell>
          <cell r="G905" t="str">
            <v>B-100023369
B-100005063</v>
          </cell>
          <cell r="H905">
            <v>44590</v>
          </cell>
          <cell r="I905">
            <v>44596</v>
          </cell>
          <cell r="L905" t="str">
            <v>N/A</v>
          </cell>
          <cell r="M905" t="str">
            <v>N/A</v>
          </cell>
        </row>
        <row r="906">
          <cell r="F906" t="str">
            <v>Cumplimiento del contrato,
Calidad del servicio, Pago de salarios, prestaciones sociales e indemnizaciones laborales</v>
          </cell>
          <cell r="G906" t="str">
            <v>17-46-101022122</v>
          </cell>
          <cell r="H906">
            <v>44596</v>
          </cell>
          <cell r="I906">
            <v>44596</v>
          </cell>
          <cell r="L906" t="str">
            <v>N/A</v>
          </cell>
          <cell r="M906" t="str">
            <v>N/A</v>
          </cell>
        </row>
        <row r="907">
          <cell r="F907" t="str">
            <v>Cumplimiento del contrato
Pago de salarios
Calidad y correcto funcionamiento de los bienes</v>
          </cell>
          <cell r="G907" t="str">
            <v>45-44-101135159</v>
          </cell>
          <cell r="H907">
            <v>44590</v>
          </cell>
          <cell r="I907">
            <v>44595</v>
          </cell>
          <cell r="L907" t="str">
            <v>N/A</v>
          </cell>
          <cell r="M907" t="str">
            <v>N/A</v>
          </cell>
        </row>
        <row r="908">
          <cell r="F908" t="str">
            <v>Cumplimiento del contrato
Calidad del servicio</v>
          </cell>
          <cell r="G908" t="str">
            <v>39-44-101135429</v>
          </cell>
          <cell r="H908">
            <v>44590</v>
          </cell>
          <cell r="I908">
            <v>44592</v>
          </cell>
          <cell r="L908">
            <v>44593</v>
          </cell>
          <cell r="M908" t="str">
            <v>I</v>
          </cell>
        </row>
        <row r="909">
          <cell r="F909" t="str">
            <v>PENDIENTE</v>
          </cell>
          <cell r="G909" t="str">
            <v>PENDIENTE</v>
          </cell>
          <cell r="H909" t="str">
            <v>PENDIENTE</v>
          </cell>
          <cell r="I909" t="str">
            <v>PENDIENTE</v>
          </cell>
          <cell r="L909" t="str">
            <v>N/A</v>
          </cell>
          <cell r="M909" t="str">
            <v>N/A</v>
          </cell>
        </row>
        <row r="910">
          <cell r="F910" t="str">
            <v>Cumplimiento del contrato</v>
          </cell>
          <cell r="G910" t="str">
            <v>390-47-994000070379</v>
          </cell>
          <cell r="H910">
            <v>44593</v>
          </cell>
          <cell r="I910">
            <v>44595</v>
          </cell>
          <cell r="L910">
            <v>44593</v>
          </cell>
          <cell r="M910" t="str">
            <v>I</v>
          </cell>
        </row>
        <row r="911">
          <cell r="F911" t="str">
            <v>N/A</v>
          </cell>
          <cell r="G911" t="str">
            <v>N/A</v>
          </cell>
          <cell r="H911" t="str">
            <v>N/A</v>
          </cell>
          <cell r="I911" t="str">
            <v>N/A</v>
          </cell>
          <cell r="L911" t="str">
            <v>N/A</v>
          </cell>
          <cell r="M911" t="str">
            <v>N/A</v>
          </cell>
        </row>
        <row r="912">
          <cell r="F912" t="str">
            <v>Cumplimiento del contrato
Calidad del servicio</v>
          </cell>
          <cell r="G912" t="str">
            <v>21-44-101375584</v>
          </cell>
          <cell r="H912">
            <v>44593</v>
          </cell>
          <cell r="I912">
            <v>44593</v>
          </cell>
          <cell r="L912">
            <v>44591</v>
          </cell>
          <cell r="M912" t="str">
            <v>I</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2618465&amp;isFromPublicArea=True&amp;isModal=False" TargetMode="External"/><Relationship Id="rId13" Type="http://schemas.openxmlformats.org/officeDocument/2006/relationships/hyperlink" Target="https://community.secop.gov.co/Public/Tendering/OpportunityDetail/Index?noticeUID=CO1.NTC.2620421&amp;isFromPublicArea=True&amp;isModal=False" TargetMode="External"/><Relationship Id="rId18" Type="http://schemas.openxmlformats.org/officeDocument/2006/relationships/hyperlink" Target="https://community.secop.gov.co/Public/Tendering/OpportunityDetail/Index?noticeUID=CO1.NTC.2619949&amp;isFromPublicArea=True&amp;isModal=False" TargetMode="External"/><Relationship Id="rId26" Type="http://schemas.openxmlformats.org/officeDocument/2006/relationships/hyperlink" Target="https://community.secop.gov.co/Public/Tendering/OpportunityDetail/Index?noticeUID=CO1.NTC.2658127&amp;isFromPublicArea=True&amp;isModal=False" TargetMode="External"/><Relationship Id="rId3" Type="http://schemas.openxmlformats.org/officeDocument/2006/relationships/hyperlink" Target="https://community.secop.gov.co/Public/Tendering/OpportunityDetail/Index?noticeUID=CO1.NTC.2617361&amp;isFromPublicArea=True&amp;isModal=False" TargetMode="External"/><Relationship Id="rId21" Type="http://schemas.openxmlformats.org/officeDocument/2006/relationships/hyperlink" Target="https://community.secop.gov.co/Public/Tendering/OpportunityDetail/Index?noticeUID=CO1.NTC.2621322&amp;isFromPublicArea=True&amp;isModal=False" TargetMode="External"/><Relationship Id="rId7" Type="http://schemas.openxmlformats.org/officeDocument/2006/relationships/hyperlink" Target="https://community.secop.gov.co/Public/Tendering/OpportunityDetail/Index?noticeUID=CO1.NTC.2620761&amp;isFromPublicArea=True&amp;isModal=False" TargetMode="External"/><Relationship Id="rId12" Type="http://schemas.openxmlformats.org/officeDocument/2006/relationships/hyperlink" Target="https://community.secop.gov.co/Public/Tendering/OpportunityDetail/Index?noticeUID=CO1.NTC.2619491&amp;isFromPublicArea=True&amp;isModal=False" TargetMode="External"/><Relationship Id="rId17" Type="http://schemas.openxmlformats.org/officeDocument/2006/relationships/hyperlink" Target="https://community.secop.gov.co/Public/Tendering/OpportunityDetail/Index?noticeUID=CO1.NTC.2621014&amp;isFromPublicArea=True&amp;isModal=False" TargetMode="External"/><Relationship Id="rId25" Type="http://schemas.openxmlformats.org/officeDocument/2006/relationships/hyperlink" Target="https://community.secop.gov.co/Public/Tendering/OpportunityDetail/Index?noticeUID=CO1.NTC.2622285&amp;isFromPublicArea=True&amp;isModal=False" TargetMode="External"/><Relationship Id="rId2" Type="http://schemas.openxmlformats.org/officeDocument/2006/relationships/hyperlink" Target="https://community.secop.gov.co/Public/Tendering/OpportunityDetail/Index?noticeUID=CO1.NTC.2620793&amp;isFromPublicArea=True&amp;isModal=False" TargetMode="External"/><Relationship Id="rId16" Type="http://schemas.openxmlformats.org/officeDocument/2006/relationships/hyperlink" Target="https://community.secop.gov.co/Public/Tendering/OpportunityDetail/Index?noticeUID=CO1.NTC.2619971&amp;isFromPublicArea=True&amp;isModal=False" TargetMode="External"/><Relationship Id="rId20" Type="http://schemas.openxmlformats.org/officeDocument/2006/relationships/hyperlink" Target="https://community.secop.gov.co/Public/Tendering/OpportunityDetail/Index?noticeUID=CO1.NTC.2622506&amp;isFromPublicArea=True&amp;isModal=False" TargetMode="External"/><Relationship Id="rId29" Type="http://schemas.openxmlformats.org/officeDocument/2006/relationships/hyperlink" Target="https://community.secop.gov.co/Public/Tendering/ContractNoticePhases/View?PPI=CO1.PPI.17286587&amp;isFromPublicArea=True&amp;isModal=False" TargetMode="External"/><Relationship Id="rId1" Type="http://schemas.openxmlformats.org/officeDocument/2006/relationships/hyperlink" Target="mailto:jojapu@gmail.com" TargetMode="External"/><Relationship Id="rId6" Type="http://schemas.openxmlformats.org/officeDocument/2006/relationships/hyperlink" Target="https://community.secop.gov.co/Public/Tendering/OpportunityDetail/Index?noticeUID=CO1.NTC.2618049&amp;isFromPublicArea=True&amp;isModal=False" TargetMode="External"/><Relationship Id="rId11" Type="http://schemas.openxmlformats.org/officeDocument/2006/relationships/hyperlink" Target="https://community.secop.gov.co/Public/Tendering/OpportunityDetail/Index?noticeUID=CO1.NTC.2619618&amp;isFromPublicArea=True&amp;isModal=False" TargetMode="External"/><Relationship Id="rId24" Type="http://schemas.openxmlformats.org/officeDocument/2006/relationships/hyperlink" Target="https://community.secop.gov.co/Public/Tendering/OpportunityDetail/Index?noticeUID=CO1.NTC.2622634&amp;isFromPublicArea=True&amp;isModal=False" TargetMode="External"/><Relationship Id="rId32" Type="http://schemas.openxmlformats.org/officeDocument/2006/relationships/hyperlink" Target="https://colombiacompra.gov.co/tienda-virtual-del-estado-colombiano/ordenes-compra/84690" TargetMode="External"/><Relationship Id="rId5" Type="http://schemas.openxmlformats.org/officeDocument/2006/relationships/hyperlink" Target="https://community.secop.gov.co/Public/Tendering/OpportunityDetail/Index?noticeUID=CO1.NTC.2595802&amp;isFromPublicArea=True&amp;isModal=False" TargetMode="External"/><Relationship Id="rId15" Type="http://schemas.openxmlformats.org/officeDocument/2006/relationships/hyperlink" Target="https://community.secop.gov.co/Public/Tendering/OpportunityDetail/Index?noticeUID=CO1.NTC.2621194&amp;isFromPublicArea=True&amp;isModal=False" TargetMode="External"/><Relationship Id="rId23" Type="http://schemas.openxmlformats.org/officeDocument/2006/relationships/hyperlink" Target="https://community.secop.gov.co/Public/Tendering/OpportunityDetail/Index?noticeUID=CO1.NTC.2621279&amp;isFromPublicArea=True&amp;isModal=False" TargetMode="External"/><Relationship Id="rId28" Type="http://schemas.openxmlformats.org/officeDocument/2006/relationships/hyperlink" Target="https://community.secop.gov.co/Public/Tendering/OpportunityDetail/Index?noticeUID=CO1.NTC.2708907&amp;isFromPublicArea=True&amp;isModal=False" TargetMode="External"/><Relationship Id="rId10" Type="http://schemas.openxmlformats.org/officeDocument/2006/relationships/hyperlink" Target="https://community.secop.gov.co/Public/Tendering/OpportunityDetail/Index?noticeUID=CO1.NTC.2619223&amp;isFromPublicArea=True&amp;isModal=False" TargetMode="External"/><Relationship Id="rId19" Type="http://schemas.openxmlformats.org/officeDocument/2006/relationships/hyperlink" Target="https://community.secop.gov.co/Public/Tendering/OpportunityDetail/Index?noticeUID=CO1.NTC.2620597&amp;isFromPublicArea=True&amp;isModal=False" TargetMode="External"/><Relationship Id="rId31" Type="http://schemas.openxmlformats.org/officeDocument/2006/relationships/hyperlink" Target="https://community.secop.gov.co/Public/Tendering/OpportunityDetail/Index?noticeUID=CO1.NTC.2792073&amp;isFromPublicArea=True&amp;isModal=False" TargetMode="External"/><Relationship Id="rId4" Type="http://schemas.openxmlformats.org/officeDocument/2006/relationships/hyperlink" Target="https://community.secop.gov.co/Public/Tendering/OpportunityDetail/Index?noticeUID=CO1.NTC.2621519&amp;isFromPublicArea=True&amp;isModal=False" TargetMode="External"/><Relationship Id="rId9" Type="http://schemas.openxmlformats.org/officeDocument/2006/relationships/hyperlink" Target="https://community.secop.gov.co/Public/Tendering/OpportunityDetail/Index?noticeUID=CO1.NTC.2619629&amp;isFromPublicArea=True&amp;isModal=False" TargetMode="External"/><Relationship Id="rId14" Type="http://schemas.openxmlformats.org/officeDocument/2006/relationships/hyperlink" Target="https://community.secop.gov.co/Public/Tendering/OpportunityDetail/Index?noticeUID=CO1.NTC.2621724&amp;isFromPublicArea=True&amp;isModal=False" TargetMode="External"/><Relationship Id="rId22" Type="http://schemas.openxmlformats.org/officeDocument/2006/relationships/hyperlink" Target="https://community.secop.gov.co/Public/Tendering/OpportunityDetail/Index?noticeUID=CO1.NTC.2622395&amp;isFromPublicArea=True&amp;isModal=False" TargetMode="External"/><Relationship Id="rId27" Type="http://schemas.openxmlformats.org/officeDocument/2006/relationships/hyperlink" Target="https://community.secop.gov.co/Public/Tendering/OpportunityDetail/Index?noticeUID=CO1.NTC.2672239&amp;isFromPublicArea=True&amp;isModal=False" TargetMode="External"/><Relationship Id="rId30" Type="http://schemas.openxmlformats.org/officeDocument/2006/relationships/hyperlink" Target="https://community.secop.gov.co/Public/Tendering/OpportunityDetail/Index?noticeUID=CO1.NTC.2732869&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F7176-3DAD-4410-8A20-719059D54F51}">
  <dimension ref="A1:CG910"/>
  <sheetViews>
    <sheetView tabSelected="1" topLeftCell="I1" workbookViewId="0">
      <selection activeCell="L1" sqref="L1:T1048576"/>
    </sheetView>
  </sheetViews>
  <sheetFormatPr baseColWidth="10" defaultRowHeight="15"/>
  <sheetData>
    <row r="1" spans="1:85" s="17" customFormat="1" ht="50.25" customHeight="1">
      <c r="A1" s="1" t="s">
        <v>0</v>
      </c>
      <c r="B1" s="2" t="s">
        <v>1</v>
      </c>
      <c r="C1" s="2" t="s">
        <v>2</v>
      </c>
      <c r="D1" s="2" t="s">
        <v>3</v>
      </c>
      <c r="E1" s="2" t="s">
        <v>4</v>
      </c>
      <c r="F1" s="2" t="s">
        <v>5</v>
      </c>
      <c r="G1" s="2" t="s">
        <v>6</v>
      </c>
      <c r="H1" s="2" t="s">
        <v>7</v>
      </c>
      <c r="I1" s="2" t="s">
        <v>8</v>
      </c>
      <c r="J1" s="1" t="s">
        <v>9</v>
      </c>
      <c r="K1" s="3" t="s">
        <v>10</v>
      </c>
      <c r="L1" s="3" t="s">
        <v>11</v>
      </c>
      <c r="M1" s="2" t="s">
        <v>12</v>
      </c>
      <c r="N1" s="5" t="s">
        <v>13</v>
      </c>
      <c r="O1" s="6" t="s">
        <v>14</v>
      </c>
      <c r="P1" s="7" t="s">
        <v>15</v>
      </c>
      <c r="Q1" s="7" t="s">
        <v>16</v>
      </c>
      <c r="R1" s="8" t="s">
        <v>17</v>
      </c>
      <c r="S1" s="4" t="s">
        <v>18</v>
      </c>
      <c r="T1" s="9" t="s">
        <v>19</v>
      </c>
      <c r="U1" s="10" t="s">
        <v>20</v>
      </c>
      <c r="V1" s="10" t="s">
        <v>21</v>
      </c>
      <c r="W1" s="10" t="s">
        <v>22</v>
      </c>
      <c r="X1" s="10" t="s">
        <v>23</v>
      </c>
      <c r="Y1" s="3" t="s">
        <v>24</v>
      </c>
      <c r="Z1" s="3" t="s">
        <v>25</v>
      </c>
      <c r="AA1" s="3" t="s">
        <v>26</v>
      </c>
      <c r="AB1" s="3" t="s">
        <v>27</v>
      </c>
      <c r="AC1" s="11" t="s">
        <v>28</v>
      </c>
      <c r="AD1" s="2" t="s">
        <v>29</v>
      </c>
      <c r="AE1" s="2" t="s">
        <v>30</v>
      </c>
      <c r="AF1" s="1" t="s">
        <v>31</v>
      </c>
      <c r="AG1" s="1" t="s">
        <v>32</v>
      </c>
      <c r="AH1" s="12" t="s">
        <v>33</v>
      </c>
      <c r="AI1" s="9" t="s">
        <v>34</v>
      </c>
      <c r="AJ1" s="12" t="s">
        <v>35</v>
      </c>
      <c r="AK1" s="12" t="s">
        <v>36</v>
      </c>
      <c r="AL1" s="12" t="s">
        <v>37</v>
      </c>
      <c r="AM1" s="2" t="s">
        <v>38</v>
      </c>
      <c r="AN1" s="2" t="s">
        <v>39</v>
      </c>
      <c r="AO1" s="11" t="s">
        <v>40</v>
      </c>
      <c r="AP1" s="1" t="s">
        <v>41</v>
      </c>
      <c r="AQ1" s="9" t="s">
        <v>42</v>
      </c>
      <c r="AR1" s="5" t="s">
        <v>43</v>
      </c>
      <c r="AS1" s="12" t="s">
        <v>44</v>
      </c>
      <c r="AT1" s="3" t="s">
        <v>45</v>
      </c>
      <c r="AU1" s="3" t="s">
        <v>46</v>
      </c>
      <c r="AV1" s="3" t="s">
        <v>47</v>
      </c>
      <c r="AW1" s="3" t="s">
        <v>48</v>
      </c>
      <c r="AX1" s="11" t="s">
        <v>49</v>
      </c>
      <c r="AY1" s="11" t="s">
        <v>50</v>
      </c>
      <c r="AZ1" s="3" t="s">
        <v>51</v>
      </c>
      <c r="BA1" s="2" t="s">
        <v>52</v>
      </c>
      <c r="BB1" s="2" t="s">
        <v>53</v>
      </c>
      <c r="BC1" s="2" t="s">
        <v>54</v>
      </c>
      <c r="BD1" s="2" t="s">
        <v>55</v>
      </c>
      <c r="BE1" s="2" t="s">
        <v>56</v>
      </c>
      <c r="BF1" s="2" t="s">
        <v>57</v>
      </c>
      <c r="BG1" s="2" t="s">
        <v>58</v>
      </c>
      <c r="BH1" s="2" t="s">
        <v>59</v>
      </c>
      <c r="BI1" s="2" t="s">
        <v>60</v>
      </c>
      <c r="BJ1" s="2" t="s">
        <v>61</v>
      </c>
      <c r="BK1" s="2" t="s">
        <v>62</v>
      </c>
      <c r="BL1" s="2" t="s">
        <v>63</v>
      </c>
      <c r="BM1" s="2" t="s">
        <v>64</v>
      </c>
      <c r="BN1" s="2" t="s">
        <v>65</v>
      </c>
      <c r="BO1" s="2" t="s">
        <v>66</v>
      </c>
      <c r="BP1" s="1" t="s">
        <v>67</v>
      </c>
      <c r="BQ1" s="2" t="s">
        <v>68</v>
      </c>
      <c r="BR1" s="13" t="s">
        <v>69</v>
      </c>
      <c r="BS1" s="12" t="s">
        <v>70</v>
      </c>
      <c r="BT1" s="13" t="s">
        <v>71</v>
      </c>
      <c r="BU1" s="13" t="s">
        <v>72</v>
      </c>
      <c r="BV1" s="13" t="s">
        <v>73</v>
      </c>
      <c r="BW1" s="6" t="s">
        <v>74</v>
      </c>
      <c r="BX1" s="6" t="s">
        <v>75</v>
      </c>
      <c r="BY1" s="13" t="s">
        <v>76</v>
      </c>
      <c r="BZ1" s="14" t="s">
        <v>77</v>
      </c>
      <c r="CA1" s="2" t="s">
        <v>78</v>
      </c>
      <c r="CB1" s="2" t="s">
        <v>79</v>
      </c>
      <c r="CC1" s="15" t="s">
        <v>80</v>
      </c>
      <c r="CD1" s="16" t="s">
        <v>81</v>
      </c>
      <c r="CE1" s="16" t="s">
        <v>82</v>
      </c>
      <c r="CF1" s="1" t="s">
        <v>83</v>
      </c>
    </row>
    <row r="2" spans="1:85" s="17" customFormat="1" ht="50.25" customHeight="1">
      <c r="A2" s="60">
        <v>1</v>
      </c>
      <c r="B2" s="62" t="s">
        <v>85</v>
      </c>
      <c r="C2" s="62" t="s">
        <v>86</v>
      </c>
      <c r="D2" s="62" t="s">
        <v>87</v>
      </c>
      <c r="E2" s="62" t="s">
        <v>88</v>
      </c>
      <c r="F2" s="62" t="s">
        <v>89</v>
      </c>
      <c r="G2" s="62" t="s">
        <v>90</v>
      </c>
      <c r="H2" s="62" t="s">
        <v>91</v>
      </c>
      <c r="I2" s="62" t="s">
        <v>92</v>
      </c>
      <c r="J2" s="62">
        <v>1015404732</v>
      </c>
      <c r="K2" s="62" t="s">
        <v>93</v>
      </c>
      <c r="L2" s="60">
        <v>80111701</v>
      </c>
      <c r="M2" s="62" t="s">
        <v>95</v>
      </c>
      <c r="N2" s="62" t="s">
        <v>96</v>
      </c>
      <c r="O2" s="64">
        <f>P2+Q2</f>
        <v>88200000</v>
      </c>
      <c r="P2" s="65">
        <v>88200000</v>
      </c>
      <c r="Q2" s="60">
        <v>0</v>
      </c>
      <c r="R2" s="65">
        <v>7350000</v>
      </c>
      <c r="S2" s="62" t="s">
        <v>97</v>
      </c>
      <c r="T2" s="63">
        <v>44569</v>
      </c>
      <c r="U2" s="63">
        <v>44572</v>
      </c>
      <c r="V2" s="66">
        <v>44926</v>
      </c>
      <c r="W2" s="63">
        <v>44572</v>
      </c>
      <c r="X2" s="63">
        <v>44926</v>
      </c>
      <c r="Y2" s="67" t="s">
        <v>98</v>
      </c>
      <c r="Z2" s="68" t="s">
        <v>99</v>
      </c>
      <c r="AA2" s="67">
        <v>20220197</v>
      </c>
      <c r="AB2" s="67">
        <v>16322</v>
      </c>
      <c r="AC2" s="61">
        <v>44569</v>
      </c>
      <c r="AD2" s="61" t="s">
        <v>100</v>
      </c>
      <c r="AE2" s="61" t="s">
        <v>100</v>
      </c>
      <c r="AF2" s="61" t="s">
        <v>101</v>
      </c>
      <c r="AG2" s="61" t="s">
        <v>102</v>
      </c>
      <c r="AH2" s="69">
        <v>12222</v>
      </c>
      <c r="AI2" s="66">
        <v>44572</v>
      </c>
      <c r="AJ2" s="70" t="s">
        <v>103</v>
      </c>
      <c r="AK2" s="71" t="s">
        <v>100</v>
      </c>
      <c r="AL2" s="71" t="s">
        <v>100</v>
      </c>
      <c r="AM2" s="61" t="str">
        <f>'[1]REQUISITOS DE EJECUCIÓN '!F2</f>
        <v>Cumplimiento del contrato
Calidad del servicio</v>
      </c>
      <c r="AN2" s="61" t="str">
        <f>'[1]REQUISITOS DE EJECUCIÓN '!G2</f>
        <v>390-47-994000066598</v>
      </c>
      <c r="AO2" s="61">
        <f>'[1]REQUISITOS DE EJECUCIÓN '!H2</f>
        <v>44570</v>
      </c>
      <c r="AP2" s="61">
        <f>'[1]REQUISITOS DE EJECUCIÓN '!I2</f>
        <v>44572</v>
      </c>
      <c r="AQ2" s="61">
        <f>'[1]REQUISITOS DE EJECUCIÓN '!L2</f>
        <v>44571</v>
      </c>
      <c r="AR2" s="61" t="str">
        <f>'[1]REQUISITOS DE EJECUCIÓN '!M2</f>
        <v>I</v>
      </c>
      <c r="AS2" s="62" t="s">
        <v>104</v>
      </c>
      <c r="AT2" s="60" t="str">
        <f>[1]Supervisiones!J2</f>
        <v>Angelica Viviana Giraldo Perdomo</v>
      </c>
      <c r="AU2" s="60">
        <f>[1]Supervisiones!K2</f>
        <v>52975827</v>
      </c>
      <c r="AV2" s="60" t="str">
        <f>[1]Supervisiones!L2</f>
        <v>Angelica Viviana Giraldo Perdomo</v>
      </c>
      <c r="AW2" s="60">
        <f>[1]Supervisiones!M2</f>
        <v>52975827</v>
      </c>
      <c r="AX2" s="63">
        <f>[1]Supervisiones!N2</f>
        <v>44569</v>
      </c>
      <c r="AY2" s="63">
        <f>[1]Supervisiones!O2</f>
        <v>44569</v>
      </c>
      <c r="AZ2" s="60" t="str">
        <f>[1]Supervisiones!P2</f>
        <v>Transaccional</v>
      </c>
      <c r="BA2" s="62" t="s">
        <v>105</v>
      </c>
      <c r="BB2" s="60">
        <v>0</v>
      </c>
      <c r="BC2" s="62" t="s">
        <v>105</v>
      </c>
      <c r="BD2" s="60" t="s">
        <v>100</v>
      </c>
      <c r="BE2" s="60" t="s">
        <v>100</v>
      </c>
      <c r="BF2" s="62" t="s">
        <v>105</v>
      </c>
      <c r="BG2" s="60" t="s">
        <v>100</v>
      </c>
      <c r="BH2" s="60" t="s">
        <v>100</v>
      </c>
      <c r="BI2" s="60" t="s">
        <v>100</v>
      </c>
      <c r="BJ2" s="60" t="s">
        <v>100</v>
      </c>
      <c r="BK2" s="60" t="s">
        <v>100</v>
      </c>
      <c r="BL2" s="60" t="s">
        <v>100</v>
      </c>
      <c r="BM2" s="60" t="s">
        <v>100</v>
      </c>
      <c r="BN2" s="60" t="s">
        <v>100</v>
      </c>
      <c r="BO2" s="60" t="s">
        <v>100</v>
      </c>
      <c r="BP2" s="60" t="s">
        <v>100</v>
      </c>
      <c r="BQ2" s="60" t="s">
        <v>100</v>
      </c>
      <c r="BR2" s="60" t="s">
        <v>100</v>
      </c>
      <c r="BS2" s="63">
        <f t="shared" ref="BS2:BS65" si="0">V2</f>
        <v>44926</v>
      </c>
      <c r="BT2" s="62">
        <f t="shared" ref="BT2:BT65" si="1">BU2+BV2</f>
        <v>0</v>
      </c>
      <c r="BU2" s="60">
        <v>0</v>
      </c>
      <c r="BV2" s="60">
        <v>0</v>
      </c>
      <c r="BW2" s="62">
        <f t="shared" ref="BW2:BW65" si="2">BX2+BY2</f>
        <v>0</v>
      </c>
      <c r="BX2" s="60">
        <v>0</v>
      </c>
      <c r="BY2" s="60">
        <v>0</v>
      </c>
      <c r="BZ2" s="64">
        <f t="shared" ref="BZ2:BZ65" si="3">O2+BT2-BW2</f>
        <v>88200000</v>
      </c>
      <c r="CA2" s="60" t="s">
        <v>106</v>
      </c>
      <c r="CB2" s="62" t="e">
        <f t="shared" ref="CB2:CB65" si="4">IF(CC2&lt;0, "Vencido hace "&amp;CC2&amp;" días",IF(CC2=0, "Vence hoy",IF(CC2&lt;4, "Tiene "&amp;CC2&amp;"  días","Faltan "&amp;CC2&amp;"días")))</f>
        <v>#REF!</v>
      </c>
      <c r="CC2" s="72" t="e">
        <f>BS2-#REF!</f>
        <v>#REF!</v>
      </c>
      <c r="CD2" s="62" t="s">
        <v>107</v>
      </c>
      <c r="CE2" s="73">
        <v>44571</v>
      </c>
      <c r="CF2" s="74" t="s">
        <v>108</v>
      </c>
      <c r="CG2" s="75"/>
    </row>
    <row r="3" spans="1:85" s="17" customFormat="1" ht="50.25" customHeight="1">
      <c r="A3" s="60">
        <v>2</v>
      </c>
      <c r="B3" s="62" t="s">
        <v>85</v>
      </c>
      <c r="C3" s="62" t="s">
        <v>109</v>
      </c>
      <c r="D3" s="62" t="s">
        <v>87</v>
      </c>
      <c r="E3" s="62" t="s">
        <v>88</v>
      </c>
      <c r="F3" s="62" t="s">
        <v>110</v>
      </c>
      <c r="G3" s="62" t="s">
        <v>111</v>
      </c>
      <c r="H3" s="62" t="s">
        <v>112</v>
      </c>
      <c r="I3" s="62" t="s">
        <v>92</v>
      </c>
      <c r="J3" s="62">
        <v>1136882063</v>
      </c>
      <c r="K3" s="62" t="s">
        <v>113</v>
      </c>
      <c r="L3" s="60">
        <v>80111701</v>
      </c>
      <c r="M3" s="62" t="s">
        <v>114</v>
      </c>
      <c r="N3" s="62" t="s">
        <v>96</v>
      </c>
      <c r="O3" s="64">
        <f>P3+Q3</f>
        <v>53700000</v>
      </c>
      <c r="P3" s="65">
        <v>53700000</v>
      </c>
      <c r="Q3" s="60">
        <v>0</v>
      </c>
      <c r="R3" s="65">
        <v>4200000</v>
      </c>
      <c r="S3" s="62" t="s">
        <v>97</v>
      </c>
      <c r="T3" s="63">
        <v>44569</v>
      </c>
      <c r="U3" s="63">
        <v>44572</v>
      </c>
      <c r="V3" s="63">
        <v>44926</v>
      </c>
      <c r="W3" s="63">
        <v>44572</v>
      </c>
      <c r="X3" s="63">
        <v>44926</v>
      </c>
      <c r="Y3" s="67" t="s">
        <v>98</v>
      </c>
      <c r="Z3" s="68" t="s">
        <v>99</v>
      </c>
      <c r="AA3" s="67">
        <v>20221026</v>
      </c>
      <c r="AB3" s="67">
        <v>30522</v>
      </c>
      <c r="AC3" s="61">
        <v>44569</v>
      </c>
      <c r="AD3" s="61" t="s">
        <v>100</v>
      </c>
      <c r="AE3" s="61" t="s">
        <v>100</v>
      </c>
      <c r="AF3" s="61" t="s">
        <v>115</v>
      </c>
      <c r="AG3" s="61" t="s">
        <v>116</v>
      </c>
      <c r="AH3" s="69">
        <v>11522</v>
      </c>
      <c r="AI3" s="66">
        <v>44572</v>
      </c>
      <c r="AJ3" s="70" t="s">
        <v>103</v>
      </c>
      <c r="AK3" s="71" t="s">
        <v>100</v>
      </c>
      <c r="AL3" s="71" t="s">
        <v>100</v>
      </c>
      <c r="AM3" s="61" t="str">
        <f>'[1]REQUISITOS DE EJECUCIÓN '!F3</f>
        <v>Cumplimiento del contrato</v>
      </c>
      <c r="AN3" s="61" t="str">
        <f>'[1]REQUISITOS DE EJECUCIÓN '!G3</f>
        <v>390-47-994000066613</v>
      </c>
      <c r="AO3" s="61">
        <f>'[1]REQUISITOS DE EJECUCIÓN '!H3</f>
        <v>44570</v>
      </c>
      <c r="AP3" s="61">
        <f>'[1]REQUISITOS DE EJECUCIÓN '!I3</f>
        <v>44572</v>
      </c>
      <c r="AQ3" s="61">
        <f>'[1]REQUISITOS DE EJECUCIÓN '!L3</f>
        <v>44571</v>
      </c>
      <c r="AR3" s="61" t="str">
        <f>'[1]REQUISITOS DE EJECUCIÓN '!M3</f>
        <v>I</v>
      </c>
      <c r="AS3" s="62" t="s">
        <v>104</v>
      </c>
      <c r="AT3" s="60" t="str">
        <f>[1]Supervisiones!J3</f>
        <v>Janneth Andrea Sabogal Portilla</v>
      </c>
      <c r="AU3" s="60" t="str">
        <f>[1]Supervisiones!K3</f>
        <v xml:space="preserve">52823339	</v>
      </c>
      <c r="AV3" s="60" t="str">
        <f>[1]Supervisiones!L3</f>
        <v>Janneth Andrea Sabogal Portilla</v>
      </c>
      <c r="AW3" s="60" t="str">
        <f>[1]Supervisiones!M3</f>
        <v xml:space="preserve">52823339	</v>
      </c>
      <c r="AX3" s="63">
        <f>[1]Supervisiones!N3</f>
        <v>44571</v>
      </c>
      <c r="AY3" s="63">
        <f>[1]Supervisiones!O3</f>
        <v>44571</v>
      </c>
      <c r="AZ3" s="60" t="str">
        <f>[1]Supervisiones!P3</f>
        <v>Transaccional</v>
      </c>
      <c r="BA3" s="62" t="s">
        <v>105</v>
      </c>
      <c r="BB3" s="60">
        <v>0</v>
      </c>
      <c r="BC3" s="62" t="s">
        <v>105</v>
      </c>
      <c r="BD3" s="60" t="s">
        <v>100</v>
      </c>
      <c r="BE3" s="60" t="s">
        <v>100</v>
      </c>
      <c r="BF3" s="62" t="s">
        <v>105</v>
      </c>
      <c r="BG3" s="60" t="s">
        <v>100</v>
      </c>
      <c r="BH3" s="60" t="s">
        <v>100</v>
      </c>
      <c r="BI3" s="60" t="s">
        <v>100</v>
      </c>
      <c r="BJ3" s="60" t="s">
        <v>100</v>
      </c>
      <c r="BK3" s="60" t="s">
        <v>100</v>
      </c>
      <c r="BL3" s="60" t="s">
        <v>100</v>
      </c>
      <c r="BM3" s="60" t="s">
        <v>100</v>
      </c>
      <c r="BN3" s="60" t="s">
        <v>100</v>
      </c>
      <c r="BO3" s="60" t="s">
        <v>100</v>
      </c>
      <c r="BP3" s="60" t="s">
        <v>100</v>
      </c>
      <c r="BQ3" s="60" t="s">
        <v>100</v>
      </c>
      <c r="BR3" s="60" t="s">
        <v>100</v>
      </c>
      <c r="BS3" s="63">
        <f t="shared" si="0"/>
        <v>44926</v>
      </c>
      <c r="BT3" s="62">
        <f t="shared" si="1"/>
        <v>0</v>
      </c>
      <c r="BU3" s="60">
        <v>0</v>
      </c>
      <c r="BV3" s="60">
        <v>0</v>
      </c>
      <c r="BW3" s="62">
        <f t="shared" si="2"/>
        <v>0</v>
      </c>
      <c r="BX3" s="60">
        <v>0</v>
      </c>
      <c r="BY3" s="60">
        <v>0</v>
      </c>
      <c r="BZ3" s="64">
        <f t="shared" si="3"/>
        <v>53700000</v>
      </c>
      <c r="CA3" s="60" t="s">
        <v>106</v>
      </c>
      <c r="CB3" s="62" t="e">
        <f t="shared" si="4"/>
        <v>#REF!</v>
      </c>
      <c r="CC3" s="72" t="e">
        <f>BS3-#REF!</f>
        <v>#REF!</v>
      </c>
      <c r="CD3" s="62" t="s">
        <v>107</v>
      </c>
      <c r="CE3" s="73">
        <v>44571</v>
      </c>
      <c r="CF3" s="74" t="s">
        <v>117</v>
      </c>
      <c r="CG3" s="75"/>
    </row>
    <row r="4" spans="1:85" s="17" customFormat="1" ht="50.25" customHeight="1">
      <c r="A4" s="60">
        <v>3</v>
      </c>
      <c r="B4" s="62" t="s">
        <v>85</v>
      </c>
      <c r="C4" s="62" t="s">
        <v>118</v>
      </c>
      <c r="D4" s="62" t="s">
        <v>87</v>
      </c>
      <c r="E4" s="62" t="s">
        <v>88</v>
      </c>
      <c r="F4" s="62" t="s">
        <v>119</v>
      </c>
      <c r="G4" s="62" t="s">
        <v>90</v>
      </c>
      <c r="H4" s="62" t="s">
        <v>120</v>
      </c>
      <c r="I4" s="62" t="s">
        <v>92</v>
      </c>
      <c r="J4" s="62">
        <v>1019020962</v>
      </c>
      <c r="K4" s="62" t="s">
        <v>121</v>
      </c>
      <c r="L4" s="60">
        <v>80111701</v>
      </c>
      <c r="M4" s="62" t="s">
        <v>122</v>
      </c>
      <c r="N4" s="62" t="s">
        <v>96</v>
      </c>
      <c r="O4" s="64">
        <f>P4+Q4</f>
        <v>75600000</v>
      </c>
      <c r="P4" s="65">
        <v>75600000</v>
      </c>
      <c r="Q4" s="60">
        <v>0</v>
      </c>
      <c r="R4" s="65">
        <v>6300000</v>
      </c>
      <c r="S4" s="62" t="s">
        <v>97</v>
      </c>
      <c r="T4" s="63">
        <v>44570</v>
      </c>
      <c r="U4" s="63">
        <v>44572</v>
      </c>
      <c r="V4" s="63">
        <v>44926</v>
      </c>
      <c r="W4" s="63">
        <v>44572</v>
      </c>
      <c r="X4" s="63">
        <v>44926</v>
      </c>
      <c r="Y4" s="67" t="s">
        <v>98</v>
      </c>
      <c r="Z4" s="68" t="s">
        <v>99</v>
      </c>
      <c r="AA4" s="67">
        <v>20220259</v>
      </c>
      <c r="AB4" s="67">
        <v>29022</v>
      </c>
      <c r="AC4" s="61">
        <v>44569</v>
      </c>
      <c r="AD4" s="61" t="s">
        <v>100</v>
      </c>
      <c r="AE4" s="61" t="s">
        <v>100</v>
      </c>
      <c r="AF4" s="61" t="s">
        <v>115</v>
      </c>
      <c r="AG4" s="61" t="s">
        <v>116</v>
      </c>
      <c r="AH4" s="69">
        <v>12522</v>
      </c>
      <c r="AI4" s="66">
        <v>44572</v>
      </c>
      <c r="AJ4" s="70" t="s">
        <v>103</v>
      </c>
      <c r="AK4" s="71" t="s">
        <v>100</v>
      </c>
      <c r="AL4" s="71" t="s">
        <v>100</v>
      </c>
      <c r="AM4" s="61" t="str">
        <f>'[1]REQUISITOS DE EJECUCIÓN '!F4</f>
        <v>Cumplimiento del contrato
Calidad del servicio</v>
      </c>
      <c r="AN4" s="61" t="str">
        <f>'[1]REQUISITOS DE EJECUCIÓN '!G4</f>
        <v>390-47-994000066608</v>
      </c>
      <c r="AO4" s="61">
        <f>'[1]REQUISITOS DE EJECUCIÓN '!H4</f>
        <v>44570</v>
      </c>
      <c r="AP4" s="61">
        <f>'[1]REQUISITOS DE EJECUCIÓN '!I4</f>
        <v>44572</v>
      </c>
      <c r="AQ4" s="61">
        <f>'[1]REQUISITOS DE EJECUCIÓN '!L4</f>
        <v>44571</v>
      </c>
      <c r="AR4" s="61" t="str">
        <f>'[1]REQUISITOS DE EJECUCIÓN '!M4</f>
        <v>I</v>
      </c>
      <c r="AS4" s="62" t="s">
        <v>104</v>
      </c>
      <c r="AT4" s="60" t="str">
        <f>[1]Supervisiones!J4</f>
        <v>Luz Angela Lenis Garces</v>
      </c>
      <c r="AU4" s="60">
        <f>[1]Supervisiones!K4</f>
        <v>31574611</v>
      </c>
      <c r="AV4" s="60" t="str">
        <f>[1]Supervisiones!L4</f>
        <v>Luz Angela Lenis Garces</v>
      </c>
      <c r="AW4" s="60">
        <f>[1]Supervisiones!M4</f>
        <v>31574611</v>
      </c>
      <c r="AX4" s="63">
        <f>[1]Supervisiones!N4</f>
        <v>44571</v>
      </c>
      <c r="AY4" s="63">
        <f>[1]Supervisiones!O4</f>
        <v>44571</v>
      </c>
      <c r="AZ4" s="60" t="str">
        <f>[1]Supervisiones!P4</f>
        <v>Transaccional</v>
      </c>
      <c r="BA4" s="62" t="s">
        <v>105</v>
      </c>
      <c r="BB4" s="60">
        <v>0</v>
      </c>
      <c r="BC4" s="62" t="s">
        <v>105</v>
      </c>
      <c r="BD4" s="60" t="s">
        <v>100</v>
      </c>
      <c r="BE4" s="60" t="s">
        <v>100</v>
      </c>
      <c r="BF4" s="62" t="s">
        <v>105</v>
      </c>
      <c r="BG4" s="60" t="s">
        <v>100</v>
      </c>
      <c r="BH4" s="60" t="s">
        <v>100</v>
      </c>
      <c r="BI4" s="60" t="s">
        <v>100</v>
      </c>
      <c r="BJ4" s="60" t="s">
        <v>100</v>
      </c>
      <c r="BK4" s="60" t="s">
        <v>100</v>
      </c>
      <c r="BL4" s="60" t="s">
        <v>100</v>
      </c>
      <c r="BM4" s="60" t="s">
        <v>100</v>
      </c>
      <c r="BN4" s="60" t="s">
        <v>100</v>
      </c>
      <c r="BO4" s="60" t="s">
        <v>100</v>
      </c>
      <c r="BP4" s="60" t="s">
        <v>100</v>
      </c>
      <c r="BQ4" s="60" t="s">
        <v>100</v>
      </c>
      <c r="BR4" s="60" t="s">
        <v>100</v>
      </c>
      <c r="BS4" s="63">
        <f t="shared" si="0"/>
        <v>44926</v>
      </c>
      <c r="BT4" s="62">
        <f t="shared" si="1"/>
        <v>0</v>
      </c>
      <c r="BU4" s="60">
        <v>0</v>
      </c>
      <c r="BV4" s="60">
        <v>0</v>
      </c>
      <c r="BW4" s="62">
        <f t="shared" si="2"/>
        <v>0</v>
      </c>
      <c r="BX4" s="60">
        <v>0</v>
      </c>
      <c r="BY4" s="60">
        <v>0</v>
      </c>
      <c r="BZ4" s="64">
        <f t="shared" si="3"/>
        <v>75600000</v>
      </c>
      <c r="CA4" s="60" t="s">
        <v>106</v>
      </c>
      <c r="CB4" s="62" t="e">
        <f t="shared" si="4"/>
        <v>#REF!</v>
      </c>
      <c r="CC4" s="72" t="e">
        <f>BS4-#REF!</f>
        <v>#REF!</v>
      </c>
      <c r="CD4" s="76" t="s">
        <v>107</v>
      </c>
      <c r="CE4" s="77">
        <v>44571</v>
      </c>
      <c r="CF4" s="74" t="s">
        <v>123</v>
      </c>
      <c r="CG4" s="75"/>
    </row>
    <row r="5" spans="1:85" s="17" customFormat="1" ht="50.25" customHeight="1">
      <c r="A5" s="60">
        <v>4</v>
      </c>
      <c r="B5" s="62" t="s">
        <v>85</v>
      </c>
      <c r="C5" s="62" t="s">
        <v>124</v>
      </c>
      <c r="D5" s="62" t="s">
        <v>125</v>
      </c>
      <c r="E5" s="62" t="s">
        <v>88</v>
      </c>
      <c r="F5" s="62" t="s">
        <v>126</v>
      </c>
      <c r="G5" s="62" t="s">
        <v>111</v>
      </c>
      <c r="H5" s="62" t="s">
        <v>127</v>
      </c>
      <c r="I5" s="62" t="s">
        <v>92</v>
      </c>
      <c r="J5" s="62">
        <v>80723403</v>
      </c>
      <c r="K5" s="62" t="s">
        <v>128</v>
      </c>
      <c r="L5" s="60">
        <v>80111701</v>
      </c>
      <c r="M5" s="62" t="s">
        <v>129</v>
      </c>
      <c r="N5" s="62" t="s">
        <v>96</v>
      </c>
      <c r="O5" s="64">
        <f>P5+Q5</f>
        <v>49140000</v>
      </c>
      <c r="P5" s="65">
        <v>49140000</v>
      </c>
      <c r="Q5" s="60">
        <v>0</v>
      </c>
      <c r="R5" s="65">
        <v>4095000</v>
      </c>
      <c r="S5" s="62" t="s">
        <v>97</v>
      </c>
      <c r="T5" s="63">
        <v>44571</v>
      </c>
      <c r="U5" s="63">
        <v>44572</v>
      </c>
      <c r="V5" s="66">
        <v>44926</v>
      </c>
      <c r="W5" s="63">
        <v>44572</v>
      </c>
      <c r="X5" s="63">
        <v>44926</v>
      </c>
      <c r="Y5" s="67" t="s">
        <v>130</v>
      </c>
      <c r="Z5" s="68" t="s">
        <v>99</v>
      </c>
      <c r="AA5" s="67">
        <v>20220304</v>
      </c>
      <c r="AB5" s="67">
        <v>32422</v>
      </c>
      <c r="AC5" s="61">
        <v>44569</v>
      </c>
      <c r="AD5" s="61" t="s">
        <v>100</v>
      </c>
      <c r="AE5" s="61" t="s">
        <v>100</v>
      </c>
      <c r="AF5" s="61" t="s">
        <v>131</v>
      </c>
      <c r="AG5" s="61" t="s">
        <v>132</v>
      </c>
      <c r="AH5" s="69">
        <v>14522</v>
      </c>
      <c r="AI5" s="66">
        <v>44572</v>
      </c>
      <c r="AJ5" s="70" t="s">
        <v>103</v>
      </c>
      <c r="AK5" s="71" t="s">
        <v>100</v>
      </c>
      <c r="AL5" s="71" t="s">
        <v>100</v>
      </c>
      <c r="AM5" s="61" t="str">
        <f>'[1]REQUISITOS DE EJECUCIÓN '!F5</f>
        <v>Cumplimiento del contrato</v>
      </c>
      <c r="AN5" s="61" t="str">
        <f>'[1]REQUISITOS DE EJECUCIÓN '!G5</f>
        <v>390-47-994000066717</v>
      </c>
      <c r="AO5" s="61">
        <f>'[1]REQUISITOS DE EJECUCIÓN '!H5</f>
        <v>44572</v>
      </c>
      <c r="AP5" s="61">
        <f>'[1]REQUISITOS DE EJECUCIÓN '!I5</f>
        <v>44572</v>
      </c>
      <c r="AQ5" s="61">
        <f>'[1]REQUISITOS DE EJECUCIÓN '!L5</f>
        <v>44572</v>
      </c>
      <c r="AR5" s="61" t="str">
        <f>'[1]REQUISITOS DE EJECUCIÓN '!M5</f>
        <v>I</v>
      </c>
      <c r="AS5" s="62" t="s">
        <v>104</v>
      </c>
      <c r="AT5" s="60" t="str">
        <f>[1]Supervisiones!J5</f>
        <v>Yesid Hernando Cabuya Ortiz</v>
      </c>
      <c r="AU5" s="60">
        <f>[1]Supervisiones!K5</f>
        <v>80932333</v>
      </c>
      <c r="AV5" s="60" t="str">
        <f>[1]Supervisiones!L5</f>
        <v>Yesid Hernando Cabuya Ortiz</v>
      </c>
      <c r="AW5" s="60">
        <f>[1]Supervisiones!M5</f>
        <v>80932333</v>
      </c>
      <c r="AX5" s="63">
        <f>[1]Supervisiones!N5</f>
        <v>44572</v>
      </c>
      <c r="AY5" s="63">
        <f>[1]Supervisiones!O5</f>
        <v>44572</v>
      </c>
      <c r="AZ5" s="60" t="str">
        <f>[1]Supervisiones!P5</f>
        <v>Transaccional</v>
      </c>
      <c r="BA5" s="62" t="s">
        <v>105</v>
      </c>
      <c r="BB5" s="60">
        <v>0</v>
      </c>
      <c r="BC5" s="62" t="s">
        <v>105</v>
      </c>
      <c r="BD5" s="60" t="s">
        <v>100</v>
      </c>
      <c r="BE5" s="60" t="s">
        <v>100</v>
      </c>
      <c r="BF5" s="62" t="s">
        <v>105</v>
      </c>
      <c r="BG5" s="60" t="s">
        <v>100</v>
      </c>
      <c r="BH5" s="60" t="s">
        <v>100</v>
      </c>
      <c r="BI5" s="60" t="s">
        <v>100</v>
      </c>
      <c r="BJ5" s="60" t="s">
        <v>100</v>
      </c>
      <c r="BK5" s="60" t="s">
        <v>100</v>
      </c>
      <c r="BL5" s="60" t="s">
        <v>100</v>
      </c>
      <c r="BM5" s="60" t="s">
        <v>100</v>
      </c>
      <c r="BN5" s="60" t="s">
        <v>100</v>
      </c>
      <c r="BO5" s="60" t="s">
        <v>100</v>
      </c>
      <c r="BP5" s="60" t="s">
        <v>100</v>
      </c>
      <c r="BQ5" s="60" t="s">
        <v>100</v>
      </c>
      <c r="BR5" s="60" t="s">
        <v>100</v>
      </c>
      <c r="BS5" s="63">
        <f t="shared" si="0"/>
        <v>44926</v>
      </c>
      <c r="BT5" s="62">
        <f t="shared" si="1"/>
        <v>0</v>
      </c>
      <c r="BU5" s="60">
        <v>0</v>
      </c>
      <c r="BV5" s="60">
        <v>0</v>
      </c>
      <c r="BW5" s="62">
        <f t="shared" si="2"/>
        <v>0</v>
      </c>
      <c r="BX5" s="60">
        <v>0</v>
      </c>
      <c r="BY5" s="60">
        <v>0</v>
      </c>
      <c r="BZ5" s="64">
        <f t="shared" si="3"/>
        <v>49140000</v>
      </c>
      <c r="CA5" s="60" t="s">
        <v>106</v>
      </c>
      <c r="CB5" s="62" t="e">
        <f t="shared" si="4"/>
        <v>#REF!</v>
      </c>
      <c r="CC5" s="72" t="e">
        <f>BS5-#REF!</f>
        <v>#REF!</v>
      </c>
      <c r="CD5" s="62" t="s">
        <v>107</v>
      </c>
      <c r="CE5" s="78">
        <v>44573</v>
      </c>
      <c r="CF5" s="74" t="s">
        <v>133</v>
      </c>
      <c r="CG5" s="75"/>
    </row>
    <row r="6" spans="1:85" s="17" customFormat="1" ht="50.25" customHeight="1">
      <c r="A6" s="60">
        <v>5</v>
      </c>
      <c r="B6" s="62" t="s">
        <v>85</v>
      </c>
      <c r="C6" s="62" t="s">
        <v>124</v>
      </c>
      <c r="D6" s="62" t="s">
        <v>87</v>
      </c>
      <c r="E6" s="62" t="s">
        <v>88</v>
      </c>
      <c r="F6" s="62" t="s">
        <v>134</v>
      </c>
      <c r="G6" s="62" t="s">
        <v>90</v>
      </c>
      <c r="H6" s="62" t="s">
        <v>135</v>
      </c>
      <c r="I6" s="62" t="s">
        <v>92</v>
      </c>
      <c r="J6" s="62">
        <v>1014262400</v>
      </c>
      <c r="K6" s="62" t="s">
        <v>136</v>
      </c>
      <c r="L6" s="60">
        <v>80111701</v>
      </c>
      <c r="M6" s="62" t="s">
        <v>137</v>
      </c>
      <c r="N6" s="62" t="s">
        <v>96</v>
      </c>
      <c r="O6" s="64">
        <f t="shared" ref="O6:O24" si="5">P6+Q6</f>
        <v>66000000</v>
      </c>
      <c r="P6" s="65">
        <v>66000000</v>
      </c>
      <c r="Q6" s="60">
        <v>0</v>
      </c>
      <c r="R6" s="65">
        <v>5500000</v>
      </c>
      <c r="S6" s="62" t="s">
        <v>97</v>
      </c>
      <c r="T6" s="63">
        <v>44569</v>
      </c>
      <c r="U6" s="63">
        <v>44572</v>
      </c>
      <c r="V6" s="66">
        <v>44926</v>
      </c>
      <c r="W6" s="63">
        <v>44572</v>
      </c>
      <c r="X6" s="63">
        <v>44926</v>
      </c>
      <c r="Y6" s="67" t="s">
        <v>98</v>
      </c>
      <c r="Z6" s="68" t="s">
        <v>99</v>
      </c>
      <c r="AA6" s="67">
        <v>20220288</v>
      </c>
      <c r="AB6" s="67">
        <v>31322</v>
      </c>
      <c r="AC6" s="61">
        <v>44569</v>
      </c>
      <c r="AD6" s="61" t="s">
        <v>100</v>
      </c>
      <c r="AE6" s="61" t="s">
        <v>100</v>
      </c>
      <c r="AF6" s="61" t="s">
        <v>101</v>
      </c>
      <c r="AG6" s="61" t="s">
        <v>116</v>
      </c>
      <c r="AH6" s="69">
        <v>11922</v>
      </c>
      <c r="AI6" s="66">
        <v>44572</v>
      </c>
      <c r="AJ6" s="70" t="s">
        <v>103</v>
      </c>
      <c r="AK6" s="71" t="s">
        <v>100</v>
      </c>
      <c r="AL6" s="71" t="s">
        <v>100</v>
      </c>
      <c r="AM6" s="61" t="str">
        <f>'[1]REQUISITOS DE EJECUCIÓN '!F6</f>
        <v>Cumplimiento del contrato
Calidad del servicio</v>
      </c>
      <c r="AN6" s="61" t="str">
        <f>'[1]REQUISITOS DE EJECUCIÓN '!G6</f>
        <v>390-47-994000066597</v>
      </c>
      <c r="AO6" s="61">
        <f>'[1]REQUISITOS DE EJECUCIÓN '!H6</f>
        <v>44570</v>
      </c>
      <c r="AP6" s="61">
        <f>'[1]REQUISITOS DE EJECUCIÓN '!I6</f>
        <v>44572</v>
      </c>
      <c r="AQ6" s="61">
        <f>'[1]REQUISITOS DE EJECUCIÓN '!L6</f>
        <v>44571</v>
      </c>
      <c r="AR6" s="61" t="str">
        <f>'[1]REQUISITOS DE EJECUCIÓN '!M6</f>
        <v>I</v>
      </c>
      <c r="AS6" s="62" t="s">
        <v>104</v>
      </c>
      <c r="AT6" s="60" t="str">
        <f>[1]Supervisiones!J6</f>
        <v>Yesid Hernando Cabuya Ortiz</v>
      </c>
      <c r="AU6" s="60">
        <f>[1]Supervisiones!K6</f>
        <v>80932333</v>
      </c>
      <c r="AV6" s="60" t="str">
        <f>[1]Supervisiones!L6</f>
        <v>YESID HERNANDO CABUYA ORTIZ</v>
      </c>
      <c r="AW6" s="60">
        <f>[1]Supervisiones!M6</f>
        <v>80932333</v>
      </c>
      <c r="AX6" s="63">
        <f>[1]Supervisiones!N6</f>
        <v>44569</v>
      </c>
      <c r="AY6" s="63">
        <f>[1]Supervisiones!O6</f>
        <v>44569</v>
      </c>
      <c r="AZ6" s="60" t="str">
        <f>[1]Supervisiones!P6</f>
        <v>Transaccional</v>
      </c>
      <c r="BA6" s="62" t="s">
        <v>94</v>
      </c>
      <c r="BB6" s="60">
        <v>1</v>
      </c>
      <c r="BC6" s="62" t="s">
        <v>94</v>
      </c>
      <c r="BD6" s="79" t="s">
        <v>138</v>
      </c>
      <c r="BE6" s="63">
        <v>44607</v>
      </c>
      <c r="BF6" s="62" t="s">
        <v>105</v>
      </c>
      <c r="BG6" s="60" t="s">
        <v>100</v>
      </c>
      <c r="BH6" s="60" t="s">
        <v>100</v>
      </c>
      <c r="BI6" s="60" t="s">
        <v>100</v>
      </c>
      <c r="BJ6" s="60" t="s">
        <v>100</v>
      </c>
      <c r="BK6" s="60" t="s">
        <v>100</v>
      </c>
      <c r="BL6" s="60" t="s">
        <v>100</v>
      </c>
      <c r="BM6" s="60" t="s">
        <v>100</v>
      </c>
      <c r="BN6" s="60" t="s">
        <v>100</v>
      </c>
      <c r="BO6" s="60" t="s">
        <v>100</v>
      </c>
      <c r="BP6" s="60" t="s">
        <v>100</v>
      </c>
      <c r="BQ6" s="60" t="s">
        <v>100</v>
      </c>
      <c r="BR6" s="60" t="s">
        <v>100</v>
      </c>
      <c r="BS6" s="63">
        <f t="shared" si="0"/>
        <v>44926</v>
      </c>
      <c r="BT6" s="62">
        <f t="shared" si="1"/>
        <v>0</v>
      </c>
      <c r="BU6" s="60">
        <v>0</v>
      </c>
      <c r="BV6" s="60">
        <v>0</v>
      </c>
      <c r="BW6" s="62">
        <f t="shared" si="2"/>
        <v>0</v>
      </c>
      <c r="BX6" s="60">
        <v>0</v>
      </c>
      <c r="BY6" s="60">
        <v>0</v>
      </c>
      <c r="BZ6" s="64">
        <f t="shared" si="3"/>
        <v>66000000</v>
      </c>
      <c r="CA6" s="60" t="s">
        <v>106</v>
      </c>
      <c r="CB6" s="62" t="e">
        <f t="shared" si="4"/>
        <v>#REF!</v>
      </c>
      <c r="CC6" s="72" t="e">
        <f>BS6-#REF!</f>
        <v>#REF!</v>
      </c>
      <c r="CD6" s="80" t="s">
        <v>107</v>
      </c>
      <c r="CE6" s="81">
        <v>44571</v>
      </c>
      <c r="CF6" s="74" t="s">
        <v>139</v>
      </c>
      <c r="CG6" s="75"/>
    </row>
    <row r="7" spans="1:85" s="17" customFormat="1" ht="50.25" customHeight="1">
      <c r="A7" s="60">
        <v>6</v>
      </c>
      <c r="B7" s="62" t="s">
        <v>85</v>
      </c>
      <c r="C7" s="62" t="s">
        <v>124</v>
      </c>
      <c r="D7" s="62" t="s">
        <v>125</v>
      </c>
      <c r="E7" s="62" t="s">
        <v>88</v>
      </c>
      <c r="F7" s="62" t="s">
        <v>140</v>
      </c>
      <c r="G7" s="62" t="s">
        <v>111</v>
      </c>
      <c r="H7" s="62" t="s">
        <v>141</v>
      </c>
      <c r="I7" s="62" t="s">
        <v>92</v>
      </c>
      <c r="J7" s="62">
        <v>1013582065</v>
      </c>
      <c r="K7" s="62" t="s">
        <v>142</v>
      </c>
      <c r="L7" s="60">
        <v>80111701</v>
      </c>
      <c r="M7" s="62" t="s">
        <v>129</v>
      </c>
      <c r="N7" s="62" t="s">
        <v>96</v>
      </c>
      <c r="O7" s="64">
        <f t="shared" si="5"/>
        <v>34020000</v>
      </c>
      <c r="P7" s="65">
        <v>34020000</v>
      </c>
      <c r="Q7" s="60">
        <v>0</v>
      </c>
      <c r="R7" s="65">
        <v>2835000</v>
      </c>
      <c r="S7" s="62" t="s">
        <v>97</v>
      </c>
      <c r="T7" s="63">
        <v>44571</v>
      </c>
      <c r="U7" s="63">
        <v>44572</v>
      </c>
      <c r="V7" s="66">
        <v>44926</v>
      </c>
      <c r="W7" s="63">
        <v>44572</v>
      </c>
      <c r="X7" s="63">
        <v>44926</v>
      </c>
      <c r="Y7" s="67" t="s">
        <v>130</v>
      </c>
      <c r="Z7" s="68" t="s">
        <v>99</v>
      </c>
      <c r="AA7" s="67">
        <v>20220303</v>
      </c>
      <c r="AB7" s="67">
        <v>32322</v>
      </c>
      <c r="AC7" s="61">
        <v>44569</v>
      </c>
      <c r="AD7" s="61" t="s">
        <v>100</v>
      </c>
      <c r="AE7" s="61" t="s">
        <v>100</v>
      </c>
      <c r="AF7" s="61" t="s">
        <v>131</v>
      </c>
      <c r="AG7" s="61" t="s">
        <v>132</v>
      </c>
      <c r="AH7" s="69">
        <v>14622</v>
      </c>
      <c r="AI7" s="66">
        <v>44572</v>
      </c>
      <c r="AJ7" s="70" t="s">
        <v>103</v>
      </c>
      <c r="AK7" s="71" t="s">
        <v>100</v>
      </c>
      <c r="AL7" s="71" t="s">
        <v>100</v>
      </c>
      <c r="AM7" s="61" t="str">
        <f>'[1]REQUISITOS DE EJECUCIÓN '!F7</f>
        <v>Cumplimiento del contrato</v>
      </c>
      <c r="AN7" s="61" t="str">
        <f>'[1]REQUISITOS DE EJECUCIÓN '!G7</f>
        <v>390-47-994000066729</v>
      </c>
      <c r="AO7" s="61">
        <f>'[1]REQUISITOS DE EJECUCIÓN '!H7</f>
        <v>44572</v>
      </c>
      <c r="AP7" s="61">
        <f>'[1]REQUISITOS DE EJECUCIÓN '!I7</f>
        <v>44572</v>
      </c>
      <c r="AQ7" s="61">
        <f>'[1]REQUISITOS DE EJECUCIÓN '!L7</f>
        <v>44572</v>
      </c>
      <c r="AR7" s="61" t="str">
        <f>'[1]REQUISITOS DE EJECUCIÓN '!M7</f>
        <v>I</v>
      </c>
      <c r="AS7" s="62" t="s">
        <v>104</v>
      </c>
      <c r="AT7" s="60" t="str">
        <f>[1]Supervisiones!J7</f>
        <v>Yesid Hernando Cabuya Ortiz</v>
      </c>
      <c r="AU7" s="60">
        <f>[1]Supervisiones!K7</f>
        <v>80932333</v>
      </c>
      <c r="AV7" s="60" t="str">
        <f>[1]Supervisiones!L7</f>
        <v>Yesid Hernando Cabuya Ortiz</v>
      </c>
      <c r="AW7" s="60">
        <f>[1]Supervisiones!M7</f>
        <v>80932333</v>
      </c>
      <c r="AX7" s="63">
        <f>[1]Supervisiones!N7</f>
        <v>44572</v>
      </c>
      <c r="AY7" s="63">
        <f>[1]Supervisiones!O7</f>
        <v>44572</v>
      </c>
      <c r="AZ7" s="60" t="str">
        <f>[1]Supervisiones!P7</f>
        <v>Transaccional</v>
      </c>
      <c r="BA7" s="62" t="s">
        <v>105</v>
      </c>
      <c r="BB7" s="60">
        <v>0</v>
      </c>
      <c r="BC7" s="62" t="s">
        <v>105</v>
      </c>
      <c r="BD7" s="60" t="s">
        <v>100</v>
      </c>
      <c r="BE7" s="60" t="s">
        <v>100</v>
      </c>
      <c r="BF7" s="62" t="s">
        <v>105</v>
      </c>
      <c r="BG7" s="60" t="s">
        <v>100</v>
      </c>
      <c r="BH7" s="60" t="s">
        <v>100</v>
      </c>
      <c r="BI7" s="60" t="s">
        <v>100</v>
      </c>
      <c r="BJ7" s="60" t="s">
        <v>100</v>
      </c>
      <c r="BK7" s="60" t="s">
        <v>100</v>
      </c>
      <c r="BL7" s="60" t="s">
        <v>100</v>
      </c>
      <c r="BM7" s="60" t="s">
        <v>100</v>
      </c>
      <c r="BN7" s="60" t="s">
        <v>100</v>
      </c>
      <c r="BO7" s="60" t="s">
        <v>100</v>
      </c>
      <c r="BP7" s="60" t="s">
        <v>100</v>
      </c>
      <c r="BQ7" s="60" t="s">
        <v>100</v>
      </c>
      <c r="BR7" s="60" t="s">
        <v>100</v>
      </c>
      <c r="BS7" s="63">
        <f t="shared" si="0"/>
        <v>44926</v>
      </c>
      <c r="BT7" s="62">
        <f t="shared" si="1"/>
        <v>0</v>
      </c>
      <c r="BU7" s="60">
        <v>0</v>
      </c>
      <c r="BV7" s="60">
        <v>0</v>
      </c>
      <c r="BW7" s="62">
        <f t="shared" si="2"/>
        <v>0</v>
      </c>
      <c r="BX7" s="60">
        <v>0</v>
      </c>
      <c r="BY7" s="60">
        <v>0</v>
      </c>
      <c r="BZ7" s="64">
        <f t="shared" si="3"/>
        <v>34020000</v>
      </c>
      <c r="CA7" s="60" t="s">
        <v>106</v>
      </c>
      <c r="CB7" s="62" t="e">
        <f t="shared" si="4"/>
        <v>#REF!</v>
      </c>
      <c r="CC7" s="72" t="e">
        <f>BS7-#REF!</f>
        <v>#REF!</v>
      </c>
      <c r="CD7" s="62" t="s">
        <v>107</v>
      </c>
      <c r="CE7" s="78">
        <v>44573</v>
      </c>
      <c r="CF7" s="74" t="s">
        <v>143</v>
      </c>
      <c r="CG7" s="75"/>
    </row>
    <row r="8" spans="1:85" s="17" customFormat="1" ht="50.25" customHeight="1">
      <c r="A8" s="60">
        <v>7</v>
      </c>
      <c r="B8" s="62" t="s">
        <v>85</v>
      </c>
      <c r="C8" s="62" t="s">
        <v>124</v>
      </c>
      <c r="D8" s="62" t="s">
        <v>87</v>
      </c>
      <c r="E8" s="62" t="s">
        <v>88</v>
      </c>
      <c r="F8" s="62" t="s">
        <v>144</v>
      </c>
      <c r="G8" s="62" t="s">
        <v>90</v>
      </c>
      <c r="H8" s="62" t="s">
        <v>145</v>
      </c>
      <c r="I8" s="62" t="s">
        <v>92</v>
      </c>
      <c r="J8" s="62">
        <v>1069305697</v>
      </c>
      <c r="K8" s="62" t="s">
        <v>146</v>
      </c>
      <c r="L8" s="60">
        <v>80111701</v>
      </c>
      <c r="M8" s="62" t="s">
        <v>137</v>
      </c>
      <c r="N8" s="62" t="s">
        <v>96</v>
      </c>
      <c r="O8" s="64">
        <f t="shared" si="5"/>
        <v>66000000</v>
      </c>
      <c r="P8" s="65">
        <v>66000000</v>
      </c>
      <c r="Q8" s="60">
        <v>0</v>
      </c>
      <c r="R8" s="65">
        <v>5500000</v>
      </c>
      <c r="S8" s="62" t="s">
        <v>97</v>
      </c>
      <c r="T8" s="63">
        <v>44569</v>
      </c>
      <c r="U8" s="63">
        <v>44572</v>
      </c>
      <c r="V8" s="66">
        <v>44926</v>
      </c>
      <c r="W8" s="63">
        <v>44572</v>
      </c>
      <c r="X8" s="63">
        <v>44926</v>
      </c>
      <c r="Y8" s="67" t="s">
        <v>98</v>
      </c>
      <c r="Z8" s="68" t="s">
        <v>99</v>
      </c>
      <c r="AA8" s="67">
        <v>20220289</v>
      </c>
      <c r="AB8" s="67">
        <v>32622</v>
      </c>
      <c r="AC8" s="61">
        <v>44569</v>
      </c>
      <c r="AD8" s="61" t="s">
        <v>100</v>
      </c>
      <c r="AE8" s="61" t="s">
        <v>100</v>
      </c>
      <c r="AF8" s="61" t="s">
        <v>101</v>
      </c>
      <c r="AG8" s="61" t="s">
        <v>116</v>
      </c>
      <c r="AH8" s="69">
        <v>11822</v>
      </c>
      <c r="AI8" s="66">
        <v>44572</v>
      </c>
      <c r="AJ8" s="70" t="s">
        <v>103</v>
      </c>
      <c r="AK8" s="71" t="s">
        <v>100</v>
      </c>
      <c r="AL8" s="71" t="s">
        <v>100</v>
      </c>
      <c r="AM8" s="61" t="str">
        <f>'[1]REQUISITOS DE EJECUCIÓN '!F8</f>
        <v>Cumplimiento del contrato
Calidad del servicio</v>
      </c>
      <c r="AN8" s="61" t="str">
        <f>'[1]REQUISITOS DE EJECUCIÓN '!G8</f>
        <v>390-47-994000066606</v>
      </c>
      <c r="AO8" s="61">
        <f>'[1]REQUISITOS DE EJECUCIÓN '!H8</f>
        <v>44570</v>
      </c>
      <c r="AP8" s="61">
        <f>'[1]REQUISITOS DE EJECUCIÓN '!I8</f>
        <v>44572</v>
      </c>
      <c r="AQ8" s="61">
        <f>'[1]REQUISITOS DE EJECUCIÓN '!L8</f>
        <v>44571</v>
      </c>
      <c r="AR8" s="61" t="str">
        <f>'[1]REQUISITOS DE EJECUCIÓN '!M8</f>
        <v>I</v>
      </c>
      <c r="AS8" s="62" t="s">
        <v>104</v>
      </c>
      <c r="AT8" s="60" t="str">
        <f>[1]Supervisiones!J8</f>
        <v>Yesid Hernando Cabuya Ortiz</v>
      </c>
      <c r="AU8" s="60">
        <f>[1]Supervisiones!K8</f>
        <v>80932333</v>
      </c>
      <c r="AV8" s="60" t="str">
        <f>[1]Supervisiones!L8</f>
        <v>Yesid Hernando Cabuya Ortiz</v>
      </c>
      <c r="AW8" s="60">
        <f>[1]Supervisiones!M8</f>
        <v>80932333</v>
      </c>
      <c r="AX8" s="63">
        <f>[1]Supervisiones!N8</f>
        <v>44569</v>
      </c>
      <c r="AY8" s="63">
        <f>[1]Supervisiones!O8</f>
        <v>44569</v>
      </c>
      <c r="AZ8" s="60" t="str">
        <f>[1]Supervisiones!P8</f>
        <v>Transaccional</v>
      </c>
      <c r="BA8" s="62" t="s">
        <v>94</v>
      </c>
      <c r="BB8" s="60">
        <v>1</v>
      </c>
      <c r="BC8" s="62" t="s">
        <v>94</v>
      </c>
      <c r="BD8" s="79" t="s">
        <v>138</v>
      </c>
      <c r="BE8" s="63">
        <v>44607</v>
      </c>
      <c r="BF8" s="62" t="s">
        <v>105</v>
      </c>
      <c r="BG8" s="60" t="s">
        <v>100</v>
      </c>
      <c r="BH8" s="60" t="s">
        <v>100</v>
      </c>
      <c r="BI8" s="60" t="s">
        <v>100</v>
      </c>
      <c r="BJ8" s="60" t="s">
        <v>100</v>
      </c>
      <c r="BK8" s="60" t="s">
        <v>100</v>
      </c>
      <c r="BL8" s="60" t="s">
        <v>100</v>
      </c>
      <c r="BM8" s="60" t="s">
        <v>100</v>
      </c>
      <c r="BN8" s="60" t="s">
        <v>100</v>
      </c>
      <c r="BO8" s="60" t="s">
        <v>100</v>
      </c>
      <c r="BP8" s="60" t="s">
        <v>100</v>
      </c>
      <c r="BQ8" s="60" t="s">
        <v>100</v>
      </c>
      <c r="BR8" s="60" t="s">
        <v>100</v>
      </c>
      <c r="BS8" s="63">
        <f t="shared" si="0"/>
        <v>44926</v>
      </c>
      <c r="BT8" s="62">
        <f t="shared" si="1"/>
        <v>0</v>
      </c>
      <c r="BU8" s="60">
        <v>0</v>
      </c>
      <c r="BV8" s="60">
        <v>0</v>
      </c>
      <c r="BW8" s="62">
        <f t="shared" si="2"/>
        <v>0</v>
      </c>
      <c r="BX8" s="60">
        <v>0</v>
      </c>
      <c r="BY8" s="60">
        <v>0</v>
      </c>
      <c r="BZ8" s="64">
        <f t="shared" si="3"/>
        <v>66000000</v>
      </c>
      <c r="CA8" s="60" t="s">
        <v>106</v>
      </c>
      <c r="CB8" s="62" t="e">
        <f t="shared" si="4"/>
        <v>#REF!</v>
      </c>
      <c r="CC8" s="72" t="e">
        <f>BS8-#REF!</f>
        <v>#REF!</v>
      </c>
      <c r="CD8" s="62" t="s">
        <v>107</v>
      </c>
      <c r="CE8" s="73">
        <v>44571</v>
      </c>
      <c r="CF8" s="74" t="s">
        <v>147</v>
      </c>
      <c r="CG8" s="75"/>
    </row>
    <row r="9" spans="1:85" s="17" customFormat="1" ht="50.25" customHeight="1">
      <c r="A9" s="60">
        <v>8</v>
      </c>
      <c r="B9" s="62" t="s">
        <v>85</v>
      </c>
      <c r="C9" s="62" t="s">
        <v>124</v>
      </c>
      <c r="D9" s="62" t="s">
        <v>87</v>
      </c>
      <c r="E9" s="62" t="s">
        <v>88</v>
      </c>
      <c r="F9" s="62" t="s">
        <v>148</v>
      </c>
      <c r="G9" s="62" t="s">
        <v>111</v>
      </c>
      <c r="H9" s="62" t="s">
        <v>149</v>
      </c>
      <c r="I9" s="62" t="s">
        <v>92</v>
      </c>
      <c r="J9" s="62">
        <v>1193224044</v>
      </c>
      <c r="K9" s="62" t="s">
        <v>150</v>
      </c>
      <c r="L9" s="60">
        <v>80111701</v>
      </c>
      <c r="M9" s="62" t="s">
        <v>129</v>
      </c>
      <c r="N9" s="62" t="s">
        <v>96</v>
      </c>
      <c r="O9" s="64">
        <f t="shared" si="5"/>
        <v>37800000</v>
      </c>
      <c r="P9" s="65">
        <v>37800000</v>
      </c>
      <c r="Q9" s="60">
        <v>0</v>
      </c>
      <c r="R9" s="65">
        <v>3150000</v>
      </c>
      <c r="S9" s="62" t="s">
        <v>97</v>
      </c>
      <c r="T9" s="63">
        <v>44569</v>
      </c>
      <c r="U9" s="63">
        <v>44572</v>
      </c>
      <c r="V9" s="66">
        <v>44926</v>
      </c>
      <c r="W9" s="63">
        <v>44572</v>
      </c>
      <c r="X9" s="63">
        <v>44926</v>
      </c>
      <c r="Y9" s="67" t="s">
        <v>130</v>
      </c>
      <c r="Z9" s="68" t="s">
        <v>99</v>
      </c>
      <c r="AA9" s="67">
        <v>20220292</v>
      </c>
      <c r="AB9" s="67">
        <v>31422</v>
      </c>
      <c r="AC9" s="61">
        <v>44569</v>
      </c>
      <c r="AD9" s="61" t="s">
        <v>100</v>
      </c>
      <c r="AE9" s="61" t="s">
        <v>100</v>
      </c>
      <c r="AF9" s="61" t="s">
        <v>131</v>
      </c>
      <c r="AG9" s="61" t="s">
        <v>132</v>
      </c>
      <c r="AH9" s="69">
        <v>11422</v>
      </c>
      <c r="AI9" s="66">
        <v>44572</v>
      </c>
      <c r="AJ9" s="70" t="s">
        <v>103</v>
      </c>
      <c r="AK9" s="71" t="s">
        <v>100</v>
      </c>
      <c r="AL9" s="71" t="s">
        <v>100</v>
      </c>
      <c r="AM9" s="61" t="str">
        <f>'[1]REQUISITOS DE EJECUCIÓN '!F9</f>
        <v>Cumplimiento del contrato</v>
      </c>
      <c r="AN9" s="61" t="str">
        <f>'[1]REQUISITOS DE EJECUCIÓN '!G9</f>
        <v>390-47-994000066594</v>
      </c>
      <c r="AO9" s="61">
        <f>'[1]REQUISITOS DE EJECUCIÓN '!H9</f>
        <v>44569</v>
      </c>
      <c r="AP9" s="61">
        <f>'[1]REQUISITOS DE EJECUCIÓN '!I9</f>
        <v>44572</v>
      </c>
      <c r="AQ9" s="61">
        <f>'[1]REQUISITOS DE EJECUCIÓN '!L9</f>
        <v>44571</v>
      </c>
      <c r="AR9" s="61" t="str">
        <f>'[1]REQUISITOS DE EJECUCIÓN '!M9</f>
        <v>I</v>
      </c>
      <c r="AS9" s="62" t="s">
        <v>104</v>
      </c>
      <c r="AT9" s="60" t="str">
        <f>[1]Supervisiones!J9</f>
        <v>Yesid Hernando Cabuya Ortiz</v>
      </c>
      <c r="AU9" s="60">
        <f>[1]Supervisiones!K9</f>
        <v>80932333</v>
      </c>
      <c r="AV9" s="60" t="str">
        <f>[1]Supervisiones!L9</f>
        <v>Yesid Hernando Cabuya Ortiz</v>
      </c>
      <c r="AW9" s="60">
        <f>[1]Supervisiones!M9</f>
        <v>80932333</v>
      </c>
      <c r="AX9" s="63">
        <f>[1]Supervisiones!N9</f>
        <v>44569</v>
      </c>
      <c r="AY9" s="63">
        <f>[1]Supervisiones!O9</f>
        <v>44569</v>
      </c>
      <c r="AZ9" s="60" t="str">
        <f>[1]Supervisiones!P9</f>
        <v>Transaccional</v>
      </c>
      <c r="BA9" s="62" t="s">
        <v>105</v>
      </c>
      <c r="BB9" s="60">
        <v>0</v>
      </c>
      <c r="BC9" s="62" t="s">
        <v>105</v>
      </c>
      <c r="BD9" s="60" t="s">
        <v>100</v>
      </c>
      <c r="BE9" s="60" t="s">
        <v>100</v>
      </c>
      <c r="BF9" s="62" t="s">
        <v>105</v>
      </c>
      <c r="BG9" s="60" t="s">
        <v>100</v>
      </c>
      <c r="BH9" s="60" t="s">
        <v>100</v>
      </c>
      <c r="BI9" s="60" t="s">
        <v>100</v>
      </c>
      <c r="BJ9" s="60" t="s">
        <v>100</v>
      </c>
      <c r="BK9" s="60" t="s">
        <v>100</v>
      </c>
      <c r="BL9" s="60" t="s">
        <v>100</v>
      </c>
      <c r="BM9" s="60" t="s">
        <v>100</v>
      </c>
      <c r="BN9" s="60" t="s">
        <v>100</v>
      </c>
      <c r="BO9" s="60" t="s">
        <v>100</v>
      </c>
      <c r="BP9" s="60" t="s">
        <v>100</v>
      </c>
      <c r="BQ9" s="60" t="s">
        <v>100</v>
      </c>
      <c r="BR9" s="60" t="s">
        <v>100</v>
      </c>
      <c r="BS9" s="63">
        <f t="shared" si="0"/>
        <v>44926</v>
      </c>
      <c r="BT9" s="62">
        <f t="shared" si="1"/>
        <v>0</v>
      </c>
      <c r="BU9" s="60">
        <v>0</v>
      </c>
      <c r="BV9" s="60">
        <v>0</v>
      </c>
      <c r="BW9" s="62">
        <f t="shared" si="2"/>
        <v>0</v>
      </c>
      <c r="BX9" s="60">
        <v>0</v>
      </c>
      <c r="BY9" s="60">
        <v>0</v>
      </c>
      <c r="BZ9" s="64">
        <f t="shared" si="3"/>
        <v>37800000</v>
      </c>
      <c r="CA9" s="60" t="s">
        <v>106</v>
      </c>
      <c r="CB9" s="62" t="e">
        <f t="shared" si="4"/>
        <v>#REF!</v>
      </c>
      <c r="CC9" s="72" t="e">
        <f>BS9-#REF!</f>
        <v>#REF!</v>
      </c>
      <c r="CD9" s="62" t="s">
        <v>107</v>
      </c>
      <c r="CE9" s="73">
        <v>44571</v>
      </c>
      <c r="CF9" s="74" t="s">
        <v>151</v>
      </c>
      <c r="CG9" s="75"/>
    </row>
    <row r="10" spans="1:85" s="17" customFormat="1" ht="50.25" customHeight="1">
      <c r="A10" s="60">
        <v>9</v>
      </c>
      <c r="B10" s="62" t="s">
        <v>85</v>
      </c>
      <c r="C10" s="62" t="s">
        <v>124</v>
      </c>
      <c r="D10" s="62" t="s">
        <v>125</v>
      </c>
      <c r="E10" s="62" t="s">
        <v>88</v>
      </c>
      <c r="F10" s="62" t="s">
        <v>152</v>
      </c>
      <c r="G10" s="62" t="s">
        <v>111</v>
      </c>
      <c r="H10" s="62" t="s">
        <v>153</v>
      </c>
      <c r="I10" s="62" t="s">
        <v>92</v>
      </c>
      <c r="J10" s="62">
        <v>1070977845</v>
      </c>
      <c r="K10" s="62" t="s">
        <v>154</v>
      </c>
      <c r="L10" s="60">
        <v>80111701</v>
      </c>
      <c r="M10" s="62" t="s">
        <v>129</v>
      </c>
      <c r="N10" s="62" t="s">
        <v>96</v>
      </c>
      <c r="O10" s="64">
        <f t="shared" si="5"/>
        <v>30000000</v>
      </c>
      <c r="P10" s="65">
        <v>30000000</v>
      </c>
      <c r="Q10" s="60">
        <v>0</v>
      </c>
      <c r="R10" s="65">
        <v>2500000</v>
      </c>
      <c r="S10" s="62" t="s">
        <v>97</v>
      </c>
      <c r="T10" s="63">
        <v>44571</v>
      </c>
      <c r="U10" s="63">
        <v>44572</v>
      </c>
      <c r="V10" s="66">
        <v>44926</v>
      </c>
      <c r="W10" s="63">
        <v>44572</v>
      </c>
      <c r="X10" s="63">
        <v>44926</v>
      </c>
      <c r="Y10" s="67" t="s">
        <v>130</v>
      </c>
      <c r="Z10" s="68" t="s">
        <v>99</v>
      </c>
      <c r="AA10" s="67">
        <v>20220315</v>
      </c>
      <c r="AB10" s="67">
        <v>33722</v>
      </c>
      <c r="AC10" s="61">
        <v>44569</v>
      </c>
      <c r="AD10" s="61" t="s">
        <v>100</v>
      </c>
      <c r="AE10" s="61" t="s">
        <v>100</v>
      </c>
      <c r="AF10" s="61" t="s">
        <v>131</v>
      </c>
      <c r="AG10" s="61" t="s">
        <v>132</v>
      </c>
      <c r="AH10" s="69">
        <v>14722</v>
      </c>
      <c r="AI10" s="66">
        <v>44572</v>
      </c>
      <c r="AJ10" s="70" t="s">
        <v>103</v>
      </c>
      <c r="AK10" s="71" t="s">
        <v>100</v>
      </c>
      <c r="AL10" s="71" t="s">
        <v>100</v>
      </c>
      <c r="AM10" s="61" t="str">
        <f>'[1]REQUISITOS DE EJECUCIÓN '!F10</f>
        <v>Cumplimiento del contrato</v>
      </c>
      <c r="AN10" s="61" t="str">
        <f>'[1]REQUISITOS DE EJECUCIÓN '!G10</f>
        <v>21-46-101034457</v>
      </c>
      <c r="AO10" s="61">
        <f>'[1]REQUISITOS DE EJECUCIÓN '!H10</f>
        <v>44572</v>
      </c>
      <c r="AP10" s="61">
        <f>'[1]REQUISITOS DE EJECUCIÓN '!I10</f>
        <v>44572</v>
      </c>
      <c r="AQ10" s="61">
        <f>'[1]REQUISITOS DE EJECUCIÓN '!L10</f>
        <v>44572</v>
      </c>
      <c r="AR10" s="61" t="str">
        <f>'[1]REQUISITOS DE EJECUCIÓN '!M10</f>
        <v>I</v>
      </c>
      <c r="AS10" s="62" t="s">
        <v>104</v>
      </c>
      <c r="AT10" s="60" t="str">
        <f>[1]Supervisiones!J10</f>
        <v>Yesid Hernando Cabuya Ortiz</v>
      </c>
      <c r="AU10" s="60">
        <f>[1]Supervisiones!K10</f>
        <v>80932333</v>
      </c>
      <c r="AV10" s="60" t="str">
        <f>[1]Supervisiones!L10</f>
        <v>Yesid Hernando Cabuya Ortiz</v>
      </c>
      <c r="AW10" s="60">
        <f>[1]Supervisiones!M10</f>
        <v>80932333</v>
      </c>
      <c r="AX10" s="63">
        <f>[1]Supervisiones!N10</f>
        <v>44572</v>
      </c>
      <c r="AY10" s="63">
        <f>[1]Supervisiones!O10</f>
        <v>44572</v>
      </c>
      <c r="AZ10" s="60" t="str">
        <f>[1]Supervisiones!P10</f>
        <v>Transaccional</v>
      </c>
      <c r="BA10" s="62" t="s">
        <v>105</v>
      </c>
      <c r="BB10" s="60">
        <v>0</v>
      </c>
      <c r="BC10" s="62" t="s">
        <v>105</v>
      </c>
      <c r="BD10" s="60" t="s">
        <v>100</v>
      </c>
      <c r="BE10" s="60" t="s">
        <v>100</v>
      </c>
      <c r="BF10" s="62" t="s">
        <v>105</v>
      </c>
      <c r="BG10" s="60" t="s">
        <v>100</v>
      </c>
      <c r="BH10" s="60" t="s">
        <v>100</v>
      </c>
      <c r="BI10" s="60" t="s">
        <v>100</v>
      </c>
      <c r="BJ10" s="60" t="s">
        <v>100</v>
      </c>
      <c r="BK10" s="60" t="s">
        <v>100</v>
      </c>
      <c r="BL10" s="60" t="s">
        <v>100</v>
      </c>
      <c r="BM10" s="60" t="s">
        <v>100</v>
      </c>
      <c r="BN10" s="60" t="s">
        <v>100</v>
      </c>
      <c r="BO10" s="60" t="s">
        <v>100</v>
      </c>
      <c r="BP10" s="60" t="s">
        <v>100</v>
      </c>
      <c r="BQ10" s="60" t="s">
        <v>100</v>
      </c>
      <c r="BR10" s="60" t="s">
        <v>100</v>
      </c>
      <c r="BS10" s="63">
        <f t="shared" si="0"/>
        <v>44926</v>
      </c>
      <c r="BT10" s="62">
        <f t="shared" si="1"/>
        <v>0</v>
      </c>
      <c r="BU10" s="60">
        <v>0</v>
      </c>
      <c r="BV10" s="60">
        <v>0</v>
      </c>
      <c r="BW10" s="62">
        <f t="shared" si="2"/>
        <v>0</v>
      </c>
      <c r="BX10" s="60">
        <v>0</v>
      </c>
      <c r="BY10" s="60">
        <v>0</v>
      </c>
      <c r="BZ10" s="64">
        <f t="shared" si="3"/>
        <v>30000000</v>
      </c>
      <c r="CA10" s="60" t="s">
        <v>106</v>
      </c>
      <c r="CB10" s="62" t="e">
        <f t="shared" si="4"/>
        <v>#REF!</v>
      </c>
      <c r="CC10" s="72" t="e">
        <f>BS10-#REF!</f>
        <v>#REF!</v>
      </c>
      <c r="CD10" s="62" t="s">
        <v>107</v>
      </c>
      <c r="CE10" s="78">
        <v>44573</v>
      </c>
      <c r="CF10" s="74" t="s">
        <v>155</v>
      </c>
      <c r="CG10" s="75"/>
    </row>
    <row r="11" spans="1:85" s="17" customFormat="1" ht="50.25" customHeight="1">
      <c r="A11" s="60">
        <v>10</v>
      </c>
      <c r="B11" s="62" t="s">
        <v>85</v>
      </c>
      <c r="C11" s="62" t="s">
        <v>124</v>
      </c>
      <c r="D11" s="62" t="s">
        <v>87</v>
      </c>
      <c r="E11" s="62" t="s">
        <v>88</v>
      </c>
      <c r="F11" s="62" t="s">
        <v>156</v>
      </c>
      <c r="G11" s="62" t="s">
        <v>90</v>
      </c>
      <c r="H11" s="62" t="s">
        <v>157</v>
      </c>
      <c r="I11" s="62" t="s">
        <v>92</v>
      </c>
      <c r="J11" s="62">
        <v>1018498578</v>
      </c>
      <c r="K11" s="62" t="s">
        <v>158</v>
      </c>
      <c r="L11" s="60">
        <v>80111701</v>
      </c>
      <c r="M11" s="62" t="s">
        <v>159</v>
      </c>
      <c r="N11" s="62" t="s">
        <v>96</v>
      </c>
      <c r="O11" s="64">
        <f t="shared" si="5"/>
        <v>54000000</v>
      </c>
      <c r="P11" s="65">
        <v>54000000</v>
      </c>
      <c r="Q11" s="60">
        <v>0</v>
      </c>
      <c r="R11" s="65">
        <v>4500000</v>
      </c>
      <c r="S11" s="62" t="s">
        <v>97</v>
      </c>
      <c r="T11" s="63">
        <v>44570</v>
      </c>
      <c r="U11" s="63">
        <v>44572</v>
      </c>
      <c r="V11" s="66">
        <v>44926</v>
      </c>
      <c r="W11" s="63">
        <v>44572</v>
      </c>
      <c r="X11" s="66">
        <v>44926</v>
      </c>
      <c r="Y11" s="67" t="s">
        <v>130</v>
      </c>
      <c r="Z11" s="68" t="s">
        <v>99</v>
      </c>
      <c r="AA11" s="67">
        <v>20220317</v>
      </c>
      <c r="AB11" s="67">
        <v>33922</v>
      </c>
      <c r="AC11" s="61">
        <v>44569</v>
      </c>
      <c r="AD11" s="61" t="s">
        <v>100</v>
      </c>
      <c r="AE11" s="61" t="s">
        <v>100</v>
      </c>
      <c r="AF11" s="61" t="s">
        <v>131</v>
      </c>
      <c r="AG11" s="61" t="s">
        <v>102</v>
      </c>
      <c r="AH11" s="69">
        <v>12722</v>
      </c>
      <c r="AI11" s="66">
        <v>44572</v>
      </c>
      <c r="AJ11" s="70" t="s">
        <v>103</v>
      </c>
      <c r="AK11" s="71" t="s">
        <v>100</v>
      </c>
      <c r="AL11" s="71" t="s">
        <v>100</v>
      </c>
      <c r="AM11" s="61" t="str">
        <f>'[1]REQUISITOS DE EJECUCIÓN '!F11</f>
        <v>Cumplimiento del contrato 
Calidad del servicio</v>
      </c>
      <c r="AN11" s="61" t="str">
        <f>'[1]REQUISITOS DE EJECUCIÓN '!G11</f>
        <v>21-44-101372729</v>
      </c>
      <c r="AO11" s="61">
        <f>'[1]REQUISITOS DE EJECUCIÓN '!H11</f>
        <v>44572</v>
      </c>
      <c r="AP11" s="61">
        <f>'[1]REQUISITOS DE EJECUCIÓN '!I11</f>
        <v>44572</v>
      </c>
      <c r="AQ11" s="61">
        <f>'[1]REQUISITOS DE EJECUCIÓN '!L11</f>
        <v>44571</v>
      </c>
      <c r="AR11" s="61" t="str">
        <f>'[1]REQUISITOS DE EJECUCIÓN '!M11</f>
        <v>I</v>
      </c>
      <c r="AS11" s="62" t="s">
        <v>104</v>
      </c>
      <c r="AT11" s="60" t="str">
        <f>[1]Supervisiones!J11</f>
        <v>Liliana Mercedes Vanegas Aguilar</v>
      </c>
      <c r="AU11" s="60" t="str">
        <f>[1]Supervisiones!K11</f>
        <v xml:space="preserve">52734477	</v>
      </c>
      <c r="AV11" s="60" t="str">
        <f>[1]Supervisiones!L11</f>
        <v>Liliana Mercedes Vanegas Aguilar</v>
      </c>
      <c r="AW11" s="60" t="str">
        <f>[1]Supervisiones!M11</f>
        <v xml:space="preserve">52734477	</v>
      </c>
      <c r="AX11" s="63">
        <f>[1]Supervisiones!N11</f>
        <v>44571</v>
      </c>
      <c r="AY11" s="63">
        <f>[1]Supervisiones!O11</f>
        <v>44571</v>
      </c>
      <c r="AZ11" s="60" t="str">
        <f>[1]Supervisiones!P11</f>
        <v>Transaccional</v>
      </c>
      <c r="BA11" s="62" t="s">
        <v>105</v>
      </c>
      <c r="BB11" s="60">
        <v>0</v>
      </c>
      <c r="BC11" s="62" t="s">
        <v>105</v>
      </c>
      <c r="BD11" s="60" t="s">
        <v>100</v>
      </c>
      <c r="BE11" s="60" t="s">
        <v>100</v>
      </c>
      <c r="BF11" s="62" t="s">
        <v>105</v>
      </c>
      <c r="BG11" s="60" t="s">
        <v>100</v>
      </c>
      <c r="BH11" s="60" t="s">
        <v>100</v>
      </c>
      <c r="BI11" s="60" t="s">
        <v>100</v>
      </c>
      <c r="BJ11" s="60" t="s">
        <v>100</v>
      </c>
      <c r="BK11" s="60" t="s">
        <v>100</v>
      </c>
      <c r="BL11" s="60" t="s">
        <v>100</v>
      </c>
      <c r="BM11" s="60" t="s">
        <v>100</v>
      </c>
      <c r="BN11" s="60" t="s">
        <v>100</v>
      </c>
      <c r="BO11" s="60" t="s">
        <v>100</v>
      </c>
      <c r="BP11" s="60" t="s">
        <v>100</v>
      </c>
      <c r="BQ11" s="60" t="s">
        <v>100</v>
      </c>
      <c r="BR11" s="60" t="s">
        <v>100</v>
      </c>
      <c r="BS11" s="63">
        <f t="shared" si="0"/>
        <v>44926</v>
      </c>
      <c r="BT11" s="62">
        <f t="shared" si="1"/>
        <v>0</v>
      </c>
      <c r="BU11" s="60">
        <v>0</v>
      </c>
      <c r="BV11" s="60">
        <v>0</v>
      </c>
      <c r="BW11" s="62">
        <f t="shared" si="2"/>
        <v>0</v>
      </c>
      <c r="BX11" s="60">
        <v>0</v>
      </c>
      <c r="BY11" s="60">
        <v>0</v>
      </c>
      <c r="BZ11" s="64">
        <f t="shared" si="3"/>
        <v>54000000</v>
      </c>
      <c r="CA11" s="60" t="s">
        <v>106</v>
      </c>
      <c r="CB11" s="62" t="e">
        <f t="shared" si="4"/>
        <v>#REF!</v>
      </c>
      <c r="CC11" s="72" t="e">
        <f>BS11-#REF!</f>
        <v>#REF!</v>
      </c>
      <c r="CD11" s="62" t="s">
        <v>107</v>
      </c>
      <c r="CE11" s="73">
        <v>44571</v>
      </c>
      <c r="CF11" s="74" t="s">
        <v>160</v>
      </c>
      <c r="CG11" s="75"/>
    </row>
    <row r="12" spans="1:85" s="17" customFormat="1" ht="50.25" customHeight="1">
      <c r="A12" s="60">
        <v>11</v>
      </c>
      <c r="B12" s="62" t="s">
        <v>85</v>
      </c>
      <c r="C12" s="62" t="s">
        <v>124</v>
      </c>
      <c r="D12" s="62" t="s">
        <v>87</v>
      </c>
      <c r="E12" s="62" t="s">
        <v>88</v>
      </c>
      <c r="F12" s="62" t="s">
        <v>161</v>
      </c>
      <c r="G12" s="62" t="s">
        <v>90</v>
      </c>
      <c r="H12" s="62" t="s">
        <v>162</v>
      </c>
      <c r="I12" s="62" t="s">
        <v>92</v>
      </c>
      <c r="J12" s="69">
        <v>1103949780</v>
      </c>
      <c r="K12" s="69" t="s">
        <v>163</v>
      </c>
      <c r="L12" s="60">
        <v>80111701</v>
      </c>
      <c r="M12" s="62" t="s">
        <v>137</v>
      </c>
      <c r="N12" s="62" t="s">
        <v>96</v>
      </c>
      <c r="O12" s="64">
        <f t="shared" si="5"/>
        <v>72000000</v>
      </c>
      <c r="P12" s="65">
        <v>72000000</v>
      </c>
      <c r="Q12" s="60">
        <v>0</v>
      </c>
      <c r="R12" s="65">
        <v>6000000</v>
      </c>
      <c r="S12" s="62" t="s">
        <v>97</v>
      </c>
      <c r="T12" s="63">
        <v>44569</v>
      </c>
      <c r="U12" s="63">
        <v>44572</v>
      </c>
      <c r="V12" s="66">
        <v>44926</v>
      </c>
      <c r="W12" s="63">
        <v>44572</v>
      </c>
      <c r="X12" s="66">
        <v>44926</v>
      </c>
      <c r="Y12" s="67" t="s">
        <v>98</v>
      </c>
      <c r="Z12" s="68" t="s">
        <v>99</v>
      </c>
      <c r="AA12" s="67">
        <v>20220290</v>
      </c>
      <c r="AB12" s="67">
        <v>33022</v>
      </c>
      <c r="AC12" s="61">
        <v>44569</v>
      </c>
      <c r="AD12" s="61" t="s">
        <v>100</v>
      </c>
      <c r="AE12" s="61" t="s">
        <v>100</v>
      </c>
      <c r="AF12" s="61" t="s">
        <v>115</v>
      </c>
      <c r="AG12" s="61" t="s">
        <v>116</v>
      </c>
      <c r="AH12" s="69">
        <v>12022</v>
      </c>
      <c r="AI12" s="66">
        <v>44572</v>
      </c>
      <c r="AJ12" s="70" t="s">
        <v>103</v>
      </c>
      <c r="AK12" s="71" t="s">
        <v>100</v>
      </c>
      <c r="AL12" s="71" t="s">
        <v>100</v>
      </c>
      <c r="AM12" s="61" t="str">
        <f>'[1]REQUISITOS DE EJECUCIÓN '!F12</f>
        <v>Cumplimiento del contrato
Calidad del servicio</v>
      </c>
      <c r="AN12" s="61" t="str">
        <f>'[1]REQUISITOS DE EJECUCIÓN '!G12</f>
        <v>390-47-994000066592</v>
      </c>
      <c r="AO12" s="61">
        <f>'[1]REQUISITOS DE EJECUCIÓN '!H12</f>
        <v>44569</v>
      </c>
      <c r="AP12" s="61">
        <f>'[1]REQUISITOS DE EJECUCIÓN '!I12</f>
        <v>44572</v>
      </c>
      <c r="AQ12" s="61">
        <f>'[1]REQUISITOS DE EJECUCIÓN '!L12</f>
        <v>44571</v>
      </c>
      <c r="AR12" s="61" t="str">
        <f>'[1]REQUISITOS DE EJECUCIÓN '!M12</f>
        <v>I</v>
      </c>
      <c r="AS12" s="62" t="s">
        <v>104</v>
      </c>
      <c r="AT12" s="60" t="str">
        <f>[1]Supervisiones!J12</f>
        <v>Yesid Hernando Cabuya Ortiz</v>
      </c>
      <c r="AU12" s="60">
        <f>[1]Supervisiones!K12</f>
        <v>80932333</v>
      </c>
      <c r="AV12" s="60" t="str">
        <f>[1]Supervisiones!L12</f>
        <v>Yesid Hernando Cabuya Ortiz</v>
      </c>
      <c r="AW12" s="60">
        <f>[1]Supervisiones!M12</f>
        <v>80932333</v>
      </c>
      <c r="AX12" s="63">
        <f>[1]Supervisiones!N12</f>
        <v>44569</v>
      </c>
      <c r="AY12" s="63">
        <f>[1]Supervisiones!O12</f>
        <v>44569</v>
      </c>
      <c r="AZ12" s="60" t="str">
        <f>[1]Supervisiones!P12</f>
        <v>Transaccional</v>
      </c>
      <c r="BA12" s="62" t="s">
        <v>94</v>
      </c>
      <c r="BB12" s="60">
        <v>1</v>
      </c>
      <c r="BC12" s="62" t="s">
        <v>94</v>
      </c>
      <c r="BD12" s="79" t="s">
        <v>138</v>
      </c>
      <c r="BE12" s="63">
        <v>44607</v>
      </c>
      <c r="BF12" s="62" t="s">
        <v>105</v>
      </c>
      <c r="BG12" s="60" t="s">
        <v>100</v>
      </c>
      <c r="BH12" s="60" t="s">
        <v>100</v>
      </c>
      <c r="BI12" s="60" t="s">
        <v>100</v>
      </c>
      <c r="BJ12" s="60" t="s">
        <v>100</v>
      </c>
      <c r="BK12" s="60" t="s">
        <v>100</v>
      </c>
      <c r="BL12" s="60" t="s">
        <v>100</v>
      </c>
      <c r="BM12" s="60" t="s">
        <v>100</v>
      </c>
      <c r="BN12" s="60" t="s">
        <v>100</v>
      </c>
      <c r="BO12" s="60" t="s">
        <v>100</v>
      </c>
      <c r="BP12" s="60" t="s">
        <v>100</v>
      </c>
      <c r="BQ12" s="60" t="s">
        <v>100</v>
      </c>
      <c r="BR12" s="60" t="s">
        <v>100</v>
      </c>
      <c r="BS12" s="63">
        <f t="shared" si="0"/>
        <v>44926</v>
      </c>
      <c r="BT12" s="62">
        <f t="shared" si="1"/>
        <v>0</v>
      </c>
      <c r="BU12" s="60">
        <v>0</v>
      </c>
      <c r="BV12" s="60">
        <v>0</v>
      </c>
      <c r="BW12" s="62">
        <f t="shared" si="2"/>
        <v>0</v>
      </c>
      <c r="BX12" s="60">
        <v>0</v>
      </c>
      <c r="BY12" s="60">
        <v>0</v>
      </c>
      <c r="BZ12" s="64">
        <f t="shared" si="3"/>
        <v>72000000</v>
      </c>
      <c r="CA12" s="60" t="s">
        <v>106</v>
      </c>
      <c r="CB12" s="62" t="e">
        <f t="shared" si="4"/>
        <v>#REF!</v>
      </c>
      <c r="CC12" s="72" t="e">
        <f>BS12-#REF!</f>
        <v>#REF!</v>
      </c>
      <c r="CD12" s="62" t="s">
        <v>107</v>
      </c>
      <c r="CE12" s="73">
        <v>44571</v>
      </c>
      <c r="CF12" s="74" t="s">
        <v>164</v>
      </c>
      <c r="CG12" s="75"/>
    </row>
    <row r="13" spans="1:85" s="17" customFormat="1" ht="50.25" customHeight="1">
      <c r="A13" s="60">
        <v>12</v>
      </c>
      <c r="B13" s="62" t="s">
        <v>85</v>
      </c>
      <c r="C13" s="62" t="s">
        <v>124</v>
      </c>
      <c r="D13" s="62" t="s">
        <v>165</v>
      </c>
      <c r="E13" s="62" t="s">
        <v>88</v>
      </c>
      <c r="F13" s="62" t="s">
        <v>166</v>
      </c>
      <c r="G13" s="62" t="s">
        <v>90</v>
      </c>
      <c r="H13" s="62" t="s">
        <v>167</v>
      </c>
      <c r="I13" s="62" t="s">
        <v>92</v>
      </c>
      <c r="J13" s="69">
        <v>1015460444</v>
      </c>
      <c r="K13" s="69" t="s">
        <v>168</v>
      </c>
      <c r="L13" s="60">
        <v>80111701</v>
      </c>
      <c r="M13" s="62" t="s">
        <v>137</v>
      </c>
      <c r="N13" s="62" t="s">
        <v>96</v>
      </c>
      <c r="O13" s="64">
        <f t="shared" si="5"/>
        <v>32000000</v>
      </c>
      <c r="P13" s="65">
        <v>32000000</v>
      </c>
      <c r="Q13" s="60">
        <v>0</v>
      </c>
      <c r="R13" s="65">
        <v>4000000</v>
      </c>
      <c r="S13" s="62" t="s">
        <v>97</v>
      </c>
      <c r="T13" s="63">
        <v>44569</v>
      </c>
      <c r="U13" s="63">
        <v>44578</v>
      </c>
      <c r="V13" s="66">
        <v>44804</v>
      </c>
      <c r="W13" s="63">
        <v>44578</v>
      </c>
      <c r="X13" s="63">
        <v>44804</v>
      </c>
      <c r="Y13" s="67" t="s">
        <v>130</v>
      </c>
      <c r="Z13" s="68" t="s">
        <v>99</v>
      </c>
      <c r="AA13" s="67">
        <v>20220294</v>
      </c>
      <c r="AB13" s="67">
        <v>31622</v>
      </c>
      <c r="AC13" s="61">
        <v>44569</v>
      </c>
      <c r="AD13" s="61" t="s">
        <v>100</v>
      </c>
      <c r="AE13" s="61" t="s">
        <v>100</v>
      </c>
      <c r="AF13" s="61" t="s">
        <v>131</v>
      </c>
      <c r="AG13" s="61" t="s">
        <v>169</v>
      </c>
      <c r="AH13" s="69">
        <v>11622</v>
      </c>
      <c r="AI13" s="66">
        <v>44572</v>
      </c>
      <c r="AJ13" s="70" t="s">
        <v>103</v>
      </c>
      <c r="AK13" s="71" t="s">
        <v>100</v>
      </c>
      <c r="AL13" s="71" t="s">
        <v>100</v>
      </c>
      <c r="AM13" s="61" t="str">
        <f>'[1]REQUISITOS DE EJECUCIÓN '!F13</f>
        <v>Cumplimiento del contrato
Calidad del servicio</v>
      </c>
      <c r="AN13" s="61" t="str">
        <f>'[1]REQUISITOS DE EJECUCIÓN '!G13</f>
        <v>390-47-994000066601</v>
      </c>
      <c r="AO13" s="61">
        <f>'[1]REQUISITOS DE EJECUCIÓN '!H13</f>
        <v>44570</v>
      </c>
      <c r="AP13" s="61">
        <f>'[1]REQUISITOS DE EJECUCIÓN '!I13</f>
        <v>44572</v>
      </c>
      <c r="AQ13" s="61">
        <f>'[1]REQUISITOS DE EJECUCIÓN '!L13</f>
        <v>44576</v>
      </c>
      <c r="AR13" s="61" t="str">
        <f>'[1]REQUISITOS DE EJECUCIÓN '!M13</f>
        <v>I</v>
      </c>
      <c r="AS13" s="62" t="s">
        <v>104</v>
      </c>
      <c r="AT13" s="60" t="str">
        <f>[1]Supervisiones!J13</f>
        <v>Yesid Hernando Cabuya Ortiz</v>
      </c>
      <c r="AU13" s="60">
        <f>[1]Supervisiones!K13</f>
        <v>80932333</v>
      </c>
      <c r="AV13" s="60" t="str">
        <f>[1]Supervisiones!L13</f>
        <v>Yesid Hernando Cabuya Ortiz</v>
      </c>
      <c r="AW13" s="60">
        <f>[1]Supervisiones!M13</f>
        <v>80932333</v>
      </c>
      <c r="AX13" s="63">
        <f>[1]Supervisiones!N13</f>
        <v>44569</v>
      </c>
      <c r="AY13" s="63">
        <f>[1]Supervisiones!O13</f>
        <v>44569</v>
      </c>
      <c r="AZ13" s="60" t="str">
        <f>[1]Supervisiones!P13</f>
        <v>Transaccional</v>
      </c>
      <c r="BA13" s="62" t="s">
        <v>94</v>
      </c>
      <c r="BB13" s="60">
        <v>1</v>
      </c>
      <c r="BC13" s="62" t="s">
        <v>94</v>
      </c>
      <c r="BD13" s="79" t="s">
        <v>138</v>
      </c>
      <c r="BE13" s="63">
        <v>44607</v>
      </c>
      <c r="BF13" s="62" t="s">
        <v>105</v>
      </c>
      <c r="BG13" s="60" t="s">
        <v>100</v>
      </c>
      <c r="BH13" s="60" t="s">
        <v>100</v>
      </c>
      <c r="BI13" s="60" t="s">
        <v>100</v>
      </c>
      <c r="BJ13" s="60" t="s">
        <v>100</v>
      </c>
      <c r="BK13" s="60" t="s">
        <v>100</v>
      </c>
      <c r="BL13" s="60" t="s">
        <v>100</v>
      </c>
      <c r="BM13" s="60" t="s">
        <v>100</v>
      </c>
      <c r="BN13" s="60" t="s">
        <v>100</v>
      </c>
      <c r="BO13" s="60" t="s">
        <v>100</v>
      </c>
      <c r="BP13" s="60" t="s">
        <v>100</v>
      </c>
      <c r="BQ13" s="60" t="s">
        <v>100</v>
      </c>
      <c r="BR13" s="60" t="s">
        <v>100</v>
      </c>
      <c r="BS13" s="63">
        <f t="shared" si="0"/>
        <v>44804</v>
      </c>
      <c r="BT13" s="62">
        <f t="shared" si="1"/>
        <v>0</v>
      </c>
      <c r="BU13" s="60">
        <v>0</v>
      </c>
      <c r="BV13" s="60">
        <v>0</v>
      </c>
      <c r="BW13" s="62">
        <f t="shared" si="2"/>
        <v>0</v>
      </c>
      <c r="BX13" s="60">
        <v>0</v>
      </c>
      <c r="BY13" s="60">
        <v>0</v>
      </c>
      <c r="BZ13" s="64">
        <f t="shared" si="3"/>
        <v>32000000</v>
      </c>
      <c r="CA13" s="60" t="s">
        <v>106</v>
      </c>
      <c r="CB13" s="62" t="e">
        <f t="shared" si="4"/>
        <v>#REF!</v>
      </c>
      <c r="CC13" s="72" t="e">
        <f>BS13-#REF!</f>
        <v>#REF!</v>
      </c>
      <c r="CD13" s="62" t="s">
        <v>107</v>
      </c>
      <c r="CE13" s="73">
        <v>44571</v>
      </c>
      <c r="CF13" s="74" t="s">
        <v>170</v>
      </c>
      <c r="CG13" s="75"/>
    </row>
    <row r="14" spans="1:85" s="17" customFormat="1" ht="50.25" customHeight="1">
      <c r="A14" s="60">
        <v>13</v>
      </c>
      <c r="B14" s="62" t="s">
        <v>85</v>
      </c>
      <c r="C14" s="62" t="s">
        <v>124</v>
      </c>
      <c r="D14" s="62" t="s">
        <v>125</v>
      </c>
      <c r="E14" s="62" t="s">
        <v>88</v>
      </c>
      <c r="F14" s="62" t="s">
        <v>171</v>
      </c>
      <c r="G14" s="62" t="s">
        <v>90</v>
      </c>
      <c r="H14" s="62" t="s">
        <v>172</v>
      </c>
      <c r="I14" s="62" t="s">
        <v>92</v>
      </c>
      <c r="J14" s="71">
        <v>1032447084</v>
      </c>
      <c r="K14" s="71" t="s">
        <v>173</v>
      </c>
      <c r="L14" s="60">
        <v>80111701</v>
      </c>
      <c r="M14" s="62" t="s">
        <v>174</v>
      </c>
      <c r="N14" s="62" t="s">
        <v>96</v>
      </c>
      <c r="O14" s="64">
        <f t="shared" si="5"/>
        <v>75600000</v>
      </c>
      <c r="P14" s="65">
        <v>75600000</v>
      </c>
      <c r="Q14" s="60">
        <v>0</v>
      </c>
      <c r="R14" s="65">
        <v>6300000</v>
      </c>
      <c r="S14" s="62" t="s">
        <v>97</v>
      </c>
      <c r="T14" s="63">
        <v>44570</v>
      </c>
      <c r="U14" s="63">
        <v>44572</v>
      </c>
      <c r="V14" s="66">
        <v>44926</v>
      </c>
      <c r="W14" s="63">
        <v>44572</v>
      </c>
      <c r="X14" s="66">
        <v>44926</v>
      </c>
      <c r="Y14" s="67" t="s">
        <v>130</v>
      </c>
      <c r="Z14" s="68" t="s">
        <v>99</v>
      </c>
      <c r="AA14" s="67">
        <v>20220298</v>
      </c>
      <c r="AB14" s="67">
        <v>31822</v>
      </c>
      <c r="AC14" s="61">
        <v>44569</v>
      </c>
      <c r="AD14" s="61" t="s">
        <v>100</v>
      </c>
      <c r="AE14" s="61" t="s">
        <v>100</v>
      </c>
      <c r="AF14" s="61" t="s">
        <v>131</v>
      </c>
      <c r="AG14" s="61" t="s">
        <v>102</v>
      </c>
      <c r="AH14" s="69">
        <v>13022</v>
      </c>
      <c r="AI14" s="66">
        <v>44572</v>
      </c>
      <c r="AJ14" s="70" t="s">
        <v>103</v>
      </c>
      <c r="AK14" s="71" t="s">
        <v>100</v>
      </c>
      <c r="AL14" s="71" t="s">
        <v>100</v>
      </c>
      <c r="AM14" s="61" t="str">
        <f>'[1]REQUISITOS DE EJECUCIÓN '!F14</f>
        <v>Cumplimiento del contrato 
Calidad del servicio</v>
      </c>
      <c r="AN14" s="61" t="str">
        <f>'[1]REQUISITOS DE EJECUCIÓN '!G14</f>
        <v>390-47-994000066605</v>
      </c>
      <c r="AO14" s="61">
        <f>'[1]REQUISITOS DE EJECUCIÓN '!H14</f>
        <v>44570</v>
      </c>
      <c r="AP14" s="61">
        <f>'[1]REQUISITOS DE EJECUCIÓN '!I14</f>
        <v>44572</v>
      </c>
      <c r="AQ14" s="61">
        <f>'[1]REQUISITOS DE EJECUCIÓN '!L14</f>
        <v>44571</v>
      </c>
      <c r="AR14" s="61" t="str">
        <f>'[1]REQUISITOS DE EJECUCIÓN '!M14</f>
        <v>I</v>
      </c>
      <c r="AS14" s="62" t="s">
        <v>104</v>
      </c>
      <c r="AT14" s="60" t="str">
        <f>[1]Supervisiones!J14</f>
        <v>Liliana Mercedes Vanegas Aguilar</v>
      </c>
      <c r="AU14" s="60" t="str">
        <f>[1]Supervisiones!K14</f>
        <v xml:space="preserve">52734477	</v>
      </c>
      <c r="AV14" s="60" t="str">
        <f>[1]Supervisiones!L14</f>
        <v>Liliana Mercedes Vanegas Aguilar</v>
      </c>
      <c r="AW14" s="60" t="str">
        <f>[1]Supervisiones!M14</f>
        <v xml:space="preserve">52734477	</v>
      </c>
      <c r="AX14" s="63">
        <f>[1]Supervisiones!N14</f>
        <v>44571</v>
      </c>
      <c r="AY14" s="63">
        <f>[1]Supervisiones!O14</f>
        <v>44571</v>
      </c>
      <c r="AZ14" s="60" t="str">
        <f>[1]Supervisiones!P14</f>
        <v>Transaccional</v>
      </c>
      <c r="BA14" s="62" t="s">
        <v>105</v>
      </c>
      <c r="BB14" s="60">
        <v>0</v>
      </c>
      <c r="BC14" s="62" t="s">
        <v>105</v>
      </c>
      <c r="BD14" s="60" t="s">
        <v>100</v>
      </c>
      <c r="BE14" s="60" t="s">
        <v>100</v>
      </c>
      <c r="BF14" s="62" t="s">
        <v>105</v>
      </c>
      <c r="BG14" s="60" t="s">
        <v>100</v>
      </c>
      <c r="BH14" s="60" t="s">
        <v>100</v>
      </c>
      <c r="BI14" s="60" t="s">
        <v>100</v>
      </c>
      <c r="BJ14" s="60" t="s">
        <v>100</v>
      </c>
      <c r="BK14" s="60" t="s">
        <v>100</v>
      </c>
      <c r="BL14" s="60" t="s">
        <v>100</v>
      </c>
      <c r="BM14" s="60" t="s">
        <v>100</v>
      </c>
      <c r="BN14" s="60" t="s">
        <v>100</v>
      </c>
      <c r="BO14" s="60" t="s">
        <v>100</v>
      </c>
      <c r="BP14" s="60" t="s">
        <v>100</v>
      </c>
      <c r="BQ14" s="60" t="s">
        <v>100</v>
      </c>
      <c r="BR14" s="60" t="s">
        <v>100</v>
      </c>
      <c r="BS14" s="63">
        <f t="shared" si="0"/>
        <v>44926</v>
      </c>
      <c r="BT14" s="62">
        <f t="shared" si="1"/>
        <v>0</v>
      </c>
      <c r="BU14" s="60">
        <v>0</v>
      </c>
      <c r="BV14" s="60">
        <v>0</v>
      </c>
      <c r="BW14" s="62">
        <f t="shared" si="2"/>
        <v>0</v>
      </c>
      <c r="BX14" s="60">
        <v>0</v>
      </c>
      <c r="BY14" s="60">
        <v>0</v>
      </c>
      <c r="BZ14" s="64">
        <f t="shared" si="3"/>
        <v>75600000</v>
      </c>
      <c r="CA14" s="60" t="s">
        <v>106</v>
      </c>
      <c r="CB14" s="62" t="e">
        <f t="shared" si="4"/>
        <v>#REF!</v>
      </c>
      <c r="CC14" s="72" t="e">
        <f>BS14-#REF!</f>
        <v>#REF!</v>
      </c>
      <c r="CD14" s="62" t="s">
        <v>107</v>
      </c>
      <c r="CE14" s="73">
        <v>44571</v>
      </c>
      <c r="CF14" s="74" t="s">
        <v>175</v>
      </c>
      <c r="CG14" s="75"/>
    </row>
    <row r="15" spans="1:85" s="17" customFormat="1" ht="50.25" customHeight="1">
      <c r="A15" s="60">
        <v>14</v>
      </c>
      <c r="B15" s="62" t="s">
        <v>85</v>
      </c>
      <c r="C15" s="62" t="s">
        <v>124</v>
      </c>
      <c r="D15" s="62" t="s">
        <v>125</v>
      </c>
      <c r="E15" s="62" t="s">
        <v>88</v>
      </c>
      <c r="F15" s="62" t="s">
        <v>176</v>
      </c>
      <c r="G15" s="62" t="s">
        <v>90</v>
      </c>
      <c r="H15" s="62" t="s">
        <v>177</v>
      </c>
      <c r="I15" s="62" t="s">
        <v>92</v>
      </c>
      <c r="J15" s="71">
        <v>1070964257</v>
      </c>
      <c r="K15" s="71" t="s">
        <v>178</v>
      </c>
      <c r="L15" s="60">
        <v>80111701</v>
      </c>
      <c r="M15" s="62" t="s">
        <v>179</v>
      </c>
      <c r="N15" s="62" t="s">
        <v>96</v>
      </c>
      <c r="O15" s="64">
        <f t="shared" si="5"/>
        <v>75600000</v>
      </c>
      <c r="P15" s="65">
        <v>75600000</v>
      </c>
      <c r="Q15" s="60">
        <v>0</v>
      </c>
      <c r="R15" s="65">
        <v>6300000</v>
      </c>
      <c r="S15" s="62" t="s">
        <v>97</v>
      </c>
      <c r="T15" s="63">
        <v>44570</v>
      </c>
      <c r="U15" s="63">
        <v>44572</v>
      </c>
      <c r="V15" s="66">
        <v>44926</v>
      </c>
      <c r="W15" s="63">
        <v>44572</v>
      </c>
      <c r="X15" s="66">
        <v>44926</v>
      </c>
      <c r="Y15" s="67" t="s">
        <v>130</v>
      </c>
      <c r="Z15" s="68" t="s">
        <v>99</v>
      </c>
      <c r="AA15" s="67">
        <v>20220293</v>
      </c>
      <c r="AB15" s="67">
        <v>31522</v>
      </c>
      <c r="AC15" s="61">
        <v>44569</v>
      </c>
      <c r="AD15" s="61" t="s">
        <v>100</v>
      </c>
      <c r="AE15" s="61" t="s">
        <v>100</v>
      </c>
      <c r="AF15" s="61" t="s">
        <v>131</v>
      </c>
      <c r="AG15" s="61" t="s">
        <v>102</v>
      </c>
      <c r="AH15" s="69">
        <v>12322</v>
      </c>
      <c r="AI15" s="66">
        <v>44572</v>
      </c>
      <c r="AJ15" s="70" t="s">
        <v>103</v>
      </c>
      <c r="AK15" s="71" t="s">
        <v>100</v>
      </c>
      <c r="AL15" s="71" t="s">
        <v>100</v>
      </c>
      <c r="AM15" s="61" t="str">
        <f>'[1]REQUISITOS DE EJECUCIÓN '!F15</f>
        <v>Cumplimiento del contrato 
Calidad del servicio</v>
      </c>
      <c r="AN15" s="61" t="str">
        <f>'[1]REQUISITOS DE EJECUCIÓN '!G15</f>
        <v>390-47-994000066624</v>
      </c>
      <c r="AO15" s="61">
        <f>'[1]REQUISITOS DE EJECUCIÓN '!H15</f>
        <v>44571</v>
      </c>
      <c r="AP15" s="61">
        <f>'[1]REQUISITOS DE EJECUCIÓN '!I15</f>
        <v>44572</v>
      </c>
      <c r="AQ15" s="61">
        <f>'[1]REQUISITOS DE EJECUCIÓN '!L15</f>
        <v>44571</v>
      </c>
      <c r="AR15" s="61" t="str">
        <f>'[1]REQUISITOS DE EJECUCIÓN '!M15</f>
        <v>I</v>
      </c>
      <c r="AS15" s="62" t="s">
        <v>104</v>
      </c>
      <c r="AT15" s="60" t="str">
        <f>[1]Supervisiones!J15</f>
        <v>Liliana Mercedes Vanegas Aguilar</v>
      </c>
      <c r="AU15" s="60" t="str">
        <f>[1]Supervisiones!K15</f>
        <v xml:space="preserve">52734477	</v>
      </c>
      <c r="AV15" s="60" t="str">
        <f>[1]Supervisiones!L15</f>
        <v>Liliana Mercedes Vanegas Aguilar</v>
      </c>
      <c r="AW15" s="60" t="str">
        <f>[1]Supervisiones!M15</f>
        <v xml:space="preserve">52734477	</v>
      </c>
      <c r="AX15" s="63">
        <f>[1]Supervisiones!N15</f>
        <v>44571</v>
      </c>
      <c r="AY15" s="63">
        <f>[1]Supervisiones!O15</f>
        <v>44571</v>
      </c>
      <c r="AZ15" s="60" t="str">
        <f>[1]Supervisiones!P15</f>
        <v>Transaccional</v>
      </c>
      <c r="BA15" s="62" t="s">
        <v>105</v>
      </c>
      <c r="BB15" s="60">
        <v>0</v>
      </c>
      <c r="BC15" s="62" t="s">
        <v>105</v>
      </c>
      <c r="BD15" s="60" t="s">
        <v>100</v>
      </c>
      <c r="BE15" s="60" t="s">
        <v>100</v>
      </c>
      <c r="BF15" s="62" t="s">
        <v>105</v>
      </c>
      <c r="BG15" s="60" t="s">
        <v>100</v>
      </c>
      <c r="BH15" s="60" t="s">
        <v>100</v>
      </c>
      <c r="BI15" s="60" t="s">
        <v>100</v>
      </c>
      <c r="BJ15" s="60" t="s">
        <v>100</v>
      </c>
      <c r="BK15" s="60" t="s">
        <v>100</v>
      </c>
      <c r="BL15" s="60" t="s">
        <v>100</v>
      </c>
      <c r="BM15" s="60" t="s">
        <v>100</v>
      </c>
      <c r="BN15" s="60" t="s">
        <v>100</v>
      </c>
      <c r="BO15" s="60" t="s">
        <v>100</v>
      </c>
      <c r="BP15" s="60" t="s">
        <v>100</v>
      </c>
      <c r="BQ15" s="60" t="s">
        <v>100</v>
      </c>
      <c r="BR15" s="60" t="s">
        <v>100</v>
      </c>
      <c r="BS15" s="63">
        <f t="shared" si="0"/>
        <v>44926</v>
      </c>
      <c r="BT15" s="62">
        <f t="shared" si="1"/>
        <v>0</v>
      </c>
      <c r="BU15" s="60">
        <v>0</v>
      </c>
      <c r="BV15" s="60">
        <v>0</v>
      </c>
      <c r="BW15" s="62">
        <f t="shared" si="2"/>
        <v>0</v>
      </c>
      <c r="BX15" s="60">
        <v>0</v>
      </c>
      <c r="BY15" s="60">
        <v>0</v>
      </c>
      <c r="BZ15" s="64">
        <f t="shared" si="3"/>
        <v>75600000</v>
      </c>
      <c r="CA15" s="60" t="s">
        <v>106</v>
      </c>
      <c r="CB15" s="62" t="e">
        <f t="shared" si="4"/>
        <v>#REF!</v>
      </c>
      <c r="CC15" s="72" t="e">
        <f>BS15-#REF!</f>
        <v>#REF!</v>
      </c>
      <c r="CD15" s="62" t="s">
        <v>107</v>
      </c>
      <c r="CE15" s="73">
        <v>44571</v>
      </c>
      <c r="CF15" s="74" t="s">
        <v>180</v>
      </c>
      <c r="CG15" s="75"/>
    </row>
    <row r="16" spans="1:85" s="17" customFormat="1" ht="50.25" customHeight="1">
      <c r="A16" s="60">
        <v>15</v>
      </c>
      <c r="B16" s="62" t="s">
        <v>85</v>
      </c>
      <c r="C16" s="62" t="s">
        <v>124</v>
      </c>
      <c r="D16" s="62" t="s">
        <v>125</v>
      </c>
      <c r="E16" s="62" t="s">
        <v>88</v>
      </c>
      <c r="F16" s="62" t="s">
        <v>181</v>
      </c>
      <c r="G16" s="62" t="s">
        <v>90</v>
      </c>
      <c r="H16" s="62" t="s">
        <v>182</v>
      </c>
      <c r="I16" s="62" t="s">
        <v>92</v>
      </c>
      <c r="J16" s="71">
        <v>81754129</v>
      </c>
      <c r="K16" s="71" t="s">
        <v>183</v>
      </c>
      <c r="L16" s="60">
        <v>80111701</v>
      </c>
      <c r="M16" s="62" t="s">
        <v>159</v>
      </c>
      <c r="N16" s="62" t="s">
        <v>96</v>
      </c>
      <c r="O16" s="64">
        <f t="shared" si="5"/>
        <v>75600000</v>
      </c>
      <c r="P16" s="65">
        <v>75600000</v>
      </c>
      <c r="Q16" s="60">
        <v>0</v>
      </c>
      <c r="R16" s="65">
        <v>6300000</v>
      </c>
      <c r="S16" s="62" t="s">
        <v>97</v>
      </c>
      <c r="T16" s="63">
        <v>44570</v>
      </c>
      <c r="U16" s="63">
        <v>44572</v>
      </c>
      <c r="V16" s="66">
        <v>44926</v>
      </c>
      <c r="W16" s="63">
        <v>44572</v>
      </c>
      <c r="X16" s="66">
        <v>44926</v>
      </c>
      <c r="Y16" s="67" t="s">
        <v>130</v>
      </c>
      <c r="Z16" s="68" t="s">
        <v>99</v>
      </c>
      <c r="AA16" s="67">
        <v>20220299</v>
      </c>
      <c r="AB16" s="67">
        <v>31922</v>
      </c>
      <c r="AC16" s="61">
        <v>44569</v>
      </c>
      <c r="AD16" s="61" t="s">
        <v>100</v>
      </c>
      <c r="AE16" s="61" t="s">
        <v>100</v>
      </c>
      <c r="AF16" s="61" t="s">
        <v>131</v>
      </c>
      <c r="AG16" s="61" t="s">
        <v>102</v>
      </c>
      <c r="AH16" s="69">
        <v>12422</v>
      </c>
      <c r="AI16" s="66">
        <v>44572</v>
      </c>
      <c r="AJ16" s="70" t="s">
        <v>103</v>
      </c>
      <c r="AK16" s="71" t="s">
        <v>100</v>
      </c>
      <c r="AL16" s="71" t="s">
        <v>100</v>
      </c>
      <c r="AM16" s="61" t="str">
        <f>'[1]REQUISITOS DE EJECUCIÓN '!F16</f>
        <v>Cumplimiento del contrato
Calidad del servicio</v>
      </c>
      <c r="AN16" s="61" t="str">
        <f>'[1]REQUISITOS DE EJECUCIÓN '!G16</f>
        <v>390-47-994000066607</v>
      </c>
      <c r="AO16" s="61">
        <f>'[1]REQUISITOS DE EJECUCIÓN '!H16</f>
        <v>44570</v>
      </c>
      <c r="AP16" s="61">
        <f>'[1]REQUISITOS DE EJECUCIÓN '!I16</f>
        <v>44572</v>
      </c>
      <c r="AQ16" s="61">
        <f>'[1]REQUISITOS DE EJECUCIÓN '!L16</f>
        <v>44571</v>
      </c>
      <c r="AR16" s="61" t="str">
        <f>'[1]REQUISITOS DE EJECUCIÓN '!M16</f>
        <v>I</v>
      </c>
      <c r="AS16" s="62" t="s">
        <v>104</v>
      </c>
      <c r="AT16" s="60" t="str">
        <f>[1]Supervisiones!J16</f>
        <v>Liliana Mercedes Vanegas Aguilar</v>
      </c>
      <c r="AU16" s="60" t="str">
        <f>[1]Supervisiones!K16</f>
        <v xml:space="preserve">52734477	</v>
      </c>
      <c r="AV16" s="60" t="str">
        <f>[1]Supervisiones!L16</f>
        <v>Liliana Mercedes Vanegas Aguilar</v>
      </c>
      <c r="AW16" s="60" t="str">
        <f>[1]Supervisiones!M16</f>
        <v xml:space="preserve">52734477	</v>
      </c>
      <c r="AX16" s="63">
        <f>[1]Supervisiones!N16</f>
        <v>44571</v>
      </c>
      <c r="AY16" s="63">
        <f>[1]Supervisiones!O16</f>
        <v>44571</v>
      </c>
      <c r="AZ16" s="60" t="str">
        <f>[1]Supervisiones!P16</f>
        <v>Transaccional</v>
      </c>
      <c r="BA16" s="62" t="s">
        <v>105</v>
      </c>
      <c r="BB16" s="60">
        <v>0</v>
      </c>
      <c r="BC16" s="62" t="s">
        <v>105</v>
      </c>
      <c r="BD16" s="60" t="s">
        <v>100</v>
      </c>
      <c r="BE16" s="60" t="s">
        <v>100</v>
      </c>
      <c r="BF16" s="62" t="s">
        <v>105</v>
      </c>
      <c r="BG16" s="60" t="s">
        <v>100</v>
      </c>
      <c r="BH16" s="60" t="s">
        <v>100</v>
      </c>
      <c r="BI16" s="60" t="s">
        <v>100</v>
      </c>
      <c r="BJ16" s="60" t="s">
        <v>100</v>
      </c>
      <c r="BK16" s="60" t="s">
        <v>100</v>
      </c>
      <c r="BL16" s="60" t="s">
        <v>100</v>
      </c>
      <c r="BM16" s="60" t="s">
        <v>100</v>
      </c>
      <c r="BN16" s="60" t="s">
        <v>100</v>
      </c>
      <c r="BO16" s="60" t="s">
        <v>100</v>
      </c>
      <c r="BP16" s="60" t="s">
        <v>100</v>
      </c>
      <c r="BQ16" s="60" t="s">
        <v>100</v>
      </c>
      <c r="BR16" s="60" t="s">
        <v>100</v>
      </c>
      <c r="BS16" s="63">
        <f t="shared" si="0"/>
        <v>44926</v>
      </c>
      <c r="BT16" s="62">
        <f t="shared" si="1"/>
        <v>0</v>
      </c>
      <c r="BU16" s="60">
        <v>0</v>
      </c>
      <c r="BV16" s="60">
        <v>0</v>
      </c>
      <c r="BW16" s="62">
        <f t="shared" si="2"/>
        <v>0</v>
      </c>
      <c r="BX16" s="60">
        <v>0</v>
      </c>
      <c r="BY16" s="60">
        <v>0</v>
      </c>
      <c r="BZ16" s="64">
        <f t="shared" si="3"/>
        <v>75600000</v>
      </c>
      <c r="CA16" s="60" t="s">
        <v>106</v>
      </c>
      <c r="CB16" s="62" t="e">
        <f t="shared" si="4"/>
        <v>#REF!</v>
      </c>
      <c r="CC16" s="72" t="e">
        <f>BS16-#REF!</f>
        <v>#REF!</v>
      </c>
      <c r="CD16" s="62" t="s">
        <v>107</v>
      </c>
      <c r="CE16" s="73">
        <v>44571</v>
      </c>
      <c r="CF16" s="74" t="s">
        <v>184</v>
      </c>
      <c r="CG16" s="75"/>
    </row>
    <row r="17" spans="1:85" s="17" customFormat="1" ht="50.25" customHeight="1">
      <c r="A17" s="60">
        <v>16</v>
      </c>
      <c r="B17" s="62" t="s">
        <v>85</v>
      </c>
      <c r="C17" s="62" t="s">
        <v>124</v>
      </c>
      <c r="D17" s="62" t="s">
        <v>125</v>
      </c>
      <c r="E17" s="62" t="s">
        <v>88</v>
      </c>
      <c r="F17" s="62" t="s">
        <v>185</v>
      </c>
      <c r="G17" s="62" t="s">
        <v>111</v>
      </c>
      <c r="H17" s="62" t="s">
        <v>186</v>
      </c>
      <c r="I17" s="62" t="s">
        <v>92</v>
      </c>
      <c r="J17" s="69">
        <v>79320698</v>
      </c>
      <c r="K17" s="69" t="s">
        <v>187</v>
      </c>
      <c r="L17" s="60">
        <v>80111701</v>
      </c>
      <c r="M17" s="62" t="s">
        <v>129</v>
      </c>
      <c r="N17" s="62" t="s">
        <v>96</v>
      </c>
      <c r="O17" s="64">
        <f t="shared" si="5"/>
        <v>42000000</v>
      </c>
      <c r="P17" s="65">
        <v>42000000</v>
      </c>
      <c r="Q17" s="60">
        <v>0</v>
      </c>
      <c r="R17" s="65">
        <v>3500000</v>
      </c>
      <c r="S17" s="62" t="s">
        <v>97</v>
      </c>
      <c r="T17" s="63">
        <v>44570</v>
      </c>
      <c r="U17" s="63">
        <v>44572</v>
      </c>
      <c r="V17" s="66">
        <v>44926</v>
      </c>
      <c r="W17" s="63">
        <v>44572</v>
      </c>
      <c r="X17" s="63">
        <v>44926</v>
      </c>
      <c r="Y17" s="67" t="s">
        <v>130</v>
      </c>
      <c r="Z17" s="68" t="s">
        <v>99</v>
      </c>
      <c r="AA17" s="67">
        <v>20220300</v>
      </c>
      <c r="AB17" s="67">
        <v>32022</v>
      </c>
      <c r="AC17" s="61">
        <v>44569</v>
      </c>
      <c r="AD17" s="61" t="s">
        <v>100</v>
      </c>
      <c r="AE17" s="61" t="s">
        <v>100</v>
      </c>
      <c r="AF17" s="61" t="s">
        <v>131</v>
      </c>
      <c r="AG17" s="61" t="s">
        <v>188</v>
      </c>
      <c r="AH17" s="69">
        <v>12922</v>
      </c>
      <c r="AI17" s="66">
        <v>44572</v>
      </c>
      <c r="AJ17" s="70" t="s">
        <v>103</v>
      </c>
      <c r="AK17" s="71" t="s">
        <v>100</v>
      </c>
      <c r="AL17" s="71" t="s">
        <v>100</v>
      </c>
      <c r="AM17" s="61" t="str">
        <f>'[1]REQUISITOS DE EJECUCIÓN '!F17</f>
        <v>Cumplimiento del contrato</v>
      </c>
      <c r="AN17" s="61" t="str">
        <f>'[1]REQUISITOS DE EJECUCIÓN '!G17</f>
        <v>390-47-994000066623</v>
      </c>
      <c r="AO17" s="61">
        <f>'[1]REQUISITOS DE EJECUCIÓN '!H17</f>
        <v>44571</v>
      </c>
      <c r="AP17" s="61">
        <f>'[1]REQUISITOS DE EJECUCIÓN '!I17</f>
        <v>44572</v>
      </c>
      <c r="AQ17" s="61">
        <f>'[1]REQUISITOS DE EJECUCIÓN '!L17</f>
        <v>44571</v>
      </c>
      <c r="AR17" s="61" t="str">
        <f>'[1]REQUISITOS DE EJECUCIÓN '!M17</f>
        <v>I</v>
      </c>
      <c r="AS17" s="62" t="s">
        <v>104</v>
      </c>
      <c r="AT17" s="60" t="str">
        <f>[1]Supervisiones!J17</f>
        <v>Yesid Hernando Cabuya Ortiz</v>
      </c>
      <c r="AU17" s="60">
        <f>[1]Supervisiones!K17</f>
        <v>80932333</v>
      </c>
      <c r="AV17" s="60" t="str">
        <f>[1]Supervisiones!L17</f>
        <v>Yesid Hernando Cabuya Ortiz</v>
      </c>
      <c r="AW17" s="60">
        <f>[1]Supervisiones!M17</f>
        <v>80932333</v>
      </c>
      <c r="AX17" s="63">
        <f>[1]Supervisiones!N17</f>
        <v>44571</v>
      </c>
      <c r="AY17" s="63">
        <f>[1]Supervisiones!O17</f>
        <v>44571</v>
      </c>
      <c r="AZ17" s="60" t="str">
        <f>[1]Supervisiones!P17</f>
        <v>Transaccional</v>
      </c>
      <c r="BA17" s="62" t="s">
        <v>105</v>
      </c>
      <c r="BB17" s="60">
        <v>0</v>
      </c>
      <c r="BC17" s="62" t="s">
        <v>105</v>
      </c>
      <c r="BD17" s="60" t="s">
        <v>100</v>
      </c>
      <c r="BE17" s="60" t="s">
        <v>100</v>
      </c>
      <c r="BF17" s="62" t="s">
        <v>105</v>
      </c>
      <c r="BG17" s="60" t="s">
        <v>100</v>
      </c>
      <c r="BH17" s="60" t="s">
        <v>100</v>
      </c>
      <c r="BI17" s="60" t="s">
        <v>100</v>
      </c>
      <c r="BJ17" s="60" t="s">
        <v>100</v>
      </c>
      <c r="BK17" s="60" t="s">
        <v>100</v>
      </c>
      <c r="BL17" s="60" t="s">
        <v>100</v>
      </c>
      <c r="BM17" s="60" t="s">
        <v>100</v>
      </c>
      <c r="BN17" s="60" t="s">
        <v>100</v>
      </c>
      <c r="BO17" s="60" t="s">
        <v>100</v>
      </c>
      <c r="BP17" s="60" t="s">
        <v>100</v>
      </c>
      <c r="BQ17" s="60" t="s">
        <v>100</v>
      </c>
      <c r="BR17" s="60" t="s">
        <v>100</v>
      </c>
      <c r="BS17" s="63">
        <f t="shared" si="0"/>
        <v>44926</v>
      </c>
      <c r="BT17" s="62">
        <f t="shared" si="1"/>
        <v>0</v>
      </c>
      <c r="BU17" s="60">
        <v>0</v>
      </c>
      <c r="BV17" s="60">
        <v>0</v>
      </c>
      <c r="BW17" s="62">
        <f t="shared" si="2"/>
        <v>0</v>
      </c>
      <c r="BX17" s="60">
        <v>0</v>
      </c>
      <c r="BY17" s="60">
        <v>0</v>
      </c>
      <c r="BZ17" s="64">
        <f t="shared" si="3"/>
        <v>42000000</v>
      </c>
      <c r="CA17" s="60" t="s">
        <v>106</v>
      </c>
      <c r="CB17" s="62" t="e">
        <f t="shared" si="4"/>
        <v>#REF!</v>
      </c>
      <c r="CC17" s="72" t="e">
        <f>BS17-#REF!</f>
        <v>#REF!</v>
      </c>
      <c r="CD17" s="62" t="s">
        <v>107</v>
      </c>
      <c r="CE17" s="73">
        <v>44571</v>
      </c>
      <c r="CF17" s="74" t="s">
        <v>189</v>
      </c>
      <c r="CG17" s="75"/>
    </row>
    <row r="18" spans="1:85" s="17" customFormat="1" ht="50.25" customHeight="1">
      <c r="A18" s="60">
        <v>17</v>
      </c>
      <c r="B18" s="62" t="s">
        <v>85</v>
      </c>
      <c r="C18" s="62" t="s">
        <v>124</v>
      </c>
      <c r="D18" s="62" t="s">
        <v>125</v>
      </c>
      <c r="E18" s="62" t="s">
        <v>88</v>
      </c>
      <c r="F18" s="62" t="s">
        <v>190</v>
      </c>
      <c r="G18" s="62" t="s">
        <v>90</v>
      </c>
      <c r="H18" s="62" t="s">
        <v>191</v>
      </c>
      <c r="I18" s="62" t="s">
        <v>92</v>
      </c>
      <c r="J18" s="71">
        <v>1015422821</v>
      </c>
      <c r="K18" s="71" t="s">
        <v>192</v>
      </c>
      <c r="L18" s="60">
        <v>80111701</v>
      </c>
      <c r="M18" s="62" t="s">
        <v>179</v>
      </c>
      <c r="N18" s="62" t="s">
        <v>96</v>
      </c>
      <c r="O18" s="64">
        <f t="shared" si="5"/>
        <v>75600000</v>
      </c>
      <c r="P18" s="65">
        <v>75600000</v>
      </c>
      <c r="Q18" s="60">
        <v>0</v>
      </c>
      <c r="R18" s="65">
        <v>6300000</v>
      </c>
      <c r="S18" s="62" t="s">
        <v>97</v>
      </c>
      <c r="T18" s="63">
        <v>44570</v>
      </c>
      <c r="U18" s="63">
        <v>44572</v>
      </c>
      <c r="V18" s="66">
        <v>44926</v>
      </c>
      <c r="W18" s="63">
        <v>44572</v>
      </c>
      <c r="X18" s="66">
        <v>44926</v>
      </c>
      <c r="Y18" s="67" t="s">
        <v>130</v>
      </c>
      <c r="Z18" s="68" t="s">
        <v>99</v>
      </c>
      <c r="AA18" s="67">
        <v>20220301</v>
      </c>
      <c r="AB18" s="67">
        <v>32122</v>
      </c>
      <c r="AC18" s="61">
        <v>44569</v>
      </c>
      <c r="AD18" s="61" t="s">
        <v>100</v>
      </c>
      <c r="AE18" s="61" t="s">
        <v>100</v>
      </c>
      <c r="AF18" s="61" t="s">
        <v>131</v>
      </c>
      <c r="AG18" s="61" t="s">
        <v>102</v>
      </c>
      <c r="AH18" s="69">
        <v>13122</v>
      </c>
      <c r="AI18" s="66">
        <v>44572</v>
      </c>
      <c r="AJ18" s="70" t="s">
        <v>103</v>
      </c>
      <c r="AK18" s="71" t="s">
        <v>100</v>
      </c>
      <c r="AL18" s="71" t="s">
        <v>100</v>
      </c>
      <c r="AM18" s="61" t="str">
        <f>'[1]REQUISITOS DE EJECUCIÓN '!F18</f>
        <v>Cumplimiento del contrato 
Calidad del servicio</v>
      </c>
      <c r="AN18" s="61" t="str">
        <f>'[1]REQUISITOS DE EJECUCIÓN '!G18</f>
        <v>390-47-994000066603</v>
      </c>
      <c r="AO18" s="61">
        <f>'[1]REQUISITOS DE EJECUCIÓN '!H18</f>
        <v>44570</v>
      </c>
      <c r="AP18" s="61">
        <f>'[1]REQUISITOS DE EJECUCIÓN '!I18</f>
        <v>44572</v>
      </c>
      <c r="AQ18" s="61">
        <f>'[1]REQUISITOS DE EJECUCIÓN '!L18</f>
        <v>44571</v>
      </c>
      <c r="AR18" s="61" t="str">
        <f>'[1]REQUISITOS DE EJECUCIÓN '!M18</f>
        <v>I</v>
      </c>
      <c r="AS18" s="62" t="s">
        <v>104</v>
      </c>
      <c r="AT18" s="60" t="str">
        <f>[1]Supervisiones!J18</f>
        <v>Liliana Mercedes Vanegas Aguilar</v>
      </c>
      <c r="AU18" s="60" t="str">
        <f>[1]Supervisiones!K18</f>
        <v xml:space="preserve">52734477	</v>
      </c>
      <c r="AV18" s="60" t="str">
        <f>[1]Supervisiones!L18</f>
        <v>Liliana Mercedes Vanegas Aguilar</v>
      </c>
      <c r="AW18" s="60" t="str">
        <f>[1]Supervisiones!M18</f>
        <v xml:space="preserve">52734477	</v>
      </c>
      <c r="AX18" s="63">
        <f>[1]Supervisiones!N18</f>
        <v>44571</v>
      </c>
      <c r="AY18" s="63">
        <f>[1]Supervisiones!O18</f>
        <v>44571</v>
      </c>
      <c r="AZ18" s="60" t="str">
        <f>[1]Supervisiones!P18</f>
        <v>Transaccional</v>
      </c>
      <c r="BA18" s="62" t="s">
        <v>105</v>
      </c>
      <c r="BB18" s="60">
        <v>0</v>
      </c>
      <c r="BC18" s="62" t="s">
        <v>105</v>
      </c>
      <c r="BD18" s="60" t="s">
        <v>100</v>
      </c>
      <c r="BE18" s="60" t="s">
        <v>100</v>
      </c>
      <c r="BF18" s="62" t="s">
        <v>105</v>
      </c>
      <c r="BG18" s="60" t="s">
        <v>100</v>
      </c>
      <c r="BH18" s="60" t="s">
        <v>100</v>
      </c>
      <c r="BI18" s="60" t="s">
        <v>100</v>
      </c>
      <c r="BJ18" s="60" t="s">
        <v>100</v>
      </c>
      <c r="BK18" s="60" t="s">
        <v>100</v>
      </c>
      <c r="BL18" s="60" t="s">
        <v>100</v>
      </c>
      <c r="BM18" s="60" t="s">
        <v>100</v>
      </c>
      <c r="BN18" s="60" t="s">
        <v>100</v>
      </c>
      <c r="BO18" s="60" t="s">
        <v>100</v>
      </c>
      <c r="BP18" s="60" t="s">
        <v>100</v>
      </c>
      <c r="BQ18" s="60" t="s">
        <v>100</v>
      </c>
      <c r="BR18" s="60" t="s">
        <v>100</v>
      </c>
      <c r="BS18" s="63">
        <f t="shared" si="0"/>
        <v>44926</v>
      </c>
      <c r="BT18" s="62">
        <f t="shared" si="1"/>
        <v>0</v>
      </c>
      <c r="BU18" s="60">
        <v>0</v>
      </c>
      <c r="BV18" s="60">
        <v>0</v>
      </c>
      <c r="BW18" s="62">
        <f t="shared" si="2"/>
        <v>0</v>
      </c>
      <c r="BX18" s="60">
        <v>0</v>
      </c>
      <c r="BY18" s="60">
        <v>0</v>
      </c>
      <c r="BZ18" s="64">
        <f t="shared" si="3"/>
        <v>75600000</v>
      </c>
      <c r="CA18" s="60" t="s">
        <v>106</v>
      </c>
      <c r="CB18" s="62" t="e">
        <f t="shared" si="4"/>
        <v>#REF!</v>
      </c>
      <c r="CC18" s="72" t="e">
        <f>BS18-#REF!</f>
        <v>#REF!</v>
      </c>
      <c r="CD18" s="62" t="s">
        <v>107</v>
      </c>
      <c r="CE18" s="73">
        <v>44571</v>
      </c>
      <c r="CF18" s="74" t="s">
        <v>193</v>
      </c>
      <c r="CG18" s="75"/>
    </row>
    <row r="19" spans="1:85" s="17" customFormat="1" ht="50.25" customHeight="1">
      <c r="A19" s="60">
        <v>18</v>
      </c>
      <c r="B19" s="62" t="s">
        <v>85</v>
      </c>
      <c r="C19" s="62" t="s">
        <v>86</v>
      </c>
      <c r="D19" s="62" t="s">
        <v>87</v>
      </c>
      <c r="E19" s="62" t="s">
        <v>88</v>
      </c>
      <c r="F19" s="62" t="s">
        <v>194</v>
      </c>
      <c r="G19" s="62" t="s">
        <v>111</v>
      </c>
      <c r="H19" s="62" t="s">
        <v>195</v>
      </c>
      <c r="I19" s="62" t="s">
        <v>92</v>
      </c>
      <c r="J19" s="71">
        <v>43984081</v>
      </c>
      <c r="K19" s="71" t="s">
        <v>196</v>
      </c>
      <c r="L19" s="60">
        <v>80111701</v>
      </c>
      <c r="M19" s="62" t="s">
        <v>197</v>
      </c>
      <c r="N19" s="62" t="s">
        <v>96</v>
      </c>
      <c r="O19" s="64">
        <f t="shared" si="5"/>
        <v>54000000</v>
      </c>
      <c r="P19" s="65">
        <v>54000000</v>
      </c>
      <c r="Q19" s="60">
        <v>0</v>
      </c>
      <c r="R19" s="65">
        <v>4500000</v>
      </c>
      <c r="S19" s="62" t="s">
        <v>97</v>
      </c>
      <c r="T19" s="63">
        <v>44570</v>
      </c>
      <c r="U19" s="63">
        <v>44579</v>
      </c>
      <c r="V19" s="66">
        <v>44926</v>
      </c>
      <c r="W19" s="63">
        <v>44579</v>
      </c>
      <c r="X19" s="66">
        <v>44926</v>
      </c>
      <c r="Y19" s="67" t="s">
        <v>98</v>
      </c>
      <c r="Z19" s="68" t="s">
        <v>99</v>
      </c>
      <c r="AA19" s="67">
        <v>20220200</v>
      </c>
      <c r="AB19" s="67">
        <v>16422</v>
      </c>
      <c r="AC19" s="61">
        <v>44569</v>
      </c>
      <c r="AD19" s="61" t="s">
        <v>100</v>
      </c>
      <c r="AE19" s="61" t="s">
        <v>100</v>
      </c>
      <c r="AF19" s="61" t="s">
        <v>198</v>
      </c>
      <c r="AG19" s="61" t="s">
        <v>199</v>
      </c>
      <c r="AH19" s="69">
        <v>13222</v>
      </c>
      <c r="AI19" s="66">
        <v>44572</v>
      </c>
      <c r="AJ19" s="70" t="s">
        <v>103</v>
      </c>
      <c r="AK19" s="71" t="s">
        <v>100</v>
      </c>
      <c r="AL19" s="71" t="s">
        <v>100</v>
      </c>
      <c r="AM19" s="61" t="str">
        <f>'[1]REQUISITOS DE EJECUCIÓN '!F19</f>
        <v>Cumplimiento del contrato</v>
      </c>
      <c r="AN19" s="61" t="str">
        <f>'[1]REQUISITOS DE EJECUCIÓN '!G19</f>
        <v>390-47-994000067206</v>
      </c>
      <c r="AO19" s="61">
        <f>'[1]REQUISITOS DE EJECUCIÓN '!H19</f>
        <v>44575</v>
      </c>
      <c r="AP19" s="61">
        <f>'[1]REQUISITOS DE EJECUCIÓN '!I19</f>
        <v>44578</v>
      </c>
      <c r="AQ19" s="61">
        <f>'[1]REQUISITOS DE EJECUCIÓN '!L19</f>
        <v>44571</v>
      </c>
      <c r="AR19" s="61" t="str">
        <f>'[1]REQUISITOS DE EJECUCIÓN '!M19</f>
        <v>I</v>
      </c>
      <c r="AS19" s="62" t="s">
        <v>104</v>
      </c>
      <c r="AT19" s="60" t="str">
        <f>[1]Supervisiones!J19</f>
        <v>Mónica Andrea  Avendaño Gómez</v>
      </c>
      <c r="AU19" s="60">
        <f>[1]Supervisiones!K19</f>
        <v>1032453442</v>
      </c>
      <c r="AV19" s="60" t="str">
        <f>[1]Supervisiones!L19</f>
        <v>Mónica Andrea  Avendaño Gómez</v>
      </c>
      <c r="AW19" s="60">
        <f>[1]Supervisiones!M19</f>
        <v>1032453442</v>
      </c>
      <c r="AX19" s="63">
        <f>[1]Supervisiones!N19</f>
        <v>44572</v>
      </c>
      <c r="AY19" s="63">
        <f>[1]Supervisiones!O19</f>
        <v>44572</v>
      </c>
      <c r="AZ19" s="60" t="str">
        <f>[1]Supervisiones!P19</f>
        <v>Transaccional</v>
      </c>
      <c r="BA19" s="62" t="s">
        <v>105</v>
      </c>
      <c r="BB19" s="60">
        <v>0</v>
      </c>
      <c r="BC19" s="62" t="s">
        <v>105</v>
      </c>
      <c r="BD19" s="60" t="s">
        <v>100</v>
      </c>
      <c r="BE19" s="60" t="s">
        <v>100</v>
      </c>
      <c r="BF19" s="62" t="s">
        <v>105</v>
      </c>
      <c r="BG19" s="60" t="s">
        <v>100</v>
      </c>
      <c r="BH19" s="60" t="s">
        <v>100</v>
      </c>
      <c r="BI19" s="60" t="s">
        <v>100</v>
      </c>
      <c r="BJ19" s="60" t="s">
        <v>100</v>
      </c>
      <c r="BK19" s="60" t="s">
        <v>100</v>
      </c>
      <c r="BL19" s="60" t="s">
        <v>100</v>
      </c>
      <c r="BM19" s="60" t="s">
        <v>100</v>
      </c>
      <c r="BN19" s="60" t="s">
        <v>100</v>
      </c>
      <c r="BO19" s="60" t="s">
        <v>100</v>
      </c>
      <c r="BP19" s="60" t="s">
        <v>100</v>
      </c>
      <c r="BQ19" s="60" t="s">
        <v>100</v>
      </c>
      <c r="BR19" s="60" t="s">
        <v>100</v>
      </c>
      <c r="BS19" s="63">
        <f t="shared" si="0"/>
        <v>44926</v>
      </c>
      <c r="BT19" s="62">
        <f t="shared" si="1"/>
        <v>0</v>
      </c>
      <c r="BU19" s="60">
        <v>0</v>
      </c>
      <c r="BV19" s="60">
        <v>0</v>
      </c>
      <c r="BW19" s="62">
        <f t="shared" si="2"/>
        <v>0</v>
      </c>
      <c r="BX19" s="60">
        <v>0</v>
      </c>
      <c r="BY19" s="60">
        <v>0</v>
      </c>
      <c r="BZ19" s="64">
        <f t="shared" si="3"/>
        <v>54000000</v>
      </c>
      <c r="CA19" s="60" t="s">
        <v>106</v>
      </c>
      <c r="CB19" s="62" t="e">
        <f t="shared" si="4"/>
        <v>#REF!</v>
      </c>
      <c r="CC19" s="72" t="e">
        <f>BS19-#REF!</f>
        <v>#REF!</v>
      </c>
      <c r="CD19" s="62" t="s">
        <v>107</v>
      </c>
      <c r="CE19" s="73">
        <v>44571</v>
      </c>
      <c r="CF19" s="74" t="s">
        <v>200</v>
      </c>
      <c r="CG19" s="75"/>
    </row>
    <row r="20" spans="1:85" s="17" customFormat="1" ht="50.25" customHeight="1">
      <c r="A20" s="60">
        <v>19</v>
      </c>
      <c r="B20" s="62" t="s">
        <v>85</v>
      </c>
      <c r="C20" s="62" t="s">
        <v>109</v>
      </c>
      <c r="D20" s="62" t="s">
        <v>87</v>
      </c>
      <c r="E20" s="62" t="s">
        <v>88</v>
      </c>
      <c r="F20" s="62" t="s">
        <v>201</v>
      </c>
      <c r="G20" s="62" t="s">
        <v>90</v>
      </c>
      <c r="H20" s="62" t="s">
        <v>202</v>
      </c>
      <c r="I20" s="62" t="s">
        <v>92</v>
      </c>
      <c r="J20" s="71">
        <v>1106393835</v>
      </c>
      <c r="K20" s="71" t="s">
        <v>203</v>
      </c>
      <c r="L20" s="60">
        <v>80111701</v>
      </c>
      <c r="M20" s="62" t="s">
        <v>204</v>
      </c>
      <c r="N20" s="62" t="s">
        <v>96</v>
      </c>
      <c r="O20" s="64">
        <f t="shared" si="5"/>
        <v>75180000</v>
      </c>
      <c r="P20" s="82">
        <v>75180000</v>
      </c>
      <c r="Q20" s="60">
        <v>0</v>
      </c>
      <c r="R20" s="65">
        <v>5880000</v>
      </c>
      <c r="S20" s="62" t="s">
        <v>97</v>
      </c>
      <c r="T20" s="63">
        <v>44570</v>
      </c>
      <c r="U20" s="63">
        <v>44572</v>
      </c>
      <c r="V20" s="66">
        <v>44926</v>
      </c>
      <c r="W20" s="63">
        <v>44572</v>
      </c>
      <c r="X20" s="66">
        <v>44926</v>
      </c>
      <c r="Y20" s="67" t="s">
        <v>98</v>
      </c>
      <c r="Z20" s="68" t="s">
        <v>99</v>
      </c>
      <c r="AA20" s="67">
        <v>20220278</v>
      </c>
      <c r="AB20" s="67">
        <v>30322</v>
      </c>
      <c r="AC20" s="61">
        <v>44569</v>
      </c>
      <c r="AD20" s="61" t="s">
        <v>100</v>
      </c>
      <c r="AE20" s="61" t="s">
        <v>100</v>
      </c>
      <c r="AF20" s="61" t="s">
        <v>101</v>
      </c>
      <c r="AG20" s="61" t="s">
        <v>205</v>
      </c>
      <c r="AH20" s="69">
        <v>13622</v>
      </c>
      <c r="AI20" s="66">
        <v>44572</v>
      </c>
      <c r="AJ20" s="70" t="s">
        <v>103</v>
      </c>
      <c r="AK20" s="71" t="s">
        <v>100</v>
      </c>
      <c r="AL20" s="71" t="s">
        <v>100</v>
      </c>
      <c r="AM20" s="61" t="str">
        <f>'[1]REQUISITOS DE EJECUCIÓN '!F20</f>
        <v>Cumplimiento del contrato 
Calidad del servicio</v>
      </c>
      <c r="AN20" s="61" t="str">
        <f>'[1]REQUISITOS DE EJECUCIÓN '!G20</f>
        <v>390-47-994000066612</v>
      </c>
      <c r="AO20" s="61">
        <f>'[1]REQUISITOS DE EJECUCIÓN '!H20</f>
        <v>44570</v>
      </c>
      <c r="AP20" s="61">
        <f>'[1]REQUISITOS DE EJECUCIÓN '!I20</f>
        <v>44572</v>
      </c>
      <c r="AQ20" s="61">
        <f>'[1]REQUISITOS DE EJECUCIÓN '!L20</f>
        <v>44571</v>
      </c>
      <c r="AR20" s="61" t="str">
        <f>'[1]REQUISITOS DE EJECUCIÓN '!M20</f>
        <v>I</v>
      </c>
      <c r="AS20" s="62" t="s">
        <v>104</v>
      </c>
      <c r="AT20" s="60" t="str">
        <f>[1]Supervisiones!J20</f>
        <v>Janneth Andrea Sabogal Portilla</v>
      </c>
      <c r="AU20" s="60" t="str">
        <f>[1]Supervisiones!K20</f>
        <v xml:space="preserve">52823339	</v>
      </c>
      <c r="AV20" s="60" t="str">
        <f>[1]Supervisiones!L20</f>
        <v>Janneth Andrea Sabogal Portilla</v>
      </c>
      <c r="AW20" s="60" t="str">
        <f>[1]Supervisiones!M20</f>
        <v xml:space="preserve">52823339	</v>
      </c>
      <c r="AX20" s="63">
        <f>[1]Supervisiones!N20</f>
        <v>44571</v>
      </c>
      <c r="AY20" s="63">
        <f>[1]Supervisiones!O20</f>
        <v>44571</v>
      </c>
      <c r="AZ20" s="60" t="str">
        <f>[1]Supervisiones!P20</f>
        <v>Transaccional</v>
      </c>
      <c r="BA20" s="62" t="s">
        <v>105</v>
      </c>
      <c r="BB20" s="60">
        <v>0</v>
      </c>
      <c r="BC20" s="62" t="s">
        <v>105</v>
      </c>
      <c r="BD20" s="60" t="s">
        <v>100</v>
      </c>
      <c r="BE20" s="60" t="s">
        <v>100</v>
      </c>
      <c r="BF20" s="62" t="s">
        <v>105</v>
      </c>
      <c r="BG20" s="60" t="s">
        <v>100</v>
      </c>
      <c r="BH20" s="60" t="s">
        <v>100</v>
      </c>
      <c r="BI20" s="60" t="s">
        <v>100</v>
      </c>
      <c r="BJ20" s="60" t="s">
        <v>100</v>
      </c>
      <c r="BK20" s="60" t="s">
        <v>100</v>
      </c>
      <c r="BL20" s="60" t="s">
        <v>100</v>
      </c>
      <c r="BM20" s="60" t="s">
        <v>100</v>
      </c>
      <c r="BN20" s="60" t="s">
        <v>100</v>
      </c>
      <c r="BO20" s="60" t="s">
        <v>100</v>
      </c>
      <c r="BP20" s="60" t="s">
        <v>100</v>
      </c>
      <c r="BQ20" s="60" t="s">
        <v>100</v>
      </c>
      <c r="BR20" s="60" t="s">
        <v>100</v>
      </c>
      <c r="BS20" s="63">
        <f t="shared" si="0"/>
        <v>44926</v>
      </c>
      <c r="BT20" s="62">
        <f t="shared" si="1"/>
        <v>0</v>
      </c>
      <c r="BU20" s="60">
        <v>0</v>
      </c>
      <c r="BV20" s="60">
        <v>0</v>
      </c>
      <c r="BW20" s="62">
        <f t="shared" si="2"/>
        <v>0</v>
      </c>
      <c r="BX20" s="60">
        <v>0</v>
      </c>
      <c r="BY20" s="60">
        <v>0</v>
      </c>
      <c r="BZ20" s="64">
        <f t="shared" si="3"/>
        <v>75180000</v>
      </c>
      <c r="CA20" s="60" t="s">
        <v>106</v>
      </c>
      <c r="CB20" s="62" t="e">
        <f t="shared" si="4"/>
        <v>#REF!</v>
      </c>
      <c r="CC20" s="72" t="e">
        <f>BS20-#REF!</f>
        <v>#REF!</v>
      </c>
      <c r="CD20" s="62" t="s">
        <v>107</v>
      </c>
      <c r="CE20" s="73">
        <v>44571</v>
      </c>
      <c r="CF20" s="74" t="s">
        <v>206</v>
      </c>
      <c r="CG20" s="75"/>
    </row>
    <row r="21" spans="1:85" s="17" customFormat="1" ht="50.25" customHeight="1">
      <c r="A21" s="60">
        <v>20</v>
      </c>
      <c r="B21" s="62" t="s">
        <v>85</v>
      </c>
      <c r="C21" s="62" t="s">
        <v>207</v>
      </c>
      <c r="D21" s="62" t="s">
        <v>165</v>
      </c>
      <c r="E21" s="62" t="s">
        <v>88</v>
      </c>
      <c r="F21" s="62" t="s">
        <v>208</v>
      </c>
      <c r="G21" s="62" t="s">
        <v>111</v>
      </c>
      <c r="H21" s="62" t="s">
        <v>209</v>
      </c>
      <c r="I21" s="62" t="s">
        <v>92</v>
      </c>
      <c r="J21" s="71">
        <v>80094360</v>
      </c>
      <c r="K21" s="71" t="s">
        <v>210</v>
      </c>
      <c r="L21" s="60">
        <v>80111701</v>
      </c>
      <c r="M21" s="62" t="s">
        <v>212</v>
      </c>
      <c r="N21" s="62" t="s">
        <v>96</v>
      </c>
      <c r="O21" s="64">
        <f t="shared" si="5"/>
        <v>36000000</v>
      </c>
      <c r="P21" s="82">
        <v>36000000</v>
      </c>
      <c r="Q21" s="60">
        <v>0</v>
      </c>
      <c r="R21" s="65">
        <v>3000000</v>
      </c>
      <c r="S21" s="62" t="s">
        <v>213</v>
      </c>
      <c r="T21" s="63">
        <v>44571</v>
      </c>
      <c r="U21" s="63">
        <v>44572</v>
      </c>
      <c r="V21" s="66">
        <v>44926</v>
      </c>
      <c r="W21" s="63">
        <v>44572</v>
      </c>
      <c r="X21" s="66">
        <v>44926</v>
      </c>
      <c r="Y21" s="67" t="s">
        <v>98</v>
      </c>
      <c r="Z21" s="68" t="s">
        <v>99</v>
      </c>
      <c r="AA21" s="67">
        <v>20220171</v>
      </c>
      <c r="AB21" s="67">
        <v>11822</v>
      </c>
      <c r="AC21" s="61">
        <v>44569</v>
      </c>
      <c r="AD21" s="61" t="s">
        <v>100</v>
      </c>
      <c r="AE21" s="61" t="s">
        <v>100</v>
      </c>
      <c r="AF21" s="61" t="s">
        <v>198</v>
      </c>
      <c r="AG21" s="61" t="s">
        <v>214</v>
      </c>
      <c r="AH21" s="69">
        <v>15522</v>
      </c>
      <c r="AI21" s="66">
        <v>44572</v>
      </c>
      <c r="AJ21" s="70" t="s">
        <v>103</v>
      </c>
      <c r="AK21" s="71" t="s">
        <v>100</v>
      </c>
      <c r="AL21" s="71" t="s">
        <v>100</v>
      </c>
      <c r="AM21" s="61" t="str">
        <f>'[1]REQUISITOS DE EJECUCIÓN '!F21</f>
        <v>Cumplimiento del contrato</v>
      </c>
      <c r="AN21" s="61" t="str">
        <f>'[1]REQUISITOS DE EJECUCIÓN '!G21</f>
        <v>390-47-994000066637</v>
      </c>
      <c r="AO21" s="61">
        <f>'[1]REQUISITOS DE EJECUCIÓN '!H21</f>
        <v>44571</v>
      </c>
      <c r="AP21" s="61">
        <f>'[1]REQUISITOS DE EJECUCIÓN '!I21</f>
        <v>44572</v>
      </c>
      <c r="AQ21" s="61">
        <f>'[1]REQUISITOS DE EJECUCIÓN '!L21</f>
        <v>44572</v>
      </c>
      <c r="AR21" s="61" t="str">
        <f>'[1]REQUISITOS DE EJECUCIÓN '!M21</f>
        <v>IV</v>
      </c>
      <c r="AS21" s="62" t="s">
        <v>104</v>
      </c>
      <c r="AT21" s="60" t="str">
        <f>[1]Supervisiones!J21</f>
        <v>Jorge Enrique Niño Velandia</v>
      </c>
      <c r="AU21" s="60">
        <f>[1]Supervisiones!K21</f>
        <v>19493141</v>
      </c>
      <c r="AV21" s="60" t="str">
        <f>[1]Supervisiones!L21</f>
        <v>Jorge Enrique Niño Velandia</v>
      </c>
      <c r="AW21" s="60">
        <f>[1]Supervisiones!M21</f>
        <v>19493141</v>
      </c>
      <c r="AX21" s="63">
        <f>[1]Supervisiones!N21</f>
        <v>44572</v>
      </c>
      <c r="AY21" s="63">
        <f>[1]Supervisiones!O21</f>
        <v>44572</v>
      </c>
      <c r="AZ21" s="60" t="str">
        <f>[1]Supervisiones!P21</f>
        <v>Transaccional</v>
      </c>
      <c r="BA21" s="62" t="s">
        <v>105</v>
      </c>
      <c r="BB21" s="60">
        <v>0</v>
      </c>
      <c r="BC21" s="62" t="s">
        <v>105</v>
      </c>
      <c r="BD21" s="60" t="s">
        <v>100</v>
      </c>
      <c r="BE21" s="60" t="s">
        <v>100</v>
      </c>
      <c r="BF21" s="62" t="s">
        <v>105</v>
      </c>
      <c r="BG21" s="60" t="s">
        <v>100</v>
      </c>
      <c r="BH21" s="60" t="s">
        <v>100</v>
      </c>
      <c r="BI21" s="60" t="s">
        <v>100</v>
      </c>
      <c r="BJ21" s="60" t="s">
        <v>100</v>
      </c>
      <c r="BK21" s="60" t="s">
        <v>100</v>
      </c>
      <c r="BL21" s="60" t="s">
        <v>100</v>
      </c>
      <c r="BM21" s="60" t="s">
        <v>100</v>
      </c>
      <c r="BN21" s="60" t="s">
        <v>100</v>
      </c>
      <c r="BO21" s="60" t="s">
        <v>100</v>
      </c>
      <c r="BP21" s="60" t="s">
        <v>100</v>
      </c>
      <c r="BQ21" s="60" t="s">
        <v>100</v>
      </c>
      <c r="BR21" s="60" t="s">
        <v>100</v>
      </c>
      <c r="BS21" s="63">
        <f t="shared" si="0"/>
        <v>44926</v>
      </c>
      <c r="BT21" s="62">
        <f t="shared" si="1"/>
        <v>0</v>
      </c>
      <c r="BU21" s="60">
        <v>0</v>
      </c>
      <c r="BV21" s="60">
        <v>0</v>
      </c>
      <c r="BW21" s="62">
        <f t="shared" si="2"/>
        <v>0</v>
      </c>
      <c r="BX21" s="60">
        <v>0</v>
      </c>
      <c r="BY21" s="60">
        <v>0</v>
      </c>
      <c r="BZ21" s="64">
        <f t="shared" si="3"/>
        <v>36000000</v>
      </c>
      <c r="CA21" s="60" t="s">
        <v>106</v>
      </c>
      <c r="CB21" s="62" t="e">
        <f t="shared" si="4"/>
        <v>#REF!</v>
      </c>
      <c r="CC21" s="72" t="e">
        <f>BS21-#REF!</f>
        <v>#REF!</v>
      </c>
      <c r="CD21" s="62" t="s">
        <v>107</v>
      </c>
      <c r="CE21" s="78">
        <v>44573</v>
      </c>
      <c r="CF21" s="74" t="s">
        <v>215</v>
      </c>
      <c r="CG21" s="75"/>
    </row>
    <row r="22" spans="1:85" s="17" customFormat="1" ht="50.25" customHeight="1">
      <c r="A22" s="60">
        <v>21</v>
      </c>
      <c r="B22" s="62" t="s">
        <v>85</v>
      </c>
      <c r="C22" s="62" t="s">
        <v>124</v>
      </c>
      <c r="D22" s="62" t="s">
        <v>125</v>
      </c>
      <c r="E22" s="62" t="s">
        <v>88</v>
      </c>
      <c r="F22" s="62" t="s">
        <v>216</v>
      </c>
      <c r="G22" s="62" t="s">
        <v>90</v>
      </c>
      <c r="H22" s="62" t="s">
        <v>217</v>
      </c>
      <c r="I22" s="62" t="s">
        <v>92</v>
      </c>
      <c r="J22" s="71">
        <v>1032373605</v>
      </c>
      <c r="K22" s="71" t="s">
        <v>218</v>
      </c>
      <c r="L22" s="60">
        <v>80111701</v>
      </c>
      <c r="M22" s="62" t="s">
        <v>179</v>
      </c>
      <c r="N22" s="62" t="s">
        <v>96</v>
      </c>
      <c r="O22" s="64">
        <f t="shared" si="5"/>
        <v>75600000</v>
      </c>
      <c r="P22" s="84">
        <v>75600000</v>
      </c>
      <c r="Q22" s="60">
        <v>0</v>
      </c>
      <c r="R22" s="84">
        <v>6300000</v>
      </c>
      <c r="S22" s="62" t="s">
        <v>97</v>
      </c>
      <c r="T22" s="63">
        <v>44570</v>
      </c>
      <c r="U22" s="63">
        <v>44572</v>
      </c>
      <c r="V22" s="66">
        <v>44926</v>
      </c>
      <c r="W22" s="63">
        <v>44572</v>
      </c>
      <c r="X22" s="66">
        <v>44926</v>
      </c>
      <c r="Y22" s="67" t="s">
        <v>130</v>
      </c>
      <c r="Z22" s="68" t="s">
        <v>99</v>
      </c>
      <c r="AA22" s="67">
        <v>20220291</v>
      </c>
      <c r="AB22" s="67">
        <v>31222</v>
      </c>
      <c r="AC22" s="61">
        <v>44569</v>
      </c>
      <c r="AD22" s="61" t="s">
        <v>100</v>
      </c>
      <c r="AE22" s="61" t="s">
        <v>100</v>
      </c>
      <c r="AF22" s="61" t="s">
        <v>131</v>
      </c>
      <c r="AG22" s="61" t="s">
        <v>102</v>
      </c>
      <c r="AH22" s="69">
        <v>12622</v>
      </c>
      <c r="AI22" s="66">
        <v>44572</v>
      </c>
      <c r="AJ22" s="70" t="s">
        <v>103</v>
      </c>
      <c r="AK22" s="71" t="s">
        <v>100</v>
      </c>
      <c r="AL22" s="71" t="s">
        <v>100</v>
      </c>
      <c r="AM22" s="61" t="str">
        <f>'[1]REQUISITOS DE EJECUCIÓN '!F22</f>
        <v>Cumplimiento del contrato 
Calidad del servicio</v>
      </c>
      <c r="AN22" s="61" t="str">
        <f>'[1]REQUISITOS DE EJECUCIÓN '!G22</f>
        <v xml:space="preserve">14-46-101060586 </v>
      </c>
      <c r="AO22" s="61">
        <f>'[1]REQUISITOS DE EJECUCIÓN '!H22</f>
        <v>44572</v>
      </c>
      <c r="AP22" s="61">
        <f>'[1]REQUISITOS DE EJECUCIÓN '!I22</f>
        <v>44572</v>
      </c>
      <c r="AQ22" s="61">
        <f>'[1]REQUISITOS DE EJECUCIÓN '!L22</f>
        <v>44571</v>
      </c>
      <c r="AR22" s="61" t="str">
        <f>'[1]REQUISITOS DE EJECUCIÓN '!M22</f>
        <v>I</v>
      </c>
      <c r="AS22" s="62" t="s">
        <v>104</v>
      </c>
      <c r="AT22" s="60" t="str">
        <f>[1]Supervisiones!J22</f>
        <v>Liliana Mercedes Vanegas Aguilar</v>
      </c>
      <c r="AU22" s="60" t="str">
        <f>[1]Supervisiones!K22</f>
        <v xml:space="preserve">52734477	</v>
      </c>
      <c r="AV22" s="60" t="str">
        <f>[1]Supervisiones!L22</f>
        <v>Liliana Mercedes Vanegas Aguilar</v>
      </c>
      <c r="AW22" s="60" t="str">
        <f>[1]Supervisiones!M22</f>
        <v xml:space="preserve">52734477	</v>
      </c>
      <c r="AX22" s="63">
        <f>[1]Supervisiones!N22</f>
        <v>44571</v>
      </c>
      <c r="AY22" s="63">
        <f>[1]Supervisiones!O22</f>
        <v>44571</v>
      </c>
      <c r="AZ22" s="60" t="str">
        <f>[1]Supervisiones!P22</f>
        <v>Transaccional</v>
      </c>
      <c r="BA22" s="62" t="s">
        <v>105</v>
      </c>
      <c r="BB22" s="60">
        <v>0</v>
      </c>
      <c r="BC22" s="62" t="s">
        <v>105</v>
      </c>
      <c r="BD22" s="60" t="s">
        <v>100</v>
      </c>
      <c r="BE22" s="60" t="s">
        <v>100</v>
      </c>
      <c r="BF22" s="62" t="s">
        <v>105</v>
      </c>
      <c r="BG22" s="60" t="s">
        <v>100</v>
      </c>
      <c r="BH22" s="60" t="s">
        <v>100</v>
      </c>
      <c r="BI22" s="60" t="s">
        <v>100</v>
      </c>
      <c r="BJ22" s="60" t="s">
        <v>100</v>
      </c>
      <c r="BK22" s="60" t="s">
        <v>100</v>
      </c>
      <c r="BL22" s="60" t="s">
        <v>100</v>
      </c>
      <c r="BM22" s="60" t="s">
        <v>100</v>
      </c>
      <c r="BN22" s="60" t="s">
        <v>100</v>
      </c>
      <c r="BO22" s="60" t="s">
        <v>100</v>
      </c>
      <c r="BP22" s="60" t="s">
        <v>100</v>
      </c>
      <c r="BQ22" s="60" t="s">
        <v>100</v>
      </c>
      <c r="BR22" s="60" t="s">
        <v>100</v>
      </c>
      <c r="BS22" s="63">
        <f t="shared" si="0"/>
        <v>44926</v>
      </c>
      <c r="BT22" s="62">
        <f t="shared" si="1"/>
        <v>0</v>
      </c>
      <c r="BU22" s="60">
        <v>0</v>
      </c>
      <c r="BV22" s="60">
        <v>0</v>
      </c>
      <c r="BW22" s="62">
        <f t="shared" si="2"/>
        <v>0</v>
      </c>
      <c r="BX22" s="60">
        <v>0</v>
      </c>
      <c r="BY22" s="60">
        <v>0</v>
      </c>
      <c r="BZ22" s="64">
        <f t="shared" si="3"/>
        <v>75600000</v>
      </c>
      <c r="CA22" s="60" t="s">
        <v>106</v>
      </c>
      <c r="CB22" s="62" t="e">
        <f t="shared" si="4"/>
        <v>#REF!</v>
      </c>
      <c r="CC22" s="72" t="e">
        <f>BS22-#REF!</f>
        <v>#REF!</v>
      </c>
      <c r="CD22" s="62" t="s">
        <v>107</v>
      </c>
      <c r="CE22" s="73">
        <v>44571</v>
      </c>
      <c r="CF22" s="74" t="s">
        <v>219</v>
      </c>
      <c r="CG22" s="75"/>
    </row>
    <row r="23" spans="1:85" s="17" customFormat="1" ht="50.25" customHeight="1">
      <c r="A23" s="60">
        <v>22</v>
      </c>
      <c r="B23" s="62" t="s">
        <v>85</v>
      </c>
      <c r="C23" s="62" t="s">
        <v>124</v>
      </c>
      <c r="D23" s="62" t="s">
        <v>125</v>
      </c>
      <c r="E23" s="62" t="s">
        <v>88</v>
      </c>
      <c r="F23" s="62" t="s">
        <v>220</v>
      </c>
      <c r="G23" s="62" t="s">
        <v>90</v>
      </c>
      <c r="H23" s="62" t="s">
        <v>221</v>
      </c>
      <c r="I23" s="62" t="s">
        <v>92</v>
      </c>
      <c r="J23" s="71">
        <v>1032441172</v>
      </c>
      <c r="K23" s="71" t="s">
        <v>222</v>
      </c>
      <c r="L23" s="60">
        <v>80111701</v>
      </c>
      <c r="M23" s="62" t="s">
        <v>223</v>
      </c>
      <c r="N23" s="62" t="s">
        <v>96</v>
      </c>
      <c r="O23" s="64">
        <f t="shared" si="5"/>
        <v>75600000</v>
      </c>
      <c r="P23" s="65">
        <v>75600000</v>
      </c>
      <c r="Q23" s="60">
        <v>0</v>
      </c>
      <c r="R23" s="65">
        <v>6300000</v>
      </c>
      <c r="S23" s="62" t="s">
        <v>97</v>
      </c>
      <c r="T23" s="63">
        <v>44570</v>
      </c>
      <c r="U23" s="63">
        <v>44572</v>
      </c>
      <c r="V23" s="66">
        <v>44926</v>
      </c>
      <c r="W23" s="63">
        <v>44572</v>
      </c>
      <c r="X23" s="66">
        <v>44926</v>
      </c>
      <c r="Y23" s="67" t="s">
        <v>130</v>
      </c>
      <c r="Z23" s="68" t="s">
        <v>99</v>
      </c>
      <c r="AA23" s="67">
        <v>20220307</v>
      </c>
      <c r="AB23" s="67">
        <v>32822</v>
      </c>
      <c r="AC23" s="61">
        <v>44569</v>
      </c>
      <c r="AD23" s="61" t="s">
        <v>100</v>
      </c>
      <c r="AE23" s="61" t="s">
        <v>100</v>
      </c>
      <c r="AF23" s="61" t="s">
        <v>131</v>
      </c>
      <c r="AG23" s="61" t="s">
        <v>102</v>
      </c>
      <c r="AH23" s="69">
        <v>12822</v>
      </c>
      <c r="AI23" s="85">
        <v>44572</v>
      </c>
      <c r="AJ23" s="70" t="s">
        <v>103</v>
      </c>
      <c r="AK23" s="71" t="s">
        <v>100</v>
      </c>
      <c r="AL23" s="71" t="s">
        <v>100</v>
      </c>
      <c r="AM23" s="61" t="str">
        <f>'[1]REQUISITOS DE EJECUCIÓN '!F23</f>
        <v>Cumplimiento del contrato 
Calidad del servicio</v>
      </c>
      <c r="AN23" s="61" t="str">
        <f>'[1]REQUISITOS DE EJECUCIÓN '!G23</f>
        <v>390-47-994000066611</v>
      </c>
      <c r="AO23" s="61">
        <f>'[1]REQUISITOS DE EJECUCIÓN '!H23</f>
        <v>44570</v>
      </c>
      <c r="AP23" s="61">
        <f>'[1]REQUISITOS DE EJECUCIÓN '!I23</f>
        <v>44572</v>
      </c>
      <c r="AQ23" s="61">
        <f>'[1]REQUISITOS DE EJECUCIÓN '!L23</f>
        <v>44571</v>
      </c>
      <c r="AR23" s="61" t="str">
        <f>'[1]REQUISITOS DE EJECUCIÓN '!M23</f>
        <v>I</v>
      </c>
      <c r="AS23" s="62" t="s">
        <v>104</v>
      </c>
      <c r="AT23" s="60" t="str">
        <f>[1]Supervisiones!J23</f>
        <v>Liliana Mercedes Vanegas Aguilar</v>
      </c>
      <c r="AU23" s="60" t="str">
        <f>[1]Supervisiones!K23</f>
        <v xml:space="preserve">52734477	</v>
      </c>
      <c r="AV23" s="60" t="str">
        <f>[1]Supervisiones!L23</f>
        <v>Liliana Mercedes Vanegas Aguilar</v>
      </c>
      <c r="AW23" s="60" t="str">
        <f>[1]Supervisiones!M23</f>
        <v xml:space="preserve">52734477	</v>
      </c>
      <c r="AX23" s="63">
        <f>[1]Supervisiones!N23</f>
        <v>44571</v>
      </c>
      <c r="AY23" s="63">
        <f>[1]Supervisiones!O23</f>
        <v>44571</v>
      </c>
      <c r="AZ23" s="60" t="str">
        <f>[1]Supervisiones!P23</f>
        <v>Transaccional</v>
      </c>
      <c r="BA23" s="62" t="s">
        <v>105</v>
      </c>
      <c r="BB23" s="60">
        <v>0</v>
      </c>
      <c r="BC23" s="62" t="s">
        <v>105</v>
      </c>
      <c r="BD23" s="60" t="s">
        <v>100</v>
      </c>
      <c r="BE23" s="60" t="s">
        <v>100</v>
      </c>
      <c r="BF23" s="62" t="s">
        <v>105</v>
      </c>
      <c r="BG23" s="60" t="s">
        <v>100</v>
      </c>
      <c r="BH23" s="60" t="s">
        <v>100</v>
      </c>
      <c r="BI23" s="60" t="s">
        <v>100</v>
      </c>
      <c r="BJ23" s="60" t="s">
        <v>100</v>
      </c>
      <c r="BK23" s="60" t="s">
        <v>100</v>
      </c>
      <c r="BL23" s="60" t="s">
        <v>100</v>
      </c>
      <c r="BM23" s="60" t="s">
        <v>100</v>
      </c>
      <c r="BN23" s="60" t="s">
        <v>100</v>
      </c>
      <c r="BO23" s="60" t="s">
        <v>100</v>
      </c>
      <c r="BP23" s="60" t="s">
        <v>100</v>
      </c>
      <c r="BQ23" s="60" t="s">
        <v>100</v>
      </c>
      <c r="BR23" s="60" t="s">
        <v>100</v>
      </c>
      <c r="BS23" s="63">
        <f t="shared" si="0"/>
        <v>44926</v>
      </c>
      <c r="BT23" s="62">
        <f t="shared" si="1"/>
        <v>0</v>
      </c>
      <c r="BU23" s="60">
        <v>0</v>
      </c>
      <c r="BV23" s="60">
        <v>0</v>
      </c>
      <c r="BW23" s="62">
        <f t="shared" si="2"/>
        <v>0</v>
      </c>
      <c r="BX23" s="60">
        <v>0</v>
      </c>
      <c r="BY23" s="60">
        <v>0</v>
      </c>
      <c r="BZ23" s="64">
        <f t="shared" si="3"/>
        <v>75600000</v>
      </c>
      <c r="CA23" s="60" t="s">
        <v>106</v>
      </c>
      <c r="CB23" s="62" t="e">
        <f t="shared" si="4"/>
        <v>#REF!</v>
      </c>
      <c r="CC23" s="72" t="e">
        <f>BS23-#REF!</f>
        <v>#REF!</v>
      </c>
      <c r="CD23" s="62" t="s">
        <v>107</v>
      </c>
      <c r="CE23" s="73">
        <v>44571</v>
      </c>
      <c r="CF23" s="74" t="s">
        <v>224</v>
      </c>
      <c r="CG23" s="75"/>
    </row>
    <row r="24" spans="1:85" s="17" customFormat="1" ht="50.25" customHeight="1">
      <c r="A24" s="60">
        <v>23</v>
      </c>
      <c r="B24" s="62" t="s">
        <v>85</v>
      </c>
      <c r="C24" s="62" t="s">
        <v>124</v>
      </c>
      <c r="D24" s="62" t="s">
        <v>125</v>
      </c>
      <c r="E24" s="62" t="s">
        <v>88</v>
      </c>
      <c r="F24" s="62" t="s">
        <v>225</v>
      </c>
      <c r="G24" s="62" t="s">
        <v>90</v>
      </c>
      <c r="H24" s="62" t="s">
        <v>226</v>
      </c>
      <c r="I24" s="62" t="s">
        <v>92</v>
      </c>
      <c r="J24" s="71">
        <v>1136883700</v>
      </c>
      <c r="K24" s="69" t="s">
        <v>227</v>
      </c>
      <c r="L24" s="60">
        <v>80111701</v>
      </c>
      <c r="M24" s="62" t="s">
        <v>137</v>
      </c>
      <c r="N24" s="62" t="s">
        <v>96</v>
      </c>
      <c r="O24" s="64">
        <f t="shared" si="5"/>
        <v>66000000</v>
      </c>
      <c r="P24" s="65">
        <v>66000000</v>
      </c>
      <c r="Q24" s="60">
        <v>0</v>
      </c>
      <c r="R24" s="65">
        <v>5500000</v>
      </c>
      <c r="S24" s="62" t="s">
        <v>97</v>
      </c>
      <c r="T24" s="63">
        <v>44570</v>
      </c>
      <c r="U24" s="63">
        <v>44572</v>
      </c>
      <c r="V24" s="66">
        <v>44926</v>
      </c>
      <c r="W24" s="63">
        <v>44572</v>
      </c>
      <c r="X24" s="66">
        <v>44926</v>
      </c>
      <c r="Y24" s="67" t="s">
        <v>130</v>
      </c>
      <c r="Z24" s="68" t="s">
        <v>99</v>
      </c>
      <c r="AA24" s="67">
        <v>20220302</v>
      </c>
      <c r="AB24" s="67">
        <v>32222</v>
      </c>
      <c r="AC24" s="61">
        <v>44569</v>
      </c>
      <c r="AD24" s="61" t="s">
        <v>100</v>
      </c>
      <c r="AE24" s="61" t="s">
        <v>100</v>
      </c>
      <c r="AF24" s="61" t="s">
        <v>131</v>
      </c>
      <c r="AG24" s="61" t="s">
        <v>116</v>
      </c>
      <c r="AH24" s="69">
        <v>15122</v>
      </c>
      <c r="AI24" s="85">
        <v>44572</v>
      </c>
      <c r="AJ24" s="70" t="s">
        <v>103</v>
      </c>
      <c r="AK24" s="71" t="s">
        <v>100</v>
      </c>
      <c r="AL24" s="71" t="s">
        <v>100</v>
      </c>
      <c r="AM24" s="61" t="str">
        <f>'[1]REQUISITOS DE EJECUCIÓN '!F24</f>
        <v>Cumplimiento del contrato 
Calidad del servicio</v>
      </c>
      <c r="AN24" s="61" t="str">
        <f>'[1]REQUISITOS DE EJECUCIÓN '!G24</f>
        <v>390-47-994000066654</v>
      </c>
      <c r="AO24" s="61">
        <f>'[1]REQUISITOS DE EJECUCIÓN '!H24</f>
        <v>44572</v>
      </c>
      <c r="AP24" s="61">
        <f>'[1]REQUISITOS DE EJECUCIÓN '!I24</f>
        <v>44572</v>
      </c>
      <c r="AQ24" s="61">
        <f>'[1]REQUISITOS DE EJECUCIÓN '!L24</f>
        <v>44571</v>
      </c>
      <c r="AR24" s="61" t="str">
        <f>'[1]REQUISITOS DE EJECUCIÓN '!M24</f>
        <v>I</v>
      </c>
      <c r="AS24" s="62" t="s">
        <v>104</v>
      </c>
      <c r="AT24" s="60" t="str">
        <f>[1]Supervisiones!J24</f>
        <v>Diego Fernando Valencia Méndez</v>
      </c>
      <c r="AU24" s="60" t="str">
        <f>[1]Supervisiones!K24</f>
        <v xml:space="preserve">80797877	</v>
      </c>
      <c r="AV24" s="60" t="str">
        <f>[1]Supervisiones!L24</f>
        <v>Diego Fernando Valencia Méndez</v>
      </c>
      <c r="AW24" s="60" t="str">
        <f>[1]Supervisiones!M24</f>
        <v xml:space="preserve">80797877	</v>
      </c>
      <c r="AX24" s="63">
        <f>[1]Supervisiones!N24</f>
        <v>44572</v>
      </c>
      <c r="AY24" s="63">
        <f>[1]Supervisiones!O24</f>
        <v>44572</v>
      </c>
      <c r="AZ24" s="60" t="str">
        <f>[1]Supervisiones!P24</f>
        <v>Transaccional</v>
      </c>
      <c r="BA24" s="62" t="s">
        <v>94</v>
      </c>
      <c r="BB24" s="60">
        <v>1</v>
      </c>
      <c r="BC24" s="62" t="s">
        <v>94</v>
      </c>
      <c r="BD24" s="60" t="s">
        <v>138</v>
      </c>
      <c r="BE24" s="60" t="s">
        <v>100</v>
      </c>
      <c r="BF24" s="62" t="s">
        <v>105</v>
      </c>
      <c r="BG24" s="60" t="s">
        <v>100</v>
      </c>
      <c r="BH24" s="60" t="s">
        <v>100</v>
      </c>
      <c r="BI24" s="60" t="s">
        <v>100</v>
      </c>
      <c r="BJ24" s="60" t="s">
        <v>100</v>
      </c>
      <c r="BK24" s="60" t="s">
        <v>100</v>
      </c>
      <c r="BL24" s="60" t="s">
        <v>100</v>
      </c>
      <c r="BM24" s="60" t="s">
        <v>100</v>
      </c>
      <c r="BN24" s="60" t="s">
        <v>100</v>
      </c>
      <c r="BO24" s="60" t="s">
        <v>100</v>
      </c>
      <c r="BP24" s="60" t="s">
        <v>100</v>
      </c>
      <c r="BQ24" s="60" t="s">
        <v>100</v>
      </c>
      <c r="BR24" s="60" t="s">
        <v>100</v>
      </c>
      <c r="BS24" s="63">
        <f t="shared" si="0"/>
        <v>44926</v>
      </c>
      <c r="BT24" s="62">
        <f t="shared" si="1"/>
        <v>0</v>
      </c>
      <c r="BU24" s="60">
        <v>0</v>
      </c>
      <c r="BV24" s="60">
        <v>0</v>
      </c>
      <c r="BW24" s="62">
        <f t="shared" si="2"/>
        <v>0</v>
      </c>
      <c r="BX24" s="60">
        <v>0</v>
      </c>
      <c r="BY24" s="60">
        <v>0</v>
      </c>
      <c r="BZ24" s="64">
        <f t="shared" si="3"/>
        <v>66000000</v>
      </c>
      <c r="CA24" s="60" t="s">
        <v>106</v>
      </c>
      <c r="CB24" s="62" t="e">
        <f t="shared" si="4"/>
        <v>#REF!</v>
      </c>
      <c r="CC24" s="72" t="e">
        <f>BS24-#REF!</f>
        <v>#REF!</v>
      </c>
      <c r="CD24" s="62" t="s">
        <v>107</v>
      </c>
      <c r="CE24" s="73">
        <v>44571</v>
      </c>
      <c r="CF24" s="74" t="s">
        <v>228</v>
      </c>
      <c r="CG24" s="75"/>
    </row>
    <row r="25" spans="1:85" s="17" customFormat="1" ht="50.25" customHeight="1">
      <c r="A25" s="60">
        <v>24</v>
      </c>
      <c r="B25" s="62" t="s">
        <v>85</v>
      </c>
      <c r="C25" s="62" t="s">
        <v>109</v>
      </c>
      <c r="D25" s="62" t="s">
        <v>165</v>
      </c>
      <c r="E25" s="62" t="s">
        <v>88</v>
      </c>
      <c r="F25" s="62" t="s">
        <v>229</v>
      </c>
      <c r="G25" s="62" t="s">
        <v>90</v>
      </c>
      <c r="H25" s="62" t="s">
        <v>230</v>
      </c>
      <c r="I25" s="62" t="s">
        <v>92</v>
      </c>
      <c r="J25" s="71">
        <v>79685903</v>
      </c>
      <c r="K25" s="69" t="s">
        <v>231</v>
      </c>
      <c r="L25" s="60">
        <v>80111701</v>
      </c>
      <c r="M25" s="62" t="s">
        <v>232</v>
      </c>
      <c r="N25" s="62" t="s">
        <v>96</v>
      </c>
      <c r="O25" s="64">
        <f>P25+Q25</f>
        <v>75180000</v>
      </c>
      <c r="P25" s="65">
        <v>75180000</v>
      </c>
      <c r="Q25" s="60">
        <v>0</v>
      </c>
      <c r="R25" s="65">
        <v>6300000</v>
      </c>
      <c r="S25" s="62" t="s">
        <v>97</v>
      </c>
      <c r="T25" s="63">
        <v>44570</v>
      </c>
      <c r="U25" s="63">
        <v>44572</v>
      </c>
      <c r="V25" s="66">
        <v>44926</v>
      </c>
      <c r="W25" s="63">
        <v>44572</v>
      </c>
      <c r="X25" s="66">
        <v>44926</v>
      </c>
      <c r="Y25" s="67" t="s">
        <v>98</v>
      </c>
      <c r="Z25" s="68" t="s">
        <v>99</v>
      </c>
      <c r="AA25" s="67">
        <v>20220276</v>
      </c>
      <c r="AB25" s="67">
        <v>17722</v>
      </c>
      <c r="AC25" s="61">
        <v>44569</v>
      </c>
      <c r="AD25" s="61" t="s">
        <v>100</v>
      </c>
      <c r="AE25" s="61" t="s">
        <v>100</v>
      </c>
      <c r="AF25" s="61" t="s">
        <v>101</v>
      </c>
      <c r="AG25" s="61" t="s">
        <v>116</v>
      </c>
      <c r="AH25" s="69">
        <v>15022</v>
      </c>
      <c r="AI25" s="85">
        <v>44572</v>
      </c>
      <c r="AJ25" s="70" t="s">
        <v>103</v>
      </c>
      <c r="AK25" s="71" t="s">
        <v>100</v>
      </c>
      <c r="AL25" s="71" t="s">
        <v>100</v>
      </c>
      <c r="AM25" s="61" t="str">
        <f>'[1]REQUISITOS DE EJECUCIÓN '!F25</f>
        <v>Cumplimiento del contrato
Calidad del servicio</v>
      </c>
      <c r="AN25" s="61" t="str">
        <f>'[1]REQUISITOS DE EJECUCIÓN '!G25</f>
        <v>390-47-994000066615</v>
      </c>
      <c r="AO25" s="61">
        <f>'[1]REQUISITOS DE EJECUCIÓN '!H25</f>
        <v>44570</v>
      </c>
      <c r="AP25" s="61">
        <f>'[1]REQUISITOS DE EJECUCIÓN '!I25</f>
        <v>44572</v>
      </c>
      <c r="AQ25" s="61">
        <f>'[1]REQUISITOS DE EJECUCIÓN '!L25</f>
        <v>44571</v>
      </c>
      <c r="AR25" s="61" t="str">
        <f>'[1]REQUISITOS DE EJECUCIÓN '!M25</f>
        <v>I</v>
      </c>
      <c r="AS25" s="62" t="s">
        <v>104</v>
      </c>
      <c r="AT25" s="60" t="str">
        <f>[1]Supervisiones!J25</f>
        <v>Janneth Andrea Sabogal Portilla</v>
      </c>
      <c r="AU25" s="60" t="str">
        <f>[1]Supervisiones!K25</f>
        <v xml:space="preserve">52823339	</v>
      </c>
      <c r="AV25" s="60" t="str">
        <f>[1]Supervisiones!L25</f>
        <v>Janneth Andrea Sabogal Portilla</v>
      </c>
      <c r="AW25" s="60" t="str">
        <f>[1]Supervisiones!M25</f>
        <v xml:space="preserve">52823339	</v>
      </c>
      <c r="AX25" s="63">
        <f>[1]Supervisiones!N25</f>
        <v>44572</v>
      </c>
      <c r="AY25" s="63">
        <f>[1]Supervisiones!O25</f>
        <v>44572</v>
      </c>
      <c r="AZ25" s="60" t="str">
        <f>[1]Supervisiones!P25</f>
        <v>Transaccional</v>
      </c>
      <c r="BA25" s="62" t="s">
        <v>105</v>
      </c>
      <c r="BB25" s="60">
        <v>0</v>
      </c>
      <c r="BC25" s="62" t="s">
        <v>105</v>
      </c>
      <c r="BD25" s="60" t="s">
        <v>100</v>
      </c>
      <c r="BE25" s="60" t="s">
        <v>100</v>
      </c>
      <c r="BF25" s="62" t="s">
        <v>105</v>
      </c>
      <c r="BG25" s="60" t="s">
        <v>100</v>
      </c>
      <c r="BH25" s="60" t="s">
        <v>100</v>
      </c>
      <c r="BI25" s="60" t="s">
        <v>100</v>
      </c>
      <c r="BJ25" s="60" t="s">
        <v>100</v>
      </c>
      <c r="BK25" s="60" t="s">
        <v>100</v>
      </c>
      <c r="BL25" s="60" t="s">
        <v>100</v>
      </c>
      <c r="BM25" s="60" t="s">
        <v>100</v>
      </c>
      <c r="BN25" s="60" t="s">
        <v>100</v>
      </c>
      <c r="BO25" s="60" t="s">
        <v>100</v>
      </c>
      <c r="BP25" s="60" t="s">
        <v>100</v>
      </c>
      <c r="BQ25" s="60" t="s">
        <v>100</v>
      </c>
      <c r="BR25" s="60" t="s">
        <v>100</v>
      </c>
      <c r="BS25" s="63">
        <f t="shared" si="0"/>
        <v>44926</v>
      </c>
      <c r="BT25" s="62">
        <f t="shared" si="1"/>
        <v>0</v>
      </c>
      <c r="BU25" s="60">
        <v>0</v>
      </c>
      <c r="BV25" s="60">
        <v>0</v>
      </c>
      <c r="BW25" s="62">
        <f t="shared" si="2"/>
        <v>0</v>
      </c>
      <c r="BX25" s="60">
        <v>0</v>
      </c>
      <c r="BY25" s="60">
        <v>0</v>
      </c>
      <c r="BZ25" s="64">
        <f t="shared" si="3"/>
        <v>75180000</v>
      </c>
      <c r="CA25" s="60" t="s">
        <v>106</v>
      </c>
      <c r="CB25" s="62" t="e">
        <f t="shared" si="4"/>
        <v>#REF!</v>
      </c>
      <c r="CC25" s="72" t="e">
        <f>BS25-#REF!</f>
        <v>#REF!</v>
      </c>
      <c r="CD25" s="62" t="s">
        <v>107</v>
      </c>
      <c r="CE25" s="73">
        <v>44571</v>
      </c>
      <c r="CF25" s="74" t="s">
        <v>233</v>
      </c>
      <c r="CG25" s="75"/>
    </row>
    <row r="26" spans="1:85" s="17" customFormat="1" ht="50.25" customHeight="1">
      <c r="A26" s="60">
        <v>25</v>
      </c>
      <c r="B26" s="62" t="s">
        <v>85</v>
      </c>
      <c r="C26" s="62" t="s">
        <v>109</v>
      </c>
      <c r="D26" s="62" t="s">
        <v>165</v>
      </c>
      <c r="E26" s="62" t="s">
        <v>88</v>
      </c>
      <c r="F26" s="62" t="s">
        <v>234</v>
      </c>
      <c r="G26" s="62" t="s">
        <v>90</v>
      </c>
      <c r="H26" s="62" t="s">
        <v>235</v>
      </c>
      <c r="I26" s="62" t="s">
        <v>92</v>
      </c>
      <c r="J26" s="71">
        <v>52490198</v>
      </c>
      <c r="K26" s="69" t="s">
        <v>236</v>
      </c>
      <c r="L26" s="60">
        <v>80111701</v>
      </c>
      <c r="M26" s="62" t="s">
        <v>237</v>
      </c>
      <c r="N26" s="62" t="s">
        <v>96</v>
      </c>
      <c r="O26" s="64">
        <f>P26+Q26</f>
        <v>71421000</v>
      </c>
      <c r="P26" s="86">
        <v>71421000</v>
      </c>
      <c r="Q26" s="60">
        <v>0</v>
      </c>
      <c r="R26" s="86">
        <v>5586000</v>
      </c>
      <c r="S26" s="62" t="s">
        <v>97</v>
      </c>
      <c r="T26" s="63">
        <v>44570</v>
      </c>
      <c r="U26" s="63">
        <v>44572</v>
      </c>
      <c r="V26" s="66">
        <v>44926</v>
      </c>
      <c r="W26" s="63">
        <v>44572</v>
      </c>
      <c r="X26" s="66">
        <v>44926</v>
      </c>
      <c r="Y26" s="67" t="s">
        <v>98</v>
      </c>
      <c r="Z26" s="68" t="s">
        <v>99</v>
      </c>
      <c r="AA26" s="67">
        <v>20220280</v>
      </c>
      <c r="AB26" s="67">
        <v>30722</v>
      </c>
      <c r="AC26" s="61">
        <v>44569</v>
      </c>
      <c r="AD26" s="61" t="s">
        <v>100</v>
      </c>
      <c r="AE26" s="61" t="s">
        <v>100</v>
      </c>
      <c r="AF26" s="61" t="s">
        <v>101</v>
      </c>
      <c r="AG26" s="61" t="s">
        <v>238</v>
      </c>
      <c r="AH26" s="69">
        <v>14922</v>
      </c>
      <c r="AI26" s="85">
        <v>44572</v>
      </c>
      <c r="AJ26" s="70" t="s">
        <v>103</v>
      </c>
      <c r="AK26" s="71" t="s">
        <v>100</v>
      </c>
      <c r="AL26" s="71" t="s">
        <v>100</v>
      </c>
      <c r="AM26" s="61" t="str">
        <f>'[1]REQUISITOS DE EJECUCIÓN '!F26</f>
        <v>Cumplimiento del contrato
Calidad del servicio</v>
      </c>
      <c r="AN26" s="61" t="str">
        <f>'[1]REQUISITOS DE EJECUCIÓN '!G26</f>
        <v>3242269-3</v>
      </c>
      <c r="AO26" s="61">
        <f>'[1]REQUISITOS DE EJECUCIÓN '!H26</f>
        <v>44570</v>
      </c>
      <c r="AP26" s="61">
        <f>'[1]REQUISITOS DE EJECUCIÓN '!I26</f>
        <v>44572</v>
      </c>
      <c r="AQ26" s="61">
        <f>'[1]REQUISITOS DE EJECUCIÓN '!L26</f>
        <v>44571</v>
      </c>
      <c r="AR26" s="61" t="str">
        <f>'[1]REQUISITOS DE EJECUCIÓN '!M26</f>
        <v>I</v>
      </c>
      <c r="AS26" s="62" t="s">
        <v>104</v>
      </c>
      <c r="AT26" s="60" t="str">
        <f>[1]Supervisiones!J26</f>
        <v>Janneth Andrea Sabogal Portilla</v>
      </c>
      <c r="AU26" s="60" t="str">
        <f>[1]Supervisiones!K26</f>
        <v xml:space="preserve">52823339	</v>
      </c>
      <c r="AV26" s="60" t="str">
        <f>[1]Supervisiones!L26</f>
        <v>Janneth Andrea Sabogal Portilla</v>
      </c>
      <c r="AW26" s="60" t="str">
        <f>[1]Supervisiones!M26</f>
        <v xml:space="preserve">52823339	</v>
      </c>
      <c r="AX26" s="63">
        <f>[1]Supervisiones!N26</f>
        <v>44572</v>
      </c>
      <c r="AY26" s="63">
        <f>[1]Supervisiones!O26</f>
        <v>44572</v>
      </c>
      <c r="AZ26" s="60" t="str">
        <f>[1]Supervisiones!P26</f>
        <v>Transaccional</v>
      </c>
      <c r="BA26" s="62" t="s">
        <v>105</v>
      </c>
      <c r="BB26" s="60">
        <v>0</v>
      </c>
      <c r="BC26" s="62" t="s">
        <v>105</v>
      </c>
      <c r="BD26" s="60" t="s">
        <v>100</v>
      </c>
      <c r="BE26" s="60" t="s">
        <v>100</v>
      </c>
      <c r="BF26" s="62" t="s">
        <v>105</v>
      </c>
      <c r="BG26" s="60" t="s">
        <v>100</v>
      </c>
      <c r="BH26" s="60" t="s">
        <v>100</v>
      </c>
      <c r="BI26" s="60" t="s">
        <v>100</v>
      </c>
      <c r="BJ26" s="60" t="s">
        <v>100</v>
      </c>
      <c r="BK26" s="60" t="s">
        <v>100</v>
      </c>
      <c r="BL26" s="60" t="s">
        <v>100</v>
      </c>
      <c r="BM26" s="60" t="s">
        <v>100</v>
      </c>
      <c r="BN26" s="60" t="s">
        <v>100</v>
      </c>
      <c r="BO26" s="60" t="s">
        <v>100</v>
      </c>
      <c r="BP26" s="60" t="s">
        <v>100</v>
      </c>
      <c r="BQ26" s="60" t="s">
        <v>100</v>
      </c>
      <c r="BR26" s="60" t="s">
        <v>100</v>
      </c>
      <c r="BS26" s="63">
        <f t="shared" si="0"/>
        <v>44926</v>
      </c>
      <c r="BT26" s="62">
        <f t="shared" si="1"/>
        <v>0</v>
      </c>
      <c r="BU26" s="60">
        <v>0</v>
      </c>
      <c r="BV26" s="60">
        <v>0</v>
      </c>
      <c r="BW26" s="62">
        <f t="shared" si="2"/>
        <v>0</v>
      </c>
      <c r="BX26" s="60">
        <v>0</v>
      </c>
      <c r="BY26" s="60">
        <v>0</v>
      </c>
      <c r="BZ26" s="64">
        <f t="shared" si="3"/>
        <v>71421000</v>
      </c>
      <c r="CA26" s="60" t="s">
        <v>106</v>
      </c>
      <c r="CB26" s="62" t="e">
        <f t="shared" si="4"/>
        <v>#REF!</v>
      </c>
      <c r="CC26" s="72" t="e">
        <f>BS26-#REF!</f>
        <v>#REF!</v>
      </c>
      <c r="CD26" s="62" t="s">
        <v>107</v>
      </c>
      <c r="CE26" s="73">
        <v>44571</v>
      </c>
      <c r="CF26" s="74" t="s">
        <v>239</v>
      </c>
      <c r="CG26" s="75"/>
    </row>
    <row r="27" spans="1:85" s="17" customFormat="1" ht="50.25" customHeight="1">
      <c r="A27" s="60">
        <v>26</v>
      </c>
      <c r="B27" s="62" t="s">
        <v>85</v>
      </c>
      <c r="C27" s="62" t="s">
        <v>109</v>
      </c>
      <c r="D27" s="62" t="s">
        <v>87</v>
      </c>
      <c r="E27" s="62" t="s">
        <v>88</v>
      </c>
      <c r="F27" s="62" t="s">
        <v>240</v>
      </c>
      <c r="G27" s="62" t="s">
        <v>90</v>
      </c>
      <c r="H27" s="62" t="s">
        <v>241</v>
      </c>
      <c r="I27" s="62" t="s">
        <v>92</v>
      </c>
      <c r="J27" s="71">
        <v>36553032</v>
      </c>
      <c r="K27" s="69" t="s">
        <v>242</v>
      </c>
      <c r="L27" s="60">
        <v>80111701</v>
      </c>
      <c r="M27" s="62" t="s">
        <v>204</v>
      </c>
      <c r="N27" s="62" t="s">
        <v>96</v>
      </c>
      <c r="O27" s="64">
        <f>P27+Q27</f>
        <v>75180000</v>
      </c>
      <c r="P27" s="82">
        <v>75180000</v>
      </c>
      <c r="Q27" s="60">
        <v>0</v>
      </c>
      <c r="R27" s="82">
        <v>5880000</v>
      </c>
      <c r="S27" s="62" t="s">
        <v>97</v>
      </c>
      <c r="T27" s="63">
        <v>44570</v>
      </c>
      <c r="U27" s="63">
        <v>44572</v>
      </c>
      <c r="V27" s="66">
        <v>44926</v>
      </c>
      <c r="W27" s="63">
        <v>44572</v>
      </c>
      <c r="X27" s="66">
        <v>44926</v>
      </c>
      <c r="Y27" s="67" t="s">
        <v>98</v>
      </c>
      <c r="Z27" s="68" t="s">
        <v>99</v>
      </c>
      <c r="AA27" s="67">
        <v>20220275</v>
      </c>
      <c r="AB27" s="67">
        <v>17522</v>
      </c>
      <c r="AC27" s="61">
        <v>44569</v>
      </c>
      <c r="AD27" s="61" t="s">
        <v>100</v>
      </c>
      <c r="AE27" s="61" t="s">
        <v>100</v>
      </c>
      <c r="AF27" s="61" t="s">
        <v>101</v>
      </c>
      <c r="AG27" s="61" t="s">
        <v>205</v>
      </c>
      <c r="AH27" s="71">
        <v>13722</v>
      </c>
      <c r="AI27" s="85">
        <v>44572</v>
      </c>
      <c r="AJ27" s="70" t="s">
        <v>103</v>
      </c>
      <c r="AK27" s="71" t="s">
        <v>100</v>
      </c>
      <c r="AL27" s="71" t="s">
        <v>100</v>
      </c>
      <c r="AM27" s="61" t="str">
        <f>'[1]REQUISITOS DE EJECUCIÓN '!F27</f>
        <v>Cumplimiento del contrato
Calidad del servicio</v>
      </c>
      <c r="AN27" s="61" t="str">
        <f>'[1]REQUISITOS DE EJECUCIÓN '!G27</f>
        <v>390-47-994000066617</v>
      </c>
      <c r="AO27" s="61">
        <f>'[1]REQUISITOS DE EJECUCIÓN '!H27</f>
        <v>44570</v>
      </c>
      <c r="AP27" s="61">
        <f>'[1]REQUISITOS DE EJECUCIÓN '!I27</f>
        <v>44572</v>
      </c>
      <c r="AQ27" s="61">
        <f>'[1]REQUISITOS DE EJECUCIÓN '!L27</f>
        <v>44571</v>
      </c>
      <c r="AR27" s="61" t="str">
        <f>'[1]REQUISITOS DE EJECUCIÓN '!M27</f>
        <v>I</v>
      </c>
      <c r="AS27" s="62" t="s">
        <v>104</v>
      </c>
      <c r="AT27" s="60" t="str">
        <f>[1]Supervisiones!J27</f>
        <v>Janneth Andrea Sabogal Portilla</v>
      </c>
      <c r="AU27" s="60" t="str">
        <f>[1]Supervisiones!K27</f>
        <v xml:space="preserve">52823339	</v>
      </c>
      <c r="AV27" s="60" t="str">
        <f>[1]Supervisiones!L27</f>
        <v>Janneth Andrea Sabogal Portilla</v>
      </c>
      <c r="AW27" s="60" t="str">
        <f>[1]Supervisiones!M27</f>
        <v xml:space="preserve">52823339	</v>
      </c>
      <c r="AX27" s="63">
        <f>[1]Supervisiones!N27</f>
        <v>44571</v>
      </c>
      <c r="AY27" s="63">
        <f>[1]Supervisiones!O27</f>
        <v>44571</v>
      </c>
      <c r="AZ27" s="60" t="str">
        <f>[1]Supervisiones!P27</f>
        <v>Transaccional</v>
      </c>
      <c r="BA27" s="62" t="s">
        <v>105</v>
      </c>
      <c r="BB27" s="60">
        <v>0</v>
      </c>
      <c r="BC27" s="62" t="s">
        <v>105</v>
      </c>
      <c r="BD27" s="60" t="s">
        <v>100</v>
      </c>
      <c r="BE27" s="60" t="s">
        <v>100</v>
      </c>
      <c r="BF27" s="62" t="s">
        <v>105</v>
      </c>
      <c r="BG27" s="60" t="s">
        <v>100</v>
      </c>
      <c r="BH27" s="60" t="s">
        <v>100</v>
      </c>
      <c r="BI27" s="60" t="s">
        <v>100</v>
      </c>
      <c r="BJ27" s="60" t="s">
        <v>100</v>
      </c>
      <c r="BK27" s="60" t="s">
        <v>100</v>
      </c>
      <c r="BL27" s="60" t="s">
        <v>100</v>
      </c>
      <c r="BM27" s="60" t="s">
        <v>100</v>
      </c>
      <c r="BN27" s="60" t="s">
        <v>100</v>
      </c>
      <c r="BO27" s="60" t="s">
        <v>100</v>
      </c>
      <c r="BP27" s="60" t="s">
        <v>100</v>
      </c>
      <c r="BQ27" s="60" t="s">
        <v>100</v>
      </c>
      <c r="BR27" s="60" t="s">
        <v>100</v>
      </c>
      <c r="BS27" s="63">
        <f t="shared" si="0"/>
        <v>44926</v>
      </c>
      <c r="BT27" s="62">
        <f t="shared" si="1"/>
        <v>0</v>
      </c>
      <c r="BU27" s="60">
        <v>0</v>
      </c>
      <c r="BV27" s="60">
        <v>0</v>
      </c>
      <c r="BW27" s="62">
        <f t="shared" si="2"/>
        <v>0</v>
      </c>
      <c r="BX27" s="60">
        <v>0</v>
      </c>
      <c r="BY27" s="60">
        <v>0</v>
      </c>
      <c r="BZ27" s="64">
        <f t="shared" si="3"/>
        <v>75180000</v>
      </c>
      <c r="CA27" s="60" t="s">
        <v>106</v>
      </c>
      <c r="CB27" s="62" t="e">
        <f t="shared" si="4"/>
        <v>#REF!</v>
      </c>
      <c r="CC27" s="72" t="e">
        <f>BS27-#REF!</f>
        <v>#REF!</v>
      </c>
      <c r="CD27" s="62" t="s">
        <v>107</v>
      </c>
      <c r="CE27" s="73">
        <v>44571</v>
      </c>
      <c r="CF27" s="74" t="s">
        <v>243</v>
      </c>
      <c r="CG27" s="75"/>
    </row>
    <row r="28" spans="1:85" s="17" customFormat="1" ht="50.25" customHeight="1">
      <c r="A28" s="60">
        <v>27</v>
      </c>
      <c r="B28" s="62" t="s">
        <v>85</v>
      </c>
      <c r="C28" s="62" t="s">
        <v>118</v>
      </c>
      <c r="D28" s="62" t="s">
        <v>165</v>
      </c>
      <c r="E28" s="62" t="s">
        <v>88</v>
      </c>
      <c r="F28" s="62" t="s">
        <v>244</v>
      </c>
      <c r="G28" s="62" t="s">
        <v>90</v>
      </c>
      <c r="H28" s="62" t="s">
        <v>245</v>
      </c>
      <c r="I28" s="62" t="s">
        <v>92</v>
      </c>
      <c r="J28" s="71">
        <v>52753610</v>
      </c>
      <c r="K28" s="69" t="s">
        <v>246</v>
      </c>
      <c r="L28" s="60">
        <v>80111701</v>
      </c>
      <c r="M28" s="62" t="s">
        <v>247</v>
      </c>
      <c r="N28" s="62" t="s">
        <v>96</v>
      </c>
      <c r="O28" s="64">
        <f>P28+Q28</f>
        <v>75600000</v>
      </c>
      <c r="P28" s="82">
        <v>75600000</v>
      </c>
      <c r="Q28" s="60">
        <v>0</v>
      </c>
      <c r="R28" s="82">
        <v>6300000</v>
      </c>
      <c r="S28" s="62" t="s">
        <v>97</v>
      </c>
      <c r="T28" s="63">
        <v>44570</v>
      </c>
      <c r="U28" s="63">
        <v>44572</v>
      </c>
      <c r="V28" s="66">
        <v>44926</v>
      </c>
      <c r="W28" s="63">
        <v>44572</v>
      </c>
      <c r="X28" s="66">
        <v>44926</v>
      </c>
      <c r="Y28" s="67" t="s">
        <v>98</v>
      </c>
      <c r="Z28" s="68" t="s">
        <v>99</v>
      </c>
      <c r="AA28" s="67">
        <v>20220260</v>
      </c>
      <c r="AB28" s="67">
        <v>29222</v>
      </c>
      <c r="AC28" s="61">
        <v>44569</v>
      </c>
      <c r="AD28" s="61" t="s">
        <v>100</v>
      </c>
      <c r="AE28" s="61" t="s">
        <v>100</v>
      </c>
      <c r="AF28" s="61" t="s">
        <v>115</v>
      </c>
      <c r="AG28" s="61" t="s">
        <v>115</v>
      </c>
      <c r="AH28" s="69">
        <v>15222</v>
      </c>
      <c r="AI28" s="85">
        <v>44572</v>
      </c>
      <c r="AJ28" s="70" t="s">
        <v>103</v>
      </c>
      <c r="AK28" s="71" t="s">
        <v>100</v>
      </c>
      <c r="AL28" s="71" t="s">
        <v>100</v>
      </c>
      <c r="AM28" s="61" t="str">
        <f>'[1]REQUISITOS DE EJECUCIÓN '!F28</f>
        <v>Cumplimiento del contrato
Calidad del servicio</v>
      </c>
      <c r="AN28" s="61" t="str">
        <f>'[1]REQUISITOS DE EJECUCIÓN '!G28</f>
        <v>390 47 994000066622</v>
      </c>
      <c r="AO28" s="61">
        <f>'[1]REQUISITOS DE EJECUCIÓN '!H28</f>
        <v>44570</v>
      </c>
      <c r="AP28" s="61">
        <f>'[1]REQUISITOS DE EJECUCIÓN '!I28</f>
        <v>44572</v>
      </c>
      <c r="AQ28" s="61">
        <f>'[1]REQUISITOS DE EJECUCIÓN '!L28</f>
        <v>44571</v>
      </c>
      <c r="AR28" s="61" t="str">
        <f>'[1]REQUISITOS DE EJECUCIÓN '!M28</f>
        <v>I</v>
      </c>
      <c r="AS28" s="62" t="s">
        <v>104</v>
      </c>
      <c r="AT28" s="60" t="str">
        <f>[1]Supervisiones!J28</f>
        <v>Luz Angela Lenis Garces</v>
      </c>
      <c r="AU28" s="60">
        <f>[1]Supervisiones!K28</f>
        <v>31574611</v>
      </c>
      <c r="AV28" s="60" t="str">
        <f>[1]Supervisiones!L28</f>
        <v>Luz Angela Lenis Garces</v>
      </c>
      <c r="AW28" s="60">
        <f>[1]Supervisiones!M28</f>
        <v>31574611</v>
      </c>
      <c r="AX28" s="63">
        <f>[1]Supervisiones!N28</f>
        <v>44572</v>
      </c>
      <c r="AY28" s="63">
        <f>[1]Supervisiones!O28</f>
        <v>44572</v>
      </c>
      <c r="AZ28" s="60" t="str">
        <f>[1]Supervisiones!P28</f>
        <v>Transaccional</v>
      </c>
      <c r="BA28" s="62" t="s">
        <v>105</v>
      </c>
      <c r="BB28" s="60">
        <v>0</v>
      </c>
      <c r="BC28" s="62" t="s">
        <v>105</v>
      </c>
      <c r="BD28" s="60" t="s">
        <v>100</v>
      </c>
      <c r="BE28" s="60" t="s">
        <v>100</v>
      </c>
      <c r="BF28" s="62" t="s">
        <v>105</v>
      </c>
      <c r="BG28" s="60" t="s">
        <v>100</v>
      </c>
      <c r="BH28" s="60" t="s">
        <v>100</v>
      </c>
      <c r="BI28" s="60" t="s">
        <v>100</v>
      </c>
      <c r="BJ28" s="60" t="s">
        <v>100</v>
      </c>
      <c r="BK28" s="60" t="s">
        <v>100</v>
      </c>
      <c r="BL28" s="60" t="s">
        <v>100</v>
      </c>
      <c r="BM28" s="60" t="s">
        <v>100</v>
      </c>
      <c r="BN28" s="60" t="s">
        <v>100</v>
      </c>
      <c r="BO28" s="60" t="s">
        <v>100</v>
      </c>
      <c r="BP28" s="60" t="s">
        <v>100</v>
      </c>
      <c r="BQ28" s="60" t="s">
        <v>100</v>
      </c>
      <c r="BR28" s="60" t="s">
        <v>100</v>
      </c>
      <c r="BS28" s="63">
        <f t="shared" si="0"/>
        <v>44926</v>
      </c>
      <c r="BT28" s="62">
        <f t="shared" si="1"/>
        <v>0</v>
      </c>
      <c r="BU28" s="60">
        <v>0</v>
      </c>
      <c r="BV28" s="60">
        <v>0</v>
      </c>
      <c r="BW28" s="62">
        <f t="shared" si="2"/>
        <v>0</v>
      </c>
      <c r="BX28" s="60">
        <v>0</v>
      </c>
      <c r="BY28" s="60">
        <v>0</v>
      </c>
      <c r="BZ28" s="64">
        <f t="shared" si="3"/>
        <v>75600000</v>
      </c>
      <c r="CA28" s="60" t="s">
        <v>106</v>
      </c>
      <c r="CB28" s="62" t="e">
        <f t="shared" si="4"/>
        <v>#REF!</v>
      </c>
      <c r="CC28" s="72" t="e">
        <f>BS28-#REF!</f>
        <v>#REF!</v>
      </c>
      <c r="CD28" s="62" t="s">
        <v>107</v>
      </c>
      <c r="CE28" s="73">
        <v>44571</v>
      </c>
      <c r="CF28" s="74" t="s">
        <v>248</v>
      </c>
      <c r="CG28" s="75"/>
    </row>
    <row r="29" spans="1:85" s="17" customFormat="1" ht="50.25" customHeight="1">
      <c r="A29" s="60">
        <v>28</v>
      </c>
      <c r="B29" s="62" t="s">
        <v>249</v>
      </c>
      <c r="C29" s="62" t="s">
        <v>250</v>
      </c>
      <c r="D29" s="62" t="s">
        <v>251</v>
      </c>
      <c r="E29" s="62" t="s">
        <v>88</v>
      </c>
      <c r="F29" s="62" t="s">
        <v>252</v>
      </c>
      <c r="G29" s="62" t="s">
        <v>90</v>
      </c>
      <c r="H29" s="62" t="s">
        <v>253</v>
      </c>
      <c r="I29" s="62" t="s">
        <v>92</v>
      </c>
      <c r="J29" s="71">
        <v>1067906674</v>
      </c>
      <c r="K29" s="69" t="s">
        <v>254</v>
      </c>
      <c r="L29" s="60">
        <v>80111701</v>
      </c>
      <c r="M29" s="62" t="s">
        <v>255</v>
      </c>
      <c r="N29" s="62" t="s">
        <v>96</v>
      </c>
      <c r="O29" s="64">
        <f>P29+Q29</f>
        <v>69300000</v>
      </c>
      <c r="P29" s="82">
        <v>69300000</v>
      </c>
      <c r="Q29" s="60">
        <v>0</v>
      </c>
      <c r="R29" s="82">
        <v>5775000</v>
      </c>
      <c r="S29" s="62" t="s">
        <v>213</v>
      </c>
      <c r="T29" s="63">
        <v>44570</v>
      </c>
      <c r="U29" s="63">
        <v>44587</v>
      </c>
      <c r="V29" s="66">
        <v>44925</v>
      </c>
      <c r="W29" s="63">
        <v>44587</v>
      </c>
      <c r="X29" s="66">
        <v>44925</v>
      </c>
      <c r="Y29" s="67" t="s">
        <v>256</v>
      </c>
      <c r="Z29" s="68" t="s">
        <v>257</v>
      </c>
      <c r="AA29" s="67">
        <v>20220211</v>
      </c>
      <c r="AB29" s="67">
        <v>13122</v>
      </c>
      <c r="AC29" s="61">
        <v>44568</v>
      </c>
      <c r="AD29" s="61" t="s">
        <v>100</v>
      </c>
      <c r="AE29" s="61" t="s">
        <v>100</v>
      </c>
      <c r="AF29" s="61" t="s">
        <v>258</v>
      </c>
      <c r="AG29" s="61" t="s">
        <v>116</v>
      </c>
      <c r="AH29" s="69">
        <v>14122</v>
      </c>
      <c r="AI29" s="85">
        <v>44572</v>
      </c>
      <c r="AJ29" s="70" t="s">
        <v>103</v>
      </c>
      <c r="AK29" s="71" t="s">
        <v>100</v>
      </c>
      <c r="AL29" s="71" t="s">
        <v>100</v>
      </c>
      <c r="AM29" s="61" t="str">
        <f>'[1]REQUISITOS DE EJECUCIÓN '!F29</f>
        <v>Cumplimiento del contrato
Calidad del servicio</v>
      </c>
      <c r="AN29" s="61" t="str">
        <f>'[1]REQUISITOS DE EJECUCIÓN '!G29</f>
        <v>390-47-994000069112</v>
      </c>
      <c r="AO29" s="61">
        <f>'[1]REQUISITOS DE EJECUCIÓN '!H29</f>
        <v>44585</v>
      </c>
      <c r="AP29" s="61">
        <f>'[1]REQUISITOS DE EJECUCIÓN '!I29</f>
        <v>44587</v>
      </c>
      <c r="AQ29" s="61">
        <f>'[1]REQUISITOS DE EJECUCIÓN '!L29</f>
        <v>44571</v>
      </c>
      <c r="AR29" s="61" t="str">
        <f>'[1]REQUISITOS DE EJECUCIÓN '!M29</f>
        <v>I</v>
      </c>
      <c r="AS29" s="62" t="s">
        <v>104</v>
      </c>
      <c r="AT29" s="60" t="str">
        <f>[1]Supervisiones!J29</f>
        <v>Karen Lorena Hernandez Bedoya</v>
      </c>
      <c r="AU29" s="60" t="str">
        <f>[1]Supervisiones!K29</f>
        <v xml:space="preserve">1032407346	</v>
      </c>
      <c r="AV29" s="60" t="str">
        <f>[1]Supervisiones!L29</f>
        <v>Karen Lorena Hernandez Bedoya</v>
      </c>
      <c r="AW29" s="60" t="str">
        <f>[1]Supervisiones!M29</f>
        <v xml:space="preserve">1032407346	</v>
      </c>
      <c r="AX29" s="63">
        <f>[1]Supervisiones!N29</f>
        <v>44571</v>
      </c>
      <c r="AY29" s="63">
        <f>[1]Supervisiones!O29</f>
        <v>44571</v>
      </c>
      <c r="AZ29" s="60" t="str">
        <f>[1]Supervisiones!P29</f>
        <v>Transaccional</v>
      </c>
      <c r="BA29" s="62" t="s">
        <v>105</v>
      </c>
      <c r="BB29" s="60">
        <v>0</v>
      </c>
      <c r="BC29" s="62" t="s">
        <v>105</v>
      </c>
      <c r="BD29" s="60" t="s">
        <v>100</v>
      </c>
      <c r="BE29" s="60" t="s">
        <v>100</v>
      </c>
      <c r="BF29" s="62" t="s">
        <v>105</v>
      </c>
      <c r="BG29" s="60" t="s">
        <v>100</v>
      </c>
      <c r="BH29" s="60" t="s">
        <v>100</v>
      </c>
      <c r="BI29" s="60" t="s">
        <v>100</v>
      </c>
      <c r="BJ29" s="60" t="s">
        <v>100</v>
      </c>
      <c r="BK29" s="60" t="s">
        <v>100</v>
      </c>
      <c r="BL29" s="60" t="s">
        <v>100</v>
      </c>
      <c r="BM29" s="60" t="s">
        <v>100</v>
      </c>
      <c r="BN29" s="60" t="s">
        <v>100</v>
      </c>
      <c r="BO29" s="60" t="s">
        <v>100</v>
      </c>
      <c r="BP29" s="60" t="s">
        <v>100</v>
      </c>
      <c r="BQ29" s="60" t="s">
        <v>100</v>
      </c>
      <c r="BR29" s="60" t="s">
        <v>100</v>
      </c>
      <c r="BS29" s="63">
        <f t="shared" si="0"/>
        <v>44925</v>
      </c>
      <c r="BT29" s="62">
        <f t="shared" si="1"/>
        <v>0</v>
      </c>
      <c r="BU29" s="60">
        <v>0</v>
      </c>
      <c r="BV29" s="60">
        <v>0</v>
      </c>
      <c r="BW29" s="62">
        <f t="shared" si="2"/>
        <v>0</v>
      </c>
      <c r="BX29" s="60">
        <v>0</v>
      </c>
      <c r="BY29" s="60">
        <v>0</v>
      </c>
      <c r="BZ29" s="64">
        <f t="shared" si="3"/>
        <v>69300000</v>
      </c>
      <c r="CA29" s="60" t="s">
        <v>106</v>
      </c>
      <c r="CB29" s="62" t="e">
        <f t="shared" si="4"/>
        <v>#REF!</v>
      </c>
      <c r="CC29" s="72" t="e">
        <f>BS29-#REF!</f>
        <v>#REF!</v>
      </c>
      <c r="CD29" s="62" t="s">
        <v>107</v>
      </c>
      <c r="CE29" s="73">
        <v>44571</v>
      </c>
      <c r="CF29" s="74" t="s">
        <v>259</v>
      </c>
      <c r="CG29" s="75"/>
    </row>
    <row r="30" spans="1:85" s="17" customFormat="1" ht="50.25" customHeight="1">
      <c r="A30" s="60">
        <v>29</v>
      </c>
      <c r="B30" s="62" t="s">
        <v>85</v>
      </c>
      <c r="C30" s="62" t="s">
        <v>109</v>
      </c>
      <c r="D30" s="62" t="s">
        <v>87</v>
      </c>
      <c r="E30" s="62" t="s">
        <v>88</v>
      </c>
      <c r="F30" s="62" t="s">
        <v>260</v>
      </c>
      <c r="G30" s="62" t="s">
        <v>90</v>
      </c>
      <c r="H30" s="62" t="s">
        <v>261</v>
      </c>
      <c r="I30" s="62" t="s">
        <v>92</v>
      </c>
      <c r="J30" s="71">
        <v>1030536972</v>
      </c>
      <c r="K30" s="69" t="s">
        <v>262</v>
      </c>
      <c r="L30" s="60">
        <v>80111701</v>
      </c>
      <c r="M30" s="62" t="s">
        <v>263</v>
      </c>
      <c r="N30" s="62" t="s">
        <v>96</v>
      </c>
      <c r="O30" s="64">
        <f t="shared" ref="O30:O33" si="6">P30+Q30</f>
        <v>75180000</v>
      </c>
      <c r="P30" s="82">
        <v>75180000</v>
      </c>
      <c r="Q30" s="60">
        <v>0</v>
      </c>
      <c r="R30" s="82">
        <v>5880000</v>
      </c>
      <c r="S30" s="62" t="s">
        <v>97</v>
      </c>
      <c r="T30" s="73">
        <v>44571</v>
      </c>
      <c r="U30" s="63">
        <v>44573</v>
      </c>
      <c r="V30" s="66">
        <v>44926</v>
      </c>
      <c r="W30" s="63">
        <v>44573</v>
      </c>
      <c r="X30" s="66">
        <v>44926</v>
      </c>
      <c r="Y30" s="67" t="s">
        <v>98</v>
      </c>
      <c r="Z30" s="68" t="s">
        <v>99</v>
      </c>
      <c r="AA30" s="67">
        <v>20220277</v>
      </c>
      <c r="AB30" s="67">
        <v>30222</v>
      </c>
      <c r="AC30" s="61">
        <v>44569</v>
      </c>
      <c r="AD30" s="61" t="s">
        <v>100</v>
      </c>
      <c r="AE30" s="61" t="s">
        <v>100</v>
      </c>
      <c r="AF30" s="61" t="s">
        <v>101</v>
      </c>
      <c r="AG30" s="61" t="s">
        <v>205</v>
      </c>
      <c r="AH30" s="69">
        <v>13922</v>
      </c>
      <c r="AI30" s="66">
        <v>44572</v>
      </c>
      <c r="AJ30" s="70" t="s">
        <v>103</v>
      </c>
      <c r="AK30" s="71" t="s">
        <v>100</v>
      </c>
      <c r="AL30" s="71" t="s">
        <v>100</v>
      </c>
      <c r="AM30" s="61" t="str">
        <f>'[1]REQUISITOS DE EJECUCIÓN '!F30</f>
        <v>Cumplimiento del contrato
Calidad del servicio</v>
      </c>
      <c r="AN30" s="61" t="str">
        <f>'[1]REQUISITOS DE EJECUCIÓN '!G30</f>
        <v>390 47 994000066629</v>
      </c>
      <c r="AO30" s="61">
        <f>'[1]REQUISITOS DE EJECUCIÓN '!H30</f>
        <v>44571</v>
      </c>
      <c r="AP30" s="61">
        <f>'[1]REQUISITOS DE EJECUCIÓN '!I30</f>
        <v>44573</v>
      </c>
      <c r="AQ30" s="61">
        <f>'[1]REQUISITOS DE EJECUCIÓN '!L30</f>
        <v>44572</v>
      </c>
      <c r="AR30" s="61" t="str">
        <f>'[1]REQUISITOS DE EJECUCIÓN '!M30</f>
        <v>I</v>
      </c>
      <c r="AS30" s="62" t="s">
        <v>104</v>
      </c>
      <c r="AT30" s="60" t="str">
        <f>[1]Supervisiones!J30</f>
        <v>Janneth Andrea Sabogal Portilla</v>
      </c>
      <c r="AU30" s="60" t="str">
        <f>[1]Supervisiones!K30</f>
        <v xml:space="preserve">52823339	</v>
      </c>
      <c r="AV30" s="60" t="str">
        <f>[1]Supervisiones!L30</f>
        <v>Janneth Andrea Sabogal Portilla</v>
      </c>
      <c r="AW30" s="60" t="str">
        <f>[1]Supervisiones!M30</f>
        <v xml:space="preserve">52823339	</v>
      </c>
      <c r="AX30" s="63">
        <f>[1]Supervisiones!N30</f>
        <v>44571</v>
      </c>
      <c r="AY30" s="63">
        <f>[1]Supervisiones!O30</f>
        <v>44571</v>
      </c>
      <c r="AZ30" s="60" t="str">
        <f>[1]Supervisiones!P30</f>
        <v>Transaccional</v>
      </c>
      <c r="BA30" s="62" t="s">
        <v>94</v>
      </c>
      <c r="BB30" s="60">
        <v>1</v>
      </c>
      <c r="BC30" s="62" t="s">
        <v>94</v>
      </c>
      <c r="BD30" s="60" t="s">
        <v>264</v>
      </c>
      <c r="BE30" s="63">
        <v>44593</v>
      </c>
      <c r="BF30" s="62" t="s">
        <v>105</v>
      </c>
      <c r="BG30" s="60" t="s">
        <v>100</v>
      </c>
      <c r="BH30" s="60" t="s">
        <v>100</v>
      </c>
      <c r="BI30" s="60" t="s">
        <v>100</v>
      </c>
      <c r="BJ30" s="60" t="s">
        <v>100</v>
      </c>
      <c r="BK30" s="60" t="s">
        <v>100</v>
      </c>
      <c r="BL30" s="60" t="s">
        <v>100</v>
      </c>
      <c r="BM30" s="60" t="s">
        <v>100</v>
      </c>
      <c r="BN30" s="60" t="s">
        <v>100</v>
      </c>
      <c r="BO30" s="60" t="s">
        <v>100</v>
      </c>
      <c r="BP30" s="60" t="s">
        <v>100</v>
      </c>
      <c r="BQ30" s="60" t="s">
        <v>100</v>
      </c>
      <c r="BR30" s="60" t="s">
        <v>100</v>
      </c>
      <c r="BS30" s="63">
        <f t="shared" si="0"/>
        <v>44926</v>
      </c>
      <c r="BT30" s="62">
        <f t="shared" si="1"/>
        <v>0</v>
      </c>
      <c r="BU30" s="60">
        <v>0</v>
      </c>
      <c r="BV30" s="60">
        <v>0</v>
      </c>
      <c r="BW30" s="62">
        <f t="shared" si="2"/>
        <v>0</v>
      </c>
      <c r="BX30" s="60">
        <v>0</v>
      </c>
      <c r="BY30" s="60">
        <v>0</v>
      </c>
      <c r="BZ30" s="64">
        <f t="shared" si="3"/>
        <v>75180000</v>
      </c>
      <c r="CA30" s="60" t="s">
        <v>106</v>
      </c>
      <c r="CB30" s="62" t="e">
        <f t="shared" si="4"/>
        <v>#REF!</v>
      </c>
      <c r="CC30" s="72" t="e">
        <f>BS30-#REF!</f>
        <v>#REF!</v>
      </c>
      <c r="CD30" s="62" t="s">
        <v>107</v>
      </c>
      <c r="CE30" s="78">
        <v>44573</v>
      </c>
      <c r="CF30" s="74" t="s">
        <v>265</v>
      </c>
      <c r="CG30" s="75"/>
    </row>
    <row r="31" spans="1:85" s="17" customFormat="1" ht="50.25" customHeight="1">
      <c r="A31" s="60">
        <v>30</v>
      </c>
      <c r="B31" s="62" t="s">
        <v>85</v>
      </c>
      <c r="C31" s="62" t="s">
        <v>109</v>
      </c>
      <c r="D31" s="62" t="s">
        <v>165</v>
      </c>
      <c r="E31" s="62" t="s">
        <v>88</v>
      </c>
      <c r="F31" s="62" t="s">
        <v>266</v>
      </c>
      <c r="G31" s="62" t="s">
        <v>90</v>
      </c>
      <c r="H31" s="62" t="s">
        <v>267</v>
      </c>
      <c r="I31" s="62" t="s">
        <v>92</v>
      </c>
      <c r="J31" s="71">
        <v>52543650</v>
      </c>
      <c r="K31" s="69" t="s">
        <v>268</v>
      </c>
      <c r="L31" s="60">
        <v>80111701</v>
      </c>
      <c r="M31" s="62" t="s">
        <v>269</v>
      </c>
      <c r="N31" s="62" t="s">
        <v>96</v>
      </c>
      <c r="O31" s="64">
        <f t="shared" si="6"/>
        <v>75180000</v>
      </c>
      <c r="P31" s="82">
        <v>75180000</v>
      </c>
      <c r="Q31" s="60">
        <v>0</v>
      </c>
      <c r="R31" s="82">
        <v>5880000</v>
      </c>
      <c r="S31" s="62" t="s">
        <v>97</v>
      </c>
      <c r="T31" s="73">
        <v>44571</v>
      </c>
      <c r="U31" s="63">
        <v>44572</v>
      </c>
      <c r="V31" s="66">
        <v>44926</v>
      </c>
      <c r="W31" s="63">
        <v>44572</v>
      </c>
      <c r="X31" s="66">
        <v>44926</v>
      </c>
      <c r="Y31" s="67" t="s">
        <v>130</v>
      </c>
      <c r="Z31" s="68" t="s">
        <v>99</v>
      </c>
      <c r="AA31" s="67">
        <v>20220283</v>
      </c>
      <c r="AB31" s="67">
        <v>30622</v>
      </c>
      <c r="AC31" s="61">
        <v>44569</v>
      </c>
      <c r="AD31" s="61" t="s">
        <v>100</v>
      </c>
      <c r="AE31" s="61" t="s">
        <v>100</v>
      </c>
      <c r="AF31" s="61" t="s">
        <v>131</v>
      </c>
      <c r="AG31" s="61" t="s">
        <v>238</v>
      </c>
      <c r="AH31" s="69">
        <v>14822</v>
      </c>
      <c r="AI31" s="66">
        <v>44572</v>
      </c>
      <c r="AJ31" s="70" t="s">
        <v>103</v>
      </c>
      <c r="AK31" s="71" t="s">
        <v>100</v>
      </c>
      <c r="AL31" s="71" t="s">
        <v>100</v>
      </c>
      <c r="AM31" s="61" t="str">
        <f>'[1]REQUISITOS DE EJECUCIÓN '!F31</f>
        <v>Cumplimiento del contrato
Calidad del servicio</v>
      </c>
      <c r="AN31" s="61" t="str">
        <f>'[1]REQUISITOS DE EJECUCIÓN '!G31</f>
        <v>390-47-994000066627</v>
      </c>
      <c r="AO31" s="61">
        <f>'[1]REQUISITOS DE EJECUCIÓN '!H31</f>
        <v>44571</v>
      </c>
      <c r="AP31" s="61">
        <f>'[1]REQUISITOS DE EJECUCIÓN '!I31</f>
        <v>44572</v>
      </c>
      <c r="AQ31" s="61">
        <f>'[1]REQUISITOS DE EJECUCIÓN '!L31</f>
        <v>44572</v>
      </c>
      <c r="AR31" s="61" t="str">
        <f>'[1]REQUISITOS DE EJECUCIÓN '!M31</f>
        <v>I</v>
      </c>
      <c r="AS31" s="62" t="s">
        <v>104</v>
      </c>
      <c r="AT31" s="60" t="str">
        <f>[1]Supervisiones!J31</f>
        <v>Janneth Andrea Sabogal Portilla</v>
      </c>
      <c r="AU31" s="60" t="str">
        <f>[1]Supervisiones!K31</f>
        <v xml:space="preserve">52823339	</v>
      </c>
      <c r="AV31" s="60" t="str">
        <f>[1]Supervisiones!L31</f>
        <v>Janneth Andrea Sabogal Portilla</v>
      </c>
      <c r="AW31" s="60" t="str">
        <f>[1]Supervisiones!M31</f>
        <v xml:space="preserve">52823339	</v>
      </c>
      <c r="AX31" s="63">
        <f>[1]Supervisiones!N31</f>
        <v>44572</v>
      </c>
      <c r="AY31" s="63">
        <f>[1]Supervisiones!O31</f>
        <v>44572</v>
      </c>
      <c r="AZ31" s="60" t="str">
        <f>[1]Supervisiones!P31</f>
        <v>Transaccional</v>
      </c>
      <c r="BA31" s="62" t="s">
        <v>105</v>
      </c>
      <c r="BB31" s="60">
        <v>0</v>
      </c>
      <c r="BC31" s="62" t="s">
        <v>105</v>
      </c>
      <c r="BD31" s="60" t="s">
        <v>100</v>
      </c>
      <c r="BE31" s="60" t="s">
        <v>100</v>
      </c>
      <c r="BF31" s="62" t="s">
        <v>105</v>
      </c>
      <c r="BG31" s="60" t="s">
        <v>100</v>
      </c>
      <c r="BH31" s="60" t="s">
        <v>100</v>
      </c>
      <c r="BI31" s="60" t="s">
        <v>100</v>
      </c>
      <c r="BJ31" s="60" t="s">
        <v>100</v>
      </c>
      <c r="BK31" s="60" t="s">
        <v>100</v>
      </c>
      <c r="BL31" s="60" t="s">
        <v>100</v>
      </c>
      <c r="BM31" s="60" t="s">
        <v>100</v>
      </c>
      <c r="BN31" s="60" t="s">
        <v>100</v>
      </c>
      <c r="BO31" s="60" t="s">
        <v>100</v>
      </c>
      <c r="BP31" s="60" t="s">
        <v>100</v>
      </c>
      <c r="BQ31" s="60" t="s">
        <v>100</v>
      </c>
      <c r="BR31" s="60" t="s">
        <v>100</v>
      </c>
      <c r="BS31" s="63">
        <f t="shared" si="0"/>
        <v>44926</v>
      </c>
      <c r="BT31" s="62">
        <f t="shared" si="1"/>
        <v>0</v>
      </c>
      <c r="BU31" s="60">
        <v>0</v>
      </c>
      <c r="BV31" s="60">
        <v>0</v>
      </c>
      <c r="BW31" s="62">
        <f t="shared" si="2"/>
        <v>0</v>
      </c>
      <c r="BX31" s="60">
        <v>0</v>
      </c>
      <c r="BY31" s="60">
        <v>0</v>
      </c>
      <c r="BZ31" s="64">
        <f t="shared" si="3"/>
        <v>75180000</v>
      </c>
      <c r="CA31" s="60" t="s">
        <v>106</v>
      </c>
      <c r="CB31" s="62" t="e">
        <f t="shared" si="4"/>
        <v>#REF!</v>
      </c>
      <c r="CC31" s="72" t="e">
        <f>BS31-#REF!</f>
        <v>#REF!</v>
      </c>
      <c r="CD31" s="62" t="s">
        <v>107</v>
      </c>
      <c r="CE31" s="78">
        <v>44573</v>
      </c>
      <c r="CF31" s="74" t="s">
        <v>270</v>
      </c>
      <c r="CG31" s="75"/>
    </row>
    <row r="32" spans="1:85" s="17" customFormat="1" ht="50.25" customHeight="1">
      <c r="A32" s="60">
        <v>31</v>
      </c>
      <c r="B32" s="62" t="s">
        <v>85</v>
      </c>
      <c r="C32" s="62" t="s">
        <v>271</v>
      </c>
      <c r="D32" s="62" t="s">
        <v>87</v>
      </c>
      <c r="E32" s="62" t="s">
        <v>88</v>
      </c>
      <c r="F32" s="62" t="s">
        <v>272</v>
      </c>
      <c r="G32" s="62" t="s">
        <v>111</v>
      </c>
      <c r="H32" s="62" t="s">
        <v>273</v>
      </c>
      <c r="I32" s="62" t="s">
        <v>92</v>
      </c>
      <c r="J32" s="71">
        <v>1020834174</v>
      </c>
      <c r="K32" s="69" t="s">
        <v>274</v>
      </c>
      <c r="L32" s="60">
        <v>80111701</v>
      </c>
      <c r="M32" s="62" t="s">
        <v>275</v>
      </c>
      <c r="N32" s="62" t="s">
        <v>96</v>
      </c>
      <c r="O32" s="64">
        <f t="shared" si="6"/>
        <v>36691200</v>
      </c>
      <c r="P32" s="82">
        <v>36691200</v>
      </c>
      <c r="Q32" s="60">
        <v>0</v>
      </c>
      <c r="R32" s="82">
        <v>3057600</v>
      </c>
      <c r="S32" s="62" t="s">
        <v>97</v>
      </c>
      <c r="T32" s="73">
        <v>44571</v>
      </c>
      <c r="U32" s="63">
        <v>44573</v>
      </c>
      <c r="V32" s="73">
        <v>44926</v>
      </c>
      <c r="W32" s="63">
        <v>44573</v>
      </c>
      <c r="X32" s="66">
        <v>44926</v>
      </c>
      <c r="Y32" s="67" t="s">
        <v>98</v>
      </c>
      <c r="Z32" s="68" t="s">
        <v>99</v>
      </c>
      <c r="AA32" s="67">
        <v>20220192</v>
      </c>
      <c r="AB32" s="67">
        <v>27322</v>
      </c>
      <c r="AC32" s="61">
        <v>44569</v>
      </c>
      <c r="AD32" s="61" t="s">
        <v>100</v>
      </c>
      <c r="AE32" s="61" t="s">
        <v>100</v>
      </c>
      <c r="AF32" s="61" t="s">
        <v>198</v>
      </c>
      <c r="AG32" s="61" t="s">
        <v>199</v>
      </c>
      <c r="AH32" s="69">
        <v>13422</v>
      </c>
      <c r="AI32" s="66">
        <v>44572</v>
      </c>
      <c r="AJ32" s="70" t="s">
        <v>103</v>
      </c>
      <c r="AK32" s="71" t="s">
        <v>100</v>
      </c>
      <c r="AL32" s="71" t="s">
        <v>100</v>
      </c>
      <c r="AM32" s="61" t="str">
        <f>'[1]REQUISITOS DE EJECUCIÓN '!F32</f>
        <v>Cumplimiento del contrato</v>
      </c>
      <c r="AN32" s="61" t="str">
        <f>'[1]REQUISITOS DE EJECUCIÓN '!G32</f>
        <v>390-47-994000066677</v>
      </c>
      <c r="AO32" s="61">
        <f>'[1]REQUISITOS DE EJECUCIÓN '!H32</f>
        <v>44572</v>
      </c>
      <c r="AP32" s="61">
        <f>'[1]REQUISITOS DE EJECUCIÓN '!I32</f>
        <v>44573</v>
      </c>
      <c r="AQ32" s="61">
        <f>'[1]REQUISITOS DE EJECUCIÓN '!L32</f>
        <v>44572</v>
      </c>
      <c r="AR32" s="61" t="str">
        <f>'[1]REQUISITOS DE EJECUCIÓN '!M32</f>
        <v>I</v>
      </c>
      <c r="AS32" s="62" t="s">
        <v>104</v>
      </c>
      <c r="AT32" s="60" t="str">
        <f>[1]Supervisiones!J32</f>
        <v>Yury Alexandra Rodríguez Murillo</v>
      </c>
      <c r="AU32" s="60" t="str">
        <f>[1]Supervisiones!K32</f>
        <v xml:space="preserve">52928133	</v>
      </c>
      <c r="AV32" s="60" t="str">
        <f>[1]Supervisiones!L32</f>
        <v>Yury Alexandra Rodríguez Murillo</v>
      </c>
      <c r="AW32" s="60" t="str">
        <f>[1]Supervisiones!M32</f>
        <v xml:space="preserve">52928133	</v>
      </c>
      <c r="AX32" s="63">
        <f>[1]Supervisiones!N32</f>
        <v>44571</v>
      </c>
      <c r="AY32" s="63">
        <f>[1]Supervisiones!O32</f>
        <v>44571</v>
      </c>
      <c r="AZ32" s="60" t="str">
        <f>[1]Supervisiones!P32</f>
        <v>Transaccional</v>
      </c>
      <c r="BA32" s="62" t="s">
        <v>105</v>
      </c>
      <c r="BB32" s="60">
        <v>0</v>
      </c>
      <c r="BC32" s="62" t="s">
        <v>105</v>
      </c>
      <c r="BD32" s="60" t="s">
        <v>100</v>
      </c>
      <c r="BE32" s="60" t="s">
        <v>100</v>
      </c>
      <c r="BF32" s="62" t="s">
        <v>105</v>
      </c>
      <c r="BG32" s="60" t="s">
        <v>100</v>
      </c>
      <c r="BH32" s="60" t="s">
        <v>100</v>
      </c>
      <c r="BI32" s="60" t="s">
        <v>100</v>
      </c>
      <c r="BJ32" s="60" t="s">
        <v>100</v>
      </c>
      <c r="BK32" s="60" t="s">
        <v>100</v>
      </c>
      <c r="BL32" s="60" t="s">
        <v>100</v>
      </c>
      <c r="BM32" s="60" t="s">
        <v>100</v>
      </c>
      <c r="BN32" s="60" t="s">
        <v>100</v>
      </c>
      <c r="BO32" s="60" t="s">
        <v>100</v>
      </c>
      <c r="BP32" s="60" t="s">
        <v>100</v>
      </c>
      <c r="BQ32" s="60" t="s">
        <v>100</v>
      </c>
      <c r="BR32" s="60" t="s">
        <v>100</v>
      </c>
      <c r="BS32" s="63">
        <f t="shared" si="0"/>
        <v>44926</v>
      </c>
      <c r="BT32" s="62">
        <f t="shared" si="1"/>
        <v>0</v>
      </c>
      <c r="BU32" s="60">
        <v>0</v>
      </c>
      <c r="BV32" s="60">
        <v>0</v>
      </c>
      <c r="BW32" s="62">
        <f t="shared" si="2"/>
        <v>0</v>
      </c>
      <c r="BX32" s="60">
        <v>0</v>
      </c>
      <c r="BY32" s="60">
        <v>0</v>
      </c>
      <c r="BZ32" s="64">
        <f t="shared" si="3"/>
        <v>36691200</v>
      </c>
      <c r="CA32" s="60" t="s">
        <v>106</v>
      </c>
      <c r="CB32" s="62" t="e">
        <f t="shared" si="4"/>
        <v>#REF!</v>
      </c>
      <c r="CC32" s="72" t="e">
        <f>BS32-#REF!</f>
        <v>#REF!</v>
      </c>
      <c r="CD32" s="62" t="s">
        <v>107</v>
      </c>
      <c r="CE32" s="78">
        <v>44573</v>
      </c>
      <c r="CF32" s="74" t="s">
        <v>276</v>
      </c>
      <c r="CG32" s="75"/>
    </row>
    <row r="33" spans="1:85" s="17" customFormat="1" ht="50.25" customHeight="1">
      <c r="A33" s="60">
        <v>32</v>
      </c>
      <c r="B33" s="62" t="s">
        <v>85</v>
      </c>
      <c r="C33" s="62" t="s">
        <v>109</v>
      </c>
      <c r="D33" s="62" t="s">
        <v>87</v>
      </c>
      <c r="E33" s="62" t="s">
        <v>88</v>
      </c>
      <c r="F33" s="62" t="s">
        <v>277</v>
      </c>
      <c r="G33" s="62" t="s">
        <v>90</v>
      </c>
      <c r="H33" s="62" t="s">
        <v>278</v>
      </c>
      <c r="I33" s="62" t="s">
        <v>92</v>
      </c>
      <c r="J33" s="71">
        <v>1026254280</v>
      </c>
      <c r="K33" s="69" t="s">
        <v>279</v>
      </c>
      <c r="L33" s="60">
        <v>80111701</v>
      </c>
      <c r="M33" s="62" t="s">
        <v>269</v>
      </c>
      <c r="N33" s="62" t="s">
        <v>96</v>
      </c>
      <c r="O33" s="64">
        <f t="shared" si="6"/>
        <v>71600000</v>
      </c>
      <c r="P33" s="82">
        <v>71600000</v>
      </c>
      <c r="Q33" s="83">
        <v>0</v>
      </c>
      <c r="R33" s="82">
        <v>5600000</v>
      </c>
      <c r="S33" s="62" t="s">
        <v>97</v>
      </c>
      <c r="T33" s="73">
        <v>44571</v>
      </c>
      <c r="U33" s="63">
        <v>44573</v>
      </c>
      <c r="V33" s="66">
        <v>44926</v>
      </c>
      <c r="W33" s="63">
        <v>44573</v>
      </c>
      <c r="X33" s="66">
        <v>44926</v>
      </c>
      <c r="Y33" s="67" t="s">
        <v>98</v>
      </c>
      <c r="Z33" s="68" t="s">
        <v>99</v>
      </c>
      <c r="AA33" s="67">
        <v>20220279</v>
      </c>
      <c r="AB33" s="67">
        <v>30422</v>
      </c>
      <c r="AC33" s="61">
        <v>44569</v>
      </c>
      <c r="AD33" s="61" t="s">
        <v>100</v>
      </c>
      <c r="AE33" s="61" t="s">
        <v>100</v>
      </c>
      <c r="AF33" s="61" t="s">
        <v>101</v>
      </c>
      <c r="AG33" s="61" t="s">
        <v>205</v>
      </c>
      <c r="AH33" s="69">
        <v>13322</v>
      </c>
      <c r="AI33" s="66">
        <v>44572</v>
      </c>
      <c r="AJ33" s="70" t="s">
        <v>103</v>
      </c>
      <c r="AK33" s="71" t="s">
        <v>100</v>
      </c>
      <c r="AL33" s="71" t="s">
        <v>100</v>
      </c>
      <c r="AM33" s="61" t="str">
        <f>'[1]REQUISITOS DE EJECUCIÓN '!F33</f>
        <v>Cumplimiento del contrato
Calidad del servicio</v>
      </c>
      <c r="AN33" s="61" t="str">
        <f>'[1]REQUISITOS DE EJECUCIÓN '!G33</f>
        <v>390-47-994000066635</v>
      </c>
      <c r="AO33" s="61">
        <f>'[1]REQUISITOS DE EJECUCIÓN '!H33</f>
        <v>44571</v>
      </c>
      <c r="AP33" s="61">
        <f>'[1]REQUISITOS DE EJECUCIÓN '!I33</f>
        <v>44573</v>
      </c>
      <c r="AQ33" s="61">
        <f>'[1]REQUISITOS DE EJECUCIÓN '!L33</f>
        <v>44572</v>
      </c>
      <c r="AR33" s="61" t="str">
        <f>'[1]REQUISITOS DE EJECUCIÓN '!M33</f>
        <v>I</v>
      </c>
      <c r="AS33" s="62" t="s">
        <v>104</v>
      </c>
      <c r="AT33" s="60" t="str">
        <f>[1]Supervisiones!J33</f>
        <v>Janneth Andrea Sabogal Portilla</v>
      </c>
      <c r="AU33" s="60" t="str">
        <f>[1]Supervisiones!K33</f>
        <v xml:space="preserve">52823339	</v>
      </c>
      <c r="AV33" s="60" t="str">
        <f>[1]Supervisiones!L33</f>
        <v>Janneth Andrea Sabogal Portilla</v>
      </c>
      <c r="AW33" s="60" t="str">
        <f>[1]Supervisiones!M33</f>
        <v xml:space="preserve">52823339	</v>
      </c>
      <c r="AX33" s="63">
        <f>[1]Supervisiones!N33</f>
        <v>44571</v>
      </c>
      <c r="AY33" s="63">
        <f>[1]Supervisiones!O33</f>
        <v>44571</v>
      </c>
      <c r="AZ33" s="60" t="str">
        <f>[1]Supervisiones!P33</f>
        <v>Transaccional</v>
      </c>
      <c r="BA33" s="62" t="s">
        <v>105</v>
      </c>
      <c r="BB33" s="60">
        <v>0</v>
      </c>
      <c r="BC33" s="62" t="s">
        <v>105</v>
      </c>
      <c r="BD33" s="60" t="s">
        <v>100</v>
      </c>
      <c r="BE33" s="60" t="s">
        <v>100</v>
      </c>
      <c r="BF33" s="62" t="s">
        <v>105</v>
      </c>
      <c r="BG33" s="60" t="s">
        <v>100</v>
      </c>
      <c r="BH33" s="60" t="s">
        <v>100</v>
      </c>
      <c r="BI33" s="60" t="s">
        <v>100</v>
      </c>
      <c r="BJ33" s="60" t="s">
        <v>100</v>
      </c>
      <c r="BK33" s="60" t="s">
        <v>100</v>
      </c>
      <c r="BL33" s="60" t="s">
        <v>100</v>
      </c>
      <c r="BM33" s="60" t="s">
        <v>100</v>
      </c>
      <c r="BN33" s="60" t="s">
        <v>100</v>
      </c>
      <c r="BO33" s="60" t="s">
        <v>100</v>
      </c>
      <c r="BP33" s="60" t="s">
        <v>100</v>
      </c>
      <c r="BQ33" s="60" t="s">
        <v>100</v>
      </c>
      <c r="BR33" s="60" t="s">
        <v>100</v>
      </c>
      <c r="BS33" s="63">
        <f t="shared" si="0"/>
        <v>44926</v>
      </c>
      <c r="BT33" s="62">
        <f t="shared" si="1"/>
        <v>0</v>
      </c>
      <c r="BU33" s="60">
        <v>0</v>
      </c>
      <c r="BV33" s="60">
        <v>0</v>
      </c>
      <c r="BW33" s="62">
        <f t="shared" si="2"/>
        <v>0</v>
      </c>
      <c r="BX33" s="60">
        <v>0</v>
      </c>
      <c r="BY33" s="60">
        <v>0</v>
      </c>
      <c r="BZ33" s="64">
        <f t="shared" si="3"/>
        <v>71600000</v>
      </c>
      <c r="CA33" s="60" t="s">
        <v>106</v>
      </c>
      <c r="CB33" s="62" t="e">
        <f t="shared" si="4"/>
        <v>#REF!</v>
      </c>
      <c r="CC33" s="72" t="e">
        <f>BS33-#REF!</f>
        <v>#REF!</v>
      </c>
      <c r="CD33" s="62" t="s">
        <v>107</v>
      </c>
      <c r="CE33" s="78">
        <v>44573</v>
      </c>
      <c r="CF33" s="74" t="s">
        <v>280</v>
      </c>
      <c r="CG33" s="75"/>
    </row>
    <row r="34" spans="1:85" s="17" customFormat="1" ht="50.25" customHeight="1">
      <c r="A34" s="60">
        <v>33</v>
      </c>
      <c r="B34" s="62" t="s">
        <v>85</v>
      </c>
      <c r="C34" s="62" t="s">
        <v>207</v>
      </c>
      <c r="D34" s="62" t="s">
        <v>165</v>
      </c>
      <c r="E34" s="62" t="s">
        <v>88</v>
      </c>
      <c r="F34" s="62" t="s">
        <v>281</v>
      </c>
      <c r="G34" s="62" t="s">
        <v>111</v>
      </c>
      <c r="H34" s="62" t="s">
        <v>282</v>
      </c>
      <c r="I34" s="62" t="s">
        <v>92</v>
      </c>
      <c r="J34" s="71">
        <v>79457437</v>
      </c>
      <c r="K34" s="69" t="s">
        <v>283</v>
      </c>
      <c r="L34" s="60">
        <v>80111701</v>
      </c>
      <c r="M34" s="62" t="s">
        <v>212</v>
      </c>
      <c r="N34" s="62" t="s">
        <v>96</v>
      </c>
      <c r="O34" s="64">
        <f>P34+Q34</f>
        <v>36000000</v>
      </c>
      <c r="P34" s="82">
        <v>36000000</v>
      </c>
      <c r="Q34" s="83">
        <v>0</v>
      </c>
      <c r="R34" s="82">
        <v>3000000</v>
      </c>
      <c r="S34" s="62" t="s">
        <v>97</v>
      </c>
      <c r="T34" s="73">
        <v>44571</v>
      </c>
      <c r="U34" s="63">
        <v>44572</v>
      </c>
      <c r="V34" s="66">
        <v>44926</v>
      </c>
      <c r="W34" s="63">
        <v>44572</v>
      </c>
      <c r="X34" s="66">
        <v>44926</v>
      </c>
      <c r="Y34" s="67" t="s">
        <v>98</v>
      </c>
      <c r="Z34" s="68" t="s">
        <v>99</v>
      </c>
      <c r="AA34" s="67">
        <v>20220172</v>
      </c>
      <c r="AB34" s="67">
        <v>11922</v>
      </c>
      <c r="AC34" s="61">
        <v>44568</v>
      </c>
      <c r="AD34" s="61" t="s">
        <v>100</v>
      </c>
      <c r="AE34" s="61" t="s">
        <v>100</v>
      </c>
      <c r="AF34" s="61" t="s">
        <v>198</v>
      </c>
      <c r="AG34" s="61" t="s">
        <v>214</v>
      </c>
      <c r="AH34" s="69">
        <v>15422</v>
      </c>
      <c r="AI34" s="66">
        <v>44572</v>
      </c>
      <c r="AJ34" s="70" t="s">
        <v>103</v>
      </c>
      <c r="AK34" s="71" t="s">
        <v>100</v>
      </c>
      <c r="AL34" s="71" t="s">
        <v>100</v>
      </c>
      <c r="AM34" s="61" t="str">
        <f>'[1]REQUISITOS DE EJECUCIÓN '!F34</f>
        <v>Cumplimiento del contrato</v>
      </c>
      <c r="AN34" s="61" t="str">
        <f>'[1]REQUISITOS DE EJECUCIÓN '!G34</f>
        <v>390 47 994000066639</v>
      </c>
      <c r="AO34" s="61">
        <f>'[1]REQUISITOS DE EJECUCIÓN '!H34</f>
        <v>44571</v>
      </c>
      <c r="AP34" s="61">
        <f>'[1]REQUISITOS DE EJECUCIÓN '!I34</f>
        <v>44572</v>
      </c>
      <c r="AQ34" s="61">
        <f>'[1]REQUISITOS DE EJECUCIÓN '!L34</f>
        <v>44572</v>
      </c>
      <c r="AR34" s="61" t="str">
        <f>'[1]REQUISITOS DE EJECUCIÓN '!M34</f>
        <v>I</v>
      </c>
      <c r="AS34" s="62" t="s">
        <v>104</v>
      </c>
      <c r="AT34" s="60" t="str">
        <f>[1]Supervisiones!J34</f>
        <v>Jorge Enrique Niño Velandia</v>
      </c>
      <c r="AU34" s="60">
        <f>[1]Supervisiones!K34</f>
        <v>19493141</v>
      </c>
      <c r="AV34" s="60" t="str">
        <f>[1]Supervisiones!L34</f>
        <v>Jorge Enrique Niño Velandia</v>
      </c>
      <c r="AW34" s="60">
        <f>[1]Supervisiones!M34</f>
        <v>19493141</v>
      </c>
      <c r="AX34" s="63">
        <f>[1]Supervisiones!N34</f>
        <v>44572</v>
      </c>
      <c r="AY34" s="63">
        <f>[1]Supervisiones!O34</f>
        <v>44572</v>
      </c>
      <c r="AZ34" s="60" t="str">
        <f>[1]Supervisiones!P34</f>
        <v>Transaccional</v>
      </c>
      <c r="BA34" s="62" t="s">
        <v>105</v>
      </c>
      <c r="BB34" s="60">
        <v>0</v>
      </c>
      <c r="BC34" s="62" t="s">
        <v>105</v>
      </c>
      <c r="BD34" s="60" t="s">
        <v>100</v>
      </c>
      <c r="BE34" s="60" t="s">
        <v>100</v>
      </c>
      <c r="BF34" s="62" t="s">
        <v>105</v>
      </c>
      <c r="BG34" s="60" t="s">
        <v>100</v>
      </c>
      <c r="BH34" s="60" t="s">
        <v>100</v>
      </c>
      <c r="BI34" s="60" t="s">
        <v>100</v>
      </c>
      <c r="BJ34" s="60" t="s">
        <v>100</v>
      </c>
      <c r="BK34" s="60" t="s">
        <v>100</v>
      </c>
      <c r="BL34" s="60" t="s">
        <v>100</v>
      </c>
      <c r="BM34" s="60" t="s">
        <v>100</v>
      </c>
      <c r="BN34" s="60" t="s">
        <v>100</v>
      </c>
      <c r="BO34" s="60" t="s">
        <v>100</v>
      </c>
      <c r="BP34" s="60" t="s">
        <v>100</v>
      </c>
      <c r="BQ34" s="60" t="s">
        <v>100</v>
      </c>
      <c r="BR34" s="60" t="s">
        <v>100</v>
      </c>
      <c r="BS34" s="63">
        <f t="shared" si="0"/>
        <v>44926</v>
      </c>
      <c r="BT34" s="62">
        <f t="shared" si="1"/>
        <v>0</v>
      </c>
      <c r="BU34" s="60">
        <v>0</v>
      </c>
      <c r="BV34" s="60">
        <v>0</v>
      </c>
      <c r="BW34" s="62">
        <f t="shared" si="2"/>
        <v>0</v>
      </c>
      <c r="BX34" s="60">
        <v>0</v>
      </c>
      <c r="BY34" s="60">
        <v>0</v>
      </c>
      <c r="BZ34" s="64">
        <f t="shared" si="3"/>
        <v>36000000</v>
      </c>
      <c r="CA34" s="60" t="s">
        <v>106</v>
      </c>
      <c r="CB34" s="62" t="e">
        <f t="shared" si="4"/>
        <v>#REF!</v>
      </c>
      <c r="CC34" s="72" t="e">
        <f>BS34-#REF!</f>
        <v>#REF!</v>
      </c>
      <c r="CD34" s="62" t="s">
        <v>107</v>
      </c>
      <c r="CE34" s="78">
        <v>44573</v>
      </c>
      <c r="CF34" s="74" t="s">
        <v>284</v>
      </c>
      <c r="CG34" s="75"/>
    </row>
    <row r="35" spans="1:85" s="17" customFormat="1" ht="50.25" customHeight="1">
      <c r="A35" s="60">
        <v>34</v>
      </c>
      <c r="B35" s="76" t="s">
        <v>85</v>
      </c>
      <c r="C35" s="76" t="s">
        <v>109</v>
      </c>
      <c r="D35" s="76" t="s">
        <v>87</v>
      </c>
      <c r="E35" s="76" t="s">
        <v>88</v>
      </c>
      <c r="F35" s="76" t="s">
        <v>285</v>
      </c>
      <c r="G35" s="76" t="s">
        <v>90</v>
      </c>
      <c r="H35" s="76" t="s">
        <v>286</v>
      </c>
      <c r="I35" s="76" t="s">
        <v>92</v>
      </c>
      <c r="J35" s="87">
        <v>50897509</v>
      </c>
      <c r="K35" s="88" t="s">
        <v>287</v>
      </c>
      <c r="L35" s="89">
        <v>80111701</v>
      </c>
      <c r="M35" s="76" t="s">
        <v>288</v>
      </c>
      <c r="N35" s="62" t="s">
        <v>96</v>
      </c>
      <c r="O35" s="91">
        <f t="shared" ref="O35:O98" si="7">P35+Q35</f>
        <v>71600000</v>
      </c>
      <c r="P35" s="92">
        <v>71600000</v>
      </c>
      <c r="Q35" s="93">
        <v>0</v>
      </c>
      <c r="R35" s="92">
        <v>5600000</v>
      </c>
      <c r="S35" s="76" t="s">
        <v>97</v>
      </c>
      <c r="T35" s="77">
        <v>44571</v>
      </c>
      <c r="U35" s="63">
        <v>44572</v>
      </c>
      <c r="V35" s="66">
        <v>44926</v>
      </c>
      <c r="W35" s="63">
        <v>44572</v>
      </c>
      <c r="X35" s="66">
        <v>44926</v>
      </c>
      <c r="Y35" s="94" t="s">
        <v>98</v>
      </c>
      <c r="Z35" s="95" t="s">
        <v>99</v>
      </c>
      <c r="AA35" s="94">
        <v>20220274</v>
      </c>
      <c r="AB35" s="94">
        <v>43122</v>
      </c>
      <c r="AC35" s="96">
        <v>44570</v>
      </c>
      <c r="AD35" s="96" t="s">
        <v>100</v>
      </c>
      <c r="AE35" s="96" t="s">
        <v>100</v>
      </c>
      <c r="AF35" s="96" t="s">
        <v>101</v>
      </c>
      <c r="AG35" s="96" t="s">
        <v>205</v>
      </c>
      <c r="AH35" s="69">
        <v>13522</v>
      </c>
      <c r="AI35" s="66">
        <v>44572</v>
      </c>
      <c r="AJ35" s="70" t="s">
        <v>103</v>
      </c>
      <c r="AK35" s="71" t="s">
        <v>100</v>
      </c>
      <c r="AL35" s="71" t="s">
        <v>100</v>
      </c>
      <c r="AM35" s="61" t="str">
        <f>'[1]REQUISITOS DE EJECUCIÓN '!F35</f>
        <v>Cumplimiento del contrato
Calidad del servicio</v>
      </c>
      <c r="AN35" s="61" t="str">
        <f>'[1]REQUISITOS DE EJECUCIÓN '!G35</f>
        <v>390-47-994000066636</v>
      </c>
      <c r="AO35" s="61">
        <f>'[1]REQUISITOS DE EJECUCIÓN '!H35</f>
        <v>44571</v>
      </c>
      <c r="AP35" s="61">
        <f>'[1]REQUISITOS DE EJECUCIÓN '!I35</f>
        <v>44572</v>
      </c>
      <c r="AQ35" s="61">
        <f>'[1]REQUISITOS DE EJECUCIÓN '!L35</f>
        <v>44572</v>
      </c>
      <c r="AR35" s="61" t="str">
        <f>'[1]REQUISITOS DE EJECUCIÓN '!M35</f>
        <v>I</v>
      </c>
      <c r="AS35" s="62" t="s">
        <v>104</v>
      </c>
      <c r="AT35" s="60" t="str">
        <f>[1]Supervisiones!J35</f>
        <v>Janneth Andrea Sabogal Portilla</v>
      </c>
      <c r="AU35" s="60" t="str">
        <f>[1]Supervisiones!K35</f>
        <v xml:space="preserve">52823339	</v>
      </c>
      <c r="AV35" s="60" t="str">
        <f>[1]Supervisiones!L35</f>
        <v>Janneth Andrea Sabogal Portilla</v>
      </c>
      <c r="AW35" s="60" t="str">
        <f>[1]Supervisiones!M35</f>
        <v xml:space="preserve">52823339	</v>
      </c>
      <c r="AX35" s="63">
        <f>[1]Supervisiones!N35</f>
        <v>44571</v>
      </c>
      <c r="AY35" s="63">
        <f>[1]Supervisiones!O35</f>
        <v>44571</v>
      </c>
      <c r="AZ35" s="60" t="str">
        <f>[1]Supervisiones!P35</f>
        <v>Transaccional</v>
      </c>
      <c r="BA35" s="76" t="s">
        <v>105</v>
      </c>
      <c r="BB35" s="60">
        <v>0</v>
      </c>
      <c r="BC35" s="76" t="s">
        <v>105</v>
      </c>
      <c r="BD35" s="89" t="s">
        <v>100</v>
      </c>
      <c r="BE35" s="89" t="s">
        <v>100</v>
      </c>
      <c r="BF35" s="76" t="s">
        <v>105</v>
      </c>
      <c r="BG35" s="89" t="s">
        <v>100</v>
      </c>
      <c r="BH35" s="89" t="s">
        <v>100</v>
      </c>
      <c r="BI35" s="89" t="s">
        <v>100</v>
      </c>
      <c r="BJ35" s="89" t="s">
        <v>100</v>
      </c>
      <c r="BK35" s="89" t="s">
        <v>100</v>
      </c>
      <c r="BL35" s="89" t="s">
        <v>100</v>
      </c>
      <c r="BM35" s="89" t="s">
        <v>100</v>
      </c>
      <c r="BN35" s="89" t="s">
        <v>100</v>
      </c>
      <c r="BO35" s="89" t="s">
        <v>100</v>
      </c>
      <c r="BP35" s="89" t="s">
        <v>100</v>
      </c>
      <c r="BQ35" s="89" t="s">
        <v>100</v>
      </c>
      <c r="BR35" s="89" t="s">
        <v>100</v>
      </c>
      <c r="BS35" s="90">
        <f t="shared" si="0"/>
        <v>44926</v>
      </c>
      <c r="BT35" s="76">
        <f t="shared" si="1"/>
        <v>0</v>
      </c>
      <c r="BU35" s="89">
        <v>0</v>
      </c>
      <c r="BV35" s="89">
        <v>0</v>
      </c>
      <c r="BW35" s="76">
        <f t="shared" si="2"/>
        <v>0</v>
      </c>
      <c r="BX35" s="89">
        <v>0</v>
      </c>
      <c r="BY35" s="89">
        <v>0</v>
      </c>
      <c r="BZ35" s="91">
        <f t="shared" si="3"/>
        <v>71600000</v>
      </c>
      <c r="CA35" s="89" t="s">
        <v>106</v>
      </c>
      <c r="CB35" s="76" t="e">
        <f t="shared" si="4"/>
        <v>#REF!</v>
      </c>
      <c r="CC35" s="97" t="e">
        <f>BS35-#REF!</f>
        <v>#REF!</v>
      </c>
      <c r="CD35" s="76" t="s">
        <v>107</v>
      </c>
      <c r="CE35" s="98">
        <v>44573</v>
      </c>
      <c r="CF35" s="74" t="s">
        <v>289</v>
      </c>
      <c r="CG35" s="75"/>
    </row>
    <row r="36" spans="1:85" s="17" customFormat="1" ht="50.25" customHeight="1">
      <c r="A36" s="60">
        <v>35</v>
      </c>
      <c r="B36" s="62" t="s">
        <v>85</v>
      </c>
      <c r="C36" s="62" t="s">
        <v>109</v>
      </c>
      <c r="D36" s="62" t="s">
        <v>87</v>
      </c>
      <c r="E36" s="62" t="s">
        <v>88</v>
      </c>
      <c r="F36" s="62" t="s">
        <v>290</v>
      </c>
      <c r="G36" s="62" t="s">
        <v>90</v>
      </c>
      <c r="H36" s="62" t="s">
        <v>291</v>
      </c>
      <c r="I36" s="62" t="s">
        <v>92</v>
      </c>
      <c r="J36" s="71">
        <v>1015478477</v>
      </c>
      <c r="K36" s="69" t="s">
        <v>292</v>
      </c>
      <c r="L36" s="60">
        <v>80111701</v>
      </c>
      <c r="M36" s="62" t="s">
        <v>204</v>
      </c>
      <c r="N36" s="62" t="s">
        <v>96</v>
      </c>
      <c r="O36" s="64">
        <f t="shared" si="7"/>
        <v>65633333</v>
      </c>
      <c r="P36" s="82">
        <v>65633333</v>
      </c>
      <c r="Q36" s="83">
        <v>0</v>
      </c>
      <c r="R36" s="82">
        <v>5133333</v>
      </c>
      <c r="S36" s="62" t="s">
        <v>97</v>
      </c>
      <c r="T36" s="73">
        <v>44571</v>
      </c>
      <c r="U36" s="63">
        <v>44572</v>
      </c>
      <c r="V36" s="73">
        <v>44926</v>
      </c>
      <c r="W36" s="63">
        <v>44572</v>
      </c>
      <c r="X36" s="66">
        <v>44926</v>
      </c>
      <c r="Y36" s="67" t="s">
        <v>130</v>
      </c>
      <c r="Z36" s="68" t="s">
        <v>99</v>
      </c>
      <c r="AA36" s="67">
        <v>20220282</v>
      </c>
      <c r="AB36" s="67">
        <v>17622</v>
      </c>
      <c r="AC36" s="61">
        <v>44569</v>
      </c>
      <c r="AD36" s="61" t="s">
        <v>100</v>
      </c>
      <c r="AE36" s="61" t="s">
        <v>100</v>
      </c>
      <c r="AF36" s="61" t="s">
        <v>131</v>
      </c>
      <c r="AG36" s="61" t="s">
        <v>205</v>
      </c>
      <c r="AH36" s="69">
        <v>14022</v>
      </c>
      <c r="AI36" s="66">
        <v>44572</v>
      </c>
      <c r="AJ36" s="70" t="s">
        <v>103</v>
      </c>
      <c r="AK36" s="71" t="s">
        <v>100</v>
      </c>
      <c r="AL36" s="71" t="s">
        <v>100</v>
      </c>
      <c r="AM36" s="61" t="str">
        <f>'[1]REQUISITOS DE EJECUCIÓN '!F36</f>
        <v>Cumplimiento del contrato
Calidad del servicio</v>
      </c>
      <c r="AN36" s="61" t="str">
        <f>'[1]REQUISITOS DE EJECUCIÓN '!G36</f>
        <v>390 47 994000066634</v>
      </c>
      <c r="AO36" s="61">
        <f>'[1]REQUISITOS DE EJECUCIÓN '!H36</f>
        <v>44571</v>
      </c>
      <c r="AP36" s="61">
        <f>'[1]REQUISITOS DE EJECUCIÓN '!I36</f>
        <v>44572</v>
      </c>
      <c r="AQ36" s="61">
        <f>'[1]REQUISITOS DE EJECUCIÓN '!L36</f>
        <v>44572</v>
      </c>
      <c r="AR36" s="61" t="str">
        <f>'[1]REQUISITOS DE EJECUCIÓN '!M36</f>
        <v>I</v>
      </c>
      <c r="AS36" s="62" t="s">
        <v>104</v>
      </c>
      <c r="AT36" s="60" t="str">
        <f>[1]Supervisiones!J36</f>
        <v>Janneth Andrea Sabogal Portilla</v>
      </c>
      <c r="AU36" s="60" t="str">
        <f>[1]Supervisiones!K36</f>
        <v xml:space="preserve">52823339	</v>
      </c>
      <c r="AV36" s="60" t="str">
        <f>[1]Supervisiones!L36</f>
        <v>Janneth Andrea Sabogal Portilla</v>
      </c>
      <c r="AW36" s="60" t="str">
        <f>[1]Supervisiones!M36</f>
        <v xml:space="preserve">52823339	</v>
      </c>
      <c r="AX36" s="63">
        <f>[1]Supervisiones!N36</f>
        <v>44571</v>
      </c>
      <c r="AY36" s="63">
        <f>[1]Supervisiones!O36</f>
        <v>44571</v>
      </c>
      <c r="AZ36" s="60" t="str">
        <f>[1]Supervisiones!P36</f>
        <v>Transaccional</v>
      </c>
      <c r="BA36" s="62" t="s">
        <v>105</v>
      </c>
      <c r="BB36" s="60">
        <v>0</v>
      </c>
      <c r="BC36" s="62" t="s">
        <v>105</v>
      </c>
      <c r="BD36" s="60" t="s">
        <v>100</v>
      </c>
      <c r="BE36" s="60" t="s">
        <v>100</v>
      </c>
      <c r="BF36" s="62" t="s">
        <v>105</v>
      </c>
      <c r="BG36" s="60" t="s">
        <v>100</v>
      </c>
      <c r="BH36" s="60" t="s">
        <v>100</v>
      </c>
      <c r="BI36" s="60" t="s">
        <v>100</v>
      </c>
      <c r="BJ36" s="60" t="s">
        <v>100</v>
      </c>
      <c r="BK36" s="60" t="s">
        <v>100</v>
      </c>
      <c r="BL36" s="60" t="s">
        <v>100</v>
      </c>
      <c r="BM36" s="60" t="s">
        <v>100</v>
      </c>
      <c r="BN36" s="60" t="s">
        <v>100</v>
      </c>
      <c r="BO36" s="60" t="s">
        <v>100</v>
      </c>
      <c r="BP36" s="60" t="s">
        <v>100</v>
      </c>
      <c r="BQ36" s="60" t="s">
        <v>100</v>
      </c>
      <c r="BR36" s="60" t="s">
        <v>100</v>
      </c>
      <c r="BS36" s="63">
        <f t="shared" si="0"/>
        <v>44926</v>
      </c>
      <c r="BT36" s="62">
        <f t="shared" si="1"/>
        <v>0</v>
      </c>
      <c r="BU36" s="60">
        <v>0</v>
      </c>
      <c r="BV36" s="60">
        <v>0</v>
      </c>
      <c r="BW36" s="62">
        <f t="shared" si="2"/>
        <v>0</v>
      </c>
      <c r="BX36" s="60">
        <v>0</v>
      </c>
      <c r="BY36" s="60">
        <v>0</v>
      </c>
      <c r="BZ36" s="64">
        <f t="shared" si="3"/>
        <v>65633333</v>
      </c>
      <c r="CA36" s="60" t="s">
        <v>106</v>
      </c>
      <c r="CB36" s="62" t="e">
        <f t="shared" si="4"/>
        <v>#REF!</v>
      </c>
      <c r="CC36" s="72" t="e">
        <f>BS36-#REF!</f>
        <v>#REF!</v>
      </c>
      <c r="CD36" s="62" t="s">
        <v>107</v>
      </c>
      <c r="CE36" s="78">
        <v>44573</v>
      </c>
      <c r="CF36" s="74" t="s">
        <v>293</v>
      </c>
      <c r="CG36" s="75"/>
    </row>
    <row r="37" spans="1:85" s="17" customFormat="1" ht="50.25" customHeight="1">
      <c r="A37" s="60">
        <v>36</v>
      </c>
      <c r="B37" s="62" t="s">
        <v>85</v>
      </c>
      <c r="C37" s="62" t="s">
        <v>207</v>
      </c>
      <c r="D37" s="62" t="s">
        <v>165</v>
      </c>
      <c r="E37" s="62" t="s">
        <v>88</v>
      </c>
      <c r="F37" s="62" t="s">
        <v>294</v>
      </c>
      <c r="G37" s="62" t="s">
        <v>111</v>
      </c>
      <c r="H37" s="62" t="s">
        <v>295</v>
      </c>
      <c r="I37" s="62" t="s">
        <v>92</v>
      </c>
      <c r="J37" s="71">
        <v>79974442</v>
      </c>
      <c r="K37" s="69" t="s">
        <v>296</v>
      </c>
      <c r="L37" s="60">
        <v>80111701</v>
      </c>
      <c r="M37" s="62" t="s">
        <v>212</v>
      </c>
      <c r="N37" s="62" t="s">
        <v>96</v>
      </c>
      <c r="O37" s="64">
        <f t="shared" si="7"/>
        <v>36000000</v>
      </c>
      <c r="P37" s="82">
        <v>36000000</v>
      </c>
      <c r="Q37" s="83">
        <v>0</v>
      </c>
      <c r="R37" s="82">
        <v>3000000</v>
      </c>
      <c r="S37" s="62" t="s">
        <v>213</v>
      </c>
      <c r="T37" s="73">
        <v>44571</v>
      </c>
      <c r="U37" s="63">
        <v>44572</v>
      </c>
      <c r="V37" s="66">
        <v>44926</v>
      </c>
      <c r="W37" s="63">
        <v>44572</v>
      </c>
      <c r="X37" s="66">
        <v>44926</v>
      </c>
      <c r="Y37" s="67" t="s">
        <v>98</v>
      </c>
      <c r="Z37" s="68" t="s">
        <v>99</v>
      </c>
      <c r="AA37" s="67">
        <v>20220170</v>
      </c>
      <c r="AB37" s="67">
        <v>11722</v>
      </c>
      <c r="AC37" s="61">
        <v>44568</v>
      </c>
      <c r="AD37" s="61" t="s">
        <v>100</v>
      </c>
      <c r="AE37" s="61" t="s">
        <v>100</v>
      </c>
      <c r="AF37" s="61" t="s">
        <v>198</v>
      </c>
      <c r="AG37" s="61" t="s">
        <v>214</v>
      </c>
      <c r="AH37" s="69">
        <v>15322</v>
      </c>
      <c r="AI37" s="66">
        <v>44572</v>
      </c>
      <c r="AJ37" s="70" t="s">
        <v>103</v>
      </c>
      <c r="AK37" s="71" t="s">
        <v>100</v>
      </c>
      <c r="AL37" s="71" t="s">
        <v>100</v>
      </c>
      <c r="AM37" s="61" t="str">
        <f>'[1]REQUISITOS DE EJECUCIÓN '!F37</f>
        <v>Cumplimiento del contrato</v>
      </c>
      <c r="AN37" s="61" t="str">
        <f>'[1]REQUISITOS DE EJECUCIÓN '!G37</f>
        <v>390-47-994000066655</v>
      </c>
      <c r="AO37" s="61">
        <f>'[1]REQUISITOS DE EJECUCIÓN '!H37</f>
        <v>44572</v>
      </c>
      <c r="AP37" s="61">
        <f>'[1]REQUISITOS DE EJECUCIÓN '!I37</f>
        <v>44572</v>
      </c>
      <c r="AQ37" s="61">
        <f>'[1]REQUISITOS DE EJECUCIÓN '!L37</f>
        <v>44572</v>
      </c>
      <c r="AR37" s="61" t="str">
        <f>'[1]REQUISITOS DE EJECUCIÓN '!M37</f>
        <v>I</v>
      </c>
      <c r="AS37" s="62" t="s">
        <v>104</v>
      </c>
      <c r="AT37" s="60" t="str">
        <f>[1]Supervisiones!J37</f>
        <v>Jorge Enrique Niño Velandia</v>
      </c>
      <c r="AU37" s="60">
        <f>[1]Supervisiones!K37</f>
        <v>19493141</v>
      </c>
      <c r="AV37" s="60" t="str">
        <f>[1]Supervisiones!L37</f>
        <v>Jorge Enrique Niño Velandia</v>
      </c>
      <c r="AW37" s="60">
        <f>[1]Supervisiones!M37</f>
        <v>19493141</v>
      </c>
      <c r="AX37" s="63">
        <f>[1]Supervisiones!N37</f>
        <v>44572</v>
      </c>
      <c r="AY37" s="63">
        <f>[1]Supervisiones!O37</f>
        <v>44572</v>
      </c>
      <c r="AZ37" s="60" t="str">
        <f>[1]Supervisiones!P37</f>
        <v>Transaccional</v>
      </c>
      <c r="BA37" s="62" t="s">
        <v>105</v>
      </c>
      <c r="BB37" s="60">
        <v>0</v>
      </c>
      <c r="BC37" s="62" t="s">
        <v>105</v>
      </c>
      <c r="BD37" s="60" t="s">
        <v>100</v>
      </c>
      <c r="BE37" s="60" t="s">
        <v>100</v>
      </c>
      <c r="BF37" s="62" t="s">
        <v>105</v>
      </c>
      <c r="BG37" s="60" t="s">
        <v>100</v>
      </c>
      <c r="BH37" s="60" t="s">
        <v>100</v>
      </c>
      <c r="BI37" s="60" t="s">
        <v>100</v>
      </c>
      <c r="BJ37" s="60" t="s">
        <v>100</v>
      </c>
      <c r="BK37" s="60" t="s">
        <v>100</v>
      </c>
      <c r="BL37" s="60" t="s">
        <v>100</v>
      </c>
      <c r="BM37" s="60" t="s">
        <v>100</v>
      </c>
      <c r="BN37" s="60" t="s">
        <v>100</v>
      </c>
      <c r="BO37" s="60" t="s">
        <v>100</v>
      </c>
      <c r="BP37" s="60" t="s">
        <v>100</v>
      </c>
      <c r="BQ37" s="60" t="s">
        <v>100</v>
      </c>
      <c r="BR37" s="60" t="s">
        <v>100</v>
      </c>
      <c r="BS37" s="63">
        <f t="shared" si="0"/>
        <v>44926</v>
      </c>
      <c r="BT37" s="62">
        <f t="shared" si="1"/>
        <v>0</v>
      </c>
      <c r="BU37" s="60">
        <v>0</v>
      </c>
      <c r="BV37" s="60">
        <v>0</v>
      </c>
      <c r="BW37" s="62">
        <f t="shared" si="2"/>
        <v>0</v>
      </c>
      <c r="BX37" s="60">
        <v>0</v>
      </c>
      <c r="BY37" s="60">
        <v>0</v>
      </c>
      <c r="BZ37" s="64">
        <f t="shared" si="3"/>
        <v>36000000</v>
      </c>
      <c r="CA37" s="60" t="s">
        <v>106</v>
      </c>
      <c r="CB37" s="62" t="e">
        <f t="shared" si="4"/>
        <v>#REF!</v>
      </c>
      <c r="CC37" s="72" t="e">
        <f>BS37-#REF!</f>
        <v>#REF!</v>
      </c>
      <c r="CD37" s="62" t="s">
        <v>107</v>
      </c>
      <c r="CE37" s="78">
        <v>44573</v>
      </c>
      <c r="CF37" s="74" t="s">
        <v>297</v>
      </c>
      <c r="CG37" s="75"/>
    </row>
    <row r="38" spans="1:85" s="17" customFormat="1" ht="50.25" customHeight="1">
      <c r="A38" s="60">
        <v>37</v>
      </c>
      <c r="B38" s="62" t="s">
        <v>298</v>
      </c>
      <c r="C38" s="62" t="s">
        <v>299</v>
      </c>
      <c r="D38" s="62" t="s">
        <v>300</v>
      </c>
      <c r="E38" s="62" t="s">
        <v>88</v>
      </c>
      <c r="F38" s="62" t="s">
        <v>301</v>
      </c>
      <c r="G38" s="62" t="s">
        <v>111</v>
      </c>
      <c r="H38" s="62" t="s">
        <v>302</v>
      </c>
      <c r="I38" s="62" t="s">
        <v>92</v>
      </c>
      <c r="J38" s="71">
        <v>1013599434</v>
      </c>
      <c r="K38" s="71" t="s">
        <v>303</v>
      </c>
      <c r="L38" s="60">
        <v>80111701</v>
      </c>
      <c r="M38" s="71" t="s">
        <v>304</v>
      </c>
      <c r="N38" s="62" t="s">
        <v>96</v>
      </c>
      <c r="O38" s="64">
        <f t="shared" si="7"/>
        <v>42000000</v>
      </c>
      <c r="P38" s="84">
        <v>42000000</v>
      </c>
      <c r="Q38" s="60">
        <v>0</v>
      </c>
      <c r="R38" s="99">
        <v>3500000</v>
      </c>
      <c r="S38" s="62" t="s">
        <v>97</v>
      </c>
      <c r="T38" s="63">
        <v>44572</v>
      </c>
      <c r="U38" s="63">
        <v>44573</v>
      </c>
      <c r="V38" s="66">
        <v>44926</v>
      </c>
      <c r="W38" s="63">
        <v>44573</v>
      </c>
      <c r="X38" s="66">
        <v>44926</v>
      </c>
      <c r="Y38" s="67" t="s">
        <v>305</v>
      </c>
      <c r="Z38" s="68" t="s">
        <v>306</v>
      </c>
      <c r="AA38" s="67">
        <v>20220492</v>
      </c>
      <c r="AB38" s="67">
        <v>36422</v>
      </c>
      <c r="AC38" s="61">
        <v>44569</v>
      </c>
      <c r="AD38" s="61" t="s">
        <v>100</v>
      </c>
      <c r="AE38" s="61" t="s">
        <v>100</v>
      </c>
      <c r="AF38" s="61" t="s">
        <v>307</v>
      </c>
      <c r="AG38" s="61" t="s">
        <v>214</v>
      </c>
      <c r="AH38" s="69">
        <v>16722</v>
      </c>
      <c r="AI38" s="66">
        <v>44572</v>
      </c>
      <c r="AJ38" s="70" t="s">
        <v>103</v>
      </c>
      <c r="AK38" s="71" t="s">
        <v>100</v>
      </c>
      <c r="AL38" s="71" t="s">
        <v>100</v>
      </c>
      <c r="AM38" s="61" t="str">
        <f>'[1]REQUISITOS DE EJECUCIÓN '!F38</f>
        <v>Cumplimiento del contrato</v>
      </c>
      <c r="AN38" s="61" t="str">
        <f>'[1]REQUISITOS DE EJECUCIÓN '!G38</f>
        <v>390-47-994000066751</v>
      </c>
      <c r="AO38" s="61">
        <f>'[1]REQUISITOS DE EJECUCIÓN '!H38</f>
        <v>44572</v>
      </c>
      <c r="AP38" s="61">
        <f>'[1]REQUISITOS DE EJECUCIÓN '!I38</f>
        <v>44573</v>
      </c>
      <c r="AQ38" s="61">
        <f>'[1]REQUISITOS DE EJECUCIÓN '!L38</f>
        <v>44573</v>
      </c>
      <c r="AR38" s="61" t="str">
        <f>'[1]REQUISITOS DE EJECUCIÓN '!M38</f>
        <v>I</v>
      </c>
      <c r="AS38" s="62" t="s">
        <v>104</v>
      </c>
      <c r="AT38" s="60" t="str">
        <f>[1]Supervisiones!J38</f>
        <v>Fabian Dario Romero Moreno</v>
      </c>
      <c r="AU38" s="60">
        <f>[1]Supervisiones!K38</f>
        <v>11523034</v>
      </c>
      <c r="AV38" s="60" t="str">
        <f>[1]Supervisiones!L38</f>
        <v>Fabian Dario Romero Moreno</v>
      </c>
      <c r="AW38" s="60">
        <f>[1]Supervisiones!M38</f>
        <v>11523034</v>
      </c>
      <c r="AX38" s="63">
        <f>[1]Supervisiones!N38</f>
        <v>44572</v>
      </c>
      <c r="AY38" s="63">
        <f>[1]Supervisiones!O38</f>
        <v>44572</v>
      </c>
      <c r="AZ38" s="60" t="str">
        <f>[1]Supervisiones!P38</f>
        <v>Transaccional</v>
      </c>
      <c r="BA38" s="62" t="s">
        <v>105</v>
      </c>
      <c r="BB38" s="60">
        <v>0</v>
      </c>
      <c r="BC38" s="62" t="s">
        <v>105</v>
      </c>
      <c r="BD38" s="60" t="s">
        <v>100</v>
      </c>
      <c r="BE38" s="60" t="s">
        <v>100</v>
      </c>
      <c r="BF38" s="62" t="s">
        <v>105</v>
      </c>
      <c r="BG38" s="60" t="s">
        <v>100</v>
      </c>
      <c r="BH38" s="60" t="s">
        <v>100</v>
      </c>
      <c r="BI38" s="60" t="s">
        <v>100</v>
      </c>
      <c r="BJ38" s="60" t="s">
        <v>100</v>
      </c>
      <c r="BK38" s="60" t="s">
        <v>100</v>
      </c>
      <c r="BL38" s="60" t="s">
        <v>100</v>
      </c>
      <c r="BM38" s="60" t="s">
        <v>100</v>
      </c>
      <c r="BN38" s="60" t="s">
        <v>100</v>
      </c>
      <c r="BO38" s="60" t="s">
        <v>100</v>
      </c>
      <c r="BP38" s="60" t="s">
        <v>100</v>
      </c>
      <c r="BQ38" s="60" t="s">
        <v>100</v>
      </c>
      <c r="BR38" s="60" t="s">
        <v>100</v>
      </c>
      <c r="BS38" s="63">
        <f t="shared" si="0"/>
        <v>44926</v>
      </c>
      <c r="BT38" s="62">
        <f t="shared" si="1"/>
        <v>0</v>
      </c>
      <c r="BU38" s="60">
        <v>0</v>
      </c>
      <c r="BV38" s="60">
        <v>0</v>
      </c>
      <c r="BW38" s="62">
        <f t="shared" si="2"/>
        <v>0</v>
      </c>
      <c r="BX38" s="60">
        <v>0</v>
      </c>
      <c r="BY38" s="60">
        <v>0</v>
      </c>
      <c r="BZ38" s="64">
        <f t="shared" si="3"/>
        <v>42000000</v>
      </c>
      <c r="CA38" s="60" t="s">
        <v>106</v>
      </c>
      <c r="CB38" s="62" t="e">
        <f t="shared" si="4"/>
        <v>#REF!</v>
      </c>
      <c r="CC38" s="72" t="e">
        <f>BS38-#REF!</f>
        <v>#REF!</v>
      </c>
      <c r="CD38" s="62" t="s">
        <v>107</v>
      </c>
      <c r="CE38" s="78">
        <v>44574</v>
      </c>
      <c r="CF38" s="74" t="s">
        <v>308</v>
      </c>
      <c r="CG38" s="75"/>
    </row>
    <row r="39" spans="1:85" s="17" customFormat="1" ht="50.25" customHeight="1">
      <c r="A39" s="60">
        <v>38</v>
      </c>
      <c r="B39" s="62" t="s">
        <v>298</v>
      </c>
      <c r="C39" s="62" t="s">
        <v>299</v>
      </c>
      <c r="D39" s="62" t="s">
        <v>300</v>
      </c>
      <c r="E39" s="62" t="s">
        <v>88</v>
      </c>
      <c r="F39" s="62" t="s">
        <v>309</v>
      </c>
      <c r="G39" s="62" t="s">
        <v>90</v>
      </c>
      <c r="H39" s="62" t="s">
        <v>310</v>
      </c>
      <c r="I39" s="62" t="s">
        <v>92</v>
      </c>
      <c r="J39" s="71">
        <v>11447963</v>
      </c>
      <c r="K39" s="71" t="s">
        <v>311</v>
      </c>
      <c r="L39" s="60">
        <v>80111701</v>
      </c>
      <c r="M39" s="71" t="s">
        <v>312</v>
      </c>
      <c r="N39" s="62" t="s">
        <v>96</v>
      </c>
      <c r="O39" s="64">
        <f t="shared" si="7"/>
        <v>84000000</v>
      </c>
      <c r="P39" s="84">
        <v>84000000</v>
      </c>
      <c r="Q39" s="60">
        <v>0</v>
      </c>
      <c r="R39" s="99">
        <v>7000000</v>
      </c>
      <c r="S39" s="62" t="s">
        <v>97</v>
      </c>
      <c r="T39" s="63">
        <v>44571</v>
      </c>
      <c r="U39" s="63">
        <v>44573</v>
      </c>
      <c r="V39" s="66">
        <v>44926</v>
      </c>
      <c r="W39" s="63">
        <v>44573</v>
      </c>
      <c r="X39" s="66">
        <v>44926</v>
      </c>
      <c r="Y39" s="67" t="s">
        <v>305</v>
      </c>
      <c r="Z39" s="68" t="s">
        <v>306</v>
      </c>
      <c r="AA39" s="67">
        <v>20220472</v>
      </c>
      <c r="AB39" s="67">
        <v>35622</v>
      </c>
      <c r="AC39" s="61">
        <v>44569</v>
      </c>
      <c r="AD39" s="61" t="s">
        <v>100</v>
      </c>
      <c r="AE39" s="61" t="s">
        <v>100</v>
      </c>
      <c r="AF39" s="61" t="s">
        <v>307</v>
      </c>
      <c r="AG39" s="61" t="s">
        <v>116</v>
      </c>
      <c r="AH39" s="69">
        <v>13822</v>
      </c>
      <c r="AI39" s="66">
        <v>44572</v>
      </c>
      <c r="AJ39" s="70" t="s">
        <v>103</v>
      </c>
      <c r="AK39" s="71" t="s">
        <v>100</v>
      </c>
      <c r="AL39" s="71" t="s">
        <v>100</v>
      </c>
      <c r="AM39" s="61" t="str">
        <f>'[1]REQUISITOS DE EJECUCIÓN '!F39</f>
        <v>Cumplimiento del contrato
Calidad del servicio</v>
      </c>
      <c r="AN39" s="61" t="str">
        <f>'[1]REQUISITOS DE EJECUCIÓN '!G39</f>
        <v>390-47-994000066643</v>
      </c>
      <c r="AO39" s="61">
        <f>'[1]REQUISITOS DE EJECUCIÓN '!H39</f>
        <v>44571</v>
      </c>
      <c r="AP39" s="61">
        <f>'[1]REQUISITOS DE EJECUCIÓN '!I39</f>
        <v>44573</v>
      </c>
      <c r="AQ39" s="61">
        <f>'[1]REQUISITOS DE EJECUCIÓN '!L39</f>
        <v>44572</v>
      </c>
      <c r="AR39" s="61" t="str">
        <f>'[1]REQUISITOS DE EJECUCIÓN '!M39</f>
        <v>I</v>
      </c>
      <c r="AS39" s="62" t="s">
        <v>104</v>
      </c>
      <c r="AT39" s="60" t="str">
        <f>[1]Supervisiones!J39</f>
        <v>Fabian Dario Romero Moreno</v>
      </c>
      <c r="AU39" s="60">
        <f>[1]Supervisiones!K39</f>
        <v>11523034</v>
      </c>
      <c r="AV39" s="60" t="str">
        <f>[1]Supervisiones!L39</f>
        <v>Fabian Dario Romero Moreno</v>
      </c>
      <c r="AW39" s="60">
        <f>[1]Supervisiones!M39</f>
        <v>11523034</v>
      </c>
      <c r="AX39" s="63">
        <f>[1]Supervisiones!N39</f>
        <v>44572</v>
      </c>
      <c r="AY39" s="63">
        <f>[1]Supervisiones!O39</f>
        <v>44572</v>
      </c>
      <c r="AZ39" s="60" t="str">
        <f>[1]Supervisiones!P39</f>
        <v>Transaccional</v>
      </c>
      <c r="BA39" s="62" t="s">
        <v>105</v>
      </c>
      <c r="BB39" s="60">
        <v>0</v>
      </c>
      <c r="BC39" s="62" t="s">
        <v>105</v>
      </c>
      <c r="BD39" s="60" t="s">
        <v>100</v>
      </c>
      <c r="BE39" s="60" t="s">
        <v>100</v>
      </c>
      <c r="BF39" s="62" t="s">
        <v>105</v>
      </c>
      <c r="BG39" s="60" t="s">
        <v>100</v>
      </c>
      <c r="BH39" s="60" t="s">
        <v>100</v>
      </c>
      <c r="BI39" s="60" t="s">
        <v>100</v>
      </c>
      <c r="BJ39" s="60" t="s">
        <v>100</v>
      </c>
      <c r="BK39" s="60" t="s">
        <v>100</v>
      </c>
      <c r="BL39" s="60" t="s">
        <v>100</v>
      </c>
      <c r="BM39" s="60" t="s">
        <v>100</v>
      </c>
      <c r="BN39" s="60" t="s">
        <v>100</v>
      </c>
      <c r="BO39" s="60" t="s">
        <v>100</v>
      </c>
      <c r="BP39" s="60" t="s">
        <v>100</v>
      </c>
      <c r="BQ39" s="60" t="s">
        <v>100</v>
      </c>
      <c r="BR39" s="60" t="s">
        <v>100</v>
      </c>
      <c r="BS39" s="63">
        <f t="shared" si="0"/>
        <v>44926</v>
      </c>
      <c r="BT39" s="62">
        <f t="shared" si="1"/>
        <v>0</v>
      </c>
      <c r="BU39" s="60">
        <v>0</v>
      </c>
      <c r="BV39" s="60">
        <v>0</v>
      </c>
      <c r="BW39" s="62">
        <f t="shared" si="2"/>
        <v>0</v>
      </c>
      <c r="BX39" s="60">
        <v>0</v>
      </c>
      <c r="BY39" s="60">
        <v>0</v>
      </c>
      <c r="BZ39" s="64">
        <f t="shared" si="3"/>
        <v>84000000</v>
      </c>
      <c r="CA39" s="60" t="s">
        <v>106</v>
      </c>
      <c r="CB39" s="62" t="e">
        <f t="shared" si="4"/>
        <v>#REF!</v>
      </c>
      <c r="CC39" s="72" t="e">
        <f>BS39-#REF!</f>
        <v>#REF!</v>
      </c>
      <c r="CD39" s="62" t="s">
        <v>107</v>
      </c>
      <c r="CE39" s="78">
        <v>44573</v>
      </c>
      <c r="CF39" s="74" t="s">
        <v>313</v>
      </c>
      <c r="CG39" s="75"/>
    </row>
    <row r="40" spans="1:85" s="17" customFormat="1" ht="50.25" customHeight="1">
      <c r="A40" s="60">
        <v>39</v>
      </c>
      <c r="B40" s="62" t="s">
        <v>298</v>
      </c>
      <c r="C40" s="62" t="s">
        <v>299</v>
      </c>
      <c r="D40" s="62" t="s">
        <v>300</v>
      </c>
      <c r="E40" s="62" t="s">
        <v>88</v>
      </c>
      <c r="F40" s="62" t="s">
        <v>314</v>
      </c>
      <c r="G40" s="62" t="s">
        <v>111</v>
      </c>
      <c r="H40" s="62" t="s">
        <v>315</v>
      </c>
      <c r="I40" s="62" t="s">
        <v>92</v>
      </c>
      <c r="J40" s="71">
        <v>1032411293</v>
      </c>
      <c r="K40" s="71" t="s">
        <v>316</v>
      </c>
      <c r="L40" s="60">
        <v>80111701</v>
      </c>
      <c r="M40" s="71" t="s">
        <v>304</v>
      </c>
      <c r="N40" s="62" t="s">
        <v>96</v>
      </c>
      <c r="O40" s="64">
        <f t="shared" si="7"/>
        <v>50400000</v>
      </c>
      <c r="P40" s="84">
        <v>50400000</v>
      </c>
      <c r="Q40" s="60">
        <v>0</v>
      </c>
      <c r="R40" s="99">
        <v>4200000</v>
      </c>
      <c r="S40" s="62" t="s">
        <v>97</v>
      </c>
      <c r="T40" s="63">
        <v>44571</v>
      </c>
      <c r="U40" s="63">
        <v>44574</v>
      </c>
      <c r="V40" s="66">
        <v>44926</v>
      </c>
      <c r="W40" s="63">
        <v>44574</v>
      </c>
      <c r="X40" s="63">
        <v>44926</v>
      </c>
      <c r="Y40" s="67" t="s">
        <v>305</v>
      </c>
      <c r="Z40" s="68" t="s">
        <v>306</v>
      </c>
      <c r="AA40" s="67">
        <v>20220469</v>
      </c>
      <c r="AB40" s="67">
        <v>35422</v>
      </c>
      <c r="AC40" s="61">
        <v>44569</v>
      </c>
      <c r="AD40" s="61" t="s">
        <v>100</v>
      </c>
      <c r="AE40" s="61" t="s">
        <v>100</v>
      </c>
      <c r="AF40" s="61" t="s">
        <v>307</v>
      </c>
      <c r="AG40" s="61" t="s">
        <v>214</v>
      </c>
      <c r="AH40" s="69">
        <v>14322</v>
      </c>
      <c r="AI40" s="66">
        <v>44572</v>
      </c>
      <c r="AJ40" s="70" t="s">
        <v>103</v>
      </c>
      <c r="AK40" s="71" t="s">
        <v>100</v>
      </c>
      <c r="AL40" s="71" t="s">
        <v>100</v>
      </c>
      <c r="AM40" s="61" t="str">
        <f>'[1]REQUISITOS DE EJECUCIÓN '!F40</f>
        <v>Cumplimiento del contrato</v>
      </c>
      <c r="AN40" s="61" t="str">
        <f>'[1]REQUISITOS DE EJECUCIÓN '!G40</f>
        <v>390-47-994000066641</v>
      </c>
      <c r="AO40" s="61">
        <f>'[1]REQUISITOS DE EJECUCIÓN '!H40</f>
        <v>44571</v>
      </c>
      <c r="AP40" s="61">
        <f>'[1]REQUISITOS DE EJECUCIÓN '!I40</f>
        <v>44573</v>
      </c>
      <c r="AQ40" s="61">
        <f>'[1]REQUISITOS DE EJECUCIÓN '!L40</f>
        <v>44574</v>
      </c>
      <c r="AR40" s="61" t="str">
        <f>'[1]REQUISITOS DE EJECUCIÓN '!M40</f>
        <v>I</v>
      </c>
      <c r="AS40" s="62" t="s">
        <v>104</v>
      </c>
      <c r="AT40" s="60" t="str">
        <f>[1]Supervisiones!J40</f>
        <v>Fabian Dario Romero Moreno</v>
      </c>
      <c r="AU40" s="60">
        <f>[1]Supervisiones!K40</f>
        <v>11523034</v>
      </c>
      <c r="AV40" s="60" t="str">
        <f>[1]Supervisiones!L40</f>
        <v>Fabian Dario Romero Moreno</v>
      </c>
      <c r="AW40" s="60">
        <f>[1]Supervisiones!M40</f>
        <v>11523034</v>
      </c>
      <c r="AX40" s="63">
        <f>[1]Supervisiones!N40</f>
        <v>44572</v>
      </c>
      <c r="AY40" s="63">
        <f>[1]Supervisiones!O40</f>
        <v>44572</v>
      </c>
      <c r="AZ40" s="60" t="str">
        <f>[1]Supervisiones!P40</f>
        <v>Transaccional</v>
      </c>
      <c r="BA40" s="62" t="s">
        <v>105</v>
      </c>
      <c r="BB40" s="60">
        <v>0</v>
      </c>
      <c r="BC40" s="62" t="s">
        <v>105</v>
      </c>
      <c r="BD40" s="60" t="s">
        <v>100</v>
      </c>
      <c r="BE40" s="60" t="s">
        <v>100</v>
      </c>
      <c r="BF40" s="62" t="s">
        <v>105</v>
      </c>
      <c r="BG40" s="60" t="s">
        <v>100</v>
      </c>
      <c r="BH40" s="60" t="s">
        <v>100</v>
      </c>
      <c r="BI40" s="60" t="s">
        <v>100</v>
      </c>
      <c r="BJ40" s="60" t="s">
        <v>100</v>
      </c>
      <c r="BK40" s="60" t="s">
        <v>100</v>
      </c>
      <c r="BL40" s="60" t="s">
        <v>100</v>
      </c>
      <c r="BM40" s="60" t="s">
        <v>100</v>
      </c>
      <c r="BN40" s="60" t="s">
        <v>100</v>
      </c>
      <c r="BO40" s="60" t="s">
        <v>100</v>
      </c>
      <c r="BP40" s="60" t="s">
        <v>100</v>
      </c>
      <c r="BQ40" s="60" t="s">
        <v>100</v>
      </c>
      <c r="BR40" s="60" t="s">
        <v>100</v>
      </c>
      <c r="BS40" s="63">
        <f t="shared" si="0"/>
        <v>44926</v>
      </c>
      <c r="BT40" s="62">
        <f t="shared" si="1"/>
        <v>0</v>
      </c>
      <c r="BU40" s="60">
        <v>0</v>
      </c>
      <c r="BV40" s="60">
        <v>0</v>
      </c>
      <c r="BW40" s="62">
        <f t="shared" si="2"/>
        <v>0</v>
      </c>
      <c r="BX40" s="60">
        <v>0</v>
      </c>
      <c r="BY40" s="60">
        <v>0</v>
      </c>
      <c r="BZ40" s="64">
        <f t="shared" si="3"/>
        <v>50400000</v>
      </c>
      <c r="CA40" s="60" t="s">
        <v>106</v>
      </c>
      <c r="CB40" s="62" t="e">
        <f t="shared" si="4"/>
        <v>#REF!</v>
      </c>
      <c r="CC40" s="72" t="e">
        <f>BS40-#REF!</f>
        <v>#REF!</v>
      </c>
      <c r="CD40" s="62" t="s">
        <v>107</v>
      </c>
      <c r="CE40" s="78">
        <v>44573</v>
      </c>
      <c r="CF40" s="74" t="s">
        <v>317</v>
      </c>
      <c r="CG40" s="75"/>
    </row>
    <row r="41" spans="1:85" s="17" customFormat="1" ht="50.25" customHeight="1">
      <c r="A41" s="60">
        <v>40</v>
      </c>
      <c r="B41" s="62" t="s">
        <v>298</v>
      </c>
      <c r="C41" s="62" t="s">
        <v>299</v>
      </c>
      <c r="D41" s="62" t="s">
        <v>300</v>
      </c>
      <c r="E41" s="62" t="s">
        <v>88</v>
      </c>
      <c r="F41" s="62" t="s">
        <v>318</v>
      </c>
      <c r="G41" s="62" t="s">
        <v>111</v>
      </c>
      <c r="H41" s="62" t="s">
        <v>319</v>
      </c>
      <c r="I41" s="62" t="s">
        <v>92</v>
      </c>
      <c r="J41" s="71">
        <v>1016102418</v>
      </c>
      <c r="K41" s="71" t="s">
        <v>320</v>
      </c>
      <c r="L41" s="60">
        <v>80111701</v>
      </c>
      <c r="M41" s="71" t="s">
        <v>304</v>
      </c>
      <c r="N41" s="62" t="s">
        <v>96</v>
      </c>
      <c r="O41" s="64">
        <f t="shared" si="7"/>
        <v>48000000</v>
      </c>
      <c r="P41" s="84">
        <v>48000000</v>
      </c>
      <c r="Q41" s="60">
        <v>0</v>
      </c>
      <c r="R41" s="99">
        <v>4000000</v>
      </c>
      <c r="S41" s="62" t="s">
        <v>97</v>
      </c>
      <c r="T41" s="63">
        <v>44571</v>
      </c>
      <c r="U41" s="63">
        <v>44573</v>
      </c>
      <c r="V41" s="66">
        <v>44926</v>
      </c>
      <c r="W41" s="63">
        <v>44573</v>
      </c>
      <c r="X41" s="63">
        <v>44926</v>
      </c>
      <c r="Y41" s="67" t="s">
        <v>305</v>
      </c>
      <c r="Z41" s="68" t="s">
        <v>306</v>
      </c>
      <c r="AA41" s="67">
        <v>20220485</v>
      </c>
      <c r="AB41" s="67">
        <v>36122</v>
      </c>
      <c r="AC41" s="61">
        <v>44569</v>
      </c>
      <c r="AD41" s="61" t="s">
        <v>100</v>
      </c>
      <c r="AE41" s="61" t="s">
        <v>100</v>
      </c>
      <c r="AF41" s="61" t="s">
        <v>307</v>
      </c>
      <c r="AG41" s="61" t="s">
        <v>321</v>
      </c>
      <c r="AH41" s="69">
        <v>14422</v>
      </c>
      <c r="AI41" s="66">
        <v>44572</v>
      </c>
      <c r="AJ41" s="70" t="s">
        <v>103</v>
      </c>
      <c r="AK41" s="71" t="s">
        <v>100</v>
      </c>
      <c r="AL41" s="71" t="s">
        <v>100</v>
      </c>
      <c r="AM41" s="61" t="str">
        <f>'[1]REQUISITOS DE EJECUCIÓN '!F41</f>
        <v>Cumplimiento del contrato</v>
      </c>
      <c r="AN41" s="61" t="str">
        <f>'[1]REQUISITOS DE EJECUCIÓN '!G41</f>
        <v>390-47-994000066642</v>
      </c>
      <c r="AO41" s="61">
        <f>'[1]REQUISITOS DE EJECUCIÓN '!H41</f>
        <v>44571</v>
      </c>
      <c r="AP41" s="61">
        <f>'[1]REQUISITOS DE EJECUCIÓN '!I41</f>
        <v>44573</v>
      </c>
      <c r="AQ41" s="61">
        <f>'[1]REQUISITOS DE EJECUCIÓN '!L41</f>
        <v>44572</v>
      </c>
      <c r="AR41" s="61" t="str">
        <f>'[1]REQUISITOS DE EJECUCIÓN '!M41</f>
        <v>I</v>
      </c>
      <c r="AS41" s="62" t="s">
        <v>104</v>
      </c>
      <c r="AT41" s="60" t="str">
        <f>[1]Supervisiones!J41</f>
        <v>Fabian Dario Romero Moreno</v>
      </c>
      <c r="AU41" s="60">
        <f>[1]Supervisiones!K41</f>
        <v>11523034</v>
      </c>
      <c r="AV41" s="60" t="str">
        <f>[1]Supervisiones!L41</f>
        <v>Fabian Dario Romero Moreno</v>
      </c>
      <c r="AW41" s="60">
        <f>[1]Supervisiones!M41</f>
        <v>11523034</v>
      </c>
      <c r="AX41" s="63">
        <f>[1]Supervisiones!N41</f>
        <v>44572</v>
      </c>
      <c r="AY41" s="63">
        <f>[1]Supervisiones!O41</f>
        <v>44572</v>
      </c>
      <c r="AZ41" s="60" t="str">
        <f>[1]Supervisiones!P41</f>
        <v>Transaccional</v>
      </c>
      <c r="BA41" s="62" t="s">
        <v>105</v>
      </c>
      <c r="BB41" s="60">
        <v>0</v>
      </c>
      <c r="BC41" s="62" t="s">
        <v>105</v>
      </c>
      <c r="BD41" s="60" t="s">
        <v>100</v>
      </c>
      <c r="BE41" s="60" t="s">
        <v>100</v>
      </c>
      <c r="BF41" s="62" t="s">
        <v>105</v>
      </c>
      <c r="BG41" s="60" t="s">
        <v>100</v>
      </c>
      <c r="BH41" s="60" t="s">
        <v>100</v>
      </c>
      <c r="BI41" s="60" t="s">
        <v>100</v>
      </c>
      <c r="BJ41" s="60" t="s">
        <v>100</v>
      </c>
      <c r="BK41" s="60" t="s">
        <v>100</v>
      </c>
      <c r="BL41" s="60" t="s">
        <v>100</v>
      </c>
      <c r="BM41" s="60" t="s">
        <v>100</v>
      </c>
      <c r="BN41" s="60" t="s">
        <v>100</v>
      </c>
      <c r="BO41" s="60" t="s">
        <v>100</v>
      </c>
      <c r="BP41" s="60" t="s">
        <v>100</v>
      </c>
      <c r="BQ41" s="60" t="s">
        <v>100</v>
      </c>
      <c r="BR41" s="60" t="s">
        <v>100</v>
      </c>
      <c r="BS41" s="63">
        <f t="shared" si="0"/>
        <v>44926</v>
      </c>
      <c r="BT41" s="62">
        <f t="shared" si="1"/>
        <v>0</v>
      </c>
      <c r="BU41" s="60">
        <v>0</v>
      </c>
      <c r="BV41" s="60">
        <v>0</v>
      </c>
      <c r="BW41" s="62">
        <f t="shared" si="2"/>
        <v>0</v>
      </c>
      <c r="BX41" s="60">
        <v>0</v>
      </c>
      <c r="BY41" s="60">
        <v>0</v>
      </c>
      <c r="BZ41" s="64">
        <f t="shared" si="3"/>
        <v>48000000</v>
      </c>
      <c r="CA41" s="60" t="s">
        <v>106</v>
      </c>
      <c r="CB41" s="62" t="e">
        <f t="shared" si="4"/>
        <v>#REF!</v>
      </c>
      <c r="CC41" s="72" t="e">
        <f>BS41-#REF!</f>
        <v>#REF!</v>
      </c>
      <c r="CD41" s="62" t="s">
        <v>107</v>
      </c>
      <c r="CE41" s="78">
        <v>44573</v>
      </c>
      <c r="CF41" s="74" t="s">
        <v>322</v>
      </c>
      <c r="CG41" s="75"/>
    </row>
    <row r="42" spans="1:85" s="17" customFormat="1" ht="50.25" customHeight="1">
      <c r="A42" s="60">
        <v>41</v>
      </c>
      <c r="B42" s="62" t="s">
        <v>298</v>
      </c>
      <c r="C42" s="62" t="s">
        <v>299</v>
      </c>
      <c r="D42" s="62" t="s">
        <v>300</v>
      </c>
      <c r="E42" s="62" t="s">
        <v>88</v>
      </c>
      <c r="F42" s="62" t="s">
        <v>323</v>
      </c>
      <c r="G42" s="62" t="s">
        <v>111</v>
      </c>
      <c r="H42" s="62" t="s">
        <v>324</v>
      </c>
      <c r="I42" s="62" t="s">
        <v>92</v>
      </c>
      <c r="J42" s="71">
        <v>1032470527</v>
      </c>
      <c r="K42" s="71" t="s">
        <v>325</v>
      </c>
      <c r="L42" s="60">
        <v>80111701</v>
      </c>
      <c r="M42" s="71" t="s">
        <v>304</v>
      </c>
      <c r="N42" s="62" t="s">
        <v>96</v>
      </c>
      <c r="O42" s="64">
        <f t="shared" si="7"/>
        <v>45240000</v>
      </c>
      <c r="P42" s="84">
        <v>45240000</v>
      </c>
      <c r="Q42" s="60">
        <v>0</v>
      </c>
      <c r="R42" s="99">
        <v>3770000</v>
      </c>
      <c r="S42" s="62" t="s">
        <v>97</v>
      </c>
      <c r="T42" s="63">
        <v>44571</v>
      </c>
      <c r="U42" s="63">
        <v>44573</v>
      </c>
      <c r="V42" s="66">
        <v>44926</v>
      </c>
      <c r="W42" s="63">
        <v>44573</v>
      </c>
      <c r="X42" s="63">
        <v>44926</v>
      </c>
      <c r="Y42" s="67" t="s">
        <v>305</v>
      </c>
      <c r="Z42" s="68" t="s">
        <v>306</v>
      </c>
      <c r="AA42" s="67">
        <v>20220471</v>
      </c>
      <c r="AB42" s="67">
        <v>35522</v>
      </c>
      <c r="AC42" s="61">
        <v>44569</v>
      </c>
      <c r="AD42" s="61" t="s">
        <v>100</v>
      </c>
      <c r="AE42" s="61" t="s">
        <v>100</v>
      </c>
      <c r="AF42" s="61" t="s">
        <v>307</v>
      </c>
      <c r="AG42" s="61" t="s">
        <v>214</v>
      </c>
      <c r="AH42" s="69">
        <v>14222</v>
      </c>
      <c r="AI42" s="66">
        <v>44572</v>
      </c>
      <c r="AJ42" s="70" t="s">
        <v>103</v>
      </c>
      <c r="AK42" s="71" t="s">
        <v>100</v>
      </c>
      <c r="AL42" s="71" t="s">
        <v>100</v>
      </c>
      <c r="AM42" s="61" t="str">
        <f>'[1]REQUISITOS DE EJECUCIÓN '!F42</f>
        <v>Cumplimiento del contrato</v>
      </c>
      <c r="AN42" s="61" t="str">
        <f>'[1]REQUISITOS DE EJECUCIÓN '!G42</f>
        <v xml:space="preserve">390 - 47 - 994000066644 </v>
      </c>
      <c r="AO42" s="61">
        <f>'[1]REQUISITOS DE EJECUCIÓN '!H42</f>
        <v>44571</v>
      </c>
      <c r="AP42" s="61">
        <f>'[1]REQUISITOS DE EJECUCIÓN '!I42</f>
        <v>44573</v>
      </c>
      <c r="AQ42" s="61">
        <f>'[1]REQUISITOS DE EJECUCIÓN '!L42</f>
        <v>44572</v>
      </c>
      <c r="AR42" s="61" t="str">
        <f>'[1]REQUISITOS DE EJECUCIÓN '!M42</f>
        <v>I</v>
      </c>
      <c r="AS42" s="62" t="s">
        <v>104</v>
      </c>
      <c r="AT42" s="60" t="str">
        <f>[1]Supervisiones!J42</f>
        <v>Fabian Dario Romero Moreno</v>
      </c>
      <c r="AU42" s="60">
        <f>[1]Supervisiones!K42</f>
        <v>11523034</v>
      </c>
      <c r="AV42" s="60" t="str">
        <f>[1]Supervisiones!L42</f>
        <v>Fabian Dario Romero Moreno</v>
      </c>
      <c r="AW42" s="60">
        <f>[1]Supervisiones!M42</f>
        <v>11523034</v>
      </c>
      <c r="AX42" s="63">
        <f>[1]Supervisiones!N42</f>
        <v>44572</v>
      </c>
      <c r="AY42" s="63">
        <f>[1]Supervisiones!O42</f>
        <v>44572</v>
      </c>
      <c r="AZ42" s="60" t="str">
        <f>[1]Supervisiones!P42</f>
        <v>Transaccional</v>
      </c>
      <c r="BA42" s="62" t="s">
        <v>105</v>
      </c>
      <c r="BB42" s="60">
        <v>0</v>
      </c>
      <c r="BC42" s="62" t="s">
        <v>105</v>
      </c>
      <c r="BD42" s="60" t="s">
        <v>100</v>
      </c>
      <c r="BE42" s="60" t="s">
        <v>100</v>
      </c>
      <c r="BF42" s="62" t="s">
        <v>105</v>
      </c>
      <c r="BG42" s="60" t="s">
        <v>100</v>
      </c>
      <c r="BH42" s="60" t="s">
        <v>100</v>
      </c>
      <c r="BI42" s="60" t="s">
        <v>100</v>
      </c>
      <c r="BJ42" s="60" t="s">
        <v>100</v>
      </c>
      <c r="BK42" s="60" t="s">
        <v>100</v>
      </c>
      <c r="BL42" s="60" t="s">
        <v>100</v>
      </c>
      <c r="BM42" s="60" t="s">
        <v>100</v>
      </c>
      <c r="BN42" s="60" t="s">
        <v>100</v>
      </c>
      <c r="BO42" s="60" t="s">
        <v>100</v>
      </c>
      <c r="BP42" s="60" t="s">
        <v>100</v>
      </c>
      <c r="BQ42" s="60" t="s">
        <v>100</v>
      </c>
      <c r="BR42" s="60" t="s">
        <v>100</v>
      </c>
      <c r="BS42" s="63">
        <f t="shared" si="0"/>
        <v>44926</v>
      </c>
      <c r="BT42" s="62">
        <f t="shared" si="1"/>
        <v>0</v>
      </c>
      <c r="BU42" s="60">
        <v>0</v>
      </c>
      <c r="BV42" s="60">
        <v>0</v>
      </c>
      <c r="BW42" s="62">
        <f t="shared" si="2"/>
        <v>0</v>
      </c>
      <c r="BX42" s="60">
        <v>0</v>
      </c>
      <c r="BY42" s="60">
        <v>0</v>
      </c>
      <c r="BZ42" s="64">
        <f t="shared" si="3"/>
        <v>45240000</v>
      </c>
      <c r="CA42" s="60" t="s">
        <v>106</v>
      </c>
      <c r="CB42" s="62" t="e">
        <f t="shared" si="4"/>
        <v>#REF!</v>
      </c>
      <c r="CC42" s="72" t="e">
        <f>BS42-#REF!</f>
        <v>#REF!</v>
      </c>
      <c r="CD42" s="62" t="s">
        <v>107</v>
      </c>
      <c r="CE42" s="78">
        <v>44573</v>
      </c>
      <c r="CF42" s="74" t="s">
        <v>326</v>
      </c>
      <c r="CG42" s="75"/>
    </row>
    <row r="43" spans="1:85" s="17" customFormat="1" ht="50.25" customHeight="1">
      <c r="A43" s="60">
        <v>42</v>
      </c>
      <c r="B43" s="62" t="s">
        <v>298</v>
      </c>
      <c r="C43" s="62" t="s">
        <v>299</v>
      </c>
      <c r="D43" s="62" t="s">
        <v>300</v>
      </c>
      <c r="E43" s="62" t="s">
        <v>88</v>
      </c>
      <c r="F43" s="62" t="s">
        <v>327</v>
      </c>
      <c r="G43" s="62" t="s">
        <v>90</v>
      </c>
      <c r="H43" s="62" t="s">
        <v>328</v>
      </c>
      <c r="I43" s="62" t="s">
        <v>92</v>
      </c>
      <c r="J43" s="71">
        <v>1013678202</v>
      </c>
      <c r="K43" s="71" t="s">
        <v>329</v>
      </c>
      <c r="L43" s="60">
        <v>80111701</v>
      </c>
      <c r="M43" s="71" t="s">
        <v>330</v>
      </c>
      <c r="N43" s="62" t="s">
        <v>96</v>
      </c>
      <c r="O43" s="64">
        <f t="shared" si="7"/>
        <v>72000000</v>
      </c>
      <c r="P43" s="84">
        <v>72000000</v>
      </c>
      <c r="Q43" s="60">
        <v>0</v>
      </c>
      <c r="R43" s="99">
        <v>6000000</v>
      </c>
      <c r="S43" s="62" t="s">
        <v>97</v>
      </c>
      <c r="T43" s="63">
        <v>44571</v>
      </c>
      <c r="U43" s="63">
        <v>44573</v>
      </c>
      <c r="V43" s="66">
        <v>44926</v>
      </c>
      <c r="W43" s="63">
        <v>44573</v>
      </c>
      <c r="X43" s="63">
        <v>44926</v>
      </c>
      <c r="Y43" s="67" t="s">
        <v>305</v>
      </c>
      <c r="Z43" s="68" t="s">
        <v>306</v>
      </c>
      <c r="AA43" s="67">
        <v>20220481</v>
      </c>
      <c r="AB43" s="67">
        <v>35922</v>
      </c>
      <c r="AC43" s="61">
        <v>44569</v>
      </c>
      <c r="AD43" s="61" t="s">
        <v>100</v>
      </c>
      <c r="AE43" s="61" t="s">
        <v>100</v>
      </c>
      <c r="AF43" s="61" t="s">
        <v>307</v>
      </c>
      <c r="AG43" s="61" t="s">
        <v>321</v>
      </c>
      <c r="AH43" s="69">
        <v>12122</v>
      </c>
      <c r="AI43" s="66">
        <v>44572</v>
      </c>
      <c r="AJ43" s="70" t="s">
        <v>103</v>
      </c>
      <c r="AK43" s="71" t="s">
        <v>100</v>
      </c>
      <c r="AL43" s="71" t="s">
        <v>100</v>
      </c>
      <c r="AM43" s="61" t="str">
        <f>'[1]REQUISITOS DE EJECUCIÓN '!F43</f>
        <v>Cumplimiento del contrato
Calidad del servicio</v>
      </c>
      <c r="AN43" s="61" t="str">
        <f>'[1]REQUISITOS DE EJECUCIÓN '!G43</f>
        <v>390-47-994000066640</v>
      </c>
      <c r="AO43" s="61">
        <f>'[1]REQUISITOS DE EJECUCIÓN '!H43</f>
        <v>44571</v>
      </c>
      <c r="AP43" s="61">
        <f>'[1]REQUISITOS DE EJECUCIÓN '!I43</f>
        <v>44573</v>
      </c>
      <c r="AQ43" s="61">
        <f>'[1]REQUISITOS DE EJECUCIÓN '!L43</f>
        <v>44572</v>
      </c>
      <c r="AR43" s="61" t="str">
        <f>'[1]REQUISITOS DE EJECUCIÓN '!M43</f>
        <v>I</v>
      </c>
      <c r="AS43" s="62" t="s">
        <v>104</v>
      </c>
      <c r="AT43" s="60" t="str">
        <f>[1]Supervisiones!J43</f>
        <v>Fabian Dario Romero Moreno</v>
      </c>
      <c r="AU43" s="60">
        <f>[1]Supervisiones!K43</f>
        <v>11523034</v>
      </c>
      <c r="AV43" s="60" t="str">
        <f>[1]Supervisiones!L43</f>
        <v>Fabian Dario Romero Moreno</v>
      </c>
      <c r="AW43" s="60">
        <f>[1]Supervisiones!M43</f>
        <v>11523034</v>
      </c>
      <c r="AX43" s="63">
        <f>[1]Supervisiones!N43</f>
        <v>44572</v>
      </c>
      <c r="AY43" s="63">
        <f>[1]Supervisiones!O43</f>
        <v>44572</v>
      </c>
      <c r="AZ43" s="60" t="str">
        <f>[1]Supervisiones!P43</f>
        <v>Transaccional</v>
      </c>
      <c r="BA43" s="62" t="s">
        <v>105</v>
      </c>
      <c r="BB43" s="60">
        <v>0</v>
      </c>
      <c r="BC43" s="62" t="s">
        <v>105</v>
      </c>
      <c r="BD43" s="60" t="s">
        <v>100</v>
      </c>
      <c r="BE43" s="60" t="s">
        <v>100</v>
      </c>
      <c r="BF43" s="62" t="s">
        <v>105</v>
      </c>
      <c r="BG43" s="60" t="s">
        <v>100</v>
      </c>
      <c r="BH43" s="60" t="s">
        <v>100</v>
      </c>
      <c r="BI43" s="60" t="s">
        <v>100</v>
      </c>
      <c r="BJ43" s="60" t="s">
        <v>100</v>
      </c>
      <c r="BK43" s="60" t="s">
        <v>100</v>
      </c>
      <c r="BL43" s="60" t="s">
        <v>100</v>
      </c>
      <c r="BM43" s="60" t="s">
        <v>100</v>
      </c>
      <c r="BN43" s="60" t="s">
        <v>100</v>
      </c>
      <c r="BO43" s="60" t="s">
        <v>100</v>
      </c>
      <c r="BP43" s="60" t="s">
        <v>100</v>
      </c>
      <c r="BQ43" s="60" t="s">
        <v>100</v>
      </c>
      <c r="BR43" s="60" t="s">
        <v>100</v>
      </c>
      <c r="BS43" s="63">
        <f t="shared" si="0"/>
        <v>44926</v>
      </c>
      <c r="BT43" s="62">
        <f t="shared" si="1"/>
        <v>0</v>
      </c>
      <c r="BU43" s="60">
        <v>0</v>
      </c>
      <c r="BV43" s="60">
        <v>0</v>
      </c>
      <c r="BW43" s="62">
        <f t="shared" si="2"/>
        <v>0</v>
      </c>
      <c r="BX43" s="60">
        <v>0</v>
      </c>
      <c r="BY43" s="60">
        <v>0</v>
      </c>
      <c r="BZ43" s="64">
        <f t="shared" si="3"/>
        <v>72000000</v>
      </c>
      <c r="CA43" s="60" t="s">
        <v>106</v>
      </c>
      <c r="CB43" s="62" t="e">
        <f t="shared" si="4"/>
        <v>#REF!</v>
      </c>
      <c r="CC43" s="72" t="e">
        <f>BS43-#REF!</f>
        <v>#REF!</v>
      </c>
      <c r="CD43" s="62" t="s">
        <v>107</v>
      </c>
      <c r="CE43" s="78">
        <v>44573</v>
      </c>
      <c r="CF43" s="74" t="s">
        <v>331</v>
      </c>
      <c r="CG43" s="75"/>
    </row>
    <row r="44" spans="1:85" s="17" customFormat="1" ht="50.25" customHeight="1">
      <c r="A44" s="60">
        <v>43</v>
      </c>
      <c r="B44" s="62" t="s">
        <v>298</v>
      </c>
      <c r="C44" s="62" t="s">
        <v>299</v>
      </c>
      <c r="D44" s="62" t="s">
        <v>300</v>
      </c>
      <c r="E44" s="62" t="s">
        <v>88</v>
      </c>
      <c r="F44" s="62" t="s">
        <v>332</v>
      </c>
      <c r="G44" s="62" t="s">
        <v>90</v>
      </c>
      <c r="H44" s="62" t="s">
        <v>333</v>
      </c>
      <c r="I44" s="62" t="s">
        <v>92</v>
      </c>
      <c r="J44" s="71">
        <v>1082879355</v>
      </c>
      <c r="K44" s="71" t="s">
        <v>334</v>
      </c>
      <c r="L44" s="60">
        <v>80111701</v>
      </c>
      <c r="M44" s="71" t="s">
        <v>335</v>
      </c>
      <c r="N44" s="62" t="s">
        <v>96</v>
      </c>
      <c r="O44" s="64">
        <f t="shared" si="7"/>
        <v>114000000</v>
      </c>
      <c r="P44" s="84">
        <v>114000000</v>
      </c>
      <c r="Q44" s="60">
        <v>0</v>
      </c>
      <c r="R44" s="99">
        <v>9500000</v>
      </c>
      <c r="S44" s="62" t="s">
        <v>97</v>
      </c>
      <c r="T44" s="63">
        <v>44571</v>
      </c>
      <c r="U44" s="63">
        <v>44575</v>
      </c>
      <c r="V44" s="66">
        <v>44926</v>
      </c>
      <c r="W44" s="63">
        <v>44575</v>
      </c>
      <c r="X44" s="63">
        <v>44926</v>
      </c>
      <c r="Y44" s="67" t="s">
        <v>305</v>
      </c>
      <c r="Z44" s="68" t="s">
        <v>306</v>
      </c>
      <c r="AA44" s="67">
        <v>20220499</v>
      </c>
      <c r="AB44" s="67">
        <v>36822</v>
      </c>
      <c r="AC44" s="61">
        <v>44569</v>
      </c>
      <c r="AD44" s="61" t="s">
        <v>100</v>
      </c>
      <c r="AE44" s="61" t="s">
        <v>100</v>
      </c>
      <c r="AF44" s="61" t="s">
        <v>307</v>
      </c>
      <c r="AG44" s="61" t="s">
        <v>116</v>
      </c>
      <c r="AH44" s="69">
        <v>15722</v>
      </c>
      <c r="AI44" s="66">
        <v>44572</v>
      </c>
      <c r="AJ44" s="70" t="s">
        <v>103</v>
      </c>
      <c r="AK44" s="71" t="s">
        <v>100</v>
      </c>
      <c r="AL44" s="71" t="s">
        <v>100</v>
      </c>
      <c r="AM44" s="61" t="str">
        <f>'[1]REQUISITOS DE EJECUCIÓN '!F44</f>
        <v>Cumplimiento del contrato
Calidad del servicio</v>
      </c>
      <c r="AN44" s="61" t="str">
        <f>'[1]REQUISITOS DE EJECUCIÓN '!G44</f>
        <v>390-47-994000066775</v>
      </c>
      <c r="AO44" s="61">
        <f>'[1]REQUISITOS DE EJECUCIÓN '!H44</f>
        <v>44572</v>
      </c>
      <c r="AP44" s="61">
        <f>'[1]REQUISITOS DE EJECUCIÓN '!I44</f>
        <v>44574</v>
      </c>
      <c r="AQ44" s="61">
        <f>'[1]REQUISITOS DE EJECUCIÓN '!L44</f>
        <v>44575</v>
      </c>
      <c r="AR44" s="61" t="str">
        <f>'[1]REQUISITOS DE EJECUCIÓN '!M44</f>
        <v>I</v>
      </c>
      <c r="AS44" s="62" t="s">
        <v>104</v>
      </c>
      <c r="AT44" s="60" t="str">
        <f>[1]Supervisiones!J44</f>
        <v>Fabian Dario Romero Moreno</v>
      </c>
      <c r="AU44" s="60">
        <f>[1]Supervisiones!K44</f>
        <v>11523034</v>
      </c>
      <c r="AV44" s="60" t="str">
        <f>[1]Supervisiones!L44</f>
        <v>Fabian Dario Romero Moreno</v>
      </c>
      <c r="AW44" s="60">
        <f>[1]Supervisiones!M44</f>
        <v>11523034</v>
      </c>
      <c r="AX44" s="63">
        <f>[1]Supervisiones!N44</f>
        <v>44572</v>
      </c>
      <c r="AY44" s="63">
        <f>[1]Supervisiones!O44</f>
        <v>44572</v>
      </c>
      <c r="AZ44" s="60" t="str">
        <f>[1]Supervisiones!P44</f>
        <v>Transaccional</v>
      </c>
      <c r="BA44" s="62" t="s">
        <v>105</v>
      </c>
      <c r="BB44" s="60">
        <v>0</v>
      </c>
      <c r="BC44" s="62" t="s">
        <v>105</v>
      </c>
      <c r="BD44" s="60" t="s">
        <v>100</v>
      </c>
      <c r="BE44" s="60" t="s">
        <v>100</v>
      </c>
      <c r="BF44" s="62" t="s">
        <v>105</v>
      </c>
      <c r="BG44" s="60" t="s">
        <v>100</v>
      </c>
      <c r="BH44" s="60" t="s">
        <v>100</v>
      </c>
      <c r="BI44" s="60" t="s">
        <v>100</v>
      </c>
      <c r="BJ44" s="60" t="s">
        <v>100</v>
      </c>
      <c r="BK44" s="60" t="s">
        <v>100</v>
      </c>
      <c r="BL44" s="60" t="s">
        <v>100</v>
      </c>
      <c r="BM44" s="60" t="s">
        <v>100</v>
      </c>
      <c r="BN44" s="60" t="s">
        <v>100</v>
      </c>
      <c r="BO44" s="60" t="s">
        <v>100</v>
      </c>
      <c r="BP44" s="60" t="s">
        <v>100</v>
      </c>
      <c r="BQ44" s="60" t="s">
        <v>100</v>
      </c>
      <c r="BR44" s="60" t="s">
        <v>100</v>
      </c>
      <c r="BS44" s="63">
        <f t="shared" si="0"/>
        <v>44926</v>
      </c>
      <c r="BT44" s="62">
        <f t="shared" si="1"/>
        <v>0</v>
      </c>
      <c r="BU44" s="60">
        <v>0</v>
      </c>
      <c r="BV44" s="60">
        <v>0</v>
      </c>
      <c r="BW44" s="62">
        <f t="shared" si="2"/>
        <v>0</v>
      </c>
      <c r="BX44" s="60">
        <v>0</v>
      </c>
      <c r="BY44" s="60">
        <v>0</v>
      </c>
      <c r="BZ44" s="64">
        <f t="shared" si="3"/>
        <v>114000000</v>
      </c>
      <c r="CA44" s="60" t="s">
        <v>106</v>
      </c>
      <c r="CB44" s="62" t="e">
        <f t="shared" si="4"/>
        <v>#REF!</v>
      </c>
      <c r="CC44" s="72" t="e">
        <f>BS44-#REF!</f>
        <v>#REF!</v>
      </c>
      <c r="CD44" s="62" t="s">
        <v>107</v>
      </c>
      <c r="CE44" s="78">
        <v>44573</v>
      </c>
      <c r="CF44" s="74" t="s">
        <v>336</v>
      </c>
      <c r="CG44" s="75"/>
    </row>
    <row r="45" spans="1:85" s="17" customFormat="1" ht="50.25" customHeight="1">
      <c r="A45" s="60">
        <v>44</v>
      </c>
      <c r="B45" s="62" t="s">
        <v>298</v>
      </c>
      <c r="C45" s="62" t="s">
        <v>299</v>
      </c>
      <c r="D45" s="62" t="s">
        <v>300</v>
      </c>
      <c r="E45" s="62" t="s">
        <v>88</v>
      </c>
      <c r="F45" s="62" t="s">
        <v>337</v>
      </c>
      <c r="G45" s="62" t="s">
        <v>90</v>
      </c>
      <c r="H45" s="62" t="s">
        <v>338</v>
      </c>
      <c r="I45" s="62" t="s">
        <v>92</v>
      </c>
      <c r="J45" s="71">
        <v>1121918009</v>
      </c>
      <c r="K45" s="71" t="s">
        <v>339</v>
      </c>
      <c r="L45" s="60">
        <v>80111701</v>
      </c>
      <c r="M45" s="71" t="s">
        <v>340</v>
      </c>
      <c r="N45" s="62" t="s">
        <v>96</v>
      </c>
      <c r="O45" s="64">
        <f t="shared" si="7"/>
        <v>80400000</v>
      </c>
      <c r="P45" s="84">
        <v>80400000</v>
      </c>
      <c r="Q45" s="60">
        <v>0</v>
      </c>
      <c r="R45" s="99">
        <v>6700000</v>
      </c>
      <c r="S45" s="62" t="s">
        <v>97</v>
      </c>
      <c r="T45" s="63">
        <v>44571</v>
      </c>
      <c r="U45" s="63">
        <v>44573</v>
      </c>
      <c r="V45" s="66">
        <v>44926</v>
      </c>
      <c r="W45" s="63">
        <v>44573</v>
      </c>
      <c r="X45" s="63">
        <v>44926</v>
      </c>
      <c r="Y45" s="67" t="s">
        <v>305</v>
      </c>
      <c r="Z45" s="68" t="s">
        <v>306</v>
      </c>
      <c r="AA45" s="67">
        <v>20220497</v>
      </c>
      <c r="AB45" s="67">
        <v>36722</v>
      </c>
      <c r="AC45" s="61">
        <v>44569</v>
      </c>
      <c r="AD45" s="61" t="s">
        <v>100</v>
      </c>
      <c r="AE45" s="61" t="s">
        <v>100</v>
      </c>
      <c r="AF45" s="61" t="s">
        <v>307</v>
      </c>
      <c r="AG45" s="61" t="s">
        <v>102</v>
      </c>
      <c r="AH45" s="69">
        <v>11722</v>
      </c>
      <c r="AI45" s="66">
        <v>44572</v>
      </c>
      <c r="AJ45" s="70" t="s">
        <v>103</v>
      </c>
      <c r="AK45" s="71" t="s">
        <v>100</v>
      </c>
      <c r="AL45" s="71" t="s">
        <v>100</v>
      </c>
      <c r="AM45" s="61" t="str">
        <f>'[1]REQUISITOS DE EJECUCIÓN '!F45</f>
        <v>Cumplimiento del contrato
Calidad del servicio</v>
      </c>
      <c r="AN45" s="61" t="str">
        <f>'[1]REQUISITOS DE EJECUCIÓN '!G45</f>
        <v>390-47-994000066651</v>
      </c>
      <c r="AO45" s="61">
        <f>'[1]REQUISITOS DE EJECUCIÓN '!H45</f>
        <v>44572</v>
      </c>
      <c r="AP45" s="61">
        <f>'[1]REQUISITOS DE EJECUCIÓN '!I45</f>
        <v>44573</v>
      </c>
      <c r="AQ45" s="61">
        <f>'[1]REQUISITOS DE EJECUCIÓN '!L45</f>
        <v>44572</v>
      </c>
      <c r="AR45" s="61" t="str">
        <f>'[1]REQUISITOS DE EJECUCIÓN '!M45</f>
        <v>I</v>
      </c>
      <c r="AS45" s="62" t="s">
        <v>104</v>
      </c>
      <c r="AT45" s="60" t="str">
        <f>[1]Supervisiones!J45</f>
        <v>Fabian Dario Romero Moreno</v>
      </c>
      <c r="AU45" s="60">
        <f>[1]Supervisiones!K45</f>
        <v>11523034</v>
      </c>
      <c r="AV45" s="60" t="str">
        <f>[1]Supervisiones!L45</f>
        <v>Fabian Dario Romero Moreno</v>
      </c>
      <c r="AW45" s="60">
        <f>[1]Supervisiones!M45</f>
        <v>11523034</v>
      </c>
      <c r="AX45" s="63">
        <f>[1]Supervisiones!N45</f>
        <v>44572</v>
      </c>
      <c r="AY45" s="63">
        <f>[1]Supervisiones!O45</f>
        <v>44572</v>
      </c>
      <c r="AZ45" s="60" t="str">
        <f>[1]Supervisiones!P45</f>
        <v>Transaccional</v>
      </c>
      <c r="BA45" s="62" t="s">
        <v>105</v>
      </c>
      <c r="BB45" s="60">
        <v>0</v>
      </c>
      <c r="BC45" s="62" t="s">
        <v>105</v>
      </c>
      <c r="BD45" s="60" t="s">
        <v>100</v>
      </c>
      <c r="BE45" s="60" t="s">
        <v>100</v>
      </c>
      <c r="BF45" s="62" t="s">
        <v>105</v>
      </c>
      <c r="BG45" s="60" t="s">
        <v>100</v>
      </c>
      <c r="BH45" s="60" t="s">
        <v>100</v>
      </c>
      <c r="BI45" s="60" t="s">
        <v>100</v>
      </c>
      <c r="BJ45" s="60" t="s">
        <v>100</v>
      </c>
      <c r="BK45" s="60" t="s">
        <v>100</v>
      </c>
      <c r="BL45" s="60" t="s">
        <v>100</v>
      </c>
      <c r="BM45" s="60" t="s">
        <v>100</v>
      </c>
      <c r="BN45" s="60" t="s">
        <v>100</v>
      </c>
      <c r="BO45" s="60" t="s">
        <v>100</v>
      </c>
      <c r="BP45" s="60" t="s">
        <v>100</v>
      </c>
      <c r="BQ45" s="60" t="s">
        <v>100</v>
      </c>
      <c r="BR45" s="60" t="s">
        <v>100</v>
      </c>
      <c r="BS45" s="63">
        <f t="shared" si="0"/>
        <v>44926</v>
      </c>
      <c r="BT45" s="62">
        <f t="shared" si="1"/>
        <v>0</v>
      </c>
      <c r="BU45" s="60">
        <v>0</v>
      </c>
      <c r="BV45" s="60">
        <v>0</v>
      </c>
      <c r="BW45" s="62">
        <f t="shared" si="2"/>
        <v>0</v>
      </c>
      <c r="BX45" s="60">
        <v>0</v>
      </c>
      <c r="BY45" s="60">
        <v>0</v>
      </c>
      <c r="BZ45" s="64">
        <f t="shared" si="3"/>
        <v>80400000</v>
      </c>
      <c r="CA45" s="60" t="s">
        <v>106</v>
      </c>
      <c r="CB45" s="62" t="e">
        <f t="shared" si="4"/>
        <v>#REF!</v>
      </c>
      <c r="CC45" s="72" t="e">
        <f>BS45-#REF!</f>
        <v>#REF!</v>
      </c>
      <c r="CD45" s="62" t="s">
        <v>107</v>
      </c>
      <c r="CE45" s="78">
        <v>44573</v>
      </c>
      <c r="CF45" s="74" t="s">
        <v>341</v>
      </c>
      <c r="CG45" s="75"/>
    </row>
    <row r="46" spans="1:85" s="17" customFormat="1" ht="50.25" customHeight="1">
      <c r="A46" s="60">
        <v>45</v>
      </c>
      <c r="B46" s="62" t="s">
        <v>298</v>
      </c>
      <c r="C46" s="62" t="s">
        <v>299</v>
      </c>
      <c r="D46" s="62" t="s">
        <v>300</v>
      </c>
      <c r="E46" s="62" t="s">
        <v>88</v>
      </c>
      <c r="F46" s="62" t="s">
        <v>342</v>
      </c>
      <c r="G46" s="62" t="s">
        <v>90</v>
      </c>
      <c r="H46" s="62" t="s">
        <v>343</v>
      </c>
      <c r="I46" s="62" t="s">
        <v>92</v>
      </c>
      <c r="J46" s="71">
        <v>84459083</v>
      </c>
      <c r="K46" s="71" t="s">
        <v>344</v>
      </c>
      <c r="L46" s="60">
        <v>80111701</v>
      </c>
      <c r="M46" s="71" t="s">
        <v>345</v>
      </c>
      <c r="N46" s="62" t="s">
        <v>96</v>
      </c>
      <c r="O46" s="64">
        <f t="shared" si="7"/>
        <v>90000000</v>
      </c>
      <c r="P46" s="84">
        <v>90000000</v>
      </c>
      <c r="Q46" s="60">
        <v>0</v>
      </c>
      <c r="R46" s="99">
        <v>7500000</v>
      </c>
      <c r="S46" s="62" t="s">
        <v>97</v>
      </c>
      <c r="T46" s="63">
        <v>44571</v>
      </c>
      <c r="U46" s="63">
        <v>44574</v>
      </c>
      <c r="V46" s="66">
        <v>44926</v>
      </c>
      <c r="W46" s="63">
        <v>44574</v>
      </c>
      <c r="X46" s="66">
        <v>44926</v>
      </c>
      <c r="Y46" s="67" t="s">
        <v>305</v>
      </c>
      <c r="Z46" s="68" t="s">
        <v>306</v>
      </c>
      <c r="AA46" s="67">
        <v>20220491</v>
      </c>
      <c r="AB46" s="67">
        <v>36322</v>
      </c>
      <c r="AC46" s="61">
        <v>44569</v>
      </c>
      <c r="AD46" s="61" t="s">
        <v>100</v>
      </c>
      <c r="AE46" s="61" t="s">
        <v>100</v>
      </c>
      <c r="AF46" s="61" t="s">
        <v>307</v>
      </c>
      <c r="AG46" s="61" t="s">
        <v>102</v>
      </c>
      <c r="AH46" s="69">
        <v>15622</v>
      </c>
      <c r="AI46" s="66">
        <v>44572</v>
      </c>
      <c r="AJ46" s="70" t="s">
        <v>103</v>
      </c>
      <c r="AK46" s="71" t="s">
        <v>100</v>
      </c>
      <c r="AL46" s="71" t="s">
        <v>100</v>
      </c>
      <c r="AM46" s="61" t="str">
        <f>'[1]REQUISITOS DE EJECUCIÓN '!F46</f>
        <v>Cumplimiento del contrato
Calidad del servicio</v>
      </c>
      <c r="AN46" s="61" t="str">
        <f>'[1]REQUISITOS DE EJECUCIÓN '!G46</f>
        <v>390-47-994000066707</v>
      </c>
      <c r="AO46" s="61">
        <f>'[1]REQUISITOS DE EJECUCIÓN '!H46</f>
        <v>44572</v>
      </c>
      <c r="AP46" s="61">
        <f>'[1]REQUISITOS DE EJECUCIÓN '!I46</f>
        <v>44574</v>
      </c>
      <c r="AQ46" s="61">
        <f>'[1]REQUISITOS DE EJECUCIÓN '!L46</f>
        <v>44572</v>
      </c>
      <c r="AR46" s="61" t="str">
        <f>'[1]REQUISITOS DE EJECUCIÓN '!M46</f>
        <v>I</v>
      </c>
      <c r="AS46" s="62" t="s">
        <v>104</v>
      </c>
      <c r="AT46" s="60" t="str">
        <f>[1]Supervisiones!J46</f>
        <v>Fabian Dario Romero Moreno</v>
      </c>
      <c r="AU46" s="60">
        <f>[1]Supervisiones!K46</f>
        <v>11523034</v>
      </c>
      <c r="AV46" s="60" t="str">
        <f>[1]Supervisiones!L46</f>
        <v>Fabian Dario Romero Moreno</v>
      </c>
      <c r="AW46" s="60">
        <f>[1]Supervisiones!M46</f>
        <v>11523034</v>
      </c>
      <c r="AX46" s="63">
        <f>[1]Supervisiones!N46</f>
        <v>44572</v>
      </c>
      <c r="AY46" s="63">
        <f>[1]Supervisiones!O46</f>
        <v>44572</v>
      </c>
      <c r="AZ46" s="60" t="str">
        <f>[1]Supervisiones!P46</f>
        <v>Transaccional</v>
      </c>
      <c r="BA46" s="62" t="s">
        <v>105</v>
      </c>
      <c r="BB46" s="60">
        <v>0</v>
      </c>
      <c r="BC46" s="62" t="s">
        <v>105</v>
      </c>
      <c r="BD46" s="60" t="s">
        <v>100</v>
      </c>
      <c r="BE46" s="60" t="s">
        <v>100</v>
      </c>
      <c r="BF46" s="62" t="s">
        <v>105</v>
      </c>
      <c r="BG46" s="60" t="s">
        <v>100</v>
      </c>
      <c r="BH46" s="60" t="s">
        <v>100</v>
      </c>
      <c r="BI46" s="60" t="s">
        <v>100</v>
      </c>
      <c r="BJ46" s="60" t="s">
        <v>100</v>
      </c>
      <c r="BK46" s="60" t="s">
        <v>100</v>
      </c>
      <c r="BL46" s="60" t="s">
        <v>100</v>
      </c>
      <c r="BM46" s="60" t="s">
        <v>100</v>
      </c>
      <c r="BN46" s="60" t="s">
        <v>100</v>
      </c>
      <c r="BO46" s="60" t="s">
        <v>100</v>
      </c>
      <c r="BP46" s="60" t="s">
        <v>100</v>
      </c>
      <c r="BQ46" s="60" t="s">
        <v>100</v>
      </c>
      <c r="BR46" s="60" t="s">
        <v>100</v>
      </c>
      <c r="BS46" s="63">
        <f t="shared" si="0"/>
        <v>44926</v>
      </c>
      <c r="BT46" s="62">
        <f t="shared" si="1"/>
        <v>0</v>
      </c>
      <c r="BU46" s="60">
        <v>0</v>
      </c>
      <c r="BV46" s="60">
        <v>0</v>
      </c>
      <c r="BW46" s="62">
        <f t="shared" si="2"/>
        <v>0</v>
      </c>
      <c r="BX46" s="60">
        <v>0</v>
      </c>
      <c r="BY46" s="60">
        <v>0</v>
      </c>
      <c r="BZ46" s="64">
        <f t="shared" si="3"/>
        <v>90000000</v>
      </c>
      <c r="CA46" s="60" t="s">
        <v>106</v>
      </c>
      <c r="CB46" s="62" t="e">
        <f t="shared" si="4"/>
        <v>#REF!</v>
      </c>
      <c r="CC46" s="72" t="e">
        <f>BS46-#REF!</f>
        <v>#REF!</v>
      </c>
      <c r="CD46" s="62" t="s">
        <v>107</v>
      </c>
      <c r="CE46" s="78">
        <v>44573</v>
      </c>
      <c r="CF46" s="74" t="s">
        <v>346</v>
      </c>
      <c r="CG46" s="75"/>
    </row>
    <row r="47" spans="1:85" s="17" customFormat="1" ht="50.25" customHeight="1">
      <c r="A47" s="60">
        <v>46</v>
      </c>
      <c r="B47" s="62" t="s">
        <v>298</v>
      </c>
      <c r="C47" s="62" t="s">
        <v>299</v>
      </c>
      <c r="D47" s="62" t="s">
        <v>300</v>
      </c>
      <c r="E47" s="62" t="s">
        <v>88</v>
      </c>
      <c r="F47" s="62" t="s">
        <v>347</v>
      </c>
      <c r="G47" s="62" t="s">
        <v>90</v>
      </c>
      <c r="H47" s="62" t="s">
        <v>348</v>
      </c>
      <c r="I47" s="62" t="s">
        <v>92</v>
      </c>
      <c r="J47" s="71">
        <v>1075288945</v>
      </c>
      <c r="K47" s="71" t="s">
        <v>349</v>
      </c>
      <c r="L47" s="60">
        <v>80111701</v>
      </c>
      <c r="M47" s="71" t="s">
        <v>340</v>
      </c>
      <c r="N47" s="62" t="s">
        <v>96</v>
      </c>
      <c r="O47" s="64">
        <f t="shared" si="7"/>
        <v>66000000</v>
      </c>
      <c r="P47" s="84">
        <v>66000000</v>
      </c>
      <c r="Q47" s="60">
        <v>0</v>
      </c>
      <c r="R47" s="99">
        <v>5500000</v>
      </c>
      <c r="S47" s="62" t="s">
        <v>97</v>
      </c>
      <c r="T47" s="63">
        <v>44572</v>
      </c>
      <c r="U47" s="63">
        <v>44574</v>
      </c>
      <c r="V47" s="66">
        <v>44926</v>
      </c>
      <c r="W47" s="63">
        <v>44574</v>
      </c>
      <c r="X47" s="66">
        <v>44926</v>
      </c>
      <c r="Y47" s="67" t="s">
        <v>305</v>
      </c>
      <c r="Z47" s="68" t="s">
        <v>306</v>
      </c>
      <c r="AA47" s="67">
        <v>20220468</v>
      </c>
      <c r="AB47" s="67">
        <v>35322</v>
      </c>
      <c r="AC47" s="61">
        <v>44569</v>
      </c>
      <c r="AD47" s="61" t="s">
        <v>100</v>
      </c>
      <c r="AE47" s="61" t="s">
        <v>100</v>
      </c>
      <c r="AF47" s="61" t="s">
        <v>307</v>
      </c>
      <c r="AG47" s="61" t="s">
        <v>102</v>
      </c>
      <c r="AH47" s="69">
        <v>16122</v>
      </c>
      <c r="AI47" s="66">
        <v>44572</v>
      </c>
      <c r="AJ47" s="70" t="s">
        <v>103</v>
      </c>
      <c r="AK47" s="71" t="s">
        <v>100</v>
      </c>
      <c r="AL47" s="71" t="s">
        <v>100</v>
      </c>
      <c r="AM47" s="61" t="str">
        <f>'[1]REQUISITOS DE EJECUCIÓN '!F47</f>
        <v>Cumplimiento del contrato
Calidad del servicio</v>
      </c>
      <c r="AN47" s="61" t="str">
        <f>'[1]REQUISITOS DE EJECUCIÓN '!G47</f>
        <v>390-47-994000066718</v>
      </c>
      <c r="AO47" s="61">
        <f>'[1]REQUISITOS DE EJECUCIÓN '!H47</f>
        <v>44572</v>
      </c>
      <c r="AP47" s="61">
        <f>'[1]REQUISITOS DE EJECUCIÓN '!I47</f>
        <v>44574</v>
      </c>
      <c r="AQ47" s="61">
        <f>'[1]REQUISITOS DE EJECUCIÓN '!L47</f>
        <v>44573</v>
      </c>
      <c r="AR47" s="61" t="str">
        <f>'[1]REQUISITOS DE EJECUCIÓN '!M47</f>
        <v>I</v>
      </c>
      <c r="AS47" s="62" t="s">
        <v>104</v>
      </c>
      <c r="AT47" s="60" t="str">
        <f>[1]Supervisiones!J47</f>
        <v>Fabian Dario Romero Moreno</v>
      </c>
      <c r="AU47" s="60">
        <f>[1]Supervisiones!K47</f>
        <v>11523034</v>
      </c>
      <c r="AV47" s="60" t="str">
        <f>[1]Supervisiones!L47</f>
        <v>Fabian Dario Romero Moreno</v>
      </c>
      <c r="AW47" s="60">
        <f>[1]Supervisiones!M47</f>
        <v>11523034</v>
      </c>
      <c r="AX47" s="63">
        <f>[1]Supervisiones!N47</f>
        <v>44572</v>
      </c>
      <c r="AY47" s="63">
        <f>[1]Supervisiones!O47</f>
        <v>44572</v>
      </c>
      <c r="AZ47" s="60" t="str">
        <f>[1]Supervisiones!P47</f>
        <v>Transaccional</v>
      </c>
      <c r="BA47" s="62" t="s">
        <v>105</v>
      </c>
      <c r="BB47" s="60">
        <v>0</v>
      </c>
      <c r="BC47" s="62" t="s">
        <v>105</v>
      </c>
      <c r="BD47" s="60" t="s">
        <v>100</v>
      </c>
      <c r="BE47" s="60" t="s">
        <v>100</v>
      </c>
      <c r="BF47" s="62" t="s">
        <v>105</v>
      </c>
      <c r="BG47" s="60" t="s">
        <v>100</v>
      </c>
      <c r="BH47" s="60" t="s">
        <v>100</v>
      </c>
      <c r="BI47" s="60" t="s">
        <v>100</v>
      </c>
      <c r="BJ47" s="60" t="s">
        <v>100</v>
      </c>
      <c r="BK47" s="60" t="s">
        <v>100</v>
      </c>
      <c r="BL47" s="60" t="s">
        <v>100</v>
      </c>
      <c r="BM47" s="60" t="s">
        <v>100</v>
      </c>
      <c r="BN47" s="60" t="s">
        <v>100</v>
      </c>
      <c r="BO47" s="60" t="s">
        <v>100</v>
      </c>
      <c r="BP47" s="60" t="s">
        <v>100</v>
      </c>
      <c r="BQ47" s="60" t="s">
        <v>100</v>
      </c>
      <c r="BR47" s="60" t="s">
        <v>100</v>
      </c>
      <c r="BS47" s="63">
        <f t="shared" si="0"/>
        <v>44926</v>
      </c>
      <c r="BT47" s="62">
        <f t="shared" si="1"/>
        <v>0</v>
      </c>
      <c r="BU47" s="60">
        <v>0</v>
      </c>
      <c r="BV47" s="60">
        <v>0</v>
      </c>
      <c r="BW47" s="62">
        <f t="shared" si="2"/>
        <v>0</v>
      </c>
      <c r="BX47" s="60">
        <v>0</v>
      </c>
      <c r="BY47" s="60">
        <v>0</v>
      </c>
      <c r="BZ47" s="64">
        <f t="shared" si="3"/>
        <v>66000000</v>
      </c>
      <c r="CA47" s="60" t="s">
        <v>106</v>
      </c>
      <c r="CB47" s="62" t="e">
        <f t="shared" si="4"/>
        <v>#REF!</v>
      </c>
      <c r="CC47" s="72" t="e">
        <f>BS47-#REF!</f>
        <v>#REF!</v>
      </c>
      <c r="CD47" s="62" t="s">
        <v>107</v>
      </c>
      <c r="CE47" s="78">
        <v>44574</v>
      </c>
      <c r="CF47" s="74" t="s">
        <v>350</v>
      </c>
      <c r="CG47" s="75"/>
    </row>
    <row r="48" spans="1:85" s="17" customFormat="1" ht="50.25" customHeight="1">
      <c r="A48" s="60">
        <v>47</v>
      </c>
      <c r="B48" s="62" t="s">
        <v>298</v>
      </c>
      <c r="C48" s="62" t="s">
        <v>299</v>
      </c>
      <c r="D48" s="62" t="s">
        <v>300</v>
      </c>
      <c r="E48" s="62" t="s">
        <v>88</v>
      </c>
      <c r="F48" s="62" t="s">
        <v>351</v>
      </c>
      <c r="G48" s="62" t="s">
        <v>90</v>
      </c>
      <c r="H48" s="62" t="s">
        <v>352</v>
      </c>
      <c r="I48" s="62" t="s">
        <v>92</v>
      </c>
      <c r="J48" s="71">
        <v>1020723847</v>
      </c>
      <c r="K48" s="71" t="s">
        <v>353</v>
      </c>
      <c r="L48" s="60">
        <v>80111701</v>
      </c>
      <c r="M48" s="71" t="s">
        <v>340</v>
      </c>
      <c r="N48" s="62" t="s">
        <v>96</v>
      </c>
      <c r="O48" s="64">
        <f t="shared" si="7"/>
        <v>114000000</v>
      </c>
      <c r="P48" s="84">
        <v>114000000</v>
      </c>
      <c r="Q48" s="60">
        <v>0</v>
      </c>
      <c r="R48" s="99">
        <v>9500000</v>
      </c>
      <c r="S48" s="62" t="s">
        <v>97</v>
      </c>
      <c r="T48" s="63">
        <v>44572</v>
      </c>
      <c r="U48" s="63">
        <v>44574</v>
      </c>
      <c r="V48" s="66">
        <v>44926</v>
      </c>
      <c r="W48" s="63">
        <v>44574</v>
      </c>
      <c r="X48" s="66">
        <v>44926</v>
      </c>
      <c r="Y48" s="67" t="s">
        <v>305</v>
      </c>
      <c r="Z48" s="68" t="s">
        <v>306</v>
      </c>
      <c r="AA48" s="67">
        <v>20220475</v>
      </c>
      <c r="AB48" s="67">
        <v>35822</v>
      </c>
      <c r="AC48" s="61">
        <v>44569</v>
      </c>
      <c r="AD48" s="61" t="s">
        <v>100</v>
      </c>
      <c r="AE48" s="61" t="s">
        <v>100</v>
      </c>
      <c r="AF48" s="61" t="s">
        <v>307</v>
      </c>
      <c r="AG48" s="61" t="s">
        <v>102</v>
      </c>
      <c r="AH48" s="69">
        <v>15922</v>
      </c>
      <c r="AI48" s="66">
        <v>44572</v>
      </c>
      <c r="AJ48" s="70" t="s">
        <v>103</v>
      </c>
      <c r="AK48" s="71" t="s">
        <v>100</v>
      </c>
      <c r="AL48" s="71" t="s">
        <v>100</v>
      </c>
      <c r="AM48" s="61" t="str">
        <f>'[1]REQUISITOS DE EJECUCIÓN '!F48</f>
        <v>Cumplimiento del contrato
Calidad del servicio</v>
      </c>
      <c r="AN48" s="61" t="str">
        <f>'[1]REQUISITOS DE EJECUCIÓN '!G48</f>
        <v>11-44-101179999</v>
      </c>
      <c r="AO48" s="61">
        <f>'[1]REQUISITOS DE EJECUCIÓN '!H48</f>
        <v>44572</v>
      </c>
      <c r="AP48" s="61">
        <f>'[1]REQUISITOS DE EJECUCIÓN '!I48</f>
        <v>44574</v>
      </c>
      <c r="AQ48" s="61">
        <f>'[1]REQUISITOS DE EJECUCIÓN '!L48</f>
        <v>44573</v>
      </c>
      <c r="AR48" s="61" t="str">
        <f>'[1]REQUISITOS DE EJECUCIÓN '!M48</f>
        <v>I</v>
      </c>
      <c r="AS48" s="62" t="s">
        <v>104</v>
      </c>
      <c r="AT48" s="60" t="str">
        <f>[1]Supervisiones!J48</f>
        <v>Fabian Dario Romero Moreno</v>
      </c>
      <c r="AU48" s="60">
        <f>[1]Supervisiones!K48</f>
        <v>11523034</v>
      </c>
      <c r="AV48" s="60" t="str">
        <f>[1]Supervisiones!L48</f>
        <v>Fabian Dario Romero Moreno</v>
      </c>
      <c r="AW48" s="60">
        <f>[1]Supervisiones!M48</f>
        <v>11523034</v>
      </c>
      <c r="AX48" s="63">
        <f>[1]Supervisiones!N48</f>
        <v>44572</v>
      </c>
      <c r="AY48" s="63">
        <f>[1]Supervisiones!O48</f>
        <v>44572</v>
      </c>
      <c r="AZ48" s="60" t="str">
        <f>[1]Supervisiones!P48</f>
        <v>Transaccional</v>
      </c>
      <c r="BA48" s="62" t="s">
        <v>105</v>
      </c>
      <c r="BB48" s="60">
        <v>0</v>
      </c>
      <c r="BC48" s="62" t="s">
        <v>105</v>
      </c>
      <c r="BD48" s="60" t="s">
        <v>100</v>
      </c>
      <c r="BE48" s="60" t="s">
        <v>100</v>
      </c>
      <c r="BF48" s="62" t="s">
        <v>105</v>
      </c>
      <c r="BG48" s="60" t="s">
        <v>100</v>
      </c>
      <c r="BH48" s="60" t="s">
        <v>100</v>
      </c>
      <c r="BI48" s="60" t="s">
        <v>100</v>
      </c>
      <c r="BJ48" s="60" t="s">
        <v>100</v>
      </c>
      <c r="BK48" s="60" t="s">
        <v>100</v>
      </c>
      <c r="BL48" s="60" t="s">
        <v>100</v>
      </c>
      <c r="BM48" s="60" t="s">
        <v>100</v>
      </c>
      <c r="BN48" s="60" t="s">
        <v>100</v>
      </c>
      <c r="BO48" s="60" t="s">
        <v>100</v>
      </c>
      <c r="BP48" s="60" t="s">
        <v>100</v>
      </c>
      <c r="BQ48" s="60" t="s">
        <v>100</v>
      </c>
      <c r="BR48" s="60" t="s">
        <v>100</v>
      </c>
      <c r="BS48" s="63">
        <f t="shared" si="0"/>
        <v>44926</v>
      </c>
      <c r="BT48" s="62">
        <f t="shared" si="1"/>
        <v>0</v>
      </c>
      <c r="BU48" s="60">
        <v>0</v>
      </c>
      <c r="BV48" s="60">
        <v>0</v>
      </c>
      <c r="BW48" s="62">
        <f t="shared" si="2"/>
        <v>0</v>
      </c>
      <c r="BX48" s="60">
        <v>0</v>
      </c>
      <c r="BY48" s="60">
        <v>0</v>
      </c>
      <c r="BZ48" s="64">
        <f t="shared" si="3"/>
        <v>114000000</v>
      </c>
      <c r="CA48" s="60" t="s">
        <v>106</v>
      </c>
      <c r="CB48" s="62" t="e">
        <f t="shared" si="4"/>
        <v>#REF!</v>
      </c>
      <c r="CC48" s="72" t="e">
        <f>BS48-#REF!</f>
        <v>#REF!</v>
      </c>
      <c r="CD48" s="62" t="s">
        <v>107</v>
      </c>
      <c r="CE48" s="78">
        <v>44574</v>
      </c>
      <c r="CF48" s="74" t="s">
        <v>354</v>
      </c>
      <c r="CG48" s="75"/>
    </row>
    <row r="49" spans="1:85" s="17" customFormat="1" ht="50.25" customHeight="1">
      <c r="A49" s="60">
        <v>48</v>
      </c>
      <c r="B49" s="62" t="s">
        <v>298</v>
      </c>
      <c r="C49" s="62" t="s">
        <v>299</v>
      </c>
      <c r="D49" s="62" t="s">
        <v>300</v>
      </c>
      <c r="E49" s="62" t="s">
        <v>88</v>
      </c>
      <c r="F49" s="62" t="s">
        <v>355</v>
      </c>
      <c r="G49" s="62" t="s">
        <v>90</v>
      </c>
      <c r="H49" s="62" t="s">
        <v>356</v>
      </c>
      <c r="I49" s="62" t="s">
        <v>92</v>
      </c>
      <c r="J49" s="71">
        <v>1014227214</v>
      </c>
      <c r="K49" s="71" t="s">
        <v>357</v>
      </c>
      <c r="L49" s="60">
        <v>80111701</v>
      </c>
      <c r="M49" s="71" t="s">
        <v>345</v>
      </c>
      <c r="N49" s="62" t="s">
        <v>96</v>
      </c>
      <c r="O49" s="64">
        <f t="shared" si="7"/>
        <v>80640000</v>
      </c>
      <c r="P49" s="84">
        <v>80640000</v>
      </c>
      <c r="Q49" s="60">
        <v>0</v>
      </c>
      <c r="R49" s="99">
        <v>6720000</v>
      </c>
      <c r="S49" s="62" t="s">
        <v>97</v>
      </c>
      <c r="T49" s="63">
        <v>44572</v>
      </c>
      <c r="U49" s="63">
        <v>44574</v>
      </c>
      <c r="V49" s="66">
        <v>44926</v>
      </c>
      <c r="W49" s="63">
        <v>44574</v>
      </c>
      <c r="X49" s="66">
        <v>44926</v>
      </c>
      <c r="Y49" s="67" t="s">
        <v>305</v>
      </c>
      <c r="Z49" s="68" t="s">
        <v>306</v>
      </c>
      <c r="AA49" s="67">
        <v>20220486</v>
      </c>
      <c r="AB49" s="67">
        <v>36222</v>
      </c>
      <c r="AC49" s="61">
        <v>44569</v>
      </c>
      <c r="AD49" s="61" t="s">
        <v>100</v>
      </c>
      <c r="AE49" s="61" t="s">
        <v>100</v>
      </c>
      <c r="AF49" s="61" t="s">
        <v>307</v>
      </c>
      <c r="AG49" s="61" t="s">
        <v>102</v>
      </c>
      <c r="AH49" s="69">
        <v>15822</v>
      </c>
      <c r="AI49" s="66">
        <v>44572</v>
      </c>
      <c r="AJ49" s="70" t="s">
        <v>103</v>
      </c>
      <c r="AK49" s="71" t="s">
        <v>100</v>
      </c>
      <c r="AL49" s="71" t="s">
        <v>100</v>
      </c>
      <c r="AM49" s="61" t="str">
        <f>'[1]REQUISITOS DE EJECUCIÓN '!F49</f>
        <v>Cumplimiento del contrato
Calidad del servicio</v>
      </c>
      <c r="AN49" s="61" t="str">
        <f>'[1]REQUISITOS DE EJECUCIÓN '!G49</f>
        <v>390-47-994000066675</v>
      </c>
      <c r="AO49" s="61">
        <f>'[1]REQUISITOS DE EJECUCIÓN '!H49</f>
        <v>44572</v>
      </c>
      <c r="AP49" s="61">
        <f>'[1]REQUISITOS DE EJECUCIÓN '!I49</f>
        <v>44574</v>
      </c>
      <c r="AQ49" s="61">
        <f>'[1]REQUISITOS DE EJECUCIÓN '!L49</f>
        <v>44573</v>
      </c>
      <c r="AR49" s="61" t="str">
        <f>'[1]REQUISITOS DE EJECUCIÓN '!M49</f>
        <v>I</v>
      </c>
      <c r="AS49" s="62" t="s">
        <v>104</v>
      </c>
      <c r="AT49" s="60" t="str">
        <f>[1]Supervisiones!J49</f>
        <v>Fabian Dario Romero Moreno</v>
      </c>
      <c r="AU49" s="60">
        <f>[1]Supervisiones!K49</f>
        <v>11523034</v>
      </c>
      <c r="AV49" s="60" t="str">
        <f>[1]Supervisiones!L49</f>
        <v>Fabian Dario Romero Moreno</v>
      </c>
      <c r="AW49" s="60">
        <f>[1]Supervisiones!M49</f>
        <v>11523034</v>
      </c>
      <c r="AX49" s="63">
        <f>[1]Supervisiones!N49</f>
        <v>44572</v>
      </c>
      <c r="AY49" s="63">
        <f>[1]Supervisiones!O49</f>
        <v>44572</v>
      </c>
      <c r="AZ49" s="60" t="str">
        <f>[1]Supervisiones!P49</f>
        <v>Transaccional</v>
      </c>
      <c r="BA49" s="62" t="s">
        <v>105</v>
      </c>
      <c r="BB49" s="60">
        <v>0</v>
      </c>
      <c r="BC49" s="62" t="s">
        <v>105</v>
      </c>
      <c r="BD49" s="60" t="s">
        <v>100</v>
      </c>
      <c r="BE49" s="60" t="s">
        <v>100</v>
      </c>
      <c r="BF49" s="62" t="s">
        <v>105</v>
      </c>
      <c r="BG49" s="60" t="s">
        <v>100</v>
      </c>
      <c r="BH49" s="60" t="s">
        <v>100</v>
      </c>
      <c r="BI49" s="60" t="s">
        <v>100</v>
      </c>
      <c r="BJ49" s="60" t="s">
        <v>100</v>
      </c>
      <c r="BK49" s="60" t="s">
        <v>100</v>
      </c>
      <c r="BL49" s="60" t="s">
        <v>100</v>
      </c>
      <c r="BM49" s="60" t="s">
        <v>100</v>
      </c>
      <c r="BN49" s="60" t="s">
        <v>100</v>
      </c>
      <c r="BO49" s="60" t="s">
        <v>100</v>
      </c>
      <c r="BP49" s="60" t="s">
        <v>100</v>
      </c>
      <c r="BQ49" s="60" t="s">
        <v>100</v>
      </c>
      <c r="BR49" s="60" t="s">
        <v>100</v>
      </c>
      <c r="BS49" s="63">
        <f t="shared" si="0"/>
        <v>44926</v>
      </c>
      <c r="BT49" s="62">
        <f t="shared" si="1"/>
        <v>0</v>
      </c>
      <c r="BU49" s="60">
        <v>0</v>
      </c>
      <c r="BV49" s="60">
        <v>0</v>
      </c>
      <c r="BW49" s="62">
        <f t="shared" si="2"/>
        <v>0</v>
      </c>
      <c r="BX49" s="60">
        <v>0</v>
      </c>
      <c r="BY49" s="60">
        <v>0</v>
      </c>
      <c r="BZ49" s="64">
        <f t="shared" si="3"/>
        <v>80640000</v>
      </c>
      <c r="CA49" s="60" t="s">
        <v>106</v>
      </c>
      <c r="CB49" s="62" t="e">
        <f t="shared" si="4"/>
        <v>#REF!</v>
      </c>
      <c r="CC49" s="72" t="e">
        <f>BS49-#REF!</f>
        <v>#REF!</v>
      </c>
      <c r="CD49" s="62" t="s">
        <v>107</v>
      </c>
      <c r="CE49" s="78">
        <v>44574</v>
      </c>
      <c r="CF49" s="74" t="s">
        <v>358</v>
      </c>
      <c r="CG49" s="75"/>
    </row>
    <row r="50" spans="1:85" s="17" customFormat="1" ht="50.25" customHeight="1">
      <c r="A50" s="60">
        <v>49</v>
      </c>
      <c r="B50" s="62" t="s">
        <v>298</v>
      </c>
      <c r="C50" s="62" t="s">
        <v>299</v>
      </c>
      <c r="D50" s="62" t="s">
        <v>300</v>
      </c>
      <c r="E50" s="62" t="s">
        <v>88</v>
      </c>
      <c r="F50" s="62" t="s">
        <v>359</v>
      </c>
      <c r="G50" s="62" t="s">
        <v>90</v>
      </c>
      <c r="H50" s="62" t="s">
        <v>360</v>
      </c>
      <c r="I50" s="62" t="s">
        <v>92</v>
      </c>
      <c r="J50" s="71">
        <v>1019053772</v>
      </c>
      <c r="K50" s="71" t="s">
        <v>361</v>
      </c>
      <c r="L50" s="60">
        <v>80111701</v>
      </c>
      <c r="M50" s="71" t="s">
        <v>340</v>
      </c>
      <c r="N50" s="62" t="s">
        <v>96</v>
      </c>
      <c r="O50" s="64">
        <f t="shared" si="7"/>
        <v>84420000</v>
      </c>
      <c r="P50" s="84">
        <v>84420000</v>
      </c>
      <c r="Q50" s="60">
        <v>0</v>
      </c>
      <c r="R50" s="99">
        <v>7035000</v>
      </c>
      <c r="S50" s="62" t="s">
        <v>97</v>
      </c>
      <c r="T50" s="63">
        <v>44572</v>
      </c>
      <c r="U50" s="63">
        <v>44575</v>
      </c>
      <c r="V50" s="66">
        <v>44926</v>
      </c>
      <c r="W50" s="63">
        <v>44575</v>
      </c>
      <c r="X50" s="66">
        <v>44926</v>
      </c>
      <c r="Y50" s="67" t="s">
        <v>305</v>
      </c>
      <c r="Z50" s="68" t="s">
        <v>306</v>
      </c>
      <c r="AA50" s="67">
        <v>20220496</v>
      </c>
      <c r="AB50" s="67">
        <v>36622</v>
      </c>
      <c r="AC50" s="61">
        <v>44569</v>
      </c>
      <c r="AD50" s="61" t="s">
        <v>100</v>
      </c>
      <c r="AE50" s="61" t="s">
        <v>100</v>
      </c>
      <c r="AF50" s="61" t="s">
        <v>307</v>
      </c>
      <c r="AG50" s="61" t="s">
        <v>102</v>
      </c>
      <c r="AH50" s="69">
        <v>16622</v>
      </c>
      <c r="AI50" s="66">
        <v>44572</v>
      </c>
      <c r="AJ50" s="70" t="s">
        <v>103</v>
      </c>
      <c r="AK50" s="71" t="s">
        <v>100</v>
      </c>
      <c r="AL50" s="71" t="s">
        <v>100</v>
      </c>
      <c r="AM50" s="61" t="str">
        <f>'[1]REQUISITOS DE EJECUCIÓN '!F50</f>
        <v>Cumplimiento del contrato
Calidad del servicio</v>
      </c>
      <c r="AN50" s="61" t="str">
        <f>'[1]REQUISITOS DE EJECUCIÓN '!G50</f>
        <v>390-47-994000066728</v>
      </c>
      <c r="AO50" s="61">
        <f>'[1]REQUISITOS DE EJECUCIÓN '!H50</f>
        <v>44572</v>
      </c>
      <c r="AP50" s="61">
        <f>'[1]REQUISITOS DE EJECUCIÓN '!I50</f>
        <v>44574</v>
      </c>
      <c r="AQ50" s="61">
        <f>'[1]REQUISITOS DE EJECUCIÓN '!L50</f>
        <v>44575</v>
      </c>
      <c r="AR50" s="61" t="str">
        <f>'[1]REQUISITOS DE EJECUCIÓN '!M50</f>
        <v>I</v>
      </c>
      <c r="AS50" s="62" t="s">
        <v>104</v>
      </c>
      <c r="AT50" s="60" t="str">
        <f>[1]Supervisiones!J50</f>
        <v>Fabian Dario Romero Moreno</v>
      </c>
      <c r="AU50" s="60">
        <f>[1]Supervisiones!K50</f>
        <v>11523034</v>
      </c>
      <c r="AV50" s="60" t="str">
        <f>[1]Supervisiones!L50</f>
        <v>Fabian Dario Romero Moreno</v>
      </c>
      <c r="AW50" s="60">
        <f>[1]Supervisiones!M50</f>
        <v>11523034</v>
      </c>
      <c r="AX50" s="63">
        <f>[1]Supervisiones!N50</f>
        <v>44572</v>
      </c>
      <c r="AY50" s="63">
        <f>[1]Supervisiones!O50</f>
        <v>44572</v>
      </c>
      <c r="AZ50" s="60" t="str">
        <f>[1]Supervisiones!P50</f>
        <v>Transaccional</v>
      </c>
      <c r="BA50" s="62" t="s">
        <v>105</v>
      </c>
      <c r="BB50" s="60">
        <v>0</v>
      </c>
      <c r="BC50" s="62" t="s">
        <v>105</v>
      </c>
      <c r="BD50" s="60" t="s">
        <v>100</v>
      </c>
      <c r="BE50" s="60" t="s">
        <v>100</v>
      </c>
      <c r="BF50" s="62" t="s">
        <v>105</v>
      </c>
      <c r="BG50" s="60" t="s">
        <v>100</v>
      </c>
      <c r="BH50" s="60" t="s">
        <v>100</v>
      </c>
      <c r="BI50" s="60" t="s">
        <v>100</v>
      </c>
      <c r="BJ50" s="60" t="s">
        <v>100</v>
      </c>
      <c r="BK50" s="60" t="s">
        <v>100</v>
      </c>
      <c r="BL50" s="60" t="s">
        <v>100</v>
      </c>
      <c r="BM50" s="60" t="s">
        <v>100</v>
      </c>
      <c r="BN50" s="60" t="s">
        <v>100</v>
      </c>
      <c r="BO50" s="60" t="s">
        <v>100</v>
      </c>
      <c r="BP50" s="60" t="s">
        <v>100</v>
      </c>
      <c r="BQ50" s="60" t="s">
        <v>100</v>
      </c>
      <c r="BR50" s="60" t="s">
        <v>100</v>
      </c>
      <c r="BS50" s="63">
        <f t="shared" si="0"/>
        <v>44926</v>
      </c>
      <c r="BT50" s="62">
        <f t="shared" si="1"/>
        <v>0</v>
      </c>
      <c r="BU50" s="60">
        <v>0</v>
      </c>
      <c r="BV50" s="60">
        <v>0</v>
      </c>
      <c r="BW50" s="62">
        <f t="shared" si="2"/>
        <v>0</v>
      </c>
      <c r="BX50" s="60">
        <v>0</v>
      </c>
      <c r="BY50" s="60">
        <v>0</v>
      </c>
      <c r="BZ50" s="64">
        <f t="shared" si="3"/>
        <v>84420000</v>
      </c>
      <c r="CA50" s="60" t="s">
        <v>106</v>
      </c>
      <c r="CB50" s="62" t="e">
        <f t="shared" si="4"/>
        <v>#REF!</v>
      </c>
      <c r="CC50" s="72" t="e">
        <f>BS50-#REF!</f>
        <v>#REF!</v>
      </c>
      <c r="CD50" s="62" t="s">
        <v>107</v>
      </c>
      <c r="CE50" s="78">
        <v>44574</v>
      </c>
      <c r="CF50" s="74" t="s">
        <v>362</v>
      </c>
      <c r="CG50" s="75"/>
    </row>
    <row r="51" spans="1:85" s="17" customFormat="1" ht="50.25" customHeight="1">
      <c r="A51" s="60">
        <v>50</v>
      </c>
      <c r="B51" s="62" t="s">
        <v>363</v>
      </c>
      <c r="C51" s="62" t="s">
        <v>363</v>
      </c>
      <c r="D51" s="62" t="s">
        <v>251</v>
      </c>
      <c r="E51" s="62" t="s">
        <v>88</v>
      </c>
      <c r="F51" s="62" t="s">
        <v>364</v>
      </c>
      <c r="G51" s="62" t="s">
        <v>90</v>
      </c>
      <c r="H51" s="62" t="s">
        <v>365</v>
      </c>
      <c r="I51" s="62" t="s">
        <v>92</v>
      </c>
      <c r="J51" s="71">
        <v>1037662924</v>
      </c>
      <c r="K51" s="71" t="s">
        <v>366</v>
      </c>
      <c r="L51" s="60">
        <v>80111701</v>
      </c>
      <c r="M51" s="71" t="s">
        <v>367</v>
      </c>
      <c r="N51" s="62" t="s">
        <v>96</v>
      </c>
      <c r="O51" s="64">
        <f t="shared" si="7"/>
        <v>49666000</v>
      </c>
      <c r="P51" s="84">
        <v>49666000</v>
      </c>
      <c r="Q51" s="60">
        <v>0</v>
      </c>
      <c r="R51" s="84">
        <v>4666000</v>
      </c>
      <c r="S51" s="62" t="s">
        <v>97</v>
      </c>
      <c r="T51" s="63">
        <v>44574</v>
      </c>
      <c r="U51" s="63">
        <v>44578</v>
      </c>
      <c r="V51" s="63">
        <v>44865</v>
      </c>
      <c r="W51" s="63">
        <v>44578</v>
      </c>
      <c r="X51" s="63">
        <v>44865</v>
      </c>
      <c r="Y51" s="67" t="s">
        <v>368</v>
      </c>
      <c r="Z51" s="68" t="s">
        <v>369</v>
      </c>
      <c r="AA51" s="67">
        <v>20220038</v>
      </c>
      <c r="AB51" s="67">
        <v>18122</v>
      </c>
      <c r="AC51" s="61">
        <v>44569</v>
      </c>
      <c r="AD51" s="61" t="s">
        <v>100</v>
      </c>
      <c r="AE51" s="61" t="s">
        <v>100</v>
      </c>
      <c r="AF51" s="61" t="s">
        <v>370</v>
      </c>
      <c r="AG51" s="61" t="s">
        <v>116</v>
      </c>
      <c r="AH51" s="69">
        <v>21822</v>
      </c>
      <c r="AI51" s="66">
        <v>44574</v>
      </c>
      <c r="AJ51" s="70" t="s">
        <v>103</v>
      </c>
      <c r="AK51" s="71" t="s">
        <v>100</v>
      </c>
      <c r="AL51" s="71" t="s">
        <v>100</v>
      </c>
      <c r="AM51" s="61" t="str">
        <f>'[1]REQUISITOS DE EJECUCIÓN '!F51</f>
        <v xml:space="preserve"> Cumplimiento del contrato
Calidad del servicio</v>
      </c>
      <c r="AN51" s="61" t="str">
        <f>'[1]REQUISITOS DE EJECUCIÓN '!G51</f>
        <v>390- 47- 994000067165</v>
      </c>
      <c r="AO51" s="61">
        <f>'[1]REQUISITOS DE EJECUCIÓN '!H51</f>
        <v>44575</v>
      </c>
      <c r="AP51" s="61">
        <f>'[1]REQUISITOS DE EJECUCIÓN '!I51</f>
        <v>44577</v>
      </c>
      <c r="AQ51" s="61">
        <f>'[1]REQUISITOS DE EJECUCIÓN '!L51</f>
        <v>44575</v>
      </c>
      <c r="AR51" s="61" t="str">
        <f>'[1]REQUISITOS DE EJECUCIÓN '!M51</f>
        <v>I</v>
      </c>
      <c r="AS51" s="62" t="s">
        <v>104</v>
      </c>
      <c r="AT51" s="60" t="str">
        <f>[1]Supervisiones!J51</f>
        <v>DANIELA MATURANA AGUDELO</v>
      </c>
      <c r="AU51" s="60">
        <f>[1]Supervisiones!K51</f>
        <v>1037572130</v>
      </c>
      <c r="AV51" s="60" t="str">
        <f>[1]Supervisiones!L51</f>
        <v>DANIELA MATURANA AGUDELO</v>
      </c>
      <c r="AW51" s="60">
        <f>[1]Supervisiones!M51</f>
        <v>1037572130</v>
      </c>
      <c r="AX51" s="63">
        <f>[1]Supervisiones!N51</f>
        <v>44578</v>
      </c>
      <c r="AY51" s="63">
        <f>[1]Supervisiones!O51</f>
        <v>44578</v>
      </c>
      <c r="AZ51" s="60" t="str">
        <f>[1]Supervisiones!P51</f>
        <v>Transaccional</v>
      </c>
      <c r="BA51" s="62" t="s">
        <v>105</v>
      </c>
      <c r="BB51" s="60">
        <v>0</v>
      </c>
      <c r="BC51" s="62" t="s">
        <v>105</v>
      </c>
      <c r="BD51" s="60" t="s">
        <v>100</v>
      </c>
      <c r="BE51" s="60" t="s">
        <v>100</v>
      </c>
      <c r="BF51" s="62" t="s">
        <v>105</v>
      </c>
      <c r="BG51" s="60" t="s">
        <v>100</v>
      </c>
      <c r="BH51" s="60" t="s">
        <v>100</v>
      </c>
      <c r="BI51" s="60" t="s">
        <v>100</v>
      </c>
      <c r="BJ51" s="60" t="s">
        <v>100</v>
      </c>
      <c r="BK51" s="60" t="s">
        <v>100</v>
      </c>
      <c r="BL51" s="60" t="s">
        <v>100</v>
      </c>
      <c r="BM51" s="60" t="s">
        <v>100</v>
      </c>
      <c r="BN51" s="60" t="s">
        <v>100</v>
      </c>
      <c r="BO51" s="60" t="s">
        <v>100</v>
      </c>
      <c r="BP51" s="60" t="s">
        <v>100</v>
      </c>
      <c r="BQ51" s="60" t="s">
        <v>100</v>
      </c>
      <c r="BR51" s="60" t="s">
        <v>100</v>
      </c>
      <c r="BS51" s="63">
        <f t="shared" si="0"/>
        <v>44865</v>
      </c>
      <c r="BT51" s="62">
        <f t="shared" si="1"/>
        <v>0</v>
      </c>
      <c r="BU51" s="60">
        <v>0</v>
      </c>
      <c r="BV51" s="60">
        <v>0</v>
      </c>
      <c r="BW51" s="62">
        <f t="shared" si="2"/>
        <v>0</v>
      </c>
      <c r="BX51" s="60">
        <v>0</v>
      </c>
      <c r="BY51" s="60">
        <v>0</v>
      </c>
      <c r="BZ51" s="64">
        <f t="shared" si="3"/>
        <v>49666000</v>
      </c>
      <c r="CA51" s="60" t="s">
        <v>106</v>
      </c>
      <c r="CB51" s="62" t="e">
        <f t="shared" si="4"/>
        <v>#REF!</v>
      </c>
      <c r="CC51" s="72" t="e">
        <f>BS51-#REF!</f>
        <v>#REF!</v>
      </c>
      <c r="CD51" s="62" t="s">
        <v>107</v>
      </c>
      <c r="CE51" s="78">
        <v>44578</v>
      </c>
      <c r="CF51" s="74" t="s">
        <v>371</v>
      </c>
      <c r="CG51" s="75"/>
    </row>
    <row r="52" spans="1:85" s="17" customFormat="1" ht="50.25" customHeight="1">
      <c r="A52" s="60">
        <v>51</v>
      </c>
      <c r="B52" s="62" t="s">
        <v>363</v>
      </c>
      <c r="C52" s="62" t="s">
        <v>363</v>
      </c>
      <c r="D52" s="62" t="s">
        <v>251</v>
      </c>
      <c r="E52" s="62" t="s">
        <v>88</v>
      </c>
      <c r="F52" s="62" t="s">
        <v>372</v>
      </c>
      <c r="G52" s="62" t="s">
        <v>90</v>
      </c>
      <c r="H52" s="62" t="s">
        <v>373</v>
      </c>
      <c r="I52" s="62" t="s">
        <v>92</v>
      </c>
      <c r="J52" s="71">
        <v>80757990</v>
      </c>
      <c r="K52" s="71" t="s">
        <v>374</v>
      </c>
      <c r="L52" s="60">
        <v>80111701</v>
      </c>
      <c r="M52" s="71" t="s">
        <v>375</v>
      </c>
      <c r="N52" s="62" t="s">
        <v>96</v>
      </c>
      <c r="O52" s="64">
        <f t="shared" si="7"/>
        <v>84433333</v>
      </c>
      <c r="P52" s="84">
        <v>84433333</v>
      </c>
      <c r="Q52" s="60">
        <v>0</v>
      </c>
      <c r="R52" s="84">
        <v>7933333</v>
      </c>
      <c r="S52" s="62" t="s">
        <v>97</v>
      </c>
      <c r="T52" s="63">
        <v>44573</v>
      </c>
      <c r="U52" s="63">
        <v>44575</v>
      </c>
      <c r="V52" s="63">
        <v>44865</v>
      </c>
      <c r="W52" s="63">
        <v>44575</v>
      </c>
      <c r="X52" s="63">
        <v>44865</v>
      </c>
      <c r="Y52" s="67" t="s">
        <v>368</v>
      </c>
      <c r="Z52" s="68" t="s">
        <v>369</v>
      </c>
      <c r="AA52" s="67">
        <v>20220039</v>
      </c>
      <c r="AB52" s="67">
        <v>39522</v>
      </c>
      <c r="AC52" s="61">
        <v>44569</v>
      </c>
      <c r="AD52" s="61" t="s">
        <v>100</v>
      </c>
      <c r="AE52" s="61" t="s">
        <v>100</v>
      </c>
      <c r="AF52" s="61" t="s">
        <v>370</v>
      </c>
      <c r="AG52" s="61" t="s">
        <v>116</v>
      </c>
      <c r="AH52" s="69">
        <v>24622</v>
      </c>
      <c r="AI52" s="66">
        <v>44574</v>
      </c>
      <c r="AJ52" s="70" t="s">
        <v>103</v>
      </c>
      <c r="AK52" s="71" t="s">
        <v>100</v>
      </c>
      <c r="AL52" s="71" t="s">
        <v>100</v>
      </c>
      <c r="AM52" s="61" t="str">
        <f>'[1]REQUISITOS DE EJECUCIÓN '!F52</f>
        <v>Cumplimiento del contrato
Calidad del servicio</v>
      </c>
      <c r="AN52" s="61" t="str">
        <f>'[1]REQUISITOS DE EJECUCIÓN '!G52</f>
        <v>390-47-994000067220</v>
      </c>
      <c r="AO52" s="61">
        <f>'[1]REQUISITOS DE EJECUCIÓN '!H52</f>
        <v>44575</v>
      </c>
      <c r="AP52" s="61">
        <f>'[1]REQUISITOS DE EJECUCIÓN '!I52</f>
        <v>44575</v>
      </c>
      <c r="AQ52" s="61">
        <f>'[1]REQUISITOS DE EJECUCIÓN '!L52</f>
        <v>44574</v>
      </c>
      <c r="AR52" s="61" t="str">
        <f>'[1]REQUISITOS DE EJECUCIÓN '!M52</f>
        <v>I</v>
      </c>
      <c r="AS52" s="62" t="s">
        <v>104</v>
      </c>
      <c r="AT52" s="60" t="str">
        <f>[1]Supervisiones!J52</f>
        <v>DANIELA MATURANA AGUDELO</v>
      </c>
      <c r="AU52" s="60">
        <f>[1]Supervisiones!K52</f>
        <v>1037572130</v>
      </c>
      <c r="AV52" s="60" t="str">
        <f>[1]Supervisiones!L52</f>
        <v>DANIELA MATURANA AGUDELO</v>
      </c>
      <c r="AW52" s="60">
        <f>[1]Supervisiones!M52</f>
        <v>1037572130</v>
      </c>
      <c r="AX52" s="63">
        <f>[1]Supervisiones!N52</f>
        <v>44574</v>
      </c>
      <c r="AY52" s="63">
        <f>[1]Supervisiones!O52</f>
        <v>44574</v>
      </c>
      <c r="AZ52" s="60" t="str">
        <f>[1]Supervisiones!P52</f>
        <v>Transaccional</v>
      </c>
      <c r="BA52" s="62" t="s">
        <v>105</v>
      </c>
      <c r="BB52" s="60">
        <v>0</v>
      </c>
      <c r="BC52" s="62" t="s">
        <v>105</v>
      </c>
      <c r="BD52" s="60" t="s">
        <v>100</v>
      </c>
      <c r="BE52" s="60" t="s">
        <v>100</v>
      </c>
      <c r="BF52" s="62" t="s">
        <v>105</v>
      </c>
      <c r="BG52" s="60" t="s">
        <v>100</v>
      </c>
      <c r="BH52" s="60" t="s">
        <v>100</v>
      </c>
      <c r="BI52" s="60" t="s">
        <v>100</v>
      </c>
      <c r="BJ52" s="60" t="s">
        <v>100</v>
      </c>
      <c r="BK52" s="60" t="s">
        <v>100</v>
      </c>
      <c r="BL52" s="60" t="s">
        <v>100</v>
      </c>
      <c r="BM52" s="60" t="s">
        <v>100</v>
      </c>
      <c r="BN52" s="60" t="s">
        <v>100</v>
      </c>
      <c r="BO52" s="60" t="s">
        <v>100</v>
      </c>
      <c r="BP52" s="60" t="s">
        <v>100</v>
      </c>
      <c r="BQ52" s="60" t="s">
        <v>100</v>
      </c>
      <c r="BR52" s="60" t="s">
        <v>100</v>
      </c>
      <c r="BS52" s="63">
        <f t="shared" si="0"/>
        <v>44865</v>
      </c>
      <c r="BT52" s="62">
        <f t="shared" si="1"/>
        <v>0</v>
      </c>
      <c r="BU52" s="60">
        <v>0</v>
      </c>
      <c r="BV52" s="60">
        <v>0</v>
      </c>
      <c r="BW52" s="62">
        <f t="shared" si="2"/>
        <v>0</v>
      </c>
      <c r="BX52" s="60">
        <v>0</v>
      </c>
      <c r="BY52" s="60">
        <v>0</v>
      </c>
      <c r="BZ52" s="64">
        <f t="shared" si="3"/>
        <v>84433333</v>
      </c>
      <c r="CA52" s="60" t="s">
        <v>106</v>
      </c>
      <c r="CB52" s="62" t="e">
        <f t="shared" si="4"/>
        <v>#REF!</v>
      </c>
      <c r="CC52" s="72" t="e">
        <f>BS52-#REF!</f>
        <v>#REF!</v>
      </c>
      <c r="CD52" s="62" t="s">
        <v>107</v>
      </c>
      <c r="CE52" s="78">
        <v>44575</v>
      </c>
      <c r="CF52" s="74" t="s">
        <v>376</v>
      </c>
      <c r="CG52" s="75"/>
    </row>
    <row r="53" spans="1:85" s="17" customFormat="1" ht="50.25" customHeight="1">
      <c r="A53" s="60">
        <v>52</v>
      </c>
      <c r="B53" s="62" t="s">
        <v>377</v>
      </c>
      <c r="C53" s="62" t="s">
        <v>378</v>
      </c>
      <c r="D53" s="62" t="s">
        <v>251</v>
      </c>
      <c r="E53" s="62" t="s">
        <v>88</v>
      </c>
      <c r="F53" s="62" t="s">
        <v>379</v>
      </c>
      <c r="G53" s="62" t="s">
        <v>90</v>
      </c>
      <c r="H53" s="62" t="s">
        <v>380</v>
      </c>
      <c r="I53" s="62" t="s">
        <v>92</v>
      </c>
      <c r="J53" s="71">
        <v>1099213456</v>
      </c>
      <c r="K53" s="71" t="s">
        <v>381</v>
      </c>
      <c r="L53" s="60">
        <v>80111701</v>
      </c>
      <c r="M53" s="71" t="s">
        <v>382</v>
      </c>
      <c r="N53" s="62" t="s">
        <v>96</v>
      </c>
      <c r="O53" s="64">
        <f t="shared" si="7"/>
        <v>74400000</v>
      </c>
      <c r="P53" s="84">
        <v>74400000</v>
      </c>
      <c r="Q53" s="60">
        <v>0</v>
      </c>
      <c r="R53" s="84">
        <v>6200000</v>
      </c>
      <c r="S53" s="62" t="s">
        <v>97</v>
      </c>
      <c r="T53" s="63">
        <v>44572</v>
      </c>
      <c r="U53" s="63">
        <v>44575</v>
      </c>
      <c r="V53" s="63">
        <v>44926</v>
      </c>
      <c r="W53" s="63">
        <v>44575</v>
      </c>
      <c r="X53" s="66">
        <v>44926</v>
      </c>
      <c r="Y53" s="67" t="s">
        <v>383</v>
      </c>
      <c r="Z53" s="68" t="s">
        <v>384</v>
      </c>
      <c r="AA53" s="67">
        <v>20220075</v>
      </c>
      <c r="AB53" s="67">
        <v>46422</v>
      </c>
      <c r="AC53" s="61">
        <v>44570</v>
      </c>
      <c r="AD53" s="61" t="s">
        <v>100</v>
      </c>
      <c r="AE53" s="61" t="s">
        <v>100</v>
      </c>
      <c r="AF53" s="61" t="s">
        <v>385</v>
      </c>
      <c r="AG53" s="61" t="s">
        <v>188</v>
      </c>
      <c r="AH53" s="69">
        <v>16322</v>
      </c>
      <c r="AI53" s="66">
        <v>44572</v>
      </c>
      <c r="AJ53" s="70" t="s">
        <v>103</v>
      </c>
      <c r="AK53" s="71" t="s">
        <v>100</v>
      </c>
      <c r="AL53" s="71" t="s">
        <v>100</v>
      </c>
      <c r="AM53" s="61" t="str">
        <f>'[1]REQUISITOS DE EJECUCIÓN '!F53</f>
        <v>Cumplimiento del contrato Calidad del servicio</v>
      </c>
      <c r="AN53" s="61" t="str">
        <f>'[1]REQUISITOS DE EJECUCIÓN '!G53</f>
        <v>390-47-994000066847</v>
      </c>
      <c r="AO53" s="61">
        <f>'[1]REQUISITOS DE EJECUCIÓN '!H53</f>
        <v>44573</v>
      </c>
      <c r="AP53" s="61">
        <f>'[1]REQUISITOS DE EJECUCIÓN '!I53</f>
        <v>44575</v>
      </c>
      <c r="AQ53" s="61">
        <f>'[1]REQUISITOS DE EJECUCIÓN '!L53</f>
        <v>44573</v>
      </c>
      <c r="AR53" s="61" t="str">
        <f>'[1]REQUISITOS DE EJECUCIÓN '!M53</f>
        <v>I</v>
      </c>
      <c r="AS53" s="62" t="s">
        <v>104</v>
      </c>
      <c r="AT53" s="60" t="str">
        <f>[1]Supervisiones!J53</f>
        <v>Damaris Tatiana Gomez Buitrago</v>
      </c>
      <c r="AU53" s="60">
        <f>[1]Supervisiones!K53</f>
        <v>1076716385</v>
      </c>
      <c r="AV53" s="60" t="str">
        <f>[1]Supervisiones!L53</f>
        <v>Damaris Tatiana Gomez Buitrago</v>
      </c>
      <c r="AW53" s="60">
        <f>[1]Supervisiones!M53</f>
        <v>1076716385</v>
      </c>
      <c r="AX53" s="63">
        <f>[1]Supervisiones!N53</f>
        <v>44572</v>
      </c>
      <c r="AY53" s="63">
        <f>[1]Supervisiones!O53</f>
        <v>44572</v>
      </c>
      <c r="AZ53" s="60" t="str">
        <f>[1]Supervisiones!P53</f>
        <v>Transaccional</v>
      </c>
      <c r="BA53" s="62" t="s">
        <v>105</v>
      </c>
      <c r="BB53" s="60">
        <v>0</v>
      </c>
      <c r="BC53" s="62" t="s">
        <v>105</v>
      </c>
      <c r="BD53" s="60" t="s">
        <v>100</v>
      </c>
      <c r="BE53" s="60" t="s">
        <v>100</v>
      </c>
      <c r="BF53" s="62" t="s">
        <v>105</v>
      </c>
      <c r="BG53" s="60" t="s">
        <v>100</v>
      </c>
      <c r="BH53" s="60" t="s">
        <v>100</v>
      </c>
      <c r="BI53" s="60" t="s">
        <v>100</v>
      </c>
      <c r="BJ53" s="60" t="s">
        <v>100</v>
      </c>
      <c r="BK53" s="60" t="s">
        <v>100</v>
      </c>
      <c r="BL53" s="60" t="s">
        <v>100</v>
      </c>
      <c r="BM53" s="60" t="s">
        <v>100</v>
      </c>
      <c r="BN53" s="60" t="s">
        <v>100</v>
      </c>
      <c r="BO53" s="60" t="s">
        <v>100</v>
      </c>
      <c r="BP53" s="60" t="s">
        <v>100</v>
      </c>
      <c r="BQ53" s="60" t="s">
        <v>100</v>
      </c>
      <c r="BR53" s="60" t="s">
        <v>100</v>
      </c>
      <c r="BS53" s="63">
        <f t="shared" si="0"/>
        <v>44926</v>
      </c>
      <c r="BT53" s="62">
        <f t="shared" si="1"/>
        <v>0</v>
      </c>
      <c r="BU53" s="60">
        <v>0</v>
      </c>
      <c r="BV53" s="60">
        <v>0</v>
      </c>
      <c r="BW53" s="62">
        <f t="shared" si="2"/>
        <v>0</v>
      </c>
      <c r="BX53" s="60">
        <v>0</v>
      </c>
      <c r="BY53" s="60">
        <v>0</v>
      </c>
      <c r="BZ53" s="64">
        <f t="shared" si="3"/>
        <v>74400000</v>
      </c>
      <c r="CA53" s="60" t="s">
        <v>106</v>
      </c>
      <c r="CB53" s="62" t="e">
        <f t="shared" si="4"/>
        <v>#REF!</v>
      </c>
      <c r="CC53" s="72" t="e">
        <f>BS53-#REF!</f>
        <v>#REF!</v>
      </c>
      <c r="CD53" s="62" t="s">
        <v>107</v>
      </c>
      <c r="CE53" s="78">
        <v>44574</v>
      </c>
      <c r="CF53" s="74" t="s">
        <v>386</v>
      </c>
      <c r="CG53" s="75"/>
    </row>
    <row r="54" spans="1:85" s="17" customFormat="1" ht="50.25" customHeight="1">
      <c r="A54" s="60">
        <v>53</v>
      </c>
      <c r="B54" s="62" t="s">
        <v>85</v>
      </c>
      <c r="C54" s="62" t="s">
        <v>207</v>
      </c>
      <c r="D54" s="62" t="s">
        <v>165</v>
      </c>
      <c r="E54" s="62" t="s">
        <v>88</v>
      </c>
      <c r="F54" s="62" t="s">
        <v>387</v>
      </c>
      <c r="G54" s="62" t="s">
        <v>111</v>
      </c>
      <c r="H54" s="62" t="s">
        <v>388</v>
      </c>
      <c r="I54" s="62" t="s">
        <v>92</v>
      </c>
      <c r="J54" s="71">
        <v>7527187</v>
      </c>
      <c r="K54" s="71" t="s">
        <v>389</v>
      </c>
      <c r="L54" s="60">
        <v>80111701</v>
      </c>
      <c r="M54" s="71" t="s">
        <v>212</v>
      </c>
      <c r="N54" s="62" t="s">
        <v>96</v>
      </c>
      <c r="O54" s="64">
        <f t="shared" si="7"/>
        <v>36000000</v>
      </c>
      <c r="P54" s="84">
        <v>36000000</v>
      </c>
      <c r="Q54" s="60">
        <v>0</v>
      </c>
      <c r="R54" s="84">
        <v>3000000</v>
      </c>
      <c r="S54" s="62" t="s">
        <v>213</v>
      </c>
      <c r="T54" s="63">
        <v>44573</v>
      </c>
      <c r="U54" s="63">
        <v>44574</v>
      </c>
      <c r="V54" s="63">
        <v>44926</v>
      </c>
      <c r="W54" s="63">
        <v>44574</v>
      </c>
      <c r="X54" s="66">
        <v>44926</v>
      </c>
      <c r="Y54" s="67" t="s">
        <v>98</v>
      </c>
      <c r="Z54" s="68" t="s">
        <v>99</v>
      </c>
      <c r="AA54" s="67">
        <v>20220168</v>
      </c>
      <c r="AB54" s="67">
        <v>11622</v>
      </c>
      <c r="AC54" s="61">
        <v>44568</v>
      </c>
      <c r="AD54" s="61" t="s">
        <v>100</v>
      </c>
      <c r="AE54" s="61" t="s">
        <v>100</v>
      </c>
      <c r="AF54" s="61" t="s">
        <v>198</v>
      </c>
      <c r="AG54" s="61" t="s">
        <v>214</v>
      </c>
      <c r="AH54" s="69" t="s">
        <v>390</v>
      </c>
      <c r="AI54" s="66">
        <v>44573</v>
      </c>
      <c r="AJ54" s="70" t="s">
        <v>103</v>
      </c>
      <c r="AK54" s="71" t="s">
        <v>100</v>
      </c>
      <c r="AL54" s="71" t="s">
        <v>100</v>
      </c>
      <c r="AM54" s="61" t="str">
        <f>'[1]REQUISITOS DE EJECUCIÓN '!F54</f>
        <v>Cumplimiento del contrato</v>
      </c>
      <c r="AN54" s="61" t="str">
        <f>'[1]REQUISITOS DE EJECUCIÓN '!G54</f>
        <v>390-47-994000066884</v>
      </c>
      <c r="AO54" s="61">
        <f>'[1]REQUISITOS DE EJECUCIÓN '!H54</f>
        <v>44573</v>
      </c>
      <c r="AP54" s="61">
        <f>'[1]REQUISITOS DE EJECUCIÓN '!I54</f>
        <v>44573</v>
      </c>
      <c r="AQ54" s="61">
        <f>'[1]REQUISITOS DE EJECUCIÓN '!L54</f>
        <v>44574</v>
      </c>
      <c r="AR54" s="61" t="str">
        <f>'[1]REQUISITOS DE EJECUCIÓN '!M54</f>
        <v>IV</v>
      </c>
      <c r="AS54" s="62" t="s">
        <v>104</v>
      </c>
      <c r="AT54" s="60" t="str">
        <f>[1]Supervisiones!J54</f>
        <v>Jorge Enrique Niño Velandia</v>
      </c>
      <c r="AU54" s="60">
        <f>[1]Supervisiones!K54</f>
        <v>19493141</v>
      </c>
      <c r="AV54" s="60" t="str">
        <f>[1]Supervisiones!L54</f>
        <v>Jorge Enrique Niño Velandia</v>
      </c>
      <c r="AW54" s="60">
        <f>[1]Supervisiones!M54</f>
        <v>19493141</v>
      </c>
      <c r="AX54" s="63">
        <f>[1]Supervisiones!N54</f>
        <v>44573</v>
      </c>
      <c r="AY54" s="63">
        <f>[1]Supervisiones!O54</f>
        <v>44573</v>
      </c>
      <c r="AZ54" s="60" t="str">
        <f>[1]Supervisiones!P54</f>
        <v>Transaccional</v>
      </c>
      <c r="BA54" s="62" t="s">
        <v>105</v>
      </c>
      <c r="BB54" s="60">
        <v>0</v>
      </c>
      <c r="BC54" s="62" t="s">
        <v>105</v>
      </c>
      <c r="BD54" s="60" t="s">
        <v>100</v>
      </c>
      <c r="BE54" s="60" t="s">
        <v>100</v>
      </c>
      <c r="BF54" s="62" t="s">
        <v>105</v>
      </c>
      <c r="BG54" s="60" t="s">
        <v>100</v>
      </c>
      <c r="BH54" s="60" t="s">
        <v>100</v>
      </c>
      <c r="BI54" s="60" t="s">
        <v>100</v>
      </c>
      <c r="BJ54" s="60" t="s">
        <v>100</v>
      </c>
      <c r="BK54" s="60" t="s">
        <v>100</v>
      </c>
      <c r="BL54" s="60" t="s">
        <v>100</v>
      </c>
      <c r="BM54" s="60" t="s">
        <v>100</v>
      </c>
      <c r="BN54" s="60" t="s">
        <v>100</v>
      </c>
      <c r="BO54" s="60" t="s">
        <v>100</v>
      </c>
      <c r="BP54" s="60" t="s">
        <v>100</v>
      </c>
      <c r="BQ54" s="60" t="s">
        <v>100</v>
      </c>
      <c r="BR54" s="60" t="s">
        <v>100</v>
      </c>
      <c r="BS54" s="63">
        <f t="shared" si="0"/>
        <v>44926</v>
      </c>
      <c r="BT54" s="62">
        <f t="shared" si="1"/>
        <v>0</v>
      </c>
      <c r="BU54" s="60">
        <v>0</v>
      </c>
      <c r="BV54" s="60">
        <v>0</v>
      </c>
      <c r="BW54" s="62">
        <f t="shared" si="2"/>
        <v>0</v>
      </c>
      <c r="BX54" s="60">
        <v>0</v>
      </c>
      <c r="BY54" s="60">
        <v>0</v>
      </c>
      <c r="BZ54" s="64">
        <f t="shared" si="3"/>
        <v>36000000</v>
      </c>
      <c r="CA54" s="60" t="s">
        <v>106</v>
      </c>
      <c r="CB54" s="62" t="e">
        <f t="shared" si="4"/>
        <v>#REF!</v>
      </c>
      <c r="CC54" s="72" t="e">
        <f>BS54-#REF!</f>
        <v>#REF!</v>
      </c>
      <c r="CD54" s="62" t="s">
        <v>107</v>
      </c>
      <c r="CE54" s="78">
        <v>44575</v>
      </c>
      <c r="CF54" s="74" t="s">
        <v>391</v>
      </c>
      <c r="CG54" s="75"/>
    </row>
    <row r="55" spans="1:85" s="17" customFormat="1" ht="50.25" customHeight="1">
      <c r="A55" s="60">
        <v>54</v>
      </c>
      <c r="B55" s="62" t="s">
        <v>377</v>
      </c>
      <c r="C55" s="62" t="s">
        <v>378</v>
      </c>
      <c r="D55" s="62" t="s">
        <v>251</v>
      </c>
      <c r="E55" s="62" t="s">
        <v>88</v>
      </c>
      <c r="F55" s="62" t="s">
        <v>392</v>
      </c>
      <c r="G55" s="62" t="s">
        <v>90</v>
      </c>
      <c r="H55" s="62" t="s">
        <v>393</v>
      </c>
      <c r="I55" s="62" t="s">
        <v>92</v>
      </c>
      <c r="J55" s="71">
        <v>1115074705</v>
      </c>
      <c r="K55" s="71" t="s">
        <v>394</v>
      </c>
      <c r="L55" s="60">
        <v>80111701</v>
      </c>
      <c r="M55" s="71" t="s">
        <v>382</v>
      </c>
      <c r="N55" s="62" t="s">
        <v>96</v>
      </c>
      <c r="O55" s="64">
        <f t="shared" si="7"/>
        <v>81000000</v>
      </c>
      <c r="P55" s="84">
        <v>81000000</v>
      </c>
      <c r="Q55" s="60">
        <v>0</v>
      </c>
      <c r="R55" s="84">
        <v>6750000</v>
      </c>
      <c r="S55" s="62" t="s">
        <v>97</v>
      </c>
      <c r="T55" s="63">
        <v>44572</v>
      </c>
      <c r="U55" s="63">
        <v>44574</v>
      </c>
      <c r="V55" s="63">
        <v>44926</v>
      </c>
      <c r="W55" s="63">
        <v>44574</v>
      </c>
      <c r="X55" s="63">
        <v>44926</v>
      </c>
      <c r="Y55" s="67" t="s">
        <v>383</v>
      </c>
      <c r="Z55" s="68" t="s">
        <v>384</v>
      </c>
      <c r="AA55" s="67">
        <v>20220130</v>
      </c>
      <c r="AB55" s="67">
        <v>46122</v>
      </c>
      <c r="AC55" s="61">
        <v>44570</v>
      </c>
      <c r="AD55" s="61" t="s">
        <v>100</v>
      </c>
      <c r="AE55" s="61" t="s">
        <v>100</v>
      </c>
      <c r="AF55" s="61" t="s">
        <v>385</v>
      </c>
      <c r="AG55" s="61" t="s">
        <v>102</v>
      </c>
      <c r="AH55" s="69">
        <v>16022</v>
      </c>
      <c r="AI55" s="66">
        <v>44572</v>
      </c>
      <c r="AJ55" s="70" t="s">
        <v>103</v>
      </c>
      <c r="AK55" s="71" t="s">
        <v>100</v>
      </c>
      <c r="AL55" s="71" t="s">
        <v>100</v>
      </c>
      <c r="AM55" s="61" t="str">
        <f>'[1]REQUISITOS DE EJECUCIÓN '!F55</f>
        <v>Cumplimiento del contrato
Calidad del servicio</v>
      </c>
      <c r="AN55" s="61" t="str">
        <f>'[1]REQUISITOS DE EJECUCIÓN '!G55</f>
        <v>390-47-994000066773</v>
      </c>
      <c r="AO55" s="61">
        <f>'[1]REQUISITOS DE EJECUCIÓN '!H55</f>
        <v>44572</v>
      </c>
      <c r="AP55" s="61">
        <f>'[1]REQUISITOS DE EJECUCIÓN '!I55</f>
        <v>44574</v>
      </c>
      <c r="AQ55" s="61">
        <f>'[1]REQUISITOS DE EJECUCIÓN '!L55</f>
        <v>44573</v>
      </c>
      <c r="AR55" s="61" t="str">
        <f>'[1]REQUISITOS DE EJECUCIÓN '!M55</f>
        <v>I</v>
      </c>
      <c r="AS55" s="62" t="s">
        <v>104</v>
      </c>
      <c r="AT55" s="60" t="str">
        <f>[1]Supervisiones!J55</f>
        <v>Damaris Tatiana Gomez Buitrago</v>
      </c>
      <c r="AU55" s="60">
        <f>[1]Supervisiones!K55</f>
        <v>1076716385</v>
      </c>
      <c r="AV55" s="60" t="str">
        <f>[1]Supervisiones!L55</f>
        <v>Damaris Tatiana Gomez Buitrago</v>
      </c>
      <c r="AW55" s="60">
        <f>[1]Supervisiones!M55</f>
        <v>1076716385</v>
      </c>
      <c r="AX55" s="63">
        <f>[1]Supervisiones!N55</f>
        <v>44572</v>
      </c>
      <c r="AY55" s="63">
        <f>[1]Supervisiones!O55</f>
        <v>44572</v>
      </c>
      <c r="AZ55" s="60" t="str">
        <f>[1]Supervisiones!P55</f>
        <v>Transaccional</v>
      </c>
      <c r="BA55" s="62" t="s">
        <v>105</v>
      </c>
      <c r="BB55" s="60">
        <v>0</v>
      </c>
      <c r="BC55" s="62" t="s">
        <v>105</v>
      </c>
      <c r="BD55" s="60" t="s">
        <v>100</v>
      </c>
      <c r="BE55" s="60" t="s">
        <v>100</v>
      </c>
      <c r="BF55" s="62" t="s">
        <v>105</v>
      </c>
      <c r="BG55" s="60" t="s">
        <v>100</v>
      </c>
      <c r="BH55" s="60" t="s">
        <v>100</v>
      </c>
      <c r="BI55" s="60" t="s">
        <v>100</v>
      </c>
      <c r="BJ55" s="60" t="s">
        <v>100</v>
      </c>
      <c r="BK55" s="60" t="s">
        <v>100</v>
      </c>
      <c r="BL55" s="60" t="s">
        <v>100</v>
      </c>
      <c r="BM55" s="60" t="s">
        <v>100</v>
      </c>
      <c r="BN55" s="60" t="s">
        <v>100</v>
      </c>
      <c r="BO55" s="60" t="s">
        <v>100</v>
      </c>
      <c r="BP55" s="60" t="s">
        <v>100</v>
      </c>
      <c r="BQ55" s="60" t="s">
        <v>100</v>
      </c>
      <c r="BR55" s="60" t="s">
        <v>100</v>
      </c>
      <c r="BS55" s="63">
        <f t="shared" si="0"/>
        <v>44926</v>
      </c>
      <c r="BT55" s="62">
        <f t="shared" si="1"/>
        <v>0</v>
      </c>
      <c r="BU55" s="60">
        <v>0</v>
      </c>
      <c r="BV55" s="60">
        <v>0</v>
      </c>
      <c r="BW55" s="62">
        <f t="shared" si="2"/>
        <v>0</v>
      </c>
      <c r="BX55" s="60">
        <v>0</v>
      </c>
      <c r="BY55" s="60">
        <v>0</v>
      </c>
      <c r="BZ55" s="64">
        <f t="shared" si="3"/>
        <v>81000000</v>
      </c>
      <c r="CA55" s="60" t="s">
        <v>106</v>
      </c>
      <c r="CB55" s="62" t="e">
        <f t="shared" si="4"/>
        <v>#REF!</v>
      </c>
      <c r="CC55" s="72" t="e">
        <f>BS55-#REF!</f>
        <v>#REF!</v>
      </c>
      <c r="CD55" s="62" t="s">
        <v>107</v>
      </c>
      <c r="CE55" s="78">
        <v>44574</v>
      </c>
      <c r="CF55" s="74" t="s">
        <v>395</v>
      </c>
      <c r="CG55" s="75"/>
    </row>
    <row r="56" spans="1:85" s="17" customFormat="1" ht="50.25" customHeight="1">
      <c r="A56" s="60">
        <v>55</v>
      </c>
      <c r="B56" s="62" t="s">
        <v>85</v>
      </c>
      <c r="C56" s="62" t="s">
        <v>207</v>
      </c>
      <c r="D56" s="62" t="s">
        <v>165</v>
      </c>
      <c r="E56" s="62" t="s">
        <v>88</v>
      </c>
      <c r="F56" s="62" t="s">
        <v>396</v>
      </c>
      <c r="G56" s="62" t="s">
        <v>90</v>
      </c>
      <c r="H56" s="62" t="s">
        <v>397</v>
      </c>
      <c r="I56" s="62" t="s">
        <v>92</v>
      </c>
      <c r="J56" s="71">
        <v>52439161</v>
      </c>
      <c r="K56" s="71" t="s">
        <v>398</v>
      </c>
      <c r="L56" s="60">
        <v>80111701</v>
      </c>
      <c r="M56" s="71" t="s">
        <v>399</v>
      </c>
      <c r="N56" s="62" t="s">
        <v>96</v>
      </c>
      <c r="O56" s="64">
        <f t="shared" si="7"/>
        <v>66000000</v>
      </c>
      <c r="P56" s="84">
        <v>66000000</v>
      </c>
      <c r="Q56" s="60">
        <v>0</v>
      </c>
      <c r="R56" s="84">
        <v>5500000</v>
      </c>
      <c r="S56" s="62" t="s">
        <v>97</v>
      </c>
      <c r="T56" s="63">
        <v>44572</v>
      </c>
      <c r="U56" s="63">
        <v>44573</v>
      </c>
      <c r="V56" s="63">
        <v>44926</v>
      </c>
      <c r="W56" s="63">
        <v>44573</v>
      </c>
      <c r="X56" s="63">
        <v>44926</v>
      </c>
      <c r="Y56" s="67" t="s">
        <v>98</v>
      </c>
      <c r="Z56" s="68" t="s">
        <v>99</v>
      </c>
      <c r="AA56" s="67">
        <v>20220175</v>
      </c>
      <c r="AB56" s="67">
        <v>11422</v>
      </c>
      <c r="AC56" s="61">
        <v>44568</v>
      </c>
      <c r="AD56" s="61" t="s">
        <v>100</v>
      </c>
      <c r="AE56" s="61" t="s">
        <v>100</v>
      </c>
      <c r="AF56" s="61" t="s">
        <v>101</v>
      </c>
      <c r="AG56" s="61" t="s">
        <v>205</v>
      </c>
      <c r="AH56" s="69">
        <v>16822</v>
      </c>
      <c r="AI56" s="66">
        <v>44573</v>
      </c>
      <c r="AJ56" s="70" t="s">
        <v>104</v>
      </c>
      <c r="AK56" s="71" t="s">
        <v>100</v>
      </c>
      <c r="AL56" s="71" t="s">
        <v>100</v>
      </c>
      <c r="AM56" s="61" t="str">
        <f>'[1]REQUISITOS DE EJECUCIÓN '!F56</f>
        <v>Cumplimiento del contrato
Calidad del servicio</v>
      </c>
      <c r="AN56" s="61" t="str">
        <f>'[1]REQUISITOS DE EJECUCIÓN '!G56</f>
        <v>390-47-994000066769</v>
      </c>
      <c r="AO56" s="61">
        <f>'[1]REQUISITOS DE EJECUCIÓN '!H56</f>
        <v>44572</v>
      </c>
      <c r="AP56" s="61">
        <f>'[1]REQUISITOS DE EJECUCIÓN '!I56</f>
        <v>44573</v>
      </c>
      <c r="AQ56" s="61">
        <f>'[1]REQUISITOS DE EJECUCIÓN '!L56</f>
        <v>44573</v>
      </c>
      <c r="AR56" s="61" t="str">
        <f>'[1]REQUISITOS DE EJECUCIÓN '!M56</f>
        <v>I</v>
      </c>
      <c r="AS56" s="62" t="s">
        <v>104</v>
      </c>
      <c r="AT56" s="60" t="str">
        <f>[1]Supervisiones!J56</f>
        <v>Jorge Enrique Niño Velandia</v>
      </c>
      <c r="AU56" s="60">
        <f>[1]Supervisiones!K56</f>
        <v>19493141</v>
      </c>
      <c r="AV56" s="60" t="str">
        <f>[1]Supervisiones!L56</f>
        <v>Jorge Enrique Niño Velandia</v>
      </c>
      <c r="AW56" s="60">
        <f>[1]Supervisiones!M56</f>
        <v>19493141</v>
      </c>
      <c r="AX56" s="63">
        <f>[1]Supervisiones!N56</f>
        <v>44572</v>
      </c>
      <c r="AY56" s="63">
        <f>[1]Supervisiones!O56</f>
        <v>44572</v>
      </c>
      <c r="AZ56" s="60" t="str">
        <f>[1]Supervisiones!P56</f>
        <v>Transaccional</v>
      </c>
      <c r="BA56" s="62" t="s">
        <v>105</v>
      </c>
      <c r="BB56" s="60">
        <v>0</v>
      </c>
      <c r="BC56" s="62" t="s">
        <v>105</v>
      </c>
      <c r="BD56" s="60" t="s">
        <v>100</v>
      </c>
      <c r="BE56" s="60" t="s">
        <v>100</v>
      </c>
      <c r="BF56" s="62" t="s">
        <v>105</v>
      </c>
      <c r="BG56" s="60" t="s">
        <v>100</v>
      </c>
      <c r="BH56" s="60" t="s">
        <v>100</v>
      </c>
      <c r="BI56" s="60" t="s">
        <v>100</v>
      </c>
      <c r="BJ56" s="60" t="s">
        <v>100</v>
      </c>
      <c r="BK56" s="60" t="s">
        <v>100</v>
      </c>
      <c r="BL56" s="60" t="s">
        <v>100</v>
      </c>
      <c r="BM56" s="60" t="s">
        <v>100</v>
      </c>
      <c r="BN56" s="60" t="s">
        <v>100</v>
      </c>
      <c r="BO56" s="60" t="s">
        <v>100</v>
      </c>
      <c r="BP56" s="60" t="s">
        <v>100</v>
      </c>
      <c r="BQ56" s="60" t="s">
        <v>100</v>
      </c>
      <c r="BR56" s="60" t="s">
        <v>100</v>
      </c>
      <c r="BS56" s="63">
        <f t="shared" si="0"/>
        <v>44926</v>
      </c>
      <c r="BT56" s="62">
        <f t="shared" si="1"/>
        <v>0</v>
      </c>
      <c r="BU56" s="60">
        <v>0</v>
      </c>
      <c r="BV56" s="60">
        <v>0</v>
      </c>
      <c r="BW56" s="62">
        <f t="shared" si="2"/>
        <v>0</v>
      </c>
      <c r="BX56" s="60">
        <v>0</v>
      </c>
      <c r="BY56" s="60">
        <v>0</v>
      </c>
      <c r="BZ56" s="64">
        <f t="shared" si="3"/>
        <v>66000000</v>
      </c>
      <c r="CA56" s="60" t="s">
        <v>106</v>
      </c>
      <c r="CB56" s="62" t="e">
        <f t="shared" si="4"/>
        <v>#REF!</v>
      </c>
      <c r="CC56" s="72" t="e">
        <f>BS56-#REF!</f>
        <v>#REF!</v>
      </c>
      <c r="CD56" s="62" t="s">
        <v>107</v>
      </c>
      <c r="CE56" s="78">
        <v>44574</v>
      </c>
      <c r="CF56" s="74" t="s">
        <v>400</v>
      </c>
      <c r="CG56" s="75"/>
    </row>
    <row r="57" spans="1:85" s="17" customFormat="1" ht="50.25" customHeight="1">
      <c r="A57" s="60">
        <v>56</v>
      </c>
      <c r="B57" s="62" t="s">
        <v>377</v>
      </c>
      <c r="C57" s="62" t="s">
        <v>378</v>
      </c>
      <c r="D57" s="62" t="s">
        <v>251</v>
      </c>
      <c r="E57" s="62" t="s">
        <v>88</v>
      </c>
      <c r="F57" s="62" t="s">
        <v>401</v>
      </c>
      <c r="G57" s="62" t="s">
        <v>90</v>
      </c>
      <c r="H57" s="62" t="s">
        <v>402</v>
      </c>
      <c r="I57" s="62" t="s">
        <v>92</v>
      </c>
      <c r="J57" s="71">
        <v>1014227933</v>
      </c>
      <c r="K57" s="71" t="s">
        <v>403</v>
      </c>
      <c r="L57" s="60">
        <v>80111701</v>
      </c>
      <c r="M57" s="71" t="s">
        <v>404</v>
      </c>
      <c r="N57" s="62" t="s">
        <v>96</v>
      </c>
      <c r="O57" s="64">
        <f t="shared" si="7"/>
        <v>66000000</v>
      </c>
      <c r="P57" s="84">
        <v>66000000</v>
      </c>
      <c r="Q57" s="60">
        <v>0</v>
      </c>
      <c r="R57" s="84">
        <v>5500000</v>
      </c>
      <c r="S57" s="62" t="s">
        <v>97</v>
      </c>
      <c r="T57" s="73">
        <v>44572</v>
      </c>
      <c r="U57" s="63">
        <v>44573</v>
      </c>
      <c r="V57" s="63">
        <v>44926</v>
      </c>
      <c r="W57" s="63">
        <v>44573</v>
      </c>
      <c r="X57" s="63">
        <v>44926</v>
      </c>
      <c r="Y57" s="67" t="s">
        <v>383</v>
      </c>
      <c r="Z57" s="68" t="s">
        <v>384</v>
      </c>
      <c r="AA57" s="67">
        <v>20220071</v>
      </c>
      <c r="AB57" s="67">
        <v>47122</v>
      </c>
      <c r="AC57" s="61">
        <v>44570</v>
      </c>
      <c r="AD57" s="61" t="s">
        <v>100</v>
      </c>
      <c r="AE57" s="61" t="s">
        <v>100</v>
      </c>
      <c r="AF57" s="61" t="s">
        <v>385</v>
      </c>
      <c r="AG57" s="61" t="s">
        <v>102</v>
      </c>
      <c r="AH57" s="69">
        <v>16522</v>
      </c>
      <c r="AI57" s="66">
        <v>44572</v>
      </c>
      <c r="AJ57" s="70" t="s">
        <v>103</v>
      </c>
      <c r="AK57" s="71" t="s">
        <v>100</v>
      </c>
      <c r="AL57" s="71" t="s">
        <v>100</v>
      </c>
      <c r="AM57" s="61" t="str">
        <f>'[1]REQUISITOS DE EJECUCIÓN '!F57</f>
        <v>Cumplimiento del contrato
Calidad del servicio</v>
      </c>
      <c r="AN57" s="61" t="str">
        <f>'[1]REQUISITOS DE EJECUCIÓN '!G57</f>
        <v>390-47-994000066732</v>
      </c>
      <c r="AO57" s="61">
        <f>'[1]REQUISITOS DE EJECUCIÓN '!H57</f>
        <v>44572</v>
      </c>
      <c r="AP57" s="61">
        <f>'[1]REQUISITOS DE EJECUCIÓN '!I57</f>
        <v>44573</v>
      </c>
      <c r="AQ57" s="61">
        <f>'[1]REQUISITOS DE EJECUCIÓN '!L57</f>
        <v>44573</v>
      </c>
      <c r="AR57" s="61" t="str">
        <f>'[1]REQUISITOS DE EJECUCIÓN '!M57</f>
        <v>I</v>
      </c>
      <c r="AS57" s="62" t="s">
        <v>104</v>
      </c>
      <c r="AT57" s="60" t="str">
        <f>[1]Supervisiones!J57</f>
        <v>Damaris Tatiana Gomez Buitrago</v>
      </c>
      <c r="AU57" s="60">
        <f>[1]Supervisiones!K57</f>
        <v>1076716385</v>
      </c>
      <c r="AV57" s="60" t="str">
        <f>[1]Supervisiones!L57</f>
        <v>Damaris Tatiana Gomez Buitrago</v>
      </c>
      <c r="AW57" s="60">
        <f>[1]Supervisiones!M57</f>
        <v>1076716385</v>
      </c>
      <c r="AX57" s="63">
        <f>[1]Supervisiones!N57</f>
        <v>44572</v>
      </c>
      <c r="AY57" s="63">
        <f>[1]Supervisiones!O57</f>
        <v>44572</v>
      </c>
      <c r="AZ57" s="60" t="str">
        <f>[1]Supervisiones!P57</f>
        <v>Transaccional</v>
      </c>
      <c r="BA57" s="62" t="s">
        <v>105</v>
      </c>
      <c r="BB57" s="60">
        <v>0</v>
      </c>
      <c r="BC57" s="62" t="s">
        <v>105</v>
      </c>
      <c r="BD57" s="60" t="s">
        <v>100</v>
      </c>
      <c r="BE57" s="60" t="s">
        <v>100</v>
      </c>
      <c r="BF57" s="62" t="s">
        <v>105</v>
      </c>
      <c r="BG57" s="60" t="s">
        <v>100</v>
      </c>
      <c r="BH57" s="60" t="s">
        <v>100</v>
      </c>
      <c r="BI57" s="60" t="s">
        <v>100</v>
      </c>
      <c r="BJ57" s="60" t="s">
        <v>100</v>
      </c>
      <c r="BK57" s="60" t="s">
        <v>100</v>
      </c>
      <c r="BL57" s="60" t="s">
        <v>100</v>
      </c>
      <c r="BM57" s="60" t="s">
        <v>100</v>
      </c>
      <c r="BN57" s="60" t="s">
        <v>100</v>
      </c>
      <c r="BO57" s="60" t="s">
        <v>100</v>
      </c>
      <c r="BP57" s="60" t="s">
        <v>100</v>
      </c>
      <c r="BQ57" s="60" t="s">
        <v>100</v>
      </c>
      <c r="BR57" s="60" t="s">
        <v>100</v>
      </c>
      <c r="BS57" s="63">
        <f t="shared" si="0"/>
        <v>44926</v>
      </c>
      <c r="BT57" s="62">
        <f t="shared" si="1"/>
        <v>0</v>
      </c>
      <c r="BU57" s="60">
        <v>0</v>
      </c>
      <c r="BV57" s="60">
        <v>0</v>
      </c>
      <c r="BW57" s="62">
        <f t="shared" si="2"/>
        <v>0</v>
      </c>
      <c r="BX57" s="60">
        <v>0</v>
      </c>
      <c r="BY57" s="60">
        <v>0</v>
      </c>
      <c r="BZ57" s="64">
        <f t="shared" si="3"/>
        <v>66000000</v>
      </c>
      <c r="CA57" s="60" t="s">
        <v>106</v>
      </c>
      <c r="CB57" s="62" t="e">
        <f t="shared" si="4"/>
        <v>#REF!</v>
      </c>
      <c r="CC57" s="72" t="e">
        <f>BS57-#REF!</f>
        <v>#REF!</v>
      </c>
      <c r="CD57" s="62" t="s">
        <v>107</v>
      </c>
      <c r="CE57" s="78">
        <v>44574</v>
      </c>
      <c r="CF57" s="74" t="s">
        <v>405</v>
      </c>
      <c r="CG57" s="75"/>
    </row>
    <row r="58" spans="1:85" s="17" customFormat="1" ht="50.25" customHeight="1">
      <c r="A58" s="60">
        <v>57</v>
      </c>
      <c r="B58" s="62" t="s">
        <v>377</v>
      </c>
      <c r="C58" s="62" t="s">
        <v>406</v>
      </c>
      <c r="D58" s="62" t="s">
        <v>251</v>
      </c>
      <c r="E58" s="62" t="s">
        <v>88</v>
      </c>
      <c r="F58" s="62" t="s">
        <v>407</v>
      </c>
      <c r="G58" s="62" t="s">
        <v>90</v>
      </c>
      <c r="H58" s="62" t="s">
        <v>408</v>
      </c>
      <c r="I58" s="62" t="s">
        <v>92</v>
      </c>
      <c r="J58" s="71">
        <v>1072646361</v>
      </c>
      <c r="K58" s="71" t="s">
        <v>409</v>
      </c>
      <c r="L58" s="60">
        <v>80111701</v>
      </c>
      <c r="M58" s="71" t="s">
        <v>382</v>
      </c>
      <c r="N58" s="62" t="s">
        <v>96</v>
      </c>
      <c r="O58" s="64">
        <f t="shared" si="7"/>
        <v>72000000</v>
      </c>
      <c r="P58" s="84">
        <v>72000000</v>
      </c>
      <c r="Q58" s="60">
        <v>0</v>
      </c>
      <c r="R58" s="84">
        <v>6000000</v>
      </c>
      <c r="S58" s="62" t="s">
        <v>97</v>
      </c>
      <c r="T58" s="73">
        <v>44572</v>
      </c>
      <c r="U58" s="63">
        <v>44575</v>
      </c>
      <c r="V58" s="63">
        <v>44926</v>
      </c>
      <c r="W58" s="63">
        <v>44575</v>
      </c>
      <c r="X58" s="63">
        <v>44926</v>
      </c>
      <c r="Y58" s="67" t="s">
        <v>383</v>
      </c>
      <c r="Z58" s="68" t="s">
        <v>384</v>
      </c>
      <c r="AA58" s="67">
        <v>20220060</v>
      </c>
      <c r="AB58" s="67">
        <v>45522</v>
      </c>
      <c r="AC58" s="61">
        <v>44570</v>
      </c>
      <c r="AD58" s="61" t="s">
        <v>100</v>
      </c>
      <c r="AE58" s="61" t="s">
        <v>100</v>
      </c>
      <c r="AF58" s="61" t="s">
        <v>385</v>
      </c>
      <c r="AG58" s="61" t="s">
        <v>102</v>
      </c>
      <c r="AH58" s="69">
        <v>16422</v>
      </c>
      <c r="AI58" s="66">
        <v>44572</v>
      </c>
      <c r="AJ58" s="70" t="s">
        <v>103</v>
      </c>
      <c r="AK58" s="71" t="s">
        <v>100</v>
      </c>
      <c r="AL58" s="71" t="s">
        <v>100</v>
      </c>
      <c r="AM58" s="61" t="str">
        <f>'[1]REQUISITOS DE EJECUCIÓN '!F58</f>
        <v>Cumplimiento del contrato
Calidad del servicio</v>
      </c>
      <c r="AN58" s="61" t="str">
        <f>'[1]REQUISITOS DE EJECUCIÓN '!G58</f>
        <v>390-47-994000066770</v>
      </c>
      <c r="AO58" s="61">
        <f>'[1]REQUISITOS DE EJECUCIÓN '!H58</f>
        <v>44572</v>
      </c>
      <c r="AP58" s="61">
        <f>'[1]REQUISITOS DE EJECUCIÓN '!I58</f>
        <v>44575</v>
      </c>
      <c r="AQ58" s="61">
        <f>'[1]REQUISITOS DE EJECUCIÓN '!L58</f>
        <v>44573</v>
      </c>
      <c r="AR58" s="61" t="str">
        <f>'[1]REQUISITOS DE EJECUCIÓN '!M58</f>
        <v>I</v>
      </c>
      <c r="AS58" s="62" t="s">
        <v>104</v>
      </c>
      <c r="AT58" s="60" t="str">
        <f>[1]Supervisiones!J58</f>
        <v>Natalia Moreno Murillo</v>
      </c>
      <c r="AU58" s="60">
        <f>[1]Supervisiones!K58</f>
        <v>1022323628</v>
      </c>
      <c r="AV58" s="60" t="str">
        <f>[1]Supervisiones!L58</f>
        <v>Natalia Moreno Murillo</v>
      </c>
      <c r="AW58" s="60">
        <f>[1]Supervisiones!M58</f>
        <v>1022323628</v>
      </c>
      <c r="AX58" s="63">
        <f>[1]Supervisiones!N58</f>
        <v>44572</v>
      </c>
      <c r="AY58" s="63">
        <f>[1]Supervisiones!O58</f>
        <v>44572</v>
      </c>
      <c r="AZ58" s="60" t="str">
        <f>[1]Supervisiones!P58</f>
        <v>Transaccional</v>
      </c>
      <c r="BA58" s="62" t="s">
        <v>105</v>
      </c>
      <c r="BB58" s="60">
        <v>0</v>
      </c>
      <c r="BC58" s="62" t="s">
        <v>105</v>
      </c>
      <c r="BD58" s="60" t="s">
        <v>100</v>
      </c>
      <c r="BE58" s="60" t="s">
        <v>100</v>
      </c>
      <c r="BF58" s="62" t="s">
        <v>105</v>
      </c>
      <c r="BG58" s="60" t="s">
        <v>100</v>
      </c>
      <c r="BH58" s="60" t="s">
        <v>100</v>
      </c>
      <c r="BI58" s="60" t="s">
        <v>100</v>
      </c>
      <c r="BJ58" s="60" t="s">
        <v>100</v>
      </c>
      <c r="BK58" s="60" t="s">
        <v>100</v>
      </c>
      <c r="BL58" s="60" t="s">
        <v>100</v>
      </c>
      <c r="BM58" s="60" t="s">
        <v>100</v>
      </c>
      <c r="BN58" s="60" t="s">
        <v>100</v>
      </c>
      <c r="BO58" s="60" t="s">
        <v>100</v>
      </c>
      <c r="BP58" s="60" t="s">
        <v>100</v>
      </c>
      <c r="BQ58" s="60" t="s">
        <v>100</v>
      </c>
      <c r="BR58" s="60" t="s">
        <v>100</v>
      </c>
      <c r="BS58" s="63">
        <f t="shared" si="0"/>
        <v>44926</v>
      </c>
      <c r="BT58" s="62">
        <f t="shared" si="1"/>
        <v>0</v>
      </c>
      <c r="BU58" s="60">
        <v>0</v>
      </c>
      <c r="BV58" s="60">
        <v>0</v>
      </c>
      <c r="BW58" s="62">
        <f t="shared" si="2"/>
        <v>0</v>
      </c>
      <c r="BX58" s="60">
        <v>0</v>
      </c>
      <c r="BY58" s="60">
        <v>0</v>
      </c>
      <c r="BZ58" s="64">
        <f t="shared" si="3"/>
        <v>72000000</v>
      </c>
      <c r="CA58" s="60" t="s">
        <v>106</v>
      </c>
      <c r="CB58" s="62" t="e">
        <f t="shared" si="4"/>
        <v>#REF!</v>
      </c>
      <c r="CC58" s="72" t="e">
        <f>BS58-#REF!</f>
        <v>#REF!</v>
      </c>
      <c r="CD58" s="62" t="s">
        <v>107</v>
      </c>
      <c r="CE58" s="78">
        <v>44574</v>
      </c>
      <c r="CF58" s="74" t="s">
        <v>410</v>
      </c>
      <c r="CG58" s="75"/>
    </row>
    <row r="59" spans="1:85" s="17" customFormat="1" ht="50.25" customHeight="1">
      <c r="A59" s="60">
        <v>58</v>
      </c>
      <c r="B59" s="62" t="s">
        <v>411</v>
      </c>
      <c r="C59" s="62" t="s">
        <v>412</v>
      </c>
      <c r="D59" s="62" t="s">
        <v>413</v>
      </c>
      <c r="E59" s="62" t="s">
        <v>88</v>
      </c>
      <c r="F59" s="62" t="s">
        <v>414</v>
      </c>
      <c r="G59" s="62" t="s">
        <v>90</v>
      </c>
      <c r="H59" s="62" t="s">
        <v>415</v>
      </c>
      <c r="I59" s="62" t="s">
        <v>92</v>
      </c>
      <c r="J59" s="71">
        <v>53105169</v>
      </c>
      <c r="K59" s="71" t="s">
        <v>416</v>
      </c>
      <c r="L59" s="60">
        <v>80111701</v>
      </c>
      <c r="M59" s="71" t="s">
        <v>417</v>
      </c>
      <c r="N59" s="62" t="s">
        <v>96</v>
      </c>
      <c r="O59" s="64">
        <f t="shared" si="7"/>
        <v>80680320</v>
      </c>
      <c r="P59" s="84">
        <v>80680320</v>
      </c>
      <c r="Q59" s="60">
        <v>0</v>
      </c>
      <c r="R59" s="84">
        <v>6723360</v>
      </c>
      <c r="S59" s="62" t="s">
        <v>97</v>
      </c>
      <c r="T59" s="63">
        <v>44572</v>
      </c>
      <c r="U59" s="63">
        <v>44574</v>
      </c>
      <c r="V59" s="63">
        <v>44926</v>
      </c>
      <c r="W59" s="63">
        <v>44574</v>
      </c>
      <c r="X59" s="63">
        <v>44926</v>
      </c>
      <c r="Y59" s="67" t="s">
        <v>418</v>
      </c>
      <c r="Z59" s="68" t="s">
        <v>419</v>
      </c>
      <c r="AA59" s="67">
        <v>20220106</v>
      </c>
      <c r="AB59" s="67">
        <v>14122</v>
      </c>
      <c r="AC59" s="61">
        <v>44568</v>
      </c>
      <c r="AD59" s="61" t="s">
        <v>100</v>
      </c>
      <c r="AE59" s="61" t="s">
        <v>100</v>
      </c>
      <c r="AF59" s="61" t="s">
        <v>420</v>
      </c>
      <c r="AG59" s="61" t="s">
        <v>116</v>
      </c>
      <c r="AH59" s="69">
        <v>16222</v>
      </c>
      <c r="AI59" s="66">
        <v>44572</v>
      </c>
      <c r="AJ59" s="70" t="s">
        <v>103</v>
      </c>
      <c r="AK59" s="71" t="s">
        <v>100</v>
      </c>
      <c r="AL59" s="71" t="s">
        <v>100</v>
      </c>
      <c r="AM59" s="61" t="str">
        <f>'[1]REQUISITOS DE EJECUCIÓN '!F59</f>
        <v>Cumplimiento del contrato
Calidad del servicio</v>
      </c>
      <c r="AN59" s="61" t="str">
        <f>'[1]REQUISITOS DE EJECUCIÓN '!G59</f>
        <v>21-46101034817</v>
      </c>
      <c r="AO59" s="61">
        <f>'[1]REQUISITOS DE EJECUCIÓN '!H59</f>
        <v>44573</v>
      </c>
      <c r="AP59" s="61">
        <f>'[1]REQUISITOS DE EJECUCIÓN '!I59</f>
        <v>44574</v>
      </c>
      <c r="AQ59" s="61">
        <f>'[1]REQUISITOS DE EJECUCIÓN '!L59</f>
        <v>44573</v>
      </c>
      <c r="AR59" s="61" t="str">
        <f>'[1]REQUISITOS DE EJECUCIÓN '!M59</f>
        <v>I</v>
      </c>
      <c r="AS59" s="62" t="s">
        <v>104</v>
      </c>
      <c r="AT59" s="60" t="str">
        <f>[1]Supervisiones!J59</f>
        <v>José Leonardo Hincapié Gómez</v>
      </c>
      <c r="AU59" s="60">
        <f>[1]Supervisiones!K59</f>
        <v>7562090</v>
      </c>
      <c r="AV59" s="60" t="str">
        <f>[1]Supervisiones!L59</f>
        <v>José Leonardo Hincapié Gómez</v>
      </c>
      <c r="AW59" s="60">
        <f>[1]Supervisiones!M59</f>
        <v>7562090</v>
      </c>
      <c r="AX59" s="63">
        <f>[1]Supervisiones!N59</f>
        <v>44572</v>
      </c>
      <c r="AY59" s="63">
        <f>[1]Supervisiones!O59</f>
        <v>44572</v>
      </c>
      <c r="AZ59" s="60" t="str">
        <f>[1]Supervisiones!P59</f>
        <v>Transaccional</v>
      </c>
      <c r="BA59" s="62" t="s">
        <v>105</v>
      </c>
      <c r="BB59" s="60">
        <v>0</v>
      </c>
      <c r="BC59" s="62" t="s">
        <v>105</v>
      </c>
      <c r="BD59" s="60" t="s">
        <v>100</v>
      </c>
      <c r="BE59" s="60" t="s">
        <v>100</v>
      </c>
      <c r="BF59" s="62" t="s">
        <v>105</v>
      </c>
      <c r="BG59" s="60" t="s">
        <v>100</v>
      </c>
      <c r="BH59" s="60" t="s">
        <v>100</v>
      </c>
      <c r="BI59" s="60" t="s">
        <v>100</v>
      </c>
      <c r="BJ59" s="60" t="s">
        <v>100</v>
      </c>
      <c r="BK59" s="60" t="s">
        <v>100</v>
      </c>
      <c r="BL59" s="60" t="s">
        <v>100</v>
      </c>
      <c r="BM59" s="60" t="s">
        <v>100</v>
      </c>
      <c r="BN59" s="60" t="s">
        <v>100</v>
      </c>
      <c r="BO59" s="60" t="s">
        <v>100</v>
      </c>
      <c r="BP59" s="60" t="s">
        <v>100</v>
      </c>
      <c r="BQ59" s="60" t="s">
        <v>100</v>
      </c>
      <c r="BR59" s="60" t="s">
        <v>100</v>
      </c>
      <c r="BS59" s="63">
        <f t="shared" si="0"/>
        <v>44926</v>
      </c>
      <c r="BT59" s="62">
        <f t="shared" si="1"/>
        <v>0</v>
      </c>
      <c r="BU59" s="60">
        <v>0</v>
      </c>
      <c r="BV59" s="60">
        <v>0</v>
      </c>
      <c r="BW59" s="62">
        <f t="shared" si="2"/>
        <v>0</v>
      </c>
      <c r="BX59" s="60">
        <v>0</v>
      </c>
      <c r="BY59" s="60">
        <v>0</v>
      </c>
      <c r="BZ59" s="64">
        <f t="shared" si="3"/>
        <v>80680320</v>
      </c>
      <c r="CA59" s="60" t="s">
        <v>106</v>
      </c>
      <c r="CB59" s="62" t="e">
        <f t="shared" si="4"/>
        <v>#REF!</v>
      </c>
      <c r="CC59" s="72" t="e">
        <f>BS59-#REF!</f>
        <v>#REF!</v>
      </c>
      <c r="CD59" s="62" t="s">
        <v>107</v>
      </c>
      <c r="CE59" s="78">
        <v>44574</v>
      </c>
      <c r="CF59" s="74" t="s">
        <v>421</v>
      </c>
      <c r="CG59" s="75"/>
    </row>
    <row r="60" spans="1:85" s="17" customFormat="1" ht="50.25" customHeight="1">
      <c r="A60" s="60">
        <v>59</v>
      </c>
      <c r="B60" s="62" t="s">
        <v>377</v>
      </c>
      <c r="C60" s="62" t="s">
        <v>406</v>
      </c>
      <c r="D60" s="62" t="s">
        <v>251</v>
      </c>
      <c r="E60" s="62" t="s">
        <v>88</v>
      </c>
      <c r="F60" s="62" t="s">
        <v>422</v>
      </c>
      <c r="G60" s="62" t="s">
        <v>90</v>
      </c>
      <c r="H60" s="62" t="s">
        <v>423</v>
      </c>
      <c r="I60" s="62" t="s">
        <v>92</v>
      </c>
      <c r="J60" s="71">
        <v>1020772046</v>
      </c>
      <c r="K60" s="71" t="s">
        <v>424</v>
      </c>
      <c r="L60" s="60">
        <v>80111701</v>
      </c>
      <c r="M60" s="71" t="s">
        <v>382</v>
      </c>
      <c r="N60" s="62" t="s">
        <v>96</v>
      </c>
      <c r="O60" s="64">
        <f t="shared" si="7"/>
        <v>84600000</v>
      </c>
      <c r="P60" s="84">
        <v>84600000</v>
      </c>
      <c r="Q60" s="60">
        <v>0</v>
      </c>
      <c r="R60" s="84">
        <v>7050000</v>
      </c>
      <c r="S60" s="62" t="s">
        <v>97</v>
      </c>
      <c r="T60" s="63">
        <v>44573</v>
      </c>
      <c r="U60" s="63">
        <v>44578</v>
      </c>
      <c r="V60" s="63">
        <v>44926</v>
      </c>
      <c r="W60" s="63">
        <v>44578</v>
      </c>
      <c r="X60" s="63">
        <v>44926</v>
      </c>
      <c r="Y60" s="67" t="s">
        <v>383</v>
      </c>
      <c r="Z60" s="68" t="s">
        <v>384</v>
      </c>
      <c r="AA60" s="67">
        <v>20220058</v>
      </c>
      <c r="AB60" s="67">
        <v>45322</v>
      </c>
      <c r="AC60" s="61">
        <v>44570</v>
      </c>
      <c r="AD60" s="61" t="s">
        <v>100</v>
      </c>
      <c r="AE60" s="61" t="s">
        <v>100</v>
      </c>
      <c r="AF60" s="61" t="s">
        <v>385</v>
      </c>
      <c r="AG60" s="61" t="s">
        <v>102</v>
      </c>
      <c r="AH60" s="69" t="s">
        <v>425</v>
      </c>
      <c r="AI60" s="66">
        <v>44573</v>
      </c>
      <c r="AJ60" s="71" t="s">
        <v>103</v>
      </c>
      <c r="AK60" s="71" t="s">
        <v>100</v>
      </c>
      <c r="AL60" s="71" t="s">
        <v>100</v>
      </c>
      <c r="AM60" s="61" t="str">
        <f>'[1]REQUISITOS DE EJECUCIÓN '!F60</f>
        <v>Cumplimiento del contrato
Calidad del servicio</v>
      </c>
      <c r="AN60" s="61" t="str">
        <f>'[1]REQUISITOS DE EJECUCIÓN '!G60</f>
        <v>390-47-994000066826</v>
      </c>
      <c r="AO60" s="61">
        <f>'[1]REQUISITOS DE EJECUCIÓN '!H60</f>
        <v>44573</v>
      </c>
      <c r="AP60" s="61">
        <f>'[1]REQUISITOS DE EJECUCIÓN '!I60</f>
        <v>44576</v>
      </c>
      <c r="AQ60" s="61">
        <f>'[1]REQUISITOS DE EJECUCIÓN '!L60</f>
        <v>44574</v>
      </c>
      <c r="AR60" s="61" t="str">
        <f>'[1]REQUISITOS DE EJECUCIÓN '!M60</f>
        <v>I</v>
      </c>
      <c r="AS60" s="62" t="s">
        <v>104</v>
      </c>
      <c r="AT60" s="60" t="str">
        <f>[1]Supervisiones!J60</f>
        <v>Natalia Moreno Murillo</v>
      </c>
      <c r="AU60" s="60">
        <f>[1]Supervisiones!K60</f>
        <v>1022323628</v>
      </c>
      <c r="AV60" s="60" t="str">
        <f>[1]Supervisiones!L60</f>
        <v>Natalia Moreno Murillo</v>
      </c>
      <c r="AW60" s="60">
        <f>[1]Supervisiones!M60</f>
        <v>1022323628</v>
      </c>
      <c r="AX60" s="63">
        <f>[1]Supervisiones!N60</f>
        <v>44573</v>
      </c>
      <c r="AY60" s="63">
        <f>[1]Supervisiones!O60</f>
        <v>44573</v>
      </c>
      <c r="AZ60" s="60" t="str">
        <f>[1]Supervisiones!P60</f>
        <v>Transaccional</v>
      </c>
      <c r="BA60" s="62" t="s">
        <v>105</v>
      </c>
      <c r="BB60" s="60">
        <v>0</v>
      </c>
      <c r="BC60" s="62" t="s">
        <v>105</v>
      </c>
      <c r="BD60" s="60" t="s">
        <v>100</v>
      </c>
      <c r="BE60" s="60" t="s">
        <v>100</v>
      </c>
      <c r="BF60" s="62" t="s">
        <v>105</v>
      </c>
      <c r="BG60" s="60" t="s">
        <v>100</v>
      </c>
      <c r="BH60" s="60" t="s">
        <v>100</v>
      </c>
      <c r="BI60" s="60" t="s">
        <v>100</v>
      </c>
      <c r="BJ60" s="60" t="s">
        <v>100</v>
      </c>
      <c r="BK60" s="60" t="s">
        <v>100</v>
      </c>
      <c r="BL60" s="60" t="s">
        <v>100</v>
      </c>
      <c r="BM60" s="60" t="s">
        <v>100</v>
      </c>
      <c r="BN60" s="60" t="s">
        <v>100</v>
      </c>
      <c r="BO60" s="60" t="s">
        <v>100</v>
      </c>
      <c r="BP60" s="60" t="s">
        <v>100</v>
      </c>
      <c r="BQ60" s="60" t="s">
        <v>100</v>
      </c>
      <c r="BR60" s="60" t="s">
        <v>100</v>
      </c>
      <c r="BS60" s="63">
        <f t="shared" si="0"/>
        <v>44926</v>
      </c>
      <c r="BT60" s="62">
        <f t="shared" si="1"/>
        <v>0</v>
      </c>
      <c r="BU60" s="60">
        <v>0</v>
      </c>
      <c r="BV60" s="60">
        <v>0</v>
      </c>
      <c r="BW60" s="62">
        <f t="shared" si="2"/>
        <v>0</v>
      </c>
      <c r="BX60" s="60">
        <v>0</v>
      </c>
      <c r="BY60" s="60">
        <v>0</v>
      </c>
      <c r="BZ60" s="64">
        <f t="shared" si="3"/>
        <v>84600000</v>
      </c>
      <c r="CA60" s="60" t="s">
        <v>106</v>
      </c>
      <c r="CB60" s="62" t="e">
        <f t="shared" si="4"/>
        <v>#REF!</v>
      </c>
      <c r="CC60" s="72" t="e">
        <f>BS60-#REF!</f>
        <v>#REF!</v>
      </c>
      <c r="CD60" s="62" t="s">
        <v>107</v>
      </c>
      <c r="CE60" s="78">
        <v>44575</v>
      </c>
      <c r="CF60" s="74" t="s">
        <v>426</v>
      </c>
      <c r="CG60" s="75"/>
    </row>
    <row r="61" spans="1:85" s="17" customFormat="1" ht="50.25" customHeight="1">
      <c r="A61" s="60">
        <v>60</v>
      </c>
      <c r="B61" s="62" t="s">
        <v>249</v>
      </c>
      <c r="C61" s="62" t="s">
        <v>427</v>
      </c>
      <c r="D61" s="62" t="s">
        <v>428</v>
      </c>
      <c r="E61" s="62" t="s">
        <v>88</v>
      </c>
      <c r="F61" s="62" t="s">
        <v>429</v>
      </c>
      <c r="G61" s="62" t="s">
        <v>90</v>
      </c>
      <c r="H61" s="62" t="s">
        <v>430</v>
      </c>
      <c r="I61" s="62" t="s">
        <v>92</v>
      </c>
      <c r="J61" s="71">
        <v>1020727691</v>
      </c>
      <c r="K61" s="71" t="s">
        <v>431</v>
      </c>
      <c r="L61" s="60">
        <v>80111701</v>
      </c>
      <c r="M61" s="71" t="s">
        <v>432</v>
      </c>
      <c r="N61" s="62" t="s">
        <v>96</v>
      </c>
      <c r="O61" s="64">
        <f t="shared" si="7"/>
        <v>88200000</v>
      </c>
      <c r="P61" s="84">
        <v>88200000</v>
      </c>
      <c r="Q61" s="60">
        <v>0</v>
      </c>
      <c r="R61" s="84">
        <v>7350000</v>
      </c>
      <c r="S61" s="62" t="s">
        <v>97</v>
      </c>
      <c r="T61" s="63">
        <v>44572</v>
      </c>
      <c r="U61" s="63">
        <v>44578</v>
      </c>
      <c r="V61" s="63">
        <v>44925</v>
      </c>
      <c r="W61" s="63">
        <v>44578</v>
      </c>
      <c r="X61" s="63">
        <v>44925</v>
      </c>
      <c r="Y61" s="67" t="s">
        <v>256</v>
      </c>
      <c r="Z61" s="68" t="s">
        <v>257</v>
      </c>
      <c r="AA61" s="67">
        <v>20220204</v>
      </c>
      <c r="AB61" s="67">
        <v>12922</v>
      </c>
      <c r="AC61" s="61">
        <v>44568</v>
      </c>
      <c r="AD61" s="61" t="s">
        <v>100</v>
      </c>
      <c r="AE61" s="61" t="s">
        <v>100</v>
      </c>
      <c r="AF61" s="61" t="s">
        <v>258</v>
      </c>
      <c r="AG61" s="61" t="s">
        <v>116</v>
      </c>
      <c r="AH61" s="69" t="s">
        <v>433</v>
      </c>
      <c r="AI61" s="66">
        <v>44573</v>
      </c>
      <c r="AJ61" s="71" t="s">
        <v>103</v>
      </c>
      <c r="AK61" s="71" t="s">
        <v>100</v>
      </c>
      <c r="AL61" s="71" t="s">
        <v>100</v>
      </c>
      <c r="AM61" s="61" t="str">
        <f>'[1]REQUISITOS DE EJECUCIÓN '!F61</f>
        <v>Cumplimiento del contrato
Calidad del servicio</v>
      </c>
      <c r="AN61" s="61" t="str">
        <f>'[1]REQUISITOS DE EJECUCIÓN '!G61</f>
        <v>390-47-994000066772</v>
      </c>
      <c r="AO61" s="61">
        <f>'[1]REQUISITOS DE EJECUCIÓN '!H61</f>
        <v>44572</v>
      </c>
      <c r="AP61" s="61">
        <f>'[1]REQUISITOS DE EJECUCIÓN '!I61</f>
        <v>44578</v>
      </c>
      <c r="AQ61" s="61">
        <f>'[1]REQUISITOS DE EJECUCIÓN '!L61</f>
        <v>44573</v>
      </c>
      <c r="AR61" s="61" t="str">
        <f>'[1]REQUISITOS DE EJECUCIÓN '!M61</f>
        <v>I</v>
      </c>
      <c r="AS61" s="62" t="s">
        <v>104</v>
      </c>
      <c r="AT61" s="60" t="str">
        <f>[1]Supervisiones!J61</f>
        <v>Karen Lorena Hernandez Bedoya</v>
      </c>
      <c r="AU61" s="60">
        <f>[1]Supervisiones!K61</f>
        <v>1032407346</v>
      </c>
      <c r="AV61" s="60" t="str">
        <f>[1]Supervisiones!L61</f>
        <v>Karen Lorena Hernandez Bedoya</v>
      </c>
      <c r="AW61" s="60">
        <f>[1]Supervisiones!M61</f>
        <v>1032407346</v>
      </c>
      <c r="AX61" s="63">
        <f>[1]Supervisiones!N61</f>
        <v>44573</v>
      </c>
      <c r="AY61" s="63">
        <f>[1]Supervisiones!O61</f>
        <v>44573</v>
      </c>
      <c r="AZ61" s="60" t="str">
        <f>[1]Supervisiones!P61</f>
        <v>Transaccional</v>
      </c>
      <c r="BA61" s="62" t="s">
        <v>105</v>
      </c>
      <c r="BB61" s="60">
        <v>0</v>
      </c>
      <c r="BC61" s="62" t="s">
        <v>105</v>
      </c>
      <c r="BD61" s="60" t="s">
        <v>100</v>
      </c>
      <c r="BE61" s="60" t="s">
        <v>100</v>
      </c>
      <c r="BF61" s="62" t="s">
        <v>105</v>
      </c>
      <c r="BG61" s="60" t="s">
        <v>100</v>
      </c>
      <c r="BH61" s="60" t="s">
        <v>100</v>
      </c>
      <c r="BI61" s="60" t="s">
        <v>100</v>
      </c>
      <c r="BJ61" s="60" t="s">
        <v>100</v>
      </c>
      <c r="BK61" s="60" t="s">
        <v>100</v>
      </c>
      <c r="BL61" s="60" t="s">
        <v>100</v>
      </c>
      <c r="BM61" s="60" t="s">
        <v>100</v>
      </c>
      <c r="BN61" s="60" t="s">
        <v>100</v>
      </c>
      <c r="BO61" s="60" t="s">
        <v>100</v>
      </c>
      <c r="BP61" s="60" t="s">
        <v>100</v>
      </c>
      <c r="BQ61" s="60" t="s">
        <v>100</v>
      </c>
      <c r="BR61" s="60" t="s">
        <v>100</v>
      </c>
      <c r="BS61" s="63">
        <f t="shared" si="0"/>
        <v>44925</v>
      </c>
      <c r="BT61" s="62">
        <f t="shared" si="1"/>
        <v>0</v>
      </c>
      <c r="BU61" s="60">
        <v>0</v>
      </c>
      <c r="BV61" s="60">
        <v>0</v>
      </c>
      <c r="BW61" s="62">
        <f t="shared" si="2"/>
        <v>0</v>
      </c>
      <c r="BX61" s="60">
        <v>0</v>
      </c>
      <c r="BY61" s="60">
        <v>0</v>
      </c>
      <c r="BZ61" s="64">
        <f t="shared" si="3"/>
        <v>88200000</v>
      </c>
      <c r="CA61" s="60" t="s">
        <v>106</v>
      </c>
      <c r="CB61" s="62" t="e">
        <f t="shared" si="4"/>
        <v>#REF!</v>
      </c>
      <c r="CC61" s="72" t="e">
        <f>BS61-#REF!</f>
        <v>#REF!</v>
      </c>
      <c r="CD61" s="62" t="s">
        <v>107</v>
      </c>
      <c r="CE61" s="78">
        <v>44574</v>
      </c>
      <c r="CF61" s="74" t="s">
        <v>434</v>
      </c>
      <c r="CG61" s="75"/>
    </row>
    <row r="62" spans="1:85" s="17" customFormat="1" ht="50.25" customHeight="1">
      <c r="A62" s="60">
        <v>61</v>
      </c>
      <c r="B62" s="62" t="s">
        <v>85</v>
      </c>
      <c r="C62" s="62" t="s">
        <v>86</v>
      </c>
      <c r="D62" s="62" t="s">
        <v>165</v>
      </c>
      <c r="E62" s="62" t="s">
        <v>88</v>
      </c>
      <c r="F62" s="62" t="s">
        <v>435</v>
      </c>
      <c r="G62" s="62" t="s">
        <v>90</v>
      </c>
      <c r="H62" s="62" t="s">
        <v>436</v>
      </c>
      <c r="I62" s="62" t="s">
        <v>92</v>
      </c>
      <c r="J62" s="71">
        <v>52986361</v>
      </c>
      <c r="K62" s="71" t="s">
        <v>437</v>
      </c>
      <c r="L62" s="60">
        <v>80111701</v>
      </c>
      <c r="M62" s="71" t="s">
        <v>438</v>
      </c>
      <c r="N62" s="62" t="s">
        <v>96</v>
      </c>
      <c r="O62" s="64">
        <f t="shared" si="7"/>
        <v>70000000</v>
      </c>
      <c r="P62" s="84">
        <v>70000000</v>
      </c>
      <c r="Q62" s="60">
        <v>0</v>
      </c>
      <c r="R62" s="84">
        <v>7000000</v>
      </c>
      <c r="S62" s="62" t="s">
        <v>97</v>
      </c>
      <c r="T62" s="63">
        <v>44572</v>
      </c>
      <c r="U62" s="63">
        <v>44574</v>
      </c>
      <c r="V62" s="63">
        <v>44865</v>
      </c>
      <c r="W62" s="63">
        <v>44574</v>
      </c>
      <c r="X62" s="63">
        <v>44865</v>
      </c>
      <c r="Y62" s="67" t="s">
        <v>98</v>
      </c>
      <c r="Z62" s="68" t="s">
        <v>99</v>
      </c>
      <c r="AA62" s="67">
        <v>20220213</v>
      </c>
      <c r="AB62" s="67">
        <v>16922</v>
      </c>
      <c r="AC62" s="61">
        <v>44569</v>
      </c>
      <c r="AD62" s="61" t="s">
        <v>100</v>
      </c>
      <c r="AE62" s="61" t="s">
        <v>100</v>
      </c>
      <c r="AF62" s="61" t="s">
        <v>101</v>
      </c>
      <c r="AG62" s="61" t="s">
        <v>205</v>
      </c>
      <c r="AH62" s="69" t="s">
        <v>439</v>
      </c>
      <c r="AI62" s="66">
        <v>44573</v>
      </c>
      <c r="AJ62" s="71" t="s">
        <v>103</v>
      </c>
      <c r="AK62" s="71" t="s">
        <v>100</v>
      </c>
      <c r="AL62" s="71" t="s">
        <v>100</v>
      </c>
      <c r="AM62" s="61" t="str">
        <f>'[1]REQUISITOS DE EJECUCIÓN '!F62</f>
        <v>Cumplimiento del contrato
Calidad del servicio</v>
      </c>
      <c r="AN62" s="61" t="str">
        <f>'[1]REQUISITOS DE EJECUCIÓN '!G62</f>
        <v>17-46-101020159</v>
      </c>
      <c r="AO62" s="61">
        <f>'[1]REQUISITOS DE EJECUCIÓN '!H62</f>
        <v>44573</v>
      </c>
      <c r="AP62" s="61">
        <f>'[1]REQUISITOS DE EJECUCIÓN '!I62</f>
        <v>44574</v>
      </c>
      <c r="AQ62" s="61">
        <f>'[1]REQUISITOS DE EJECUCIÓN '!L62</f>
        <v>44573</v>
      </c>
      <c r="AR62" s="61" t="str">
        <f>'[1]REQUISITOS DE EJECUCIÓN '!M62</f>
        <v>I</v>
      </c>
      <c r="AS62" s="62" t="s">
        <v>104</v>
      </c>
      <c r="AT62" s="60" t="str">
        <f>[1]Supervisiones!J62</f>
        <v>Angelica Viviana Giraldo Perdomo</v>
      </c>
      <c r="AU62" s="60">
        <f>[1]Supervisiones!K62</f>
        <v>52975827</v>
      </c>
      <c r="AV62" s="60" t="str">
        <f>[1]Supervisiones!L62</f>
        <v>Angelica Viviana Giraldo Perdomo</v>
      </c>
      <c r="AW62" s="60">
        <f>[1]Supervisiones!M62</f>
        <v>52975827</v>
      </c>
      <c r="AX62" s="63">
        <f>[1]Supervisiones!N62</f>
        <v>44572</v>
      </c>
      <c r="AY62" s="63">
        <f>[1]Supervisiones!O62</f>
        <v>44572</v>
      </c>
      <c r="AZ62" s="60" t="str">
        <f>[1]Supervisiones!P62</f>
        <v>Transaccional</v>
      </c>
      <c r="BA62" s="62" t="s">
        <v>105</v>
      </c>
      <c r="BB62" s="60">
        <v>0</v>
      </c>
      <c r="BC62" s="62" t="s">
        <v>105</v>
      </c>
      <c r="BD62" s="60" t="s">
        <v>100</v>
      </c>
      <c r="BE62" s="60" t="s">
        <v>100</v>
      </c>
      <c r="BF62" s="62" t="s">
        <v>105</v>
      </c>
      <c r="BG62" s="60" t="s">
        <v>100</v>
      </c>
      <c r="BH62" s="60" t="s">
        <v>100</v>
      </c>
      <c r="BI62" s="60" t="s">
        <v>100</v>
      </c>
      <c r="BJ62" s="60" t="s">
        <v>100</v>
      </c>
      <c r="BK62" s="60" t="s">
        <v>100</v>
      </c>
      <c r="BL62" s="60" t="s">
        <v>100</v>
      </c>
      <c r="BM62" s="60" t="s">
        <v>100</v>
      </c>
      <c r="BN62" s="60" t="s">
        <v>100</v>
      </c>
      <c r="BO62" s="60" t="s">
        <v>100</v>
      </c>
      <c r="BP62" s="60" t="s">
        <v>100</v>
      </c>
      <c r="BQ62" s="60" t="s">
        <v>100</v>
      </c>
      <c r="BR62" s="60" t="s">
        <v>100</v>
      </c>
      <c r="BS62" s="63">
        <f t="shared" si="0"/>
        <v>44865</v>
      </c>
      <c r="BT62" s="62">
        <f t="shared" si="1"/>
        <v>0</v>
      </c>
      <c r="BU62" s="60">
        <v>0</v>
      </c>
      <c r="BV62" s="60">
        <v>0</v>
      </c>
      <c r="BW62" s="62">
        <f t="shared" si="2"/>
        <v>0</v>
      </c>
      <c r="BX62" s="60">
        <v>0</v>
      </c>
      <c r="BY62" s="60">
        <v>0</v>
      </c>
      <c r="BZ62" s="64">
        <f t="shared" si="3"/>
        <v>70000000</v>
      </c>
      <c r="CA62" s="60" t="s">
        <v>106</v>
      </c>
      <c r="CB62" s="62" t="e">
        <f t="shared" si="4"/>
        <v>#REF!</v>
      </c>
      <c r="CC62" s="72" t="e">
        <f>BS62-#REF!</f>
        <v>#REF!</v>
      </c>
      <c r="CD62" s="62" t="s">
        <v>107</v>
      </c>
      <c r="CE62" s="78">
        <v>44574</v>
      </c>
      <c r="CF62" s="74" t="s">
        <v>440</v>
      </c>
      <c r="CG62" s="75"/>
    </row>
    <row r="63" spans="1:85" s="17" customFormat="1" ht="50.25" customHeight="1">
      <c r="A63" s="60">
        <v>62</v>
      </c>
      <c r="B63" s="62" t="s">
        <v>411</v>
      </c>
      <c r="C63" s="62" t="s">
        <v>441</v>
      </c>
      <c r="D63" s="62" t="s">
        <v>413</v>
      </c>
      <c r="E63" s="62" t="s">
        <v>88</v>
      </c>
      <c r="F63" s="62" t="s">
        <v>442</v>
      </c>
      <c r="G63" s="62" t="s">
        <v>90</v>
      </c>
      <c r="H63" s="62" t="s">
        <v>443</v>
      </c>
      <c r="I63" s="62" t="s">
        <v>92</v>
      </c>
      <c r="J63" s="71">
        <v>1022384742</v>
      </c>
      <c r="K63" s="71" t="s">
        <v>444</v>
      </c>
      <c r="L63" s="60">
        <v>80111701</v>
      </c>
      <c r="M63" s="71" t="s">
        <v>445</v>
      </c>
      <c r="N63" s="62" t="s">
        <v>96</v>
      </c>
      <c r="O63" s="64">
        <f t="shared" si="7"/>
        <v>46199952</v>
      </c>
      <c r="P63" s="84">
        <v>46199952</v>
      </c>
      <c r="Q63" s="60">
        <v>0</v>
      </c>
      <c r="R63" s="84">
        <v>3849996</v>
      </c>
      <c r="S63" s="62" t="s">
        <v>97</v>
      </c>
      <c r="T63" s="63">
        <v>44573</v>
      </c>
      <c r="U63" s="63">
        <v>44574</v>
      </c>
      <c r="V63" s="63">
        <v>44926</v>
      </c>
      <c r="W63" s="63">
        <v>44574</v>
      </c>
      <c r="X63" s="63">
        <v>44926</v>
      </c>
      <c r="Y63" s="67" t="s">
        <v>418</v>
      </c>
      <c r="Z63" s="68" t="s">
        <v>419</v>
      </c>
      <c r="AA63" s="67">
        <v>20220119</v>
      </c>
      <c r="AB63" s="67">
        <v>15122</v>
      </c>
      <c r="AC63" s="61">
        <v>44568</v>
      </c>
      <c r="AD63" s="61" t="s">
        <v>100</v>
      </c>
      <c r="AE63" s="61" t="s">
        <v>100</v>
      </c>
      <c r="AF63" s="61" t="s">
        <v>446</v>
      </c>
      <c r="AG63" s="61" t="s">
        <v>116</v>
      </c>
      <c r="AH63" s="69" t="s">
        <v>447</v>
      </c>
      <c r="AI63" s="66">
        <v>44573</v>
      </c>
      <c r="AJ63" s="71" t="s">
        <v>103</v>
      </c>
      <c r="AK63" s="71" t="s">
        <v>100</v>
      </c>
      <c r="AL63" s="71" t="s">
        <v>100</v>
      </c>
      <c r="AM63" s="61" t="str">
        <f>'[1]REQUISITOS DE EJECUCIÓN '!F63</f>
        <v xml:space="preserve"> Cumplimiento del contrato
Calidad del servicio</v>
      </c>
      <c r="AN63" s="61" t="str">
        <f>'[1]REQUISITOS DE EJECUCIÓN '!G63</f>
        <v>390 47 994000067687</v>
      </c>
      <c r="AO63" s="61">
        <f>'[1]REQUISITOS DE EJECUCIÓN '!H63</f>
        <v>44579</v>
      </c>
      <c r="AP63" s="61">
        <f>'[1]REQUISITOS DE EJECUCIÓN '!I63</f>
        <v>44579</v>
      </c>
      <c r="AQ63" s="61">
        <f>'[1]REQUISITOS DE EJECUCIÓN '!L63</f>
        <v>44574</v>
      </c>
      <c r="AR63" s="61" t="str">
        <f>'[1]REQUISITOS DE EJECUCIÓN '!M63</f>
        <v>I</v>
      </c>
      <c r="AS63" s="62" t="s">
        <v>104</v>
      </c>
      <c r="AT63" s="60" t="str">
        <f>[1]Supervisiones!J63</f>
        <v>Adriana Teresa Quitián Marín</v>
      </c>
      <c r="AU63" s="60">
        <f>[1]Supervisiones!K63</f>
        <v>52587305</v>
      </c>
      <c r="AV63" s="60" t="str">
        <f>[1]Supervisiones!L63</f>
        <v>Adriana Teresa Quitián Marín</v>
      </c>
      <c r="AW63" s="60">
        <f>[1]Supervisiones!M63</f>
        <v>52587305</v>
      </c>
      <c r="AX63" s="63">
        <f>[1]Supervisiones!N63</f>
        <v>44573</v>
      </c>
      <c r="AY63" s="63">
        <f>[1]Supervisiones!O63</f>
        <v>44573</v>
      </c>
      <c r="AZ63" s="60" t="str">
        <f>[1]Supervisiones!P63</f>
        <v>Transaccional</v>
      </c>
      <c r="BA63" s="62" t="s">
        <v>105</v>
      </c>
      <c r="BB63" s="60">
        <v>0</v>
      </c>
      <c r="BC63" s="62" t="s">
        <v>105</v>
      </c>
      <c r="BD63" s="60" t="s">
        <v>100</v>
      </c>
      <c r="BE63" s="60" t="s">
        <v>100</v>
      </c>
      <c r="BF63" s="62" t="s">
        <v>105</v>
      </c>
      <c r="BG63" s="60" t="s">
        <v>100</v>
      </c>
      <c r="BH63" s="60" t="s">
        <v>100</v>
      </c>
      <c r="BI63" s="60" t="s">
        <v>100</v>
      </c>
      <c r="BJ63" s="60" t="s">
        <v>100</v>
      </c>
      <c r="BK63" s="60" t="s">
        <v>100</v>
      </c>
      <c r="BL63" s="60" t="s">
        <v>100</v>
      </c>
      <c r="BM63" s="60" t="s">
        <v>100</v>
      </c>
      <c r="BN63" s="60" t="s">
        <v>100</v>
      </c>
      <c r="BO63" s="60" t="s">
        <v>100</v>
      </c>
      <c r="BP63" s="60" t="s">
        <v>100</v>
      </c>
      <c r="BQ63" s="60" t="s">
        <v>100</v>
      </c>
      <c r="BR63" s="60" t="s">
        <v>100</v>
      </c>
      <c r="BS63" s="63">
        <f t="shared" si="0"/>
        <v>44926</v>
      </c>
      <c r="BT63" s="62">
        <f t="shared" si="1"/>
        <v>0</v>
      </c>
      <c r="BU63" s="60">
        <v>0</v>
      </c>
      <c r="BV63" s="60">
        <v>0</v>
      </c>
      <c r="BW63" s="62">
        <f t="shared" si="2"/>
        <v>0</v>
      </c>
      <c r="BX63" s="60">
        <v>0</v>
      </c>
      <c r="BY63" s="60">
        <v>0</v>
      </c>
      <c r="BZ63" s="64">
        <f t="shared" si="3"/>
        <v>46199952</v>
      </c>
      <c r="CA63" s="60" t="s">
        <v>106</v>
      </c>
      <c r="CB63" s="62" t="e">
        <f t="shared" si="4"/>
        <v>#REF!</v>
      </c>
      <c r="CC63" s="72" t="e">
        <f>BS63-#REF!</f>
        <v>#REF!</v>
      </c>
      <c r="CD63" s="62" t="s">
        <v>107</v>
      </c>
      <c r="CE63" s="78">
        <v>44575</v>
      </c>
      <c r="CF63" s="74" t="s">
        <v>448</v>
      </c>
      <c r="CG63" s="75"/>
    </row>
    <row r="64" spans="1:85" s="17" customFormat="1" ht="50.25" customHeight="1">
      <c r="A64" s="60">
        <v>63</v>
      </c>
      <c r="B64" s="62" t="s">
        <v>298</v>
      </c>
      <c r="C64" s="62" t="s">
        <v>299</v>
      </c>
      <c r="D64" s="62" t="s">
        <v>300</v>
      </c>
      <c r="E64" s="62" t="s">
        <v>88</v>
      </c>
      <c r="F64" s="62" t="s">
        <v>449</v>
      </c>
      <c r="G64" s="62" t="s">
        <v>90</v>
      </c>
      <c r="H64" s="62" t="s">
        <v>450</v>
      </c>
      <c r="I64" s="62" t="s">
        <v>92</v>
      </c>
      <c r="J64" s="71">
        <v>52354957</v>
      </c>
      <c r="K64" s="71" t="s">
        <v>451</v>
      </c>
      <c r="L64" s="60">
        <v>80111701</v>
      </c>
      <c r="M64" s="71" t="s">
        <v>452</v>
      </c>
      <c r="N64" s="62" t="s">
        <v>96</v>
      </c>
      <c r="O64" s="64">
        <f t="shared" si="7"/>
        <v>128000000</v>
      </c>
      <c r="P64" s="84">
        <v>128000000</v>
      </c>
      <c r="Q64" s="60">
        <v>0</v>
      </c>
      <c r="R64" s="84">
        <v>12800000</v>
      </c>
      <c r="S64" s="62" t="s">
        <v>213</v>
      </c>
      <c r="T64" s="63">
        <v>44572</v>
      </c>
      <c r="U64" s="63">
        <v>44574</v>
      </c>
      <c r="V64" s="63">
        <v>44865</v>
      </c>
      <c r="W64" s="63">
        <v>44574</v>
      </c>
      <c r="X64" s="63">
        <v>44865</v>
      </c>
      <c r="Y64" s="67" t="s">
        <v>305</v>
      </c>
      <c r="Z64" s="68" t="s">
        <v>306</v>
      </c>
      <c r="AA64" s="67">
        <v>20220457</v>
      </c>
      <c r="AB64" s="67">
        <v>35222</v>
      </c>
      <c r="AC64" s="61">
        <v>44569</v>
      </c>
      <c r="AD64" s="61" t="s">
        <v>100</v>
      </c>
      <c r="AE64" s="61" t="s">
        <v>100</v>
      </c>
      <c r="AF64" s="61" t="s">
        <v>307</v>
      </c>
      <c r="AG64" s="61" t="s">
        <v>102</v>
      </c>
      <c r="AH64" s="69" t="s">
        <v>453</v>
      </c>
      <c r="AI64" s="66">
        <v>44573</v>
      </c>
      <c r="AJ64" s="71" t="s">
        <v>103</v>
      </c>
      <c r="AK64" s="71" t="s">
        <v>100</v>
      </c>
      <c r="AL64" s="71" t="s">
        <v>100</v>
      </c>
      <c r="AM64" s="61" t="str">
        <f>'[1]REQUISITOS DE EJECUCIÓN '!F64</f>
        <v>Cumplimiento del contrato
Calidad del servicio</v>
      </c>
      <c r="AN64" s="61" t="str">
        <f>'[1]REQUISITOS DE EJECUCIÓN '!G64</f>
        <v>390-47-994000066793</v>
      </c>
      <c r="AO64" s="61">
        <f>'[1]REQUISITOS DE EJECUCIÓN '!H64</f>
        <v>44573</v>
      </c>
      <c r="AP64" s="61">
        <f>'[1]REQUISITOS DE EJECUCIÓN '!I64</f>
        <v>44574</v>
      </c>
      <c r="AQ64" s="61">
        <f>'[1]REQUISITOS DE EJECUCIÓN '!L64</f>
        <v>44573</v>
      </c>
      <c r="AR64" s="61" t="str">
        <f>'[1]REQUISITOS DE EJECUCIÓN '!M64</f>
        <v>I</v>
      </c>
      <c r="AS64" s="62" t="s">
        <v>104</v>
      </c>
      <c r="AT64" s="60" t="str">
        <f>[1]Supervisiones!J64</f>
        <v>Leslie Diahann Martinez Luque</v>
      </c>
      <c r="AU64" s="60">
        <f>[1]Supervisiones!K64</f>
        <v>39585005</v>
      </c>
      <c r="AV64" s="60" t="str">
        <f>[1]Supervisiones!L64</f>
        <v>Fabian Dario Romero Moreno</v>
      </c>
      <c r="AW64" s="60">
        <f>[1]Supervisiones!M64</f>
        <v>39585005</v>
      </c>
      <c r="AX64" s="63">
        <f>[1]Supervisiones!N64</f>
        <v>44573</v>
      </c>
      <c r="AY64" s="63">
        <f>[1]Supervisiones!O64</f>
        <v>44573</v>
      </c>
      <c r="AZ64" s="60" t="str">
        <f>[1]Supervisiones!P64</f>
        <v>Transaccional</v>
      </c>
      <c r="BA64" s="62" t="s">
        <v>105</v>
      </c>
      <c r="BB64" s="60">
        <v>0</v>
      </c>
      <c r="BC64" s="62" t="s">
        <v>105</v>
      </c>
      <c r="BD64" s="60" t="s">
        <v>100</v>
      </c>
      <c r="BE64" s="60" t="s">
        <v>100</v>
      </c>
      <c r="BF64" s="62" t="s">
        <v>105</v>
      </c>
      <c r="BG64" s="60" t="s">
        <v>100</v>
      </c>
      <c r="BH64" s="60" t="s">
        <v>100</v>
      </c>
      <c r="BI64" s="60" t="s">
        <v>100</v>
      </c>
      <c r="BJ64" s="60" t="s">
        <v>100</v>
      </c>
      <c r="BK64" s="60" t="s">
        <v>100</v>
      </c>
      <c r="BL64" s="60" t="s">
        <v>100</v>
      </c>
      <c r="BM64" s="60" t="s">
        <v>100</v>
      </c>
      <c r="BN64" s="60" t="s">
        <v>100</v>
      </c>
      <c r="BO64" s="60" t="s">
        <v>100</v>
      </c>
      <c r="BP64" s="60" t="s">
        <v>100</v>
      </c>
      <c r="BQ64" s="60" t="s">
        <v>100</v>
      </c>
      <c r="BR64" s="60" t="s">
        <v>100</v>
      </c>
      <c r="BS64" s="63">
        <f t="shared" si="0"/>
        <v>44865</v>
      </c>
      <c r="BT64" s="62">
        <f t="shared" si="1"/>
        <v>0</v>
      </c>
      <c r="BU64" s="60">
        <v>0</v>
      </c>
      <c r="BV64" s="60">
        <v>0</v>
      </c>
      <c r="BW64" s="62">
        <f t="shared" si="2"/>
        <v>0</v>
      </c>
      <c r="BX64" s="60">
        <v>0</v>
      </c>
      <c r="BY64" s="60">
        <v>0</v>
      </c>
      <c r="BZ64" s="64">
        <f t="shared" si="3"/>
        <v>128000000</v>
      </c>
      <c r="CA64" s="60" t="s">
        <v>106</v>
      </c>
      <c r="CB64" s="62" t="e">
        <f t="shared" si="4"/>
        <v>#REF!</v>
      </c>
      <c r="CC64" s="72" t="e">
        <f>BS64-#REF!</f>
        <v>#REF!</v>
      </c>
      <c r="CD64" s="62" t="s">
        <v>107</v>
      </c>
      <c r="CE64" s="78">
        <v>44574</v>
      </c>
      <c r="CF64" s="74" t="s">
        <v>454</v>
      </c>
      <c r="CG64" s="75"/>
    </row>
    <row r="65" spans="1:85" s="17" customFormat="1" ht="50.25" customHeight="1">
      <c r="A65" s="60">
        <v>64</v>
      </c>
      <c r="B65" s="62" t="s">
        <v>298</v>
      </c>
      <c r="C65" s="62" t="s">
        <v>299</v>
      </c>
      <c r="D65" s="62" t="s">
        <v>300</v>
      </c>
      <c r="E65" s="62" t="s">
        <v>88</v>
      </c>
      <c r="F65" s="62" t="s">
        <v>455</v>
      </c>
      <c r="G65" s="62" t="s">
        <v>90</v>
      </c>
      <c r="H65" s="62" t="s">
        <v>456</v>
      </c>
      <c r="I65" s="62" t="s">
        <v>92</v>
      </c>
      <c r="J65" s="71">
        <v>52902477</v>
      </c>
      <c r="K65" s="71" t="s">
        <v>457</v>
      </c>
      <c r="L65" s="60">
        <v>80111701</v>
      </c>
      <c r="M65" s="71" t="s">
        <v>312</v>
      </c>
      <c r="N65" s="62" t="s">
        <v>96</v>
      </c>
      <c r="O65" s="64">
        <f t="shared" si="7"/>
        <v>108000000</v>
      </c>
      <c r="P65" s="84">
        <v>108000000</v>
      </c>
      <c r="Q65" s="60">
        <v>0</v>
      </c>
      <c r="R65" s="84">
        <v>9000000</v>
      </c>
      <c r="S65" s="62" t="s">
        <v>97</v>
      </c>
      <c r="T65" s="63">
        <v>44572</v>
      </c>
      <c r="U65" s="63">
        <v>44578</v>
      </c>
      <c r="V65" s="66">
        <v>44926</v>
      </c>
      <c r="W65" s="63">
        <v>44578</v>
      </c>
      <c r="X65" s="63">
        <v>44926</v>
      </c>
      <c r="Y65" s="67" t="s">
        <v>305</v>
      </c>
      <c r="Z65" s="68" t="s">
        <v>306</v>
      </c>
      <c r="AA65" s="67">
        <v>20220473</v>
      </c>
      <c r="AB65" s="67">
        <v>35722</v>
      </c>
      <c r="AC65" s="61">
        <v>44569</v>
      </c>
      <c r="AD65" s="61" t="s">
        <v>100</v>
      </c>
      <c r="AE65" s="61" t="s">
        <v>100</v>
      </c>
      <c r="AF65" s="61" t="s">
        <v>307</v>
      </c>
      <c r="AG65" s="61" t="s">
        <v>205</v>
      </c>
      <c r="AH65" s="69" t="s">
        <v>458</v>
      </c>
      <c r="AI65" s="66">
        <v>44573</v>
      </c>
      <c r="AJ65" s="71" t="s">
        <v>103</v>
      </c>
      <c r="AK65" s="71" t="s">
        <v>100</v>
      </c>
      <c r="AL65" s="71" t="s">
        <v>100</v>
      </c>
      <c r="AM65" s="61" t="str">
        <f>'[1]REQUISITOS DE EJECUCIÓN '!F65</f>
        <v>Cumplimiento del contrato
Calidad del servicio</v>
      </c>
      <c r="AN65" s="61" t="str">
        <f>'[1]REQUISITOS DE EJECUCIÓN '!G65</f>
        <v>390-47-994000066776</v>
      </c>
      <c r="AO65" s="61">
        <f>'[1]REQUISITOS DE EJECUCIÓN '!H65</f>
        <v>44572</v>
      </c>
      <c r="AP65" s="61">
        <f>'[1]REQUISITOS DE EJECUCIÓN '!I65</f>
        <v>44578</v>
      </c>
      <c r="AQ65" s="61">
        <f>'[1]REQUISITOS DE EJECUCIÓN '!L65</f>
        <v>44573</v>
      </c>
      <c r="AR65" s="61" t="str">
        <f>'[1]REQUISITOS DE EJECUCIÓN '!M65</f>
        <v>I</v>
      </c>
      <c r="AS65" s="62" t="s">
        <v>104</v>
      </c>
      <c r="AT65" s="60" t="str">
        <f>[1]Supervisiones!J65</f>
        <v>Fabian Dario Romero Moreno</v>
      </c>
      <c r="AU65" s="60">
        <f>[1]Supervisiones!K65</f>
        <v>11523034</v>
      </c>
      <c r="AV65" s="60" t="str">
        <f>[1]Supervisiones!L65</f>
        <v>Fabian Dario Romero Moreno</v>
      </c>
      <c r="AW65" s="60">
        <f>[1]Supervisiones!M65</f>
        <v>11523034</v>
      </c>
      <c r="AX65" s="63">
        <f>[1]Supervisiones!N65</f>
        <v>44573</v>
      </c>
      <c r="AY65" s="63">
        <f>[1]Supervisiones!O65</f>
        <v>44573</v>
      </c>
      <c r="AZ65" s="60" t="str">
        <f>[1]Supervisiones!P65</f>
        <v>Transaccional</v>
      </c>
      <c r="BA65" s="62" t="s">
        <v>105</v>
      </c>
      <c r="BB65" s="60">
        <v>0</v>
      </c>
      <c r="BC65" s="62" t="s">
        <v>105</v>
      </c>
      <c r="BD65" s="60" t="s">
        <v>100</v>
      </c>
      <c r="BE65" s="60" t="s">
        <v>100</v>
      </c>
      <c r="BF65" s="62" t="s">
        <v>105</v>
      </c>
      <c r="BG65" s="60" t="s">
        <v>100</v>
      </c>
      <c r="BH65" s="60" t="s">
        <v>100</v>
      </c>
      <c r="BI65" s="60" t="s">
        <v>100</v>
      </c>
      <c r="BJ65" s="60" t="s">
        <v>100</v>
      </c>
      <c r="BK65" s="60" t="s">
        <v>100</v>
      </c>
      <c r="BL65" s="60" t="s">
        <v>100</v>
      </c>
      <c r="BM65" s="60" t="s">
        <v>100</v>
      </c>
      <c r="BN65" s="60" t="s">
        <v>100</v>
      </c>
      <c r="BO65" s="60" t="s">
        <v>100</v>
      </c>
      <c r="BP65" s="60" t="s">
        <v>100</v>
      </c>
      <c r="BQ65" s="60" t="s">
        <v>100</v>
      </c>
      <c r="BR65" s="60" t="s">
        <v>100</v>
      </c>
      <c r="BS65" s="63">
        <f t="shared" si="0"/>
        <v>44926</v>
      </c>
      <c r="BT65" s="62">
        <f t="shared" si="1"/>
        <v>0</v>
      </c>
      <c r="BU65" s="60">
        <v>0</v>
      </c>
      <c r="BV65" s="60">
        <v>0</v>
      </c>
      <c r="BW65" s="62">
        <f t="shared" si="2"/>
        <v>0</v>
      </c>
      <c r="BX65" s="60">
        <v>0</v>
      </c>
      <c r="BY65" s="60">
        <v>0</v>
      </c>
      <c r="BZ65" s="64">
        <f t="shared" si="3"/>
        <v>108000000</v>
      </c>
      <c r="CA65" s="60" t="s">
        <v>106</v>
      </c>
      <c r="CB65" s="62" t="e">
        <f t="shared" si="4"/>
        <v>#REF!</v>
      </c>
      <c r="CC65" s="72" t="e">
        <f>BS65-#REF!</f>
        <v>#REF!</v>
      </c>
      <c r="CD65" s="62" t="s">
        <v>107</v>
      </c>
      <c r="CE65" s="78">
        <v>44574</v>
      </c>
      <c r="CF65" s="74" t="s">
        <v>459</v>
      </c>
      <c r="CG65" s="75"/>
    </row>
    <row r="66" spans="1:85" s="17" customFormat="1" ht="50.25" customHeight="1">
      <c r="A66" s="60">
        <v>65</v>
      </c>
      <c r="B66" s="62" t="s">
        <v>298</v>
      </c>
      <c r="C66" s="62" t="s">
        <v>299</v>
      </c>
      <c r="D66" s="62" t="s">
        <v>460</v>
      </c>
      <c r="E66" s="62" t="s">
        <v>88</v>
      </c>
      <c r="F66" s="62" t="s">
        <v>461</v>
      </c>
      <c r="G66" s="62" t="s">
        <v>111</v>
      </c>
      <c r="H66" s="62" t="s">
        <v>462</v>
      </c>
      <c r="I66" s="62" t="s">
        <v>92</v>
      </c>
      <c r="J66" s="71">
        <v>1022994511</v>
      </c>
      <c r="K66" s="71" t="s">
        <v>463</v>
      </c>
      <c r="L66" s="60">
        <v>80111701</v>
      </c>
      <c r="M66" s="71" t="s">
        <v>304</v>
      </c>
      <c r="N66" s="62" t="s">
        <v>96</v>
      </c>
      <c r="O66" s="64">
        <f t="shared" si="7"/>
        <v>34020000</v>
      </c>
      <c r="P66" s="84">
        <v>34020000</v>
      </c>
      <c r="Q66" s="60">
        <v>0</v>
      </c>
      <c r="R66" s="84">
        <v>2835000</v>
      </c>
      <c r="S66" s="62" t="s">
        <v>213</v>
      </c>
      <c r="T66" s="63">
        <v>44572</v>
      </c>
      <c r="U66" s="63">
        <v>44574</v>
      </c>
      <c r="V66" s="66">
        <v>44926</v>
      </c>
      <c r="W66" s="63">
        <v>44574</v>
      </c>
      <c r="X66" s="63">
        <v>44926</v>
      </c>
      <c r="Y66" s="67" t="s">
        <v>305</v>
      </c>
      <c r="Z66" s="68" t="s">
        <v>306</v>
      </c>
      <c r="AA66" s="67">
        <v>20220568</v>
      </c>
      <c r="AB66" s="67">
        <v>41922</v>
      </c>
      <c r="AC66" s="61">
        <v>44570</v>
      </c>
      <c r="AD66" s="61" t="s">
        <v>100</v>
      </c>
      <c r="AE66" s="61" t="s">
        <v>100</v>
      </c>
      <c r="AF66" s="61" t="s">
        <v>307</v>
      </c>
      <c r="AG66" s="61" t="s">
        <v>214</v>
      </c>
      <c r="AH66" s="69" t="s">
        <v>464</v>
      </c>
      <c r="AI66" s="66">
        <v>44573</v>
      </c>
      <c r="AJ66" s="71" t="s">
        <v>103</v>
      </c>
      <c r="AK66" s="71" t="s">
        <v>100</v>
      </c>
      <c r="AL66" s="71" t="s">
        <v>100</v>
      </c>
      <c r="AM66" s="61" t="str">
        <f>'[1]REQUISITOS DE EJECUCIÓN '!F66</f>
        <v>Cumplimiento del contrato</v>
      </c>
      <c r="AN66" s="61" t="str">
        <f>'[1]REQUISITOS DE EJECUCIÓN '!G66</f>
        <v>390-47-994000066780</v>
      </c>
      <c r="AO66" s="61">
        <f>'[1]REQUISITOS DE EJECUCIÓN '!H66</f>
        <v>44573</v>
      </c>
      <c r="AP66" s="61">
        <f>'[1]REQUISITOS DE EJECUCIÓN '!I66</f>
        <v>44574</v>
      </c>
      <c r="AQ66" s="61">
        <f>'[1]REQUISITOS DE EJECUCIÓN '!L66</f>
        <v>44573</v>
      </c>
      <c r="AR66" s="61" t="str">
        <f>'[1]REQUISITOS DE EJECUCIÓN '!M66</f>
        <v>I</v>
      </c>
      <c r="AS66" s="62" t="s">
        <v>104</v>
      </c>
      <c r="AT66" s="60" t="str">
        <f>[1]Supervisiones!J66</f>
        <v>Fabian Dario Romero Moreno</v>
      </c>
      <c r="AU66" s="60">
        <f>[1]Supervisiones!K66</f>
        <v>11523034</v>
      </c>
      <c r="AV66" s="60" t="str">
        <f>[1]Supervisiones!L66</f>
        <v>Fabian Dario Romero Moreno</v>
      </c>
      <c r="AW66" s="60">
        <f>[1]Supervisiones!M66</f>
        <v>11523034</v>
      </c>
      <c r="AX66" s="63">
        <f>[1]Supervisiones!N66</f>
        <v>44573</v>
      </c>
      <c r="AY66" s="63">
        <f>[1]Supervisiones!O66</f>
        <v>44573</v>
      </c>
      <c r="AZ66" s="60" t="str">
        <f>[1]Supervisiones!P66</f>
        <v>Transaccional</v>
      </c>
      <c r="BA66" s="62" t="s">
        <v>105</v>
      </c>
      <c r="BB66" s="60">
        <v>0</v>
      </c>
      <c r="BC66" s="62" t="s">
        <v>105</v>
      </c>
      <c r="BD66" s="60" t="s">
        <v>100</v>
      </c>
      <c r="BE66" s="60" t="s">
        <v>100</v>
      </c>
      <c r="BF66" s="62" t="s">
        <v>105</v>
      </c>
      <c r="BG66" s="60" t="s">
        <v>100</v>
      </c>
      <c r="BH66" s="60" t="s">
        <v>100</v>
      </c>
      <c r="BI66" s="60" t="s">
        <v>100</v>
      </c>
      <c r="BJ66" s="60" t="s">
        <v>100</v>
      </c>
      <c r="BK66" s="60" t="s">
        <v>100</v>
      </c>
      <c r="BL66" s="60" t="s">
        <v>100</v>
      </c>
      <c r="BM66" s="60" t="s">
        <v>100</v>
      </c>
      <c r="BN66" s="60" t="s">
        <v>100</v>
      </c>
      <c r="BO66" s="60" t="s">
        <v>100</v>
      </c>
      <c r="BP66" s="60" t="s">
        <v>100</v>
      </c>
      <c r="BQ66" s="60" t="s">
        <v>100</v>
      </c>
      <c r="BR66" s="60" t="s">
        <v>100</v>
      </c>
      <c r="BS66" s="63">
        <f t="shared" ref="BS66:BS129" si="8">V66</f>
        <v>44926</v>
      </c>
      <c r="BT66" s="62">
        <f t="shared" ref="BT66:BT129" si="9">BU66+BV66</f>
        <v>0</v>
      </c>
      <c r="BU66" s="60">
        <v>0</v>
      </c>
      <c r="BV66" s="60">
        <v>0</v>
      </c>
      <c r="BW66" s="62">
        <f t="shared" ref="BW66:BW129" si="10">BX66+BY66</f>
        <v>0</v>
      </c>
      <c r="BX66" s="60">
        <v>0</v>
      </c>
      <c r="BY66" s="60">
        <v>0</v>
      </c>
      <c r="BZ66" s="64">
        <f t="shared" ref="BZ66:BZ129" si="11">O66+BT66-BW66</f>
        <v>34020000</v>
      </c>
      <c r="CA66" s="60" t="s">
        <v>106</v>
      </c>
      <c r="CB66" s="62" t="e">
        <f t="shared" ref="CB66:CB129" si="12">IF(CC66&lt;0, "Vencido hace "&amp;CC66&amp;" días",IF(CC66=0, "Vence hoy",IF(CC66&lt;4, "Tiene "&amp;CC66&amp;"  días","Faltan "&amp;CC66&amp;"días")))</f>
        <v>#REF!</v>
      </c>
      <c r="CC66" s="72" t="e">
        <f>BS66-#REF!</f>
        <v>#REF!</v>
      </c>
      <c r="CD66" s="62" t="s">
        <v>107</v>
      </c>
      <c r="CE66" s="78">
        <v>44574</v>
      </c>
      <c r="CF66" s="74" t="s">
        <v>465</v>
      </c>
      <c r="CG66" s="75"/>
    </row>
    <row r="67" spans="1:85" s="17" customFormat="1" ht="50.25" customHeight="1">
      <c r="A67" s="60">
        <v>66</v>
      </c>
      <c r="B67" s="62" t="s">
        <v>85</v>
      </c>
      <c r="C67" s="62" t="s">
        <v>86</v>
      </c>
      <c r="D67" s="62" t="s">
        <v>165</v>
      </c>
      <c r="E67" s="62" t="s">
        <v>88</v>
      </c>
      <c r="F67" s="62" t="s">
        <v>466</v>
      </c>
      <c r="G67" s="62" t="s">
        <v>90</v>
      </c>
      <c r="H67" s="62" t="s">
        <v>467</v>
      </c>
      <c r="I67" s="62" t="s">
        <v>92</v>
      </c>
      <c r="J67" s="71">
        <v>52154921</v>
      </c>
      <c r="K67" s="71" t="s">
        <v>468</v>
      </c>
      <c r="L67" s="60">
        <v>80111701</v>
      </c>
      <c r="M67" s="71" t="s">
        <v>469</v>
      </c>
      <c r="N67" s="62" t="s">
        <v>96</v>
      </c>
      <c r="O67" s="64">
        <f t="shared" si="7"/>
        <v>85000000</v>
      </c>
      <c r="P67" s="84">
        <v>85000000</v>
      </c>
      <c r="Q67" s="60">
        <v>0</v>
      </c>
      <c r="R67" s="84">
        <v>8500000</v>
      </c>
      <c r="S67" s="62" t="s">
        <v>97</v>
      </c>
      <c r="T67" s="63">
        <v>44573</v>
      </c>
      <c r="U67" s="63">
        <v>44575</v>
      </c>
      <c r="V67" s="63">
        <v>44865</v>
      </c>
      <c r="W67" s="63">
        <v>44575</v>
      </c>
      <c r="X67" s="63">
        <v>44865</v>
      </c>
      <c r="Y67" s="67" t="s">
        <v>130</v>
      </c>
      <c r="Z67" s="68" t="s">
        <v>99</v>
      </c>
      <c r="AA67" s="67">
        <v>20220203</v>
      </c>
      <c r="AB67" s="67">
        <v>16622</v>
      </c>
      <c r="AC67" s="61">
        <v>44569</v>
      </c>
      <c r="AD67" s="61" t="s">
        <v>100</v>
      </c>
      <c r="AE67" s="61" t="s">
        <v>100</v>
      </c>
      <c r="AF67" s="61" t="s">
        <v>131</v>
      </c>
      <c r="AG67" s="61" t="s">
        <v>102</v>
      </c>
      <c r="AH67" s="69" t="s">
        <v>470</v>
      </c>
      <c r="AI67" s="66">
        <v>44573</v>
      </c>
      <c r="AJ67" s="71" t="s">
        <v>103</v>
      </c>
      <c r="AK67" s="71" t="s">
        <v>100</v>
      </c>
      <c r="AL67" s="71" t="s">
        <v>100</v>
      </c>
      <c r="AM67" s="61" t="str">
        <f>'[1]REQUISITOS DE EJECUCIÓN '!F67</f>
        <v>Cumplimiento del contrato
Calidad del servicio</v>
      </c>
      <c r="AN67" s="61" t="str">
        <f>'[1]REQUISITOS DE EJECUCIÓN '!G67</f>
        <v>15-44-101256007</v>
      </c>
      <c r="AO67" s="61">
        <f>'[1]REQUISITOS DE EJECUCIÓN '!H67</f>
        <v>44574</v>
      </c>
      <c r="AP67" s="61">
        <f>'[1]REQUISITOS DE EJECUCIÓN '!I67</f>
        <v>44575</v>
      </c>
      <c r="AQ67" s="61">
        <f>'[1]REQUISITOS DE EJECUCIÓN '!L67</f>
        <v>44574</v>
      </c>
      <c r="AR67" s="61" t="str">
        <f>'[1]REQUISITOS DE EJECUCIÓN '!M67</f>
        <v>I</v>
      </c>
      <c r="AS67" s="62" t="s">
        <v>104</v>
      </c>
      <c r="AT67" s="60" t="str">
        <f>[1]Supervisiones!J67</f>
        <v>Angelica Viviana Giraldo Perdomo</v>
      </c>
      <c r="AU67" s="60">
        <f>[1]Supervisiones!K67</f>
        <v>52975827</v>
      </c>
      <c r="AV67" s="60" t="str">
        <f>[1]Supervisiones!L67</f>
        <v>Angelica Viviana Giraldo Perdomo</v>
      </c>
      <c r="AW67" s="60">
        <f>[1]Supervisiones!M67</f>
        <v>52975827</v>
      </c>
      <c r="AX67" s="63">
        <f>[1]Supervisiones!N67</f>
        <v>44573</v>
      </c>
      <c r="AY67" s="63">
        <f>[1]Supervisiones!O67</f>
        <v>44573</v>
      </c>
      <c r="AZ67" s="60" t="str">
        <f>[1]Supervisiones!P67</f>
        <v>Transaccional</v>
      </c>
      <c r="BA67" s="62" t="s">
        <v>105</v>
      </c>
      <c r="BB67" s="60">
        <v>0</v>
      </c>
      <c r="BC67" s="62" t="s">
        <v>105</v>
      </c>
      <c r="BD67" s="60" t="s">
        <v>100</v>
      </c>
      <c r="BE67" s="60" t="s">
        <v>100</v>
      </c>
      <c r="BF67" s="62" t="s">
        <v>105</v>
      </c>
      <c r="BG67" s="60" t="s">
        <v>100</v>
      </c>
      <c r="BH67" s="60" t="s">
        <v>100</v>
      </c>
      <c r="BI67" s="60" t="s">
        <v>100</v>
      </c>
      <c r="BJ67" s="60" t="s">
        <v>100</v>
      </c>
      <c r="BK67" s="60" t="s">
        <v>100</v>
      </c>
      <c r="BL67" s="60" t="s">
        <v>100</v>
      </c>
      <c r="BM67" s="60" t="s">
        <v>100</v>
      </c>
      <c r="BN67" s="60" t="s">
        <v>100</v>
      </c>
      <c r="BO67" s="60" t="s">
        <v>100</v>
      </c>
      <c r="BP67" s="60" t="s">
        <v>100</v>
      </c>
      <c r="BQ67" s="60" t="s">
        <v>100</v>
      </c>
      <c r="BR67" s="60" t="s">
        <v>100</v>
      </c>
      <c r="BS67" s="63">
        <f t="shared" si="8"/>
        <v>44865</v>
      </c>
      <c r="BT67" s="62">
        <f t="shared" si="9"/>
        <v>0</v>
      </c>
      <c r="BU67" s="60">
        <v>0</v>
      </c>
      <c r="BV67" s="60">
        <v>0</v>
      </c>
      <c r="BW67" s="62">
        <f t="shared" si="10"/>
        <v>0</v>
      </c>
      <c r="BX67" s="60">
        <v>0</v>
      </c>
      <c r="BY67" s="60">
        <v>0</v>
      </c>
      <c r="BZ67" s="64">
        <f t="shared" si="11"/>
        <v>85000000</v>
      </c>
      <c r="CA67" s="60" t="s">
        <v>106</v>
      </c>
      <c r="CB67" s="62" t="e">
        <f t="shared" si="12"/>
        <v>#REF!</v>
      </c>
      <c r="CC67" s="72" t="e">
        <f>BS67-#REF!</f>
        <v>#REF!</v>
      </c>
      <c r="CD67" s="62" t="s">
        <v>107</v>
      </c>
      <c r="CE67" s="78">
        <v>44575</v>
      </c>
      <c r="CF67" s="74" t="s">
        <v>471</v>
      </c>
      <c r="CG67" s="75"/>
    </row>
    <row r="68" spans="1:85" s="17" customFormat="1" ht="50.25" customHeight="1">
      <c r="A68" s="60">
        <v>67</v>
      </c>
      <c r="B68" s="62" t="s">
        <v>298</v>
      </c>
      <c r="C68" s="62" t="s">
        <v>299</v>
      </c>
      <c r="D68" s="62" t="s">
        <v>300</v>
      </c>
      <c r="E68" s="62" t="s">
        <v>88</v>
      </c>
      <c r="F68" s="62" t="s">
        <v>472</v>
      </c>
      <c r="G68" s="62" t="s">
        <v>90</v>
      </c>
      <c r="H68" s="62" t="s">
        <v>473</v>
      </c>
      <c r="I68" s="62" t="s">
        <v>92</v>
      </c>
      <c r="J68" s="71">
        <v>1026577595</v>
      </c>
      <c r="K68" s="71" t="s">
        <v>474</v>
      </c>
      <c r="L68" s="60">
        <v>80111701</v>
      </c>
      <c r="M68" s="71" t="s">
        <v>340</v>
      </c>
      <c r="N68" s="62" t="s">
        <v>96</v>
      </c>
      <c r="O68" s="64">
        <f t="shared" si="7"/>
        <v>66000000</v>
      </c>
      <c r="P68" s="84">
        <v>66000000</v>
      </c>
      <c r="Q68" s="60">
        <v>0</v>
      </c>
      <c r="R68" s="84">
        <v>5500000</v>
      </c>
      <c r="S68" s="62" t="s">
        <v>97</v>
      </c>
      <c r="T68" s="63">
        <v>44572</v>
      </c>
      <c r="U68" s="63">
        <v>44575</v>
      </c>
      <c r="V68" s="66">
        <v>44926</v>
      </c>
      <c r="W68" s="63">
        <v>44575</v>
      </c>
      <c r="X68" s="63">
        <v>44926</v>
      </c>
      <c r="Y68" s="67" t="s">
        <v>305</v>
      </c>
      <c r="Z68" s="68" t="s">
        <v>306</v>
      </c>
      <c r="AA68" s="67">
        <v>20220495</v>
      </c>
      <c r="AB68" s="67">
        <v>36522</v>
      </c>
      <c r="AC68" s="61">
        <v>44569</v>
      </c>
      <c r="AD68" s="61" t="s">
        <v>100</v>
      </c>
      <c r="AE68" s="61" t="s">
        <v>100</v>
      </c>
      <c r="AF68" s="61" t="s">
        <v>307</v>
      </c>
      <c r="AG68" s="61" t="s">
        <v>102</v>
      </c>
      <c r="AH68" s="69" t="s">
        <v>475</v>
      </c>
      <c r="AI68" s="66">
        <v>44573</v>
      </c>
      <c r="AJ68" s="71" t="s">
        <v>103</v>
      </c>
      <c r="AK68" s="71" t="s">
        <v>100</v>
      </c>
      <c r="AL68" s="71" t="s">
        <v>100</v>
      </c>
      <c r="AM68" s="61" t="str">
        <f>'[1]REQUISITOS DE EJECUCIÓN '!F68</f>
        <v>Cumplimiento del contrato
Calidad del servicio</v>
      </c>
      <c r="AN68" s="61" t="str">
        <f>'[1]REQUISITOS DE EJECUCIÓN '!G68</f>
        <v>33-46-101037571</v>
      </c>
      <c r="AO68" s="61">
        <f>'[1]REQUISITOS DE EJECUCIÓN '!H68</f>
        <v>44574</v>
      </c>
      <c r="AP68" s="61">
        <f>'[1]REQUISITOS DE EJECUCIÓN '!I68</f>
        <v>44575</v>
      </c>
      <c r="AQ68" s="61">
        <f>'[1]REQUISITOS DE EJECUCIÓN '!L68</f>
        <v>44573</v>
      </c>
      <c r="AR68" s="61" t="str">
        <f>'[1]REQUISITOS DE EJECUCIÓN '!M68</f>
        <v>I</v>
      </c>
      <c r="AS68" s="62" t="s">
        <v>104</v>
      </c>
      <c r="AT68" s="60" t="str">
        <f>[1]Supervisiones!J68</f>
        <v>Fabian Dario Romero Moreno</v>
      </c>
      <c r="AU68" s="60">
        <f>[1]Supervisiones!K68</f>
        <v>11523034</v>
      </c>
      <c r="AV68" s="60" t="str">
        <f>[1]Supervisiones!L68</f>
        <v>Fabian Dario Romero Moreno</v>
      </c>
      <c r="AW68" s="60">
        <f>[1]Supervisiones!M68</f>
        <v>11523034</v>
      </c>
      <c r="AX68" s="63">
        <f>[1]Supervisiones!N68</f>
        <v>44573</v>
      </c>
      <c r="AY68" s="63">
        <f>[1]Supervisiones!O68</f>
        <v>44573</v>
      </c>
      <c r="AZ68" s="60" t="str">
        <f>[1]Supervisiones!P68</f>
        <v>Transaccional</v>
      </c>
      <c r="BA68" s="62" t="s">
        <v>105</v>
      </c>
      <c r="BB68" s="60">
        <v>0</v>
      </c>
      <c r="BC68" s="62" t="s">
        <v>105</v>
      </c>
      <c r="BD68" s="60" t="s">
        <v>100</v>
      </c>
      <c r="BE68" s="60" t="s">
        <v>100</v>
      </c>
      <c r="BF68" s="62" t="s">
        <v>105</v>
      </c>
      <c r="BG68" s="60" t="s">
        <v>100</v>
      </c>
      <c r="BH68" s="60" t="s">
        <v>100</v>
      </c>
      <c r="BI68" s="60" t="s">
        <v>100</v>
      </c>
      <c r="BJ68" s="60" t="s">
        <v>100</v>
      </c>
      <c r="BK68" s="60" t="s">
        <v>100</v>
      </c>
      <c r="BL68" s="60" t="s">
        <v>100</v>
      </c>
      <c r="BM68" s="60" t="s">
        <v>100</v>
      </c>
      <c r="BN68" s="60" t="s">
        <v>100</v>
      </c>
      <c r="BO68" s="60" t="s">
        <v>100</v>
      </c>
      <c r="BP68" s="60" t="s">
        <v>100</v>
      </c>
      <c r="BQ68" s="60" t="s">
        <v>100</v>
      </c>
      <c r="BR68" s="60" t="s">
        <v>100</v>
      </c>
      <c r="BS68" s="63">
        <f t="shared" si="8"/>
        <v>44926</v>
      </c>
      <c r="BT68" s="62">
        <f t="shared" si="9"/>
        <v>0</v>
      </c>
      <c r="BU68" s="60">
        <v>0</v>
      </c>
      <c r="BV68" s="60">
        <v>0</v>
      </c>
      <c r="BW68" s="62">
        <f t="shared" si="10"/>
        <v>0</v>
      </c>
      <c r="BX68" s="60">
        <v>0</v>
      </c>
      <c r="BY68" s="60">
        <v>0</v>
      </c>
      <c r="BZ68" s="64">
        <f t="shared" si="11"/>
        <v>66000000</v>
      </c>
      <c r="CA68" s="60" t="s">
        <v>106</v>
      </c>
      <c r="CB68" s="62" t="e">
        <f t="shared" si="12"/>
        <v>#REF!</v>
      </c>
      <c r="CC68" s="72" t="e">
        <f>BS68-#REF!</f>
        <v>#REF!</v>
      </c>
      <c r="CD68" s="62" t="s">
        <v>107</v>
      </c>
      <c r="CE68" s="78">
        <v>44574</v>
      </c>
      <c r="CF68" s="74" t="s">
        <v>476</v>
      </c>
      <c r="CG68" s="75"/>
    </row>
    <row r="69" spans="1:85" s="17" customFormat="1" ht="50.25" customHeight="1">
      <c r="A69" s="60">
        <v>68</v>
      </c>
      <c r="B69" s="62" t="s">
        <v>298</v>
      </c>
      <c r="C69" s="62" t="s">
        <v>299</v>
      </c>
      <c r="D69" s="62" t="s">
        <v>300</v>
      </c>
      <c r="E69" s="62" t="s">
        <v>88</v>
      </c>
      <c r="F69" s="62" t="s">
        <v>477</v>
      </c>
      <c r="G69" s="62" t="s">
        <v>90</v>
      </c>
      <c r="H69" s="62" t="s">
        <v>478</v>
      </c>
      <c r="I69" s="62" t="s">
        <v>92</v>
      </c>
      <c r="J69" s="71">
        <v>1026253303</v>
      </c>
      <c r="K69" s="71" t="s">
        <v>479</v>
      </c>
      <c r="L69" s="60">
        <v>80111701</v>
      </c>
      <c r="M69" s="71" t="s">
        <v>480</v>
      </c>
      <c r="N69" s="62" t="s">
        <v>96</v>
      </c>
      <c r="O69" s="64">
        <f t="shared" si="7"/>
        <v>88800000</v>
      </c>
      <c r="P69" s="84">
        <v>88800000</v>
      </c>
      <c r="Q69" s="60">
        <v>0</v>
      </c>
      <c r="R69" s="84">
        <v>7400000</v>
      </c>
      <c r="S69" s="62" t="s">
        <v>97</v>
      </c>
      <c r="T69" s="63">
        <v>44573</v>
      </c>
      <c r="U69" s="63">
        <v>44578</v>
      </c>
      <c r="V69" s="66">
        <v>44926</v>
      </c>
      <c r="W69" s="63">
        <v>44578</v>
      </c>
      <c r="X69" s="63">
        <v>44926</v>
      </c>
      <c r="Y69" s="67" t="s">
        <v>305</v>
      </c>
      <c r="Z69" s="68" t="s">
        <v>306</v>
      </c>
      <c r="AA69" s="67">
        <v>20220484</v>
      </c>
      <c r="AB69" s="67">
        <v>36022</v>
      </c>
      <c r="AC69" s="61">
        <v>44569</v>
      </c>
      <c r="AD69" s="61" t="s">
        <v>100</v>
      </c>
      <c r="AE69" s="61" t="s">
        <v>100</v>
      </c>
      <c r="AF69" s="61" t="s">
        <v>307</v>
      </c>
      <c r="AG69" s="61" t="s">
        <v>116</v>
      </c>
      <c r="AH69" s="69" t="s">
        <v>481</v>
      </c>
      <c r="AI69" s="66">
        <v>44573</v>
      </c>
      <c r="AJ69" s="71" t="s">
        <v>103</v>
      </c>
      <c r="AK69" s="71" t="s">
        <v>100</v>
      </c>
      <c r="AL69" s="71" t="s">
        <v>100</v>
      </c>
      <c r="AM69" s="61" t="str">
        <f>'[1]REQUISITOS DE EJECUCIÓN '!F69</f>
        <v>Cumplimiento del contrato
Calidad del servicio</v>
      </c>
      <c r="AN69" s="61" t="str">
        <f>'[1]REQUISITOS DE EJECUCIÓN '!G69</f>
        <v>390 47 994000066872</v>
      </c>
      <c r="AO69" s="61">
        <f>'[1]REQUISITOS DE EJECUCIÓN '!H69</f>
        <v>44573</v>
      </c>
      <c r="AP69" s="61">
        <f>'[1]REQUISITOS DE EJECUCIÓN '!I69</f>
        <v>44576</v>
      </c>
      <c r="AQ69" s="61">
        <f>'[1]REQUISITOS DE EJECUCIÓN '!L69</f>
        <v>44573</v>
      </c>
      <c r="AR69" s="61" t="str">
        <f>'[1]REQUISITOS DE EJECUCIÓN '!M69</f>
        <v>I</v>
      </c>
      <c r="AS69" s="62" t="s">
        <v>104</v>
      </c>
      <c r="AT69" s="60" t="str">
        <f>[1]Supervisiones!J69</f>
        <v>Fabian Dario Romero Moreno</v>
      </c>
      <c r="AU69" s="60">
        <f>[1]Supervisiones!K69</f>
        <v>11523034</v>
      </c>
      <c r="AV69" s="60" t="str">
        <f>[1]Supervisiones!L69</f>
        <v>Fabian Dario Romero Moreno</v>
      </c>
      <c r="AW69" s="60">
        <f>[1]Supervisiones!M69</f>
        <v>11523034</v>
      </c>
      <c r="AX69" s="63">
        <f>[1]Supervisiones!N69</f>
        <v>44573</v>
      </c>
      <c r="AY69" s="63">
        <f>[1]Supervisiones!O69</f>
        <v>44573</v>
      </c>
      <c r="AZ69" s="60" t="str">
        <f>[1]Supervisiones!P69</f>
        <v>Transaccional</v>
      </c>
      <c r="BA69" s="62" t="s">
        <v>105</v>
      </c>
      <c r="BB69" s="60">
        <v>0</v>
      </c>
      <c r="BC69" s="62" t="s">
        <v>105</v>
      </c>
      <c r="BD69" s="60" t="s">
        <v>100</v>
      </c>
      <c r="BE69" s="60" t="s">
        <v>100</v>
      </c>
      <c r="BF69" s="62" t="s">
        <v>105</v>
      </c>
      <c r="BG69" s="60" t="s">
        <v>100</v>
      </c>
      <c r="BH69" s="60" t="s">
        <v>100</v>
      </c>
      <c r="BI69" s="60" t="s">
        <v>100</v>
      </c>
      <c r="BJ69" s="60" t="s">
        <v>100</v>
      </c>
      <c r="BK69" s="60" t="s">
        <v>100</v>
      </c>
      <c r="BL69" s="60" t="s">
        <v>100</v>
      </c>
      <c r="BM69" s="60" t="s">
        <v>100</v>
      </c>
      <c r="BN69" s="60" t="s">
        <v>100</v>
      </c>
      <c r="BO69" s="60" t="s">
        <v>100</v>
      </c>
      <c r="BP69" s="60" t="s">
        <v>100</v>
      </c>
      <c r="BQ69" s="60" t="s">
        <v>100</v>
      </c>
      <c r="BR69" s="60" t="s">
        <v>100</v>
      </c>
      <c r="BS69" s="63">
        <f t="shared" si="8"/>
        <v>44926</v>
      </c>
      <c r="BT69" s="62">
        <f t="shared" si="9"/>
        <v>0</v>
      </c>
      <c r="BU69" s="60">
        <v>0</v>
      </c>
      <c r="BV69" s="60">
        <v>0</v>
      </c>
      <c r="BW69" s="62">
        <f t="shared" si="10"/>
        <v>0</v>
      </c>
      <c r="BX69" s="60">
        <v>0</v>
      </c>
      <c r="BY69" s="60">
        <v>0</v>
      </c>
      <c r="BZ69" s="64">
        <f t="shared" si="11"/>
        <v>88800000</v>
      </c>
      <c r="CA69" s="60" t="s">
        <v>106</v>
      </c>
      <c r="CB69" s="62" t="e">
        <f t="shared" si="12"/>
        <v>#REF!</v>
      </c>
      <c r="CC69" s="72" t="e">
        <f>BS69-#REF!</f>
        <v>#REF!</v>
      </c>
      <c r="CD69" s="62" t="s">
        <v>107</v>
      </c>
      <c r="CE69" s="78">
        <v>44575</v>
      </c>
      <c r="CF69" s="74" t="s">
        <v>482</v>
      </c>
      <c r="CG69" s="75"/>
    </row>
    <row r="70" spans="1:85" s="17" customFormat="1" ht="50.25" customHeight="1">
      <c r="A70" s="60">
        <v>69</v>
      </c>
      <c r="B70" s="62" t="s">
        <v>85</v>
      </c>
      <c r="C70" s="62" t="s">
        <v>109</v>
      </c>
      <c r="D70" s="62" t="s">
        <v>87</v>
      </c>
      <c r="E70" s="62" t="s">
        <v>88</v>
      </c>
      <c r="F70" s="62" t="s">
        <v>483</v>
      </c>
      <c r="G70" s="62" t="s">
        <v>90</v>
      </c>
      <c r="H70" s="62" t="s">
        <v>484</v>
      </c>
      <c r="I70" s="62" t="s">
        <v>92</v>
      </c>
      <c r="J70" s="71">
        <v>79911924</v>
      </c>
      <c r="K70" s="71" t="s">
        <v>485</v>
      </c>
      <c r="L70" s="60">
        <v>80111701</v>
      </c>
      <c r="M70" s="71" t="s">
        <v>486</v>
      </c>
      <c r="N70" s="62" t="s">
        <v>96</v>
      </c>
      <c r="O70" s="64">
        <f t="shared" si="7"/>
        <v>71600000</v>
      </c>
      <c r="P70" s="84">
        <v>71600000</v>
      </c>
      <c r="Q70" s="60">
        <v>0</v>
      </c>
      <c r="R70" s="84">
        <v>6000000</v>
      </c>
      <c r="S70" s="62" t="s">
        <v>97</v>
      </c>
      <c r="T70" s="63">
        <v>44573</v>
      </c>
      <c r="U70" s="63">
        <v>44575</v>
      </c>
      <c r="V70" s="66">
        <v>44926</v>
      </c>
      <c r="W70" s="63">
        <v>44575</v>
      </c>
      <c r="X70" s="63">
        <v>44926</v>
      </c>
      <c r="Y70" s="67" t="s">
        <v>130</v>
      </c>
      <c r="Z70" s="68" t="s">
        <v>99</v>
      </c>
      <c r="AA70" s="67">
        <v>20220284</v>
      </c>
      <c r="AB70" s="67">
        <v>30822</v>
      </c>
      <c r="AC70" s="61">
        <v>44569</v>
      </c>
      <c r="AD70" s="61" t="s">
        <v>100</v>
      </c>
      <c r="AE70" s="61" t="s">
        <v>100</v>
      </c>
      <c r="AF70" s="61" t="s">
        <v>131</v>
      </c>
      <c r="AG70" s="61" t="s">
        <v>116</v>
      </c>
      <c r="AH70" s="69" t="s">
        <v>487</v>
      </c>
      <c r="AI70" s="66">
        <v>44573</v>
      </c>
      <c r="AJ70" s="71" t="s">
        <v>103</v>
      </c>
      <c r="AK70" s="71" t="s">
        <v>100</v>
      </c>
      <c r="AL70" s="71" t="s">
        <v>100</v>
      </c>
      <c r="AM70" s="61" t="str">
        <f>'[1]REQUISITOS DE EJECUCIÓN '!F70</f>
        <v>Cumplimiento del contrato
Calidad del servicio</v>
      </c>
      <c r="AN70" s="61" t="str">
        <f>'[1]REQUISITOS DE EJECUCIÓN '!G70</f>
        <v>390-47-994000067107</v>
      </c>
      <c r="AO70" s="61">
        <f>'[1]REQUISITOS DE EJECUCIÓN '!H70</f>
        <v>44574</v>
      </c>
      <c r="AP70" s="61">
        <f>'[1]REQUISITOS DE EJECUCIÓN '!I70</f>
        <v>44575</v>
      </c>
      <c r="AQ70" s="61">
        <f>'[1]REQUISITOS DE EJECUCIÓN '!L70</f>
        <v>44573</v>
      </c>
      <c r="AR70" s="61" t="str">
        <f>'[1]REQUISITOS DE EJECUCIÓN '!M70</f>
        <v>I</v>
      </c>
      <c r="AS70" s="62" t="s">
        <v>104</v>
      </c>
      <c r="AT70" s="60" t="str">
        <f>[1]Supervisiones!J70</f>
        <v>Janneth Andrea Sabogal Portilla</v>
      </c>
      <c r="AU70" s="60">
        <f>[1]Supervisiones!K70</f>
        <v>52823339</v>
      </c>
      <c r="AV70" s="60" t="str">
        <f>[1]Supervisiones!L70</f>
        <v>Janneth Andrea Sabogal Portilla</v>
      </c>
      <c r="AW70" s="60">
        <f>[1]Supervisiones!M70</f>
        <v>52823339</v>
      </c>
      <c r="AX70" s="63">
        <f>[1]Supervisiones!N70</f>
        <v>44573</v>
      </c>
      <c r="AY70" s="63">
        <f>[1]Supervisiones!O70</f>
        <v>44573</v>
      </c>
      <c r="AZ70" s="60" t="str">
        <f>[1]Supervisiones!P70</f>
        <v>Transaccional</v>
      </c>
      <c r="BA70" s="62" t="s">
        <v>105</v>
      </c>
      <c r="BB70" s="60">
        <v>0</v>
      </c>
      <c r="BC70" s="62" t="s">
        <v>105</v>
      </c>
      <c r="BD70" s="60" t="s">
        <v>100</v>
      </c>
      <c r="BE70" s="60" t="s">
        <v>100</v>
      </c>
      <c r="BF70" s="62" t="s">
        <v>105</v>
      </c>
      <c r="BG70" s="60" t="s">
        <v>100</v>
      </c>
      <c r="BH70" s="60" t="s">
        <v>100</v>
      </c>
      <c r="BI70" s="60" t="s">
        <v>100</v>
      </c>
      <c r="BJ70" s="60" t="s">
        <v>100</v>
      </c>
      <c r="BK70" s="60" t="s">
        <v>100</v>
      </c>
      <c r="BL70" s="60" t="s">
        <v>100</v>
      </c>
      <c r="BM70" s="60" t="s">
        <v>100</v>
      </c>
      <c r="BN70" s="60" t="s">
        <v>100</v>
      </c>
      <c r="BO70" s="60" t="s">
        <v>100</v>
      </c>
      <c r="BP70" s="60" t="s">
        <v>100</v>
      </c>
      <c r="BQ70" s="60" t="s">
        <v>100</v>
      </c>
      <c r="BR70" s="60" t="s">
        <v>100</v>
      </c>
      <c r="BS70" s="63">
        <f t="shared" si="8"/>
        <v>44926</v>
      </c>
      <c r="BT70" s="62">
        <f t="shared" si="9"/>
        <v>0</v>
      </c>
      <c r="BU70" s="60">
        <v>0</v>
      </c>
      <c r="BV70" s="60">
        <v>0</v>
      </c>
      <c r="BW70" s="62">
        <f t="shared" si="10"/>
        <v>0</v>
      </c>
      <c r="BX70" s="60">
        <v>0</v>
      </c>
      <c r="BY70" s="60">
        <v>0</v>
      </c>
      <c r="BZ70" s="64">
        <f t="shared" si="11"/>
        <v>71600000</v>
      </c>
      <c r="CA70" s="60" t="s">
        <v>106</v>
      </c>
      <c r="CB70" s="62" t="e">
        <f t="shared" si="12"/>
        <v>#REF!</v>
      </c>
      <c r="CC70" s="72" t="e">
        <f>BS70-#REF!</f>
        <v>#REF!</v>
      </c>
      <c r="CD70" s="62" t="s">
        <v>107</v>
      </c>
      <c r="CE70" s="78">
        <v>44575</v>
      </c>
      <c r="CF70" s="74" t="s">
        <v>488</v>
      </c>
      <c r="CG70" s="75"/>
    </row>
    <row r="71" spans="1:85" s="17" customFormat="1" ht="50.25" customHeight="1">
      <c r="A71" s="60">
        <v>70</v>
      </c>
      <c r="B71" s="62" t="s">
        <v>298</v>
      </c>
      <c r="C71" s="62" t="s">
        <v>489</v>
      </c>
      <c r="D71" s="62" t="s">
        <v>300</v>
      </c>
      <c r="E71" s="62" t="s">
        <v>88</v>
      </c>
      <c r="F71" s="62" t="s">
        <v>490</v>
      </c>
      <c r="G71" s="62" t="s">
        <v>90</v>
      </c>
      <c r="H71" s="62" t="s">
        <v>491</v>
      </c>
      <c r="I71" s="62" t="s">
        <v>92</v>
      </c>
      <c r="J71" s="71">
        <v>7384802</v>
      </c>
      <c r="K71" s="71" t="s">
        <v>492</v>
      </c>
      <c r="L71" s="60">
        <v>80111701</v>
      </c>
      <c r="M71" s="71" t="s">
        <v>493</v>
      </c>
      <c r="N71" s="62" t="s">
        <v>96</v>
      </c>
      <c r="O71" s="64">
        <f t="shared" si="7"/>
        <v>100800000</v>
      </c>
      <c r="P71" s="84">
        <v>100800000</v>
      </c>
      <c r="Q71" s="60">
        <v>0</v>
      </c>
      <c r="R71" s="84">
        <v>8400000</v>
      </c>
      <c r="S71" s="62" t="s">
        <v>97</v>
      </c>
      <c r="T71" s="63">
        <v>44573</v>
      </c>
      <c r="U71" s="63">
        <v>44574</v>
      </c>
      <c r="V71" s="66">
        <v>44926</v>
      </c>
      <c r="W71" s="63">
        <v>44574</v>
      </c>
      <c r="X71" s="63">
        <v>44926</v>
      </c>
      <c r="Y71" s="67" t="s">
        <v>305</v>
      </c>
      <c r="Z71" s="68" t="s">
        <v>306</v>
      </c>
      <c r="AA71" s="67">
        <v>20220498</v>
      </c>
      <c r="AB71" s="67">
        <v>41222</v>
      </c>
      <c r="AC71" s="61">
        <v>44570</v>
      </c>
      <c r="AD71" s="61" t="s">
        <v>100</v>
      </c>
      <c r="AE71" s="61" t="s">
        <v>100</v>
      </c>
      <c r="AF71" s="61" t="s">
        <v>307</v>
      </c>
      <c r="AG71" s="61" t="s">
        <v>494</v>
      </c>
      <c r="AH71" s="69" t="s">
        <v>495</v>
      </c>
      <c r="AI71" s="66">
        <v>44573</v>
      </c>
      <c r="AJ71" s="71" t="s">
        <v>103</v>
      </c>
      <c r="AK71" s="71" t="s">
        <v>100</v>
      </c>
      <c r="AL71" s="71" t="s">
        <v>100</v>
      </c>
      <c r="AM71" s="61" t="str">
        <f>'[1]REQUISITOS DE EJECUCIÓN '!F71</f>
        <v>Cumplimiento del contrato
Calidad del servicio</v>
      </c>
      <c r="AN71" s="61" t="str">
        <f>'[1]REQUISITOS DE EJECUCIÓN '!G71</f>
        <v>390-47-994000066873</v>
      </c>
      <c r="AO71" s="61">
        <f>'[1]REQUISITOS DE EJECUCIÓN '!H71</f>
        <v>44573</v>
      </c>
      <c r="AP71" s="61">
        <f>'[1]REQUISITOS DE EJECUCIÓN '!I71</f>
        <v>44574</v>
      </c>
      <c r="AQ71" s="61">
        <f>'[1]REQUISITOS DE EJECUCIÓN '!L71</f>
        <v>44574</v>
      </c>
      <c r="AR71" s="61" t="str">
        <f>'[1]REQUISITOS DE EJECUCIÓN '!M71</f>
        <v>I</v>
      </c>
      <c r="AS71" s="62" t="s">
        <v>104</v>
      </c>
      <c r="AT71" s="60" t="str">
        <f>[1]Supervisiones!J71</f>
        <v>Edgar Muñoz David</v>
      </c>
      <c r="AU71" s="60">
        <f>[1]Supervisiones!K71</f>
        <v>12965830</v>
      </c>
      <c r="AV71" s="60" t="str">
        <f>[1]Supervisiones!L71</f>
        <v>Fabian Dario Romero Moreno</v>
      </c>
      <c r="AW71" s="60">
        <f>[1]Supervisiones!M71</f>
        <v>12965830</v>
      </c>
      <c r="AX71" s="63">
        <f>[1]Supervisiones!N71</f>
        <v>44573</v>
      </c>
      <c r="AY71" s="63">
        <f>[1]Supervisiones!O71</f>
        <v>44573</v>
      </c>
      <c r="AZ71" s="60" t="str">
        <f>[1]Supervisiones!P71</f>
        <v>Transaccional</v>
      </c>
      <c r="BA71" s="62" t="s">
        <v>105</v>
      </c>
      <c r="BB71" s="60">
        <v>0</v>
      </c>
      <c r="BC71" s="62" t="s">
        <v>105</v>
      </c>
      <c r="BD71" s="60" t="s">
        <v>100</v>
      </c>
      <c r="BE71" s="60" t="s">
        <v>100</v>
      </c>
      <c r="BF71" s="62" t="s">
        <v>105</v>
      </c>
      <c r="BG71" s="60" t="s">
        <v>100</v>
      </c>
      <c r="BH71" s="60" t="s">
        <v>100</v>
      </c>
      <c r="BI71" s="60" t="s">
        <v>100</v>
      </c>
      <c r="BJ71" s="60" t="s">
        <v>100</v>
      </c>
      <c r="BK71" s="60" t="s">
        <v>100</v>
      </c>
      <c r="BL71" s="60" t="s">
        <v>100</v>
      </c>
      <c r="BM71" s="60" t="s">
        <v>100</v>
      </c>
      <c r="BN71" s="60" t="s">
        <v>100</v>
      </c>
      <c r="BO71" s="60" t="s">
        <v>100</v>
      </c>
      <c r="BP71" s="60" t="s">
        <v>100</v>
      </c>
      <c r="BQ71" s="60" t="s">
        <v>100</v>
      </c>
      <c r="BR71" s="60" t="s">
        <v>100</v>
      </c>
      <c r="BS71" s="63">
        <f t="shared" si="8"/>
        <v>44926</v>
      </c>
      <c r="BT71" s="62">
        <f t="shared" si="9"/>
        <v>0</v>
      </c>
      <c r="BU71" s="60">
        <v>0</v>
      </c>
      <c r="BV71" s="60">
        <v>0</v>
      </c>
      <c r="BW71" s="62">
        <f t="shared" si="10"/>
        <v>0</v>
      </c>
      <c r="BX71" s="60">
        <v>0</v>
      </c>
      <c r="BY71" s="60">
        <v>0</v>
      </c>
      <c r="BZ71" s="64">
        <f t="shared" si="11"/>
        <v>100800000</v>
      </c>
      <c r="CA71" s="60" t="s">
        <v>106</v>
      </c>
      <c r="CB71" s="62" t="e">
        <f t="shared" si="12"/>
        <v>#REF!</v>
      </c>
      <c r="CC71" s="72" t="e">
        <f>BS71-#REF!</f>
        <v>#REF!</v>
      </c>
      <c r="CD71" s="62" t="s">
        <v>107</v>
      </c>
      <c r="CE71" s="78">
        <v>44575</v>
      </c>
      <c r="CF71" s="74" t="s">
        <v>496</v>
      </c>
      <c r="CG71" s="75"/>
    </row>
    <row r="72" spans="1:85" s="17" customFormat="1" ht="50.25" customHeight="1">
      <c r="A72" s="60">
        <v>71</v>
      </c>
      <c r="B72" s="62" t="s">
        <v>377</v>
      </c>
      <c r="C72" s="62" t="s">
        <v>406</v>
      </c>
      <c r="D72" s="62" t="s">
        <v>251</v>
      </c>
      <c r="E72" s="62" t="s">
        <v>88</v>
      </c>
      <c r="F72" s="62" t="s">
        <v>497</v>
      </c>
      <c r="G72" s="62" t="s">
        <v>90</v>
      </c>
      <c r="H72" s="62" t="s">
        <v>498</v>
      </c>
      <c r="I72" s="62" t="s">
        <v>92</v>
      </c>
      <c r="J72" s="71">
        <v>1018485774</v>
      </c>
      <c r="K72" s="71" t="s">
        <v>499</v>
      </c>
      <c r="L72" s="60">
        <v>80111701</v>
      </c>
      <c r="M72" s="71" t="s">
        <v>404</v>
      </c>
      <c r="N72" s="62" t="s">
        <v>96</v>
      </c>
      <c r="O72" s="64">
        <f t="shared" si="7"/>
        <v>72000000</v>
      </c>
      <c r="P72" s="84">
        <v>72000000</v>
      </c>
      <c r="Q72" s="60">
        <v>0</v>
      </c>
      <c r="R72" s="84">
        <v>6000000</v>
      </c>
      <c r="S72" s="62" t="s">
        <v>97</v>
      </c>
      <c r="T72" s="63">
        <v>44573</v>
      </c>
      <c r="U72" s="63">
        <v>44578</v>
      </c>
      <c r="V72" s="63">
        <v>44926</v>
      </c>
      <c r="W72" s="63">
        <v>44578</v>
      </c>
      <c r="X72" s="63">
        <v>44926</v>
      </c>
      <c r="Y72" s="67" t="s">
        <v>383</v>
      </c>
      <c r="Z72" s="68" t="s">
        <v>384</v>
      </c>
      <c r="AA72" s="67">
        <v>20220059</v>
      </c>
      <c r="AB72" s="67">
        <v>45422</v>
      </c>
      <c r="AC72" s="61">
        <v>44570</v>
      </c>
      <c r="AD72" s="61" t="s">
        <v>100</v>
      </c>
      <c r="AE72" s="61" t="s">
        <v>100</v>
      </c>
      <c r="AF72" s="61" t="s">
        <v>385</v>
      </c>
      <c r="AG72" s="61" t="s">
        <v>188</v>
      </c>
      <c r="AH72" s="69" t="s">
        <v>500</v>
      </c>
      <c r="AI72" s="66">
        <v>44573</v>
      </c>
      <c r="AJ72" s="71" t="s">
        <v>103</v>
      </c>
      <c r="AK72" s="71" t="s">
        <v>100</v>
      </c>
      <c r="AL72" s="71" t="s">
        <v>100</v>
      </c>
      <c r="AM72" s="61" t="str">
        <f>'[1]REQUISITOS DE EJECUCIÓN '!F72</f>
        <v>Cumplimiento del contrato
Calidad del servicio</v>
      </c>
      <c r="AN72" s="61" t="str">
        <f>'[1]REQUISITOS DE EJECUCIÓN '!G72</f>
        <v>390-47-994000066833</v>
      </c>
      <c r="AO72" s="61">
        <f>'[1]REQUISITOS DE EJECUCIÓN '!H72</f>
        <v>44573</v>
      </c>
      <c r="AP72" s="61">
        <f>'[1]REQUISITOS DE EJECUCIÓN '!I72</f>
        <v>44574</v>
      </c>
      <c r="AQ72" s="61">
        <f>'[1]REQUISITOS DE EJECUCIÓN '!L72</f>
        <v>44575</v>
      </c>
      <c r="AR72" s="61" t="str">
        <f>'[1]REQUISITOS DE EJECUCIÓN '!M72</f>
        <v>I</v>
      </c>
      <c r="AS72" s="62" t="s">
        <v>104</v>
      </c>
      <c r="AT72" s="60" t="str">
        <f>[1]Supervisiones!J72</f>
        <v>Natalia Moreno Murillo</v>
      </c>
      <c r="AU72" s="60">
        <f>[1]Supervisiones!K72</f>
        <v>1022323628</v>
      </c>
      <c r="AV72" s="60" t="str">
        <f>[1]Supervisiones!L72</f>
        <v>Natalia Moreno Murillo</v>
      </c>
      <c r="AW72" s="60">
        <f>[1]Supervisiones!M72</f>
        <v>1022323628</v>
      </c>
      <c r="AX72" s="63">
        <f>[1]Supervisiones!N72</f>
        <v>44578</v>
      </c>
      <c r="AY72" s="63">
        <f>[1]Supervisiones!O72</f>
        <v>44578</v>
      </c>
      <c r="AZ72" s="60" t="str">
        <f>[1]Supervisiones!P72</f>
        <v>Transaccional</v>
      </c>
      <c r="BA72" s="62" t="s">
        <v>105</v>
      </c>
      <c r="BB72" s="60">
        <v>0</v>
      </c>
      <c r="BC72" s="62" t="s">
        <v>105</v>
      </c>
      <c r="BD72" s="60" t="s">
        <v>100</v>
      </c>
      <c r="BE72" s="60" t="s">
        <v>100</v>
      </c>
      <c r="BF72" s="62" t="s">
        <v>105</v>
      </c>
      <c r="BG72" s="60" t="s">
        <v>100</v>
      </c>
      <c r="BH72" s="60" t="s">
        <v>100</v>
      </c>
      <c r="BI72" s="60" t="s">
        <v>100</v>
      </c>
      <c r="BJ72" s="60" t="s">
        <v>100</v>
      </c>
      <c r="BK72" s="60" t="s">
        <v>100</v>
      </c>
      <c r="BL72" s="60" t="s">
        <v>100</v>
      </c>
      <c r="BM72" s="60" t="s">
        <v>100</v>
      </c>
      <c r="BN72" s="60" t="s">
        <v>100</v>
      </c>
      <c r="BO72" s="60" t="s">
        <v>100</v>
      </c>
      <c r="BP72" s="60" t="s">
        <v>100</v>
      </c>
      <c r="BQ72" s="60" t="s">
        <v>100</v>
      </c>
      <c r="BR72" s="60" t="s">
        <v>100</v>
      </c>
      <c r="BS72" s="63">
        <f t="shared" si="8"/>
        <v>44926</v>
      </c>
      <c r="BT72" s="62">
        <f t="shared" si="9"/>
        <v>0</v>
      </c>
      <c r="BU72" s="60">
        <v>0</v>
      </c>
      <c r="BV72" s="60">
        <v>0</v>
      </c>
      <c r="BW72" s="62">
        <f t="shared" si="10"/>
        <v>0</v>
      </c>
      <c r="BX72" s="60">
        <v>0</v>
      </c>
      <c r="BY72" s="60">
        <v>0</v>
      </c>
      <c r="BZ72" s="64">
        <f t="shared" si="11"/>
        <v>72000000</v>
      </c>
      <c r="CA72" s="60" t="s">
        <v>106</v>
      </c>
      <c r="CB72" s="62" t="e">
        <f t="shared" si="12"/>
        <v>#REF!</v>
      </c>
      <c r="CC72" s="72" t="e">
        <f>BS72-#REF!</f>
        <v>#REF!</v>
      </c>
      <c r="CD72" s="62" t="s">
        <v>107</v>
      </c>
      <c r="CE72" s="78">
        <v>44575</v>
      </c>
      <c r="CF72" s="74" t="s">
        <v>501</v>
      </c>
      <c r="CG72" s="75"/>
    </row>
    <row r="73" spans="1:85" s="17" customFormat="1" ht="50.25" customHeight="1">
      <c r="A73" s="60">
        <v>72</v>
      </c>
      <c r="B73" s="62" t="s">
        <v>85</v>
      </c>
      <c r="C73" s="62" t="s">
        <v>502</v>
      </c>
      <c r="D73" s="62" t="s">
        <v>165</v>
      </c>
      <c r="E73" s="62" t="s">
        <v>88</v>
      </c>
      <c r="F73" s="62" t="s">
        <v>503</v>
      </c>
      <c r="G73" s="62" t="s">
        <v>90</v>
      </c>
      <c r="H73" s="62" t="s">
        <v>504</v>
      </c>
      <c r="I73" s="62" t="s">
        <v>92</v>
      </c>
      <c r="J73" s="71">
        <v>1070704167</v>
      </c>
      <c r="K73" s="71" t="s">
        <v>505</v>
      </c>
      <c r="L73" s="60">
        <v>80111701</v>
      </c>
      <c r="M73" s="71" t="s">
        <v>506</v>
      </c>
      <c r="N73" s="62" t="s">
        <v>96</v>
      </c>
      <c r="O73" s="64">
        <f t="shared" si="7"/>
        <v>63250000</v>
      </c>
      <c r="P73" s="84">
        <v>63250000</v>
      </c>
      <c r="Q73" s="60">
        <v>0</v>
      </c>
      <c r="R73" s="84">
        <v>5500000</v>
      </c>
      <c r="S73" s="62" t="s">
        <v>97</v>
      </c>
      <c r="T73" s="63">
        <v>44573</v>
      </c>
      <c r="U73" s="63">
        <v>44578</v>
      </c>
      <c r="V73" s="63">
        <v>44926</v>
      </c>
      <c r="W73" s="63">
        <v>44578</v>
      </c>
      <c r="X73" s="63">
        <v>44926</v>
      </c>
      <c r="Y73" s="67" t="s">
        <v>507</v>
      </c>
      <c r="Z73" s="68" t="s">
        <v>99</v>
      </c>
      <c r="AA73" s="67">
        <v>20220244</v>
      </c>
      <c r="AB73" s="67">
        <v>27622</v>
      </c>
      <c r="AC73" s="61">
        <v>44569</v>
      </c>
      <c r="AD73" s="61" t="s">
        <v>100</v>
      </c>
      <c r="AE73" s="61" t="s">
        <v>100</v>
      </c>
      <c r="AF73" s="61" t="s">
        <v>508</v>
      </c>
      <c r="AG73" s="61" t="s">
        <v>116</v>
      </c>
      <c r="AH73" s="69">
        <v>22722</v>
      </c>
      <c r="AI73" s="66">
        <v>44574</v>
      </c>
      <c r="AJ73" s="71" t="s">
        <v>103</v>
      </c>
      <c r="AK73" s="71" t="s">
        <v>100</v>
      </c>
      <c r="AL73" s="71" t="s">
        <v>100</v>
      </c>
      <c r="AM73" s="61" t="str">
        <f>'[1]REQUISITOS DE EJECUCIÓN '!F73</f>
        <v>Cumplimiento del contrato
Calidad del servicio</v>
      </c>
      <c r="AN73" s="61" t="str">
        <f>'[1]REQUISITOS DE EJECUCIÓN '!G73</f>
        <v>390-47-994000067029</v>
      </c>
      <c r="AO73" s="61">
        <f>'[1]REQUISITOS DE EJECUCIÓN '!H73</f>
        <v>44574</v>
      </c>
      <c r="AP73" s="61">
        <f>'[1]REQUISITOS DE EJECUCIÓN '!I73</f>
        <v>44578</v>
      </c>
      <c r="AQ73" s="61">
        <f>'[1]REQUISITOS DE EJECUCIÓN '!L73</f>
        <v>44574</v>
      </c>
      <c r="AR73" s="61" t="str">
        <f>'[1]REQUISITOS DE EJECUCIÓN '!M73</f>
        <v>I</v>
      </c>
      <c r="AS73" s="62" t="s">
        <v>104</v>
      </c>
      <c r="AT73" s="60" t="str">
        <f>[1]Supervisiones!J73</f>
        <v>Harold René Gamba Hurtado</v>
      </c>
      <c r="AU73" s="60">
        <f>[1]Supervisiones!K73</f>
        <v>13617899</v>
      </c>
      <c r="AV73" s="60" t="str">
        <f>[1]Supervisiones!L73</f>
        <v>Yuli Marcela López Cifuentes</v>
      </c>
      <c r="AW73" s="60">
        <f>[1]Supervisiones!M73</f>
        <v>13617899</v>
      </c>
      <c r="AX73" s="63">
        <f>[1]Supervisiones!N73</f>
        <v>44574</v>
      </c>
      <c r="AY73" s="63">
        <f>[1]Supervisiones!O73</f>
        <v>44574</v>
      </c>
      <c r="AZ73" s="60" t="str">
        <f>[1]Supervisiones!P73</f>
        <v>Transaccional</v>
      </c>
      <c r="BA73" s="62" t="s">
        <v>105</v>
      </c>
      <c r="BB73" s="60">
        <v>0</v>
      </c>
      <c r="BC73" s="62" t="s">
        <v>105</v>
      </c>
      <c r="BD73" s="60" t="s">
        <v>100</v>
      </c>
      <c r="BE73" s="60" t="s">
        <v>100</v>
      </c>
      <c r="BF73" s="62" t="s">
        <v>105</v>
      </c>
      <c r="BG73" s="60" t="s">
        <v>100</v>
      </c>
      <c r="BH73" s="60" t="s">
        <v>100</v>
      </c>
      <c r="BI73" s="60" t="s">
        <v>100</v>
      </c>
      <c r="BJ73" s="60" t="s">
        <v>100</v>
      </c>
      <c r="BK73" s="60" t="s">
        <v>100</v>
      </c>
      <c r="BL73" s="60" t="s">
        <v>100</v>
      </c>
      <c r="BM73" s="60" t="s">
        <v>100</v>
      </c>
      <c r="BN73" s="60" t="s">
        <v>100</v>
      </c>
      <c r="BO73" s="60" t="s">
        <v>100</v>
      </c>
      <c r="BP73" s="60" t="s">
        <v>100</v>
      </c>
      <c r="BQ73" s="60" t="s">
        <v>100</v>
      </c>
      <c r="BR73" s="60" t="s">
        <v>100</v>
      </c>
      <c r="BS73" s="63">
        <f t="shared" si="8"/>
        <v>44926</v>
      </c>
      <c r="BT73" s="62">
        <f t="shared" si="9"/>
        <v>0</v>
      </c>
      <c r="BU73" s="60">
        <v>0</v>
      </c>
      <c r="BV73" s="60">
        <v>0</v>
      </c>
      <c r="BW73" s="62">
        <f t="shared" si="10"/>
        <v>0</v>
      </c>
      <c r="BX73" s="60">
        <v>0</v>
      </c>
      <c r="BY73" s="60">
        <v>0</v>
      </c>
      <c r="BZ73" s="64">
        <f t="shared" si="11"/>
        <v>63250000</v>
      </c>
      <c r="CA73" s="60" t="s">
        <v>106</v>
      </c>
      <c r="CB73" s="62" t="e">
        <f t="shared" si="12"/>
        <v>#REF!</v>
      </c>
      <c r="CC73" s="72" t="e">
        <f>BS73-#REF!</f>
        <v>#REF!</v>
      </c>
      <c r="CD73" s="62" t="s">
        <v>107</v>
      </c>
      <c r="CE73" s="78">
        <v>44575</v>
      </c>
      <c r="CF73" s="74" t="s">
        <v>509</v>
      </c>
      <c r="CG73" s="75"/>
    </row>
    <row r="74" spans="1:85" s="17" customFormat="1" ht="50.25" customHeight="1">
      <c r="A74" s="60">
        <v>73</v>
      </c>
      <c r="B74" s="62" t="s">
        <v>510</v>
      </c>
      <c r="C74" s="62" t="s">
        <v>511</v>
      </c>
      <c r="D74" s="62" t="s">
        <v>512</v>
      </c>
      <c r="E74" s="62" t="s">
        <v>88</v>
      </c>
      <c r="F74" s="62" t="s">
        <v>513</v>
      </c>
      <c r="G74" s="62" t="s">
        <v>90</v>
      </c>
      <c r="H74" s="62" t="s">
        <v>514</v>
      </c>
      <c r="I74" s="62" t="s">
        <v>92</v>
      </c>
      <c r="J74" s="71">
        <v>52984802</v>
      </c>
      <c r="K74" s="71" t="s">
        <v>515</v>
      </c>
      <c r="L74" s="60">
        <v>80111701</v>
      </c>
      <c r="M74" s="71" t="s">
        <v>516</v>
      </c>
      <c r="N74" s="62" t="s">
        <v>96</v>
      </c>
      <c r="O74" s="64">
        <f t="shared" si="7"/>
        <v>115000000</v>
      </c>
      <c r="P74" s="84">
        <v>115000000</v>
      </c>
      <c r="Q74" s="60">
        <v>0</v>
      </c>
      <c r="R74" s="84">
        <v>10000000</v>
      </c>
      <c r="S74" s="62" t="s">
        <v>97</v>
      </c>
      <c r="T74" s="63">
        <v>44572</v>
      </c>
      <c r="U74" s="63">
        <v>44575</v>
      </c>
      <c r="V74" s="63">
        <v>44910</v>
      </c>
      <c r="W74" s="63">
        <v>44575</v>
      </c>
      <c r="X74" s="63">
        <v>44910</v>
      </c>
      <c r="Y74" s="67" t="s">
        <v>517</v>
      </c>
      <c r="Z74" s="68" t="s">
        <v>518</v>
      </c>
      <c r="AA74" s="67">
        <v>20220146</v>
      </c>
      <c r="AB74" s="67">
        <v>19222</v>
      </c>
      <c r="AC74" s="61">
        <v>44569</v>
      </c>
      <c r="AD74" s="61" t="s">
        <v>100</v>
      </c>
      <c r="AE74" s="61" t="s">
        <v>100</v>
      </c>
      <c r="AF74" s="61" t="s">
        <v>519</v>
      </c>
      <c r="AG74" s="61" t="s">
        <v>102</v>
      </c>
      <c r="AH74" s="69">
        <v>17322</v>
      </c>
      <c r="AI74" s="66">
        <v>44573</v>
      </c>
      <c r="AJ74" s="71" t="s">
        <v>103</v>
      </c>
      <c r="AK74" s="71" t="s">
        <v>100</v>
      </c>
      <c r="AL74" s="71" t="s">
        <v>100</v>
      </c>
      <c r="AM74" s="61" t="str">
        <f>'[1]REQUISITOS DE EJECUCIÓN '!F74</f>
        <v>Cumplimiento del contrato
Calidad del servicio</v>
      </c>
      <c r="AN74" s="61" t="str">
        <f>'[1]REQUISITOS DE EJECUCIÓN '!G74</f>
        <v>11-46-101024131</v>
      </c>
      <c r="AO74" s="61">
        <f>'[1]REQUISITOS DE EJECUCIÓN '!H74</f>
        <v>44573</v>
      </c>
      <c r="AP74" s="61">
        <f>'[1]REQUISITOS DE EJECUCIÓN '!I74</f>
        <v>44573</v>
      </c>
      <c r="AQ74" s="61">
        <f>'[1]REQUISITOS DE EJECUCIÓN '!L74</f>
        <v>44575</v>
      </c>
      <c r="AR74" s="61" t="str">
        <f>'[1]REQUISITOS DE EJECUCIÓN '!M74</f>
        <v>I</v>
      </c>
      <c r="AS74" s="62" t="s">
        <v>104</v>
      </c>
      <c r="AT74" s="60" t="str">
        <f>[1]Supervisiones!J74</f>
        <v>Martín Emilio Ramírez Cardona</v>
      </c>
      <c r="AU74" s="60">
        <f>[1]Supervisiones!K74</f>
        <v>10282174</v>
      </c>
      <c r="AV74" s="60" t="str">
        <f>[1]Supervisiones!L74</f>
        <v>Martín Emilio Ramírez Cardona</v>
      </c>
      <c r="AW74" s="60">
        <f>[1]Supervisiones!M74</f>
        <v>10282174</v>
      </c>
      <c r="AX74" s="63">
        <f>[1]Supervisiones!N74</f>
        <v>44573</v>
      </c>
      <c r="AY74" s="63">
        <f>[1]Supervisiones!O74</f>
        <v>44573</v>
      </c>
      <c r="AZ74" s="60" t="str">
        <f>[1]Supervisiones!P74</f>
        <v>Transaccional</v>
      </c>
      <c r="BA74" s="62" t="s">
        <v>105</v>
      </c>
      <c r="BB74" s="60">
        <v>0</v>
      </c>
      <c r="BC74" s="62" t="s">
        <v>105</v>
      </c>
      <c r="BD74" s="60" t="s">
        <v>100</v>
      </c>
      <c r="BE74" s="60" t="s">
        <v>100</v>
      </c>
      <c r="BF74" s="62" t="s">
        <v>105</v>
      </c>
      <c r="BG74" s="60" t="s">
        <v>100</v>
      </c>
      <c r="BH74" s="60" t="s">
        <v>100</v>
      </c>
      <c r="BI74" s="60" t="s">
        <v>100</v>
      </c>
      <c r="BJ74" s="60" t="s">
        <v>100</v>
      </c>
      <c r="BK74" s="60" t="s">
        <v>100</v>
      </c>
      <c r="BL74" s="60" t="s">
        <v>100</v>
      </c>
      <c r="BM74" s="60" t="s">
        <v>100</v>
      </c>
      <c r="BN74" s="60" t="s">
        <v>100</v>
      </c>
      <c r="BO74" s="60" t="s">
        <v>100</v>
      </c>
      <c r="BP74" s="60" t="s">
        <v>100</v>
      </c>
      <c r="BQ74" s="60" t="s">
        <v>100</v>
      </c>
      <c r="BR74" s="60" t="s">
        <v>100</v>
      </c>
      <c r="BS74" s="63">
        <f t="shared" si="8"/>
        <v>44910</v>
      </c>
      <c r="BT74" s="62">
        <f t="shared" si="9"/>
        <v>0</v>
      </c>
      <c r="BU74" s="60">
        <v>0</v>
      </c>
      <c r="BV74" s="60">
        <v>0</v>
      </c>
      <c r="BW74" s="62">
        <f t="shared" si="10"/>
        <v>0</v>
      </c>
      <c r="BX74" s="60">
        <v>0</v>
      </c>
      <c r="BY74" s="60">
        <v>0</v>
      </c>
      <c r="BZ74" s="64">
        <f t="shared" si="11"/>
        <v>115000000</v>
      </c>
      <c r="CA74" s="60" t="s">
        <v>106</v>
      </c>
      <c r="CB74" s="62" t="e">
        <f t="shared" si="12"/>
        <v>#REF!</v>
      </c>
      <c r="CC74" s="72" t="e">
        <f>BS74-#REF!</f>
        <v>#REF!</v>
      </c>
      <c r="CD74" s="62" t="s">
        <v>107</v>
      </c>
      <c r="CE74" s="78">
        <v>44574</v>
      </c>
      <c r="CF74" s="74" t="s">
        <v>520</v>
      </c>
      <c r="CG74" s="75"/>
    </row>
    <row r="75" spans="1:85" s="17" customFormat="1" ht="50.25" customHeight="1">
      <c r="A75" s="60">
        <v>74</v>
      </c>
      <c r="B75" s="62" t="s">
        <v>298</v>
      </c>
      <c r="C75" s="62" t="s">
        <v>299</v>
      </c>
      <c r="D75" s="62" t="s">
        <v>300</v>
      </c>
      <c r="E75" s="62" t="s">
        <v>88</v>
      </c>
      <c r="F75" s="62" t="s">
        <v>521</v>
      </c>
      <c r="G75" s="62" t="s">
        <v>90</v>
      </c>
      <c r="H75" s="62" t="s">
        <v>522</v>
      </c>
      <c r="I75" s="62" t="s">
        <v>92</v>
      </c>
      <c r="J75" s="71">
        <v>1018416387</v>
      </c>
      <c r="K75" s="71" t="s">
        <v>523</v>
      </c>
      <c r="L75" s="60">
        <v>80111701</v>
      </c>
      <c r="M75" s="60" t="s">
        <v>524</v>
      </c>
      <c r="N75" s="62" t="s">
        <v>96</v>
      </c>
      <c r="O75" s="64">
        <f t="shared" si="7"/>
        <v>144000000</v>
      </c>
      <c r="P75" s="84">
        <v>144000000</v>
      </c>
      <c r="Q75" s="60">
        <v>0</v>
      </c>
      <c r="R75" s="84">
        <v>12000000</v>
      </c>
      <c r="S75" s="62" t="s">
        <v>97</v>
      </c>
      <c r="T75" s="63">
        <v>44573</v>
      </c>
      <c r="U75" s="63">
        <v>44574</v>
      </c>
      <c r="V75" s="63">
        <v>44925</v>
      </c>
      <c r="W75" s="63">
        <v>44573</v>
      </c>
      <c r="X75" s="63">
        <v>44925</v>
      </c>
      <c r="Y75" s="67" t="s">
        <v>305</v>
      </c>
      <c r="Z75" s="68" t="s">
        <v>306</v>
      </c>
      <c r="AA75" s="67">
        <v>20220587</v>
      </c>
      <c r="AB75" s="67">
        <v>42022</v>
      </c>
      <c r="AC75" s="61">
        <v>44570</v>
      </c>
      <c r="AD75" s="61" t="s">
        <v>100</v>
      </c>
      <c r="AE75" s="61" t="s">
        <v>100</v>
      </c>
      <c r="AF75" s="61" t="s">
        <v>307</v>
      </c>
      <c r="AG75" s="61" t="s">
        <v>116</v>
      </c>
      <c r="AH75" s="69" t="s">
        <v>525</v>
      </c>
      <c r="AI75" s="66">
        <v>44573</v>
      </c>
      <c r="AJ75" s="71" t="s">
        <v>103</v>
      </c>
      <c r="AK75" s="71" t="s">
        <v>100</v>
      </c>
      <c r="AL75" s="71" t="s">
        <v>100</v>
      </c>
      <c r="AM75" s="61" t="str">
        <f>'[1]REQUISITOS DE EJECUCIÓN '!F75</f>
        <v>Cumplimiento del contrato
Calidad del servicio</v>
      </c>
      <c r="AN75" s="61" t="str">
        <f>'[1]REQUISITOS DE EJECUCIÓN '!G75</f>
        <v>NB-100192110</v>
      </c>
      <c r="AO75" s="61">
        <f>'[1]REQUISITOS DE EJECUCIÓN '!H75</f>
        <v>44573</v>
      </c>
      <c r="AP75" s="61">
        <f>'[1]REQUISITOS DE EJECUCIÓN '!I75</f>
        <v>44573</v>
      </c>
      <c r="AQ75" s="61">
        <f>'[1]REQUISITOS DE EJECUCIÓN '!L75</f>
        <v>44574</v>
      </c>
      <c r="AR75" s="61" t="str">
        <f>'[1]REQUISITOS DE EJECUCIÓN '!M75</f>
        <v>I</v>
      </c>
      <c r="AS75" s="62" t="s">
        <v>104</v>
      </c>
      <c r="AT75" s="60" t="str">
        <f>[1]Supervisiones!J75</f>
        <v>Karen Lorena Hernandez Bedoya</v>
      </c>
      <c r="AU75" s="60">
        <f>[1]Supervisiones!K75</f>
        <v>1032407346</v>
      </c>
      <c r="AV75" s="60" t="str">
        <f>[1]Supervisiones!L75</f>
        <v>Karen Lorena Hernandez Bedoya</v>
      </c>
      <c r="AW75" s="60">
        <f>[1]Supervisiones!M75</f>
        <v>1032407346</v>
      </c>
      <c r="AX75" s="63">
        <f>[1]Supervisiones!N75</f>
        <v>44573</v>
      </c>
      <c r="AY75" s="63">
        <f>[1]Supervisiones!O75</f>
        <v>44573</v>
      </c>
      <c r="AZ75" s="60" t="str">
        <f>[1]Supervisiones!P75</f>
        <v>Transaccional</v>
      </c>
      <c r="BA75" s="62" t="s">
        <v>105</v>
      </c>
      <c r="BB75" s="60">
        <v>0</v>
      </c>
      <c r="BC75" s="62" t="s">
        <v>105</v>
      </c>
      <c r="BD75" s="60" t="s">
        <v>100</v>
      </c>
      <c r="BE75" s="60" t="s">
        <v>100</v>
      </c>
      <c r="BF75" s="62" t="s">
        <v>105</v>
      </c>
      <c r="BG75" s="60" t="s">
        <v>100</v>
      </c>
      <c r="BH75" s="60" t="s">
        <v>100</v>
      </c>
      <c r="BI75" s="60" t="s">
        <v>100</v>
      </c>
      <c r="BJ75" s="60" t="s">
        <v>100</v>
      </c>
      <c r="BK75" s="60" t="s">
        <v>100</v>
      </c>
      <c r="BL75" s="60" t="s">
        <v>100</v>
      </c>
      <c r="BM75" s="60" t="s">
        <v>100</v>
      </c>
      <c r="BN75" s="60" t="s">
        <v>100</v>
      </c>
      <c r="BO75" s="60" t="s">
        <v>100</v>
      </c>
      <c r="BP75" s="60" t="s">
        <v>100</v>
      </c>
      <c r="BQ75" s="60" t="s">
        <v>100</v>
      </c>
      <c r="BR75" s="60" t="s">
        <v>100</v>
      </c>
      <c r="BS75" s="63">
        <f t="shared" si="8"/>
        <v>44925</v>
      </c>
      <c r="BT75" s="62">
        <f t="shared" si="9"/>
        <v>0</v>
      </c>
      <c r="BU75" s="60">
        <v>0</v>
      </c>
      <c r="BV75" s="60">
        <v>0</v>
      </c>
      <c r="BW75" s="62">
        <f t="shared" si="10"/>
        <v>0</v>
      </c>
      <c r="BX75" s="60">
        <v>0</v>
      </c>
      <c r="BY75" s="60">
        <v>0</v>
      </c>
      <c r="BZ75" s="64">
        <f t="shared" si="11"/>
        <v>144000000</v>
      </c>
      <c r="CA75" s="60" t="s">
        <v>106</v>
      </c>
      <c r="CB75" s="62" t="e">
        <f t="shared" si="12"/>
        <v>#REF!</v>
      </c>
      <c r="CC75" s="72" t="e">
        <f>BS75-#REF!</f>
        <v>#REF!</v>
      </c>
      <c r="CD75" s="62" t="s">
        <v>107</v>
      </c>
      <c r="CE75" s="78">
        <v>44575</v>
      </c>
      <c r="CF75" s="74" t="s">
        <v>526</v>
      </c>
      <c r="CG75" s="75"/>
    </row>
    <row r="76" spans="1:85" s="17" customFormat="1" ht="50.25" customHeight="1">
      <c r="A76" s="60">
        <v>75</v>
      </c>
      <c r="B76" s="62" t="s">
        <v>411</v>
      </c>
      <c r="C76" s="62" t="s">
        <v>412</v>
      </c>
      <c r="D76" s="62" t="s">
        <v>413</v>
      </c>
      <c r="E76" s="62" t="s">
        <v>88</v>
      </c>
      <c r="F76" s="62" t="s">
        <v>527</v>
      </c>
      <c r="G76" s="62" t="s">
        <v>90</v>
      </c>
      <c r="H76" s="62" t="s">
        <v>528</v>
      </c>
      <c r="I76" s="62" t="s">
        <v>92</v>
      </c>
      <c r="J76" s="71">
        <v>52448408</v>
      </c>
      <c r="K76" s="71" t="s">
        <v>529</v>
      </c>
      <c r="L76" s="60">
        <v>80111701</v>
      </c>
      <c r="M76" s="60" t="s">
        <v>530</v>
      </c>
      <c r="N76" s="62" t="s">
        <v>96</v>
      </c>
      <c r="O76" s="64">
        <f t="shared" si="7"/>
        <v>58705920</v>
      </c>
      <c r="P76" s="84">
        <v>58705920</v>
      </c>
      <c r="Q76" s="60">
        <v>0</v>
      </c>
      <c r="R76" s="84">
        <v>4892160</v>
      </c>
      <c r="S76" s="62" t="s">
        <v>97</v>
      </c>
      <c r="T76" s="63">
        <v>44573</v>
      </c>
      <c r="U76" s="63">
        <v>44574</v>
      </c>
      <c r="V76" s="66">
        <v>44926</v>
      </c>
      <c r="W76" s="63">
        <v>44574</v>
      </c>
      <c r="X76" s="63">
        <v>44926</v>
      </c>
      <c r="Y76" s="67" t="s">
        <v>418</v>
      </c>
      <c r="Z76" s="68" t="s">
        <v>419</v>
      </c>
      <c r="AA76" s="67">
        <v>20220105</v>
      </c>
      <c r="AB76" s="67">
        <v>14022</v>
      </c>
      <c r="AC76" s="61">
        <v>44568</v>
      </c>
      <c r="AD76" s="61" t="s">
        <v>100</v>
      </c>
      <c r="AE76" s="61" t="s">
        <v>100</v>
      </c>
      <c r="AF76" s="61" t="s">
        <v>420</v>
      </c>
      <c r="AG76" s="61" t="s">
        <v>116</v>
      </c>
      <c r="AH76" s="69" t="s">
        <v>531</v>
      </c>
      <c r="AI76" s="66">
        <v>44574</v>
      </c>
      <c r="AJ76" s="71" t="s">
        <v>103</v>
      </c>
      <c r="AK76" s="71" t="s">
        <v>100</v>
      </c>
      <c r="AL76" s="71" t="s">
        <v>100</v>
      </c>
      <c r="AM76" s="61" t="str">
        <f>'[1]REQUISITOS DE EJECUCIÓN '!F76</f>
        <v>Cumplimiento del contrato 
Calidad del servicio</v>
      </c>
      <c r="AN76" s="61" t="str">
        <f>'[1]REQUISITOS DE EJECUCIÓN '!G76</f>
        <v>390-47-994000066938</v>
      </c>
      <c r="AO76" s="61">
        <f>'[1]REQUISITOS DE EJECUCIÓN '!H76</f>
        <v>44573</v>
      </c>
      <c r="AP76" s="61">
        <f>'[1]REQUISITOS DE EJECUCIÓN '!I76</f>
        <v>44574</v>
      </c>
      <c r="AQ76" s="61">
        <f>'[1]REQUISITOS DE EJECUCIÓN '!L76</f>
        <v>44574</v>
      </c>
      <c r="AR76" s="61" t="str">
        <f>'[1]REQUISITOS DE EJECUCIÓN '!M76</f>
        <v>I</v>
      </c>
      <c r="AS76" s="62" t="s">
        <v>104</v>
      </c>
      <c r="AT76" s="60" t="str">
        <f>[1]Supervisiones!J76</f>
        <v>José Leonardo Hincapié Gómez</v>
      </c>
      <c r="AU76" s="60">
        <f>[1]Supervisiones!K76</f>
        <v>7562090</v>
      </c>
      <c r="AV76" s="60" t="str">
        <f>[1]Supervisiones!L76</f>
        <v>José Leonardo Hincapié Gómez</v>
      </c>
      <c r="AW76" s="60">
        <f>[1]Supervisiones!M76</f>
        <v>7562090</v>
      </c>
      <c r="AX76" s="63">
        <f>[1]Supervisiones!N76</f>
        <v>44574</v>
      </c>
      <c r="AY76" s="63">
        <f>[1]Supervisiones!O76</f>
        <v>44574</v>
      </c>
      <c r="AZ76" s="60" t="str">
        <f>[1]Supervisiones!P76</f>
        <v>Transaccional</v>
      </c>
      <c r="BA76" s="62" t="s">
        <v>105</v>
      </c>
      <c r="BB76" s="60">
        <v>0</v>
      </c>
      <c r="BC76" s="62" t="s">
        <v>105</v>
      </c>
      <c r="BD76" s="60" t="s">
        <v>100</v>
      </c>
      <c r="BE76" s="60" t="s">
        <v>100</v>
      </c>
      <c r="BF76" s="62" t="s">
        <v>105</v>
      </c>
      <c r="BG76" s="60" t="s">
        <v>100</v>
      </c>
      <c r="BH76" s="60" t="s">
        <v>100</v>
      </c>
      <c r="BI76" s="60" t="s">
        <v>100</v>
      </c>
      <c r="BJ76" s="60" t="s">
        <v>100</v>
      </c>
      <c r="BK76" s="60" t="s">
        <v>100</v>
      </c>
      <c r="BL76" s="60" t="s">
        <v>100</v>
      </c>
      <c r="BM76" s="60" t="s">
        <v>100</v>
      </c>
      <c r="BN76" s="60" t="s">
        <v>100</v>
      </c>
      <c r="BO76" s="60" t="s">
        <v>100</v>
      </c>
      <c r="BP76" s="60" t="s">
        <v>100</v>
      </c>
      <c r="BQ76" s="60" t="s">
        <v>100</v>
      </c>
      <c r="BR76" s="60" t="s">
        <v>100</v>
      </c>
      <c r="BS76" s="63">
        <f t="shared" si="8"/>
        <v>44926</v>
      </c>
      <c r="BT76" s="62">
        <f t="shared" si="9"/>
        <v>0</v>
      </c>
      <c r="BU76" s="60">
        <v>0</v>
      </c>
      <c r="BV76" s="60">
        <v>0</v>
      </c>
      <c r="BW76" s="62">
        <f t="shared" si="10"/>
        <v>0</v>
      </c>
      <c r="BX76" s="60">
        <v>0</v>
      </c>
      <c r="BY76" s="60">
        <v>0</v>
      </c>
      <c r="BZ76" s="64">
        <f t="shared" si="11"/>
        <v>58705920</v>
      </c>
      <c r="CA76" s="60" t="s">
        <v>106</v>
      </c>
      <c r="CB76" s="62" t="e">
        <f t="shared" si="12"/>
        <v>#REF!</v>
      </c>
      <c r="CC76" s="72" t="e">
        <f>BS76-#REF!</f>
        <v>#REF!</v>
      </c>
      <c r="CD76" s="62" t="s">
        <v>107</v>
      </c>
      <c r="CE76" s="78">
        <v>44575</v>
      </c>
      <c r="CF76" s="74" t="s">
        <v>532</v>
      </c>
      <c r="CG76" s="75"/>
    </row>
    <row r="77" spans="1:85" s="17" customFormat="1" ht="50.25" customHeight="1">
      <c r="A77" s="60">
        <v>76</v>
      </c>
      <c r="B77" s="62" t="s">
        <v>377</v>
      </c>
      <c r="C77" s="62" t="s">
        <v>406</v>
      </c>
      <c r="D77" s="62" t="s">
        <v>251</v>
      </c>
      <c r="E77" s="62" t="s">
        <v>88</v>
      </c>
      <c r="F77" s="62" t="s">
        <v>533</v>
      </c>
      <c r="G77" s="62" t="s">
        <v>90</v>
      </c>
      <c r="H77" s="62" t="s">
        <v>534</v>
      </c>
      <c r="I77" s="62" t="s">
        <v>92</v>
      </c>
      <c r="J77" s="71">
        <v>1033725871</v>
      </c>
      <c r="K77" s="71" t="s">
        <v>535</v>
      </c>
      <c r="L77" s="60">
        <v>80111701</v>
      </c>
      <c r="M77" s="60" t="s">
        <v>382</v>
      </c>
      <c r="N77" s="62" t="s">
        <v>96</v>
      </c>
      <c r="O77" s="64">
        <f t="shared" si="7"/>
        <v>84600000</v>
      </c>
      <c r="P77" s="84">
        <v>84600000</v>
      </c>
      <c r="Q77" s="60">
        <v>0</v>
      </c>
      <c r="R77" s="84" t="s">
        <v>536</v>
      </c>
      <c r="S77" s="62" t="s">
        <v>97</v>
      </c>
      <c r="T77" s="63">
        <v>44573</v>
      </c>
      <c r="U77" s="63">
        <v>44574</v>
      </c>
      <c r="V77" s="66">
        <v>44926</v>
      </c>
      <c r="W77" s="63">
        <v>44574</v>
      </c>
      <c r="X77" s="63">
        <v>44926</v>
      </c>
      <c r="Y77" s="67" t="s">
        <v>383</v>
      </c>
      <c r="Z77" s="68" t="s">
        <v>384</v>
      </c>
      <c r="AA77" s="67">
        <v>20220056</v>
      </c>
      <c r="AB77" s="67">
        <v>45122</v>
      </c>
      <c r="AC77" s="61">
        <v>44570</v>
      </c>
      <c r="AD77" s="61" t="s">
        <v>100</v>
      </c>
      <c r="AE77" s="61" t="s">
        <v>100</v>
      </c>
      <c r="AF77" s="61" t="s">
        <v>385</v>
      </c>
      <c r="AG77" s="61" t="s">
        <v>102</v>
      </c>
      <c r="AH77" s="69" t="s">
        <v>537</v>
      </c>
      <c r="AI77" s="66">
        <v>44573</v>
      </c>
      <c r="AJ77" s="71" t="s">
        <v>103</v>
      </c>
      <c r="AK77" s="71" t="s">
        <v>100</v>
      </c>
      <c r="AL77" s="71" t="s">
        <v>100</v>
      </c>
      <c r="AM77" s="61" t="str">
        <f>'[1]REQUISITOS DE EJECUCIÓN '!F77</f>
        <v>Cumplimiento del contrato
Calidad del servicio</v>
      </c>
      <c r="AN77" s="61" t="str">
        <f>'[1]REQUISITOS DE EJECUCIÓN '!G77</f>
        <v>390-47-994000066819</v>
      </c>
      <c r="AO77" s="61">
        <f>'[1]REQUISITOS DE EJECUCIÓN '!H77</f>
        <v>44573</v>
      </c>
      <c r="AP77" s="61">
        <f>'[1]REQUISITOS DE EJECUCIÓN '!I77</f>
        <v>44574</v>
      </c>
      <c r="AQ77" s="61">
        <f>'[1]REQUISITOS DE EJECUCIÓN '!L77</f>
        <v>44574</v>
      </c>
      <c r="AR77" s="61" t="str">
        <f>'[1]REQUISITOS DE EJECUCIÓN '!M77</f>
        <v>I</v>
      </c>
      <c r="AS77" s="62" t="s">
        <v>104</v>
      </c>
      <c r="AT77" s="60" t="str">
        <f>[1]Supervisiones!J77</f>
        <v>Natalia Moreno Murillo</v>
      </c>
      <c r="AU77" s="60" t="str">
        <f>[1]Supervisiones!K77</f>
        <v xml:space="preserve">1022323628	</v>
      </c>
      <c r="AV77" s="60" t="str">
        <f>[1]Supervisiones!L77</f>
        <v>Natalia Moreno Murillo</v>
      </c>
      <c r="AW77" s="60" t="str">
        <f>[1]Supervisiones!M77</f>
        <v xml:space="preserve">1022323628	</v>
      </c>
      <c r="AX77" s="63">
        <f>[1]Supervisiones!N77</f>
        <v>44573</v>
      </c>
      <c r="AY77" s="63">
        <f>[1]Supervisiones!O77</f>
        <v>44573</v>
      </c>
      <c r="AZ77" s="60" t="str">
        <f>[1]Supervisiones!P77</f>
        <v>Transaccional</v>
      </c>
      <c r="BA77" s="62" t="s">
        <v>105</v>
      </c>
      <c r="BB77" s="60">
        <v>0</v>
      </c>
      <c r="BC77" s="62" t="s">
        <v>105</v>
      </c>
      <c r="BD77" s="60" t="s">
        <v>100</v>
      </c>
      <c r="BE77" s="60" t="s">
        <v>100</v>
      </c>
      <c r="BF77" s="62" t="s">
        <v>105</v>
      </c>
      <c r="BG77" s="60" t="s">
        <v>100</v>
      </c>
      <c r="BH77" s="60" t="s">
        <v>100</v>
      </c>
      <c r="BI77" s="60" t="s">
        <v>100</v>
      </c>
      <c r="BJ77" s="60" t="s">
        <v>100</v>
      </c>
      <c r="BK77" s="60" t="s">
        <v>100</v>
      </c>
      <c r="BL77" s="60" t="s">
        <v>100</v>
      </c>
      <c r="BM77" s="60" t="s">
        <v>100</v>
      </c>
      <c r="BN77" s="60" t="s">
        <v>100</v>
      </c>
      <c r="BO77" s="60" t="s">
        <v>100</v>
      </c>
      <c r="BP77" s="60" t="s">
        <v>100</v>
      </c>
      <c r="BQ77" s="60" t="s">
        <v>100</v>
      </c>
      <c r="BR77" s="60" t="s">
        <v>100</v>
      </c>
      <c r="BS77" s="63">
        <f t="shared" si="8"/>
        <v>44926</v>
      </c>
      <c r="BT77" s="62">
        <f t="shared" si="9"/>
        <v>0</v>
      </c>
      <c r="BU77" s="60">
        <v>0</v>
      </c>
      <c r="BV77" s="60">
        <v>0</v>
      </c>
      <c r="BW77" s="62">
        <f t="shared" si="10"/>
        <v>0</v>
      </c>
      <c r="BX77" s="60">
        <v>0</v>
      </c>
      <c r="BY77" s="60">
        <v>0</v>
      </c>
      <c r="BZ77" s="64">
        <f t="shared" si="11"/>
        <v>84600000</v>
      </c>
      <c r="CA77" s="60" t="s">
        <v>106</v>
      </c>
      <c r="CB77" s="62" t="e">
        <f t="shared" si="12"/>
        <v>#REF!</v>
      </c>
      <c r="CC77" s="72" t="e">
        <f>BS77-#REF!</f>
        <v>#REF!</v>
      </c>
      <c r="CD77" s="62" t="s">
        <v>107</v>
      </c>
      <c r="CE77" s="78">
        <v>44575</v>
      </c>
      <c r="CF77" s="74" t="s">
        <v>538</v>
      </c>
      <c r="CG77" s="75"/>
    </row>
    <row r="78" spans="1:85" s="17" customFormat="1" ht="50.25" customHeight="1">
      <c r="A78" s="60">
        <v>77</v>
      </c>
      <c r="B78" s="62" t="s">
        <v>539</v>
      </c>
      <c r="C78" s="62" t="s">
        <v>539</v>
      </c>
      <c r="D78" s="62" t="s">
        <v>87</v>
      </c>
      <c r="E78" s="62" t="s">
        <v>88</v>
      </c>
      <c r="F78" s="62" t="s">
        <v>540</v>
      </c>
      <c r="G78" s="62" t="s">
        <v>90</v>
      </c>
      <c r="H78" s="62" t="s">
        <v>541</v>
      </c>
      <c r="I78" s="62" t="s">
        <v>92</v>
      </c>
      <c r="J78" s="71">
        <v>1032488627</v>
      </c>
      <c r="K78" s="71" t="s">
        <v>542</v>
      </c>
      <c r="L78" s="60">
        <v>80111701</v>
      </c>
      <c r="M78" s="60" t="s">
        <v>543</v>
      </c>
      <c r="N78" s="62" t="s">
        <v>96</v>
      </c>
      <c r="O78" s="64">
        <f t="shared" si="7"/>
        <v>39312000</v>
      </c>
      <c r="P78" s="84">
        <v>39312000</v>
      </c>
      <c r="Q78" s="60">
        <v>0</v>
      </c>
      <c r="R78" s="84">
        <v>3276000</v>
      </c>
      <c r="S78" s="62" t="s">
        <v>97</v>
      </c>
      <c r="T78" s="63">
        <v>44574</v>
      </c>
      <c r="U78" s="63">
        <v>44575</v>
      </c>
      <c r="V78" s="66">
        <v>44926</v>
      </c>
      <c r="W78" s="63">
        <v>44575</v>
      </c>
      <c r="X78" s="63">
        <v>44926</v>
      </c>
      <c r="Y78" s="67" t="s">
        <v>507</v>
      </c>
      <c r="Z78" s="68" t="s">
        <v>99</v>
      </c>
      <c r="AA78" s="67">
        <v>20220239</v>
      </c>
      <c r="AB78" s="67">
        <v>28022</v>
      </c>
      <c r="AC78" s="61">
        <v>44569</v>
      </c>
      <c r="AD78" s="61" t="s">
        <v>100</v>
      </c>
      <c r="AE78" s="61" t="s">
        <v>100</v>
      </c>
      <c r="AF78" s="61" t="s">
        <v>544</v>
      </c>
      <c r="AG78" s="61" t="s">
        <v>116</v>
      </c>
      <c r="AH78" s="69">
        <v>22922</v>
      </c>
      <c r="AI78" s="66">
        <v>44574</v>
      </c>
      <c r="AJ78" s="71" t="s">
        <v>103</v>
      </c>
      <c r="AK78" s="71" t="s">
        <v>100</v>
      </c>
      <c r="AL78" s="71" t="s">
        <v>100</v>
      </c>
      <c r="AM78" s="61" t="str">
        <f>'[1]REQUISITOS DE EJECUCIÓN '!F78</f>
        <v>Cumplimiento del contrato
Calidad del servicio</v>
      </c>
      <c r="AN78" s="61" t="str">
        <f>'[1]REQUISITOS DE EJECUCIÓN '!G78</f>
        <v>390-47-994000067004</v>
      </c>
      <c r="AO78" s="61">
        <f>'[1]REQUISITOS DE EJECUCIÓN '!H78</f>
        <v>44574</v>
      </c>
      <c r="AP78" s="61">
        <f>'[1]REQUISITOS DE EJECUCIÓN '!I78</f>
        <v>44575</v>
      </c>
      <c r="AQ78" s="61">
        <f>'[1]REQUISITOS DE EJECUCIÓN '!L78</f>
        <v>44574</v>
      </c>
      <c r="AR78" s="61" t="str">
        <f>'[1]REQUISITOS DE EJECUCIÓN '!M78</f>
        <v>I</v>
      </c>
      <c r="AS78" s="62" t="s">
        <v>104</v>
      </c>
      <c r="AT78" s="60" t="str">
        <f>[1]Supervisiones!J78</f>
        <v>Diana Paola Rincón Martínez</v>
      </c>
      <c r="AU78" s="60">
        <f>[1]Supervisiones!K78</f>
        <v>53054249</v>
      </c>
      <c r="AV78" s="60" t="str">
        <f>[1]Supervisiones!L78</f>
        <v>Diana Paola Rincón Martínez</v>
      </c>
      <c r="AW78" s="60">
        <f>[1]Supervisiones!M78</f>
        <v>53054249</v>
      </c>
      <c r="AX78" s="63">
        <f>[1]Supervisiones!N78</f>
        <v>44574</v>
      </c>
      <c r="AY78" s="63">
        <f>[1]Supervisiones!O78</f>
        <v>44574</v>
      </c>
      <c r="AZ78" s="60" t="str">
        <f>[1]Supervisiones!P78</f>
        <v>Transaccional</v>
      </c>
      <c r="BA78" s="62" t="s">
        <v>105</v>
      </c>
      <c r="BB78" s="60">
        <v>0</v>
      </c>
      <c r="BC78" s="62" t="s">
        <v>105</v>
      </c>
      <c r="BD78" s="60" t="s">
        <v>100</v>
      </c>
      <c r="BE78" s="60" t="s">
        <v>100</v>
      </c>
      <c r="BF78" s="62" t="s">
        <v>105</v>
      </c>
      <c r="BG78" s="60" t="s">
        <v>100</v>
      </c>
      <c r="BH78" s="60" t="s">
        <v>100</v>
      </c>
      <c r="BI78" s="60" t="s">
        <v>100</v>
      </c>
      <c r="BJ78" s="60" t="s">
        <v>100</v>
      </c>
      <c r="BK78" s="60" t="s">
        <v>100</v>
      </c>
      <c r="BL78" s="60" t="s">
        <v>100</v>
      </c>
      <c r="BM78" s="60" t="s">
        <v>100</v>
      </c>
      <c r="BN78" s="60" t="s">
        <v>100</v>
      </c>
      <c r="BO78" s="60" t="s">
        <v>100</v>
      </c>
      <c r="BP78" s="60" t="s">
        <v>100</v>
      </c>
      <c r="BQ78" s="60" t="s">
        <v>100</v>
      </c>
      <c r="BR78" s="60" t="s">
        <v>100</v>
      </c>
      <c r="BS78" s="63">
        <f t="shared" si="8"/>
        <v>44926</v>
      </c>
      <c r="BT78" s="62">
        <f t="shared" si="9"/>
        <v>0</v>
      </c>
      <c r="BU78" s="60">
        <v>0</v>
      </c>
      <c r="BV78" s="60">
        <v>0</v>
      </c>
      <c r="BW78" s="62">
        <f t="shared" si="10"/>
        <v>0</v>
      </c>
      <c r="BX78" s="60">
        <v>0</v>
      </c>
      <c r="BY78" s="60">
        <v>0</v>
      </c>
      <c r="BZ78" s="64">
        <f t="shared" si="11"/>
        <v>39312000</v>
      </c>
      <c r="CA78" s="60" t="s">
        <v>106</v>
      </c>
      <c r="CB78" s="62" t="e">
        <f t="shared" si="12"/>
        <v>#REF!</v>
      </c>
      <c r="CC78" s="72" t="e">
        <f>BS78-#REF!</f>
        <v>#REF!</v>
      </c>
      <c r="CD78" s="62" t="s">
        <v>107</v>
      </c>
      <c r="CE78" s="78">
        <v>44578</v>
      </c>
      <c r="CF78" s="74" t="s">
        <v>545</v>
      </c>
      <c r="CG78" s="75"/>
    </row>
    <row r="79" spans="1:85" s="17" customFormat="1" ht="50.25" customHeight="1">
      <c r="A79" s="60">
        <v>78</v>
      </c>
      <c r="B79" s="62" t="s">
        <v>539</v>
      </c>
      <c r="C79" s="62" t="s">
        <v>539</v>
      </c>
      <c r="D79" s="62" t="s">
        <v>87</v>
      </c>
      <c r="E79" s="62" t="s">
        <v>88</v>
      </c>
      <c r="F79" s="62" t="s">
        <v>546</v>
      </c>
      <c r="G79" s="62" t="s">
        <v>90</v>
      </c>
      <c r="H79" s="62" t="s">
        <v>547</v>
      </c>
      <c r="I79" s="62" t="s">
        <v>92</v>
      </c>
      <c r="J79" s="71">
        <v>35526137</v>
      </c>
      <c r="K79" s="71" t="s">
        <v>548</v>
      </c>
      <c r="L79" s="60">
        <v>80111701</v>
      </c>
      <c r="M79" s="60" t="s">
        <v>549</v>
      </c>
      <c r="N79" s="62" t="s">
        <v>96</v>
      </c>
      <c r="O79" s="64">
        <f t="shared" si="7"/>
        <v>88248000</v>
      </c>
      <c r="P79" s="84">
        <v>88248000</v>
      </c>
      <c r="Q79" s="60">
        <v>0</v>
      </c>
      <c r="R79" s="84">
        <v>7354000</v>
      </c>
      <c r="S79" s="62" t="s">
        <v>97</v>
      </c>
      <c r="T79" s="63">
        <v>44573</v>
      </c>
      <c r="U79" s="63">
        <v>44579</v>
      </c>
      <c r="V79" s="66">
        <v>44926</v>
      </c>
      <c r="W79" s="63">
        <v>44579</v>
      </c>
      <c r="X79" s="63">
        <v>44926</v>
      </c>
      <c r="Y79" s="67" t="s">
        <v>507</v>
      </c>
      <c r="Z79" s="68" t="s">
        <v>99</v>
      </c>
      <c r="AA79" s="67">
        <v>20220237</v>
      </c>
      <c r="AB79" s="67">
        <v>27922</v>
      </c>
      <c r="AC79" s="61">
        <v>44569</v>
      </c>
      <c r="AD79" s="61" t="s">
        <v>100</v>
      </c>
      <c r="AE79" s="61" t="s">
        <v>100</v>
      </c>
      <c r="AF79" s="61" t="s">
        <v>544</v>
      </c>
      <c r="AG79" s="61" t="s">
        <v>101</v>
      </c>
      <c r="AH79" s="69" t="s">
        <v>550</v>
      </c>
      <c r="AI79" s="66">
        <v>44574</v>
      </c>
      <c r="AJ79" s="71" t="s">
        <v>103</v>
      </c>
      <c r="AK79" s="71" t="s">
        <v>100</v>
      </c>
      <c r="AL79" s="71" t="s">
        <v>100</v>
      </c>
      <c r="AM79" s="61" t="str">
        <f>'[1]REQUISITOS DE EJECUCIÓN '!F79</f>
        <v>Cumplimiento del contrato
Calidad del servicio</v>
      </c>
      <c r="AN79" s="61" t="str">
        <f>'[1]REQUISITOS DE EJECUCIÓN '!G79</f>
        <v>390-47-994000066939</v>
      </c>
      <c r="AO79" s="61">
        <f>'[1]REQUISITOS DE EJECUCIÓN '!H79</f>
        <v>44573</v>
      </c>
      <c r="AP79" s="61">
        <f>'[1]REQUISITOS DE EJECUCIÓN '!I79</f>
        <v>44579</v>
      </c>
      <c r="AQ79" s="61">
        <f>'[1]REQUISITOS DE EJECUCIÓN '!L79</f>
        <v>44574</v>
      </c>
      <c r="AR79" s="61" t="str">
        <f>'[1]REQUISITOS DE EJECUCIÓN '!M79</f>
        <v>I</v>
      </c>
      <c r="AS79" s="62" t="s">
        <v>104</v>
      </c>
      <c r="AT79" s="60" t="str">
        <f>[1]Supervisiones!J79</f>
        <v>Andrés Galvis Pineda</v>
      </c>
      <c r="AU79" s="60">
        <f>[1]Supervisiones!K79</f>
        <v>7165940</v>
      </c>
      <c r="AV79" s="60" t="str">
        <f>[1]Supervisiones!L79</f>
        <v>Andrés Galvis Pineda</v>
      </c>
      <c r="AW79" s="60">
        <f>[1]Supervisiones!M79</f>
        <v>7165940</v>
      </c>
      <c r="AX79" s="63">
        <f>[1]Supervisiones!N79</f>
        <v>44574</v>
      </c>
      <c r="AY79" s="63">
        <f>[1]Supervisiones!O79</f>
        <v>44574</v>
      </c>
      <c r="AZ79" s="60" t="str">
        <f>[1]Supervisiones!P79</f>
        <v>Transaccional</v>
      </c>
      <c r="BA79" s="62" t="s">
        <v>105</v>
      </c>
      <c r="BB79" s="60">
        <v>0</v>
      </c>
      <c r="BC79" s="62" t="s">
        <v>105</v>
      </c>
      <c r="BD79" s="60" t="s">
        <v>100</v>
      </c>
      <c r="BE79" s="60" t="s">
        <v>100</v>
      </c>
      <c r="BF79" s="62" t="s">
        <v>105</v>
      </c>
      <c r="BG79" s="60" t="s">
        <v>100</v>
      </c>
      <c r="BH79" s="60" t="s">
        <v>100</v>
      </c>
      <c r="BI79" s="60" t="s">
        <v>100</v>
      </c>
      <c r="BJ79" s="60" t="s">
        <v>100</v>
      </c>
      <c r="BK79" s="60" t="s">
        <v>100</v>
      </c>
      <c r="BL79" s="60" t="s">
        <v>100</v>
      </c>
      <c r="BM79" s="60" t="s">
        <v>100</v>
      </c>
      <c r="BN79" s="60" t="s">
        <v>100</v>
      </c>
      <c r="BO79" s="60" t="s">
        <v>100</v>
      </c>
      <c r="BP79" s="60" t="s">
        <v>100</v>
      </c>
      <c r="BQ79" s="60" t="s">
        <v>100</v>
      </c>
      <c r="BR79" s="60" t="s">
        <v>100</v>
      </c>
      <c r="BS79" s="63">
        <f t="shared" si="8"/>
        <v>44926</v>
      </c>
      <c r="BT79" s="62">
        <f t="shared" si="9"/>
        <v>0</v>
      </c>
      <c r="BU79" s="60">
        <v>0</v>
      </c>
      <c r="BV79" s="60">
        <v>0</v>
      </c>
      <c r="BW79" s="62">
        <f t="shared" si="10"/>
        <v>0</v>
      </c>
      <c r="BX79" s="60">
        <v>0</v>
      </c>
      <c r="BY79" s="60">
        <v>0</v>
      </c>
      <c r="BZ79" s="64">
        <f t="shared" si="11"/>
        <v>88248000</v>
      </c>
      <c r="CA79" s="60" t="s">
        <v>106</v>
      </c>
      <c r="CB79" s="62" t="e">
        <f t="shared" si="12"/>
        <v>#REF!</v>
      </c>
      <c r="CC79" s="72" t="e">
        <f>BS79-#REF!</f>
        <v>#REF!</v>
      </c>
      <c r="CD79" s="62" t="s">
        <v>107</v>
      </c>
      <c r="CE79" s="78">
        <v>44575</v>
      </c>
      <c r="CF79" s="74" t="s">
        <v>551</v>
      </c>
      <c r="CG79" s="75"/>
    </row>
    <row r="80" spans="1:85" s="17" customFormat="1" ht="50.25" customHeight="1">
      <c r="A80" s="60">
        <v>79</v>
      </c>
      <c r="B80" s="62" t="s">
        <v>510</v>
      </c>
      <c r="C80" s="62" t="s">
        <v>511</v>
      </c>
      <c r="D80" s="62" t="s">
        <v>512</v>
      </c>
      <c r="E80" s="62" t="s">
        <v>88</v>
      </c>
      <c r="F80" s="62" t="s">
        <v>552</v>
      </c>
      <c r="G80" s="62" t="s">
        <v>90</v>
      </c>
      <c r="H80" s="62" t="s">
        <v>553</v>
      </c>
      <c r="I80" s="62" t="s">
        <v>92</v>
      </c>
      <c r="J80" s="71">
        <v>1020822939</v>
      </c>
      <c r="K80" s="71" t="s">
        <v>554</v>
      </c>
      <c r="L80" s="60">
        <v>80111701</v>
      </c>
      <c r="M80" s="60" t="s">
        <v>555</v>
      </c>
      <c r="N80" s="62" t="s">
        <v>96</v>
      </c>
      <c r="O80" s="64">
        <f t="shared" si="7"/>
        <v>69000000</v>
      </c>
      <c r="P80" s="84">
        <v>69000000</v>
      </c>
      <c r="Q80" s="60">
        <v>0</v>
      </c>
      <c r="R80" s="84">
        <v>6000000</v>
      </c>
      <c r="S80" s="62" t="s">
        <v>97</v>
      </c>
      <c r="T80" s="63">
        <v>44573</v>
      </c>
      <c r="U80" s="78">
        <v>44574</v>
      </c>
      <c r="V80" s="66">
        <v>44910</v>
      </c>
      <c r="W80" s="78">
        <v>44574</v>
      </c>
      <c r="X80" s="66">
        <v>44910</v>
      </c>
      <c r="Y80" s="67" t="s">
        <v>556</v>
      </c>
      <c r="Z80" s="68" t="s">
        <v>518</v>
      </c>
      <c r="AA80" s="67">
        <v>20220443</v>
      </c>
      <c r="AB80" s="67">
        <v>19422</v>
      </c>
      <c r="AC80" s="61">
        <v>44569</v>
      </c>
      <c r="AD80" s="61" t="s">
        <v>100</v>
      </c>
      <c r="AE80" s="61" t="s">
        <v>100</v>
      </c>
      <c r="AF80" s="61" t="s">
        <v>557</v>
      </c>
      <c r="AG80" s="61" t="s">
        <v>116</v>
      </c>
      <c r="AH80" s="69" t="s">
        <v>558</v>
      </c>
      <c r="AI80" s="66">
        <v>44573</v>
      </c>
      <c r="AJ80" s="71" t="s">
        <v>103</v>
      </c>
      <c r="AK80" s="71" t="s">
        <v>100</v>
      </c>
      <c r="AL80" s="71" t="s">
        <v>100</v>
      </c>
      <c r="AM80" s="61" t="str">
        <f>'[1]REQUISITOS DE EJECUCIÓN '!F80</f>
        <v>Cumplimiento del contrato
Calidad del servicio</v>
      </c>
      <c r="AN80" s="61" t="str">
        <f>'[1]REQUISITOS DE EJECUCIÓN '!G80</f>
        <v>390-47-994000066868</v>
      </c>
      <c r="AO80" s="61">
        <f>'[1]REQUISITOS DE EJECUCIÓN '!H80</f>
        <v>44573</v>
      </c>
      <c r="AP80" s="61">
        <f>'[1]REQUISITOS DE EJECUCIÓN '!I80</f>
        <v>44573</v>
      </c>
      <c r="AQ80" s="61">
        <f>'[1]REQUISITOS DE EJECUCIÓN '!L80</f>
        <v>44574</v>
      </c>
      <c r="AR80" s="61" t="str">
        <f>'[1]REQUISITOS DE EJECUCIÓN '!M80</f>
        <v>I</v>
      </c>
      <c r="AS80" s="62" t="s">
        <v>104</v>
      </c>
      <c r="AT80" s="60" t="str">
        <f>[1]Supervisiones!J80</f>
        <v>Martín Emilio Ramírez Cardona</v>
      </c>
      <c r="AU80" s="60">
        <f>[1]Supervisiones!K80</f>
        <v>10282174</v>
      </c>
      <c r="AV80" s="60" t="str">
        <f>[1]Supervisiones!L80</f>
        <v>Martín Emilio Ramírez Cardona</v>
      </c>
      <c r="AW80" s="60">
        <f>[1]Supervisiones!M80</f>
        <v>10282174</v>
      </c>
      <c r="AX80" s="63">
        <f>[1]Supervisiones!N80</f>
        <v>44573</v>
      </c>
      <c r="AY80" s="63">
        <f>[1]Supervisiones!O80</f>
        <v>44573</v>
      </c>
      <c r="AZ80" s="60" t="str">
        <f>[1]Supervisiones!P80</f>
        <v>Transaccional</v>
      </c>
      <c r="BA80" s="62" t="s">
        <v>105</v>
      </c>
      <c r="BB80" s="60">
        <v>0</v>
      </c>
      <c r="BC80" s="62" t="s">
        <v>105</v>
      </c>
      <c r="BD80" s="60" t="s">
        <v>100</v>
      </c>
      <c r="BE80" s="60" t="s">
        <v>100</v>
      </c>
      <c r="BF80" s="62" t="s">
        <v>105</v>
      </c>
      <c r="BG80" s="60" t="s">
        <v>100</v>
      </c>
      <c r="BH80" s="60" t="s">
        <v>100</v>
      </c>
      <c r="BI80" s="60" t="s">
        <v>100</v>
      </c>
      <c r="BJ80" s="60" t="s">
        <v>100</v>
      </c>
      <c r="BK80" s="60" t="s">
        <v>100</v>
      </c>
      <c r="BL80" s="60" t="s">
        <v>100</v>
      </c>
      <c r="BM80" s="60" t="s">
        <v>100</v>
      </c>
      <c r="BN80" s="60" t="s">
        <v>100</v>
      </c>
      <c r="BO80" s="60" t="s">
        <v>100</v>
      </c>
      <c r="BP80" s="60" t="s">
        <v>100</v>
      </c>
      <c r="BQ80" s="60" t="s">
        <v>100</v>
      </c>
      <c r="BR80" s="60" t="s">
        <v>100</v>
      </c>
      <c r="BS80" s="63">
        <f t="shared" si="8"/>
        <v>44910</v>
      </c>
      <c r="BT80" s="62">
        <f t="shared" si="9"/>
        <v>0</v>
      </c>
      <c r="BU80" s="60">
        <v>0</v>
      </c>
      <c r="BV80" s="60">
        <v>0</v>
      </c>
      <c r="BW80" s="62">
        <f t="shared" si="10"/>
        <v>0</v>
      </c>
      <c r="BX80" s="60">
        <v>0</v>
      </c>
      <c r="BY80" s="60">
        <v>0</v>
      </c>
      <c r="BZ80" s="64">
        <f t="shared" si="11"/>
        <v>69000000</v>
      </c>
      <c r="CA80" s="60" t="s">
        <v>106</v>
      </c>
      <c r="CB80" s="62" t="e">
        <f t="shared" si="12"/>
        <v>#REF!</v>
      </c>
      <c r="CC80" s="72" t="e">
        <f>BS80-#REF!</f>
        <v>#REF!</v>
      </c>
      <c r="CD80" s="62" t="s">
        <v>107</v>
      </c>
      <c r="CE80" s="78">
        <v>44575</v>
      </c>
      <c r="CF80" s="74" t="s">
        <v>559</v>
      </c>
      <c r="CG80" s="75"/>
    </row>
    <row r="81" spans="1:85" s="17" customFormat="1" ht="50.25" customHeight="1">
      <c r="A81" s="60">
        <v>80</v>
      </c>
      <c r="B81" s="62" t="s">
        <v>298</v>
      </c>
      <c r="C81" s="62" t="s">
        <v>299</v>
      </c>
      <c r="D81" s="62" t="s">
        <v>460</v>
      </c>
      <c r="E81" s="62" t="s">
        <v>88</v>
      </c>
      <c r="F81" s="62" t="s">
        <v>560</v>
      </c>
      <c r="G81" s="62" t="s">
        <v>90</v>
      </c>
      <c r="H81" s="62" t="s">
        <v>561</v>
      </c>
      <c r="I81" s="62" t="s">
        <v>92</v>
      </c>
      <c r="J81" s="71">
        <v>1022370683</v>
      </c>
      <c r="K81" s="71" t="s">
        <v>562</v>
      </c>
      <c r="L81" s="60">
        <v>80111701</v>
      </c>
      <c r="M81" s="71" t="s">
        <v>493</v>
      </c>
      <c r="N81" s="62" t="s">
        <v>96</v>
      </c>
      <c r="O81" s="64">
        <f t="shared" si="7"/>
        <v>118440000</v>
      </c>
      <c r="P81" s="84">
        <v>118440000</v>
      </c>
      <c r="Q81" s="60">
        <v>0</v>
      </c>
      <c r="R81" s="84">
        <v>9870000</v>
      </c>
      <c r="S81" s="62" t="s">
        <v>97</v>
      </c>
      <c r="T81" s="63">
        <v>44573</v>
      </c>
      <c r="U81" s="63">
        <v>44578</v>
      </c>
      <c r="V81" s="66">
        <v>44926</v>
      </c>
      <c r="W81" s="63">
        <v>44578</v>
      </c>
      <c r="X81" s="63">
        <v>44926</v>
      </c>
      <c r="Y81" s="67" t="s">
        <v>305</v>
      </c>
      <c r="Z81" s="68" t="s">
        <v>306</v>
      </c>
      <c r="AA81" s="67">
        <v>20220476</v>
      </c>
      <c r="AB81" s="67">
        <v>40722</v>
      </c>
      <c r="AC81" s="61">
        <v>44570</v>
      </c>
      <c r="AD81" s="61" t="s">
        <v>100</v>
      </c>
      <c r="AE81" s="61" t="s">
        <v>100</v>
      </c>
      <c r="AF81" s="61" t="s">
        <v>307</v>
      </c>
      <c r="AG81" s="61" t="s">
        <v>563</v>
      </c>
      <c r="AH81" s="69" t="s">
        <v>564</v>
      </c>
      <c r="AI81" s="66">
        <v>44573</v>
      </c>
      <c r="AJ81" s="71" t="s">
        <v>103</v>
      </c>
      <c r="AK81" s="71" t="s">
        <v>100</v>
      </c>
      <c r="AL81" s="71" t="s">
        <v>100</v>
      </c>
      <c r="AM81" s="61" t="str">
        <f>'[1]REQUISITOS DE EJECUCIÓN '!F81</f>
        <v>Cumplimiento del contrato
Calidad del servicio</v>
      </c>
      <c r="AN81" s="61" t="str">
        <f>'[1]REQUISITOS DE EJECUCIÓN '!G81</f>
        <v>390-47-994000067069</v>
      </c>
      <c r="AO81" s="61">
        <f>'[1]REQUISITOS DE EJECUCIÓN '!H81</f>
        <v>44575</v>
      </c>
      <c r="AP81" s="61">
        <f>'[1]REQUISITOS DE EJECUCIÓN '!I81</f>
        <v>44578</v>
      </c>
      <c r="AQ81" s="61">
        <f>'[1]REQUISITOS DE EJECUCIÓN '!L81</f>
        <v>44574</v>
      </c>
      <c r="AR81" s="61" t="str">
        <f>'[1]REQUISITOS DE EJECUCIÓN '!M81</f>
        <v>I</v>
      </c>
      <c r="AS81" s="62" t="s">
        <v>104</v>
      </c>
      <c r="AT81" s="60" t="str">
        <f>[1]Supervisiones!J81</f>
        <v>Fabian Dario Romero Moreno</v>
      </c>
      <c r="AU81" s="60">
        <f>[1]Supervisiones!K81</f>
        <v>11523034</v>
      </c>
      <c r="AV81" s="60" t="str">
        <f>[1]Supervisiones!L81</f>
        <v>Fabian Dario Romero Moreno</v>
      </c>
      <c r="AW81" s="60">
        <f>[1]Supervisiones!M81</f>
        <v>11523034</v>
      </c>
      <c r="AX81" s="63">
        <f>[1]Supervisiones!N81</f>
        <v>44573</v>
      </c>
      <c r="AY81" s="63">
        <f>[1]Supervisiones!O81</f>
        <v>44573</v>
      </c>
      <c r="AZ81" s="60" t="str">
        <f>[1]Supervisiones!P81</f>
        <v>Transaccional</v>
      </c>
      <c r="BA81" s="62" t="s">
        <v>105</v>
      </c>
      <c r="BB81" s="60">
        <v>0</v>
      </c>
      <c r="BC81" s="62" t="s">
        <v>105</v>
      </c>
      <c r="BD81" s="60" t="s">
        <v>100</v>
      </c>
      <c r="BE81" s="60" t="s">
        <v>100</v>
      </c>
      <c r="BF81" s="62" t="s">
        <v>105</v>
      </c>
      <c r="BG81" s="60" t="s">
        <v>100</v>
      </c>
      <c r="BH81" s="60" t="s">
        <v>100</v>
      </c>
      <c r="BI81" s="60" t="s">
        <v>100</v>
      </c>
      <c r="BJ81" s="60" t="s">
        <v>100</v>
      </c>
      <c r="BK81" s="60" t="s">
        <v>100</v>
      </c>
      <c r="BL81" s="60" t="s">
        <v>100</v>
      </c>
      <c r="BM81" s="60" t="s">
        <v>100</v>
      </c>
      <c r="BN81" s="60" t="s">
        <v>100</v>
      </c>
      <c r="BO81" s="60" t="s">
        <v>100</v>
      </c>
      <c r="BP81" s="60" t="s">
        <v>100</v>
      </c>
      <c r="BQ81" s="60" t="s">
        <v>100</v>
      </c>
      <c r="BR81" s="60" t="s">
        <v>100</v>
      </c>
      <c r="BS81" s="63">
        <f t="shared" si="8"/>
        <v>44926</v>
      </c>
      <c r="BT81" s="62">
        <f t="shared" si="9"/>
        <v>0</v>
      </c>
      <c r="BU81" s="60">
        <v>0</v>
      </c>
      <c r="BV81" s="60">
        <v>0</v>
      </c>
      <c r="BW81" s="62">
        <f t="shared" si="10"/>
        <v>0</v>
      </c>
      <c r="BX81" s="60">
        <v>0</v>
      </c>
      <c r="BY81" s="60">
        <v>0</v>
      </c>
      <c r="BZ81" s="64">
        <f t="shared" si="11"/>
        <v>118440000</v>
      </c>
      <c r="CA81" s="60" t="s">
        <v>106</v>
      </c>
      <c r="CB81" s="62" t="e">
        <f t="shared" si="12"/>
        <v>#REF!</v>
      </c>
      <c r="CC81" s="72" t="e">
        <f>BS81-#REF!</f>
        <v>#REF!</v>
      </c>
      <c r="CD81" s="62" t="s">
        <v>107</v>
      </c>
      <c r="CE81" s="78">
        <v>44575</v>
      </c>
      <c r="CF81" s="74" t="s">
        <v>565</v>
      </c>
      <c r="CG81" s="75"/>
    </row>
    <row r="82" spans="1:85" s="17" customFormat="1" ht="50.25" customHeight="1">
      <c r="A82" s="60">
        <v>81</v>
      </c>
      <c r="B82" s="62" t="s">
        <v>566</v>
      </c>
      <c r="C82" s="62" t="s">
        <v>567</v>
      </c>
      <c r="D82" s="62" t="s">
        <v>251</v>
      </c>
      <c r="E82" s="62" t="s">
        <v>88</v>
      </c>
      <c r="F82" s="62" t="s">
        <v>568</v>
      </c>
      <c r="G82" s="62" t="s">
        <v>90</v>
      </c>
      <c r="H82" s="62" t="s">
        <v>569</v>
      </c>
      <c r="I82" s="62" t="s">
        <v>92</v>
      </c>
      <c r="J82" s="71">
        <v>52005373</v>
      </c>
      <c r="K82" s="71" t="s">
        <v>570</v>
      </c>
      <c r="L82" s="60">
        <v>80111701</v>
      </c>
      <c r="M82" s="60" t="s">
        <v>571</v>
      </c>
      <c r="N82" s="62" t="s">
        <v>96</v>
      </c>
      <c r="O82" s="64">
        <f t="shared" si="7"/>
        <v>168000000</v>
      </c>
      <c r="P82" s="84">
        <v>168000000</v>
      </c>
      <c r="Q82" s="60">
        <v>0</v>
      </c>
      <c r="R82" s="84">
        <v>14000000</v>
      </c>
      <c r="S82" s="62" t="s">
        <v>97</v>
      </c>
      <c r="T82" s="63">
        <v>44573</v>
      </c>
      <c r="U82" s="63">
        <v>44574</v>
      </c>
      <c r="V82" s="66">
        <v>44926</v>
      </c>
      <c r="W82" s="63">
        <v>44574</v>
      </c>
      <c r="X82" s="63">
        <v>44926</v>
      </c>
      <c r="Y82" s="67" t="s">
        <v>507</v>
      </c>
      <c r="Z82" s="68" t="s">
        <v>572</v>
      </c>
      <c r="AA82" s="67">
        <v>20220347</v>
      </c>
      <c r="AB82" s="67">
        <v>37922</v>
      </c>
      <c r="AC82" s="61">
        <v>44569</v>
      </c>
      <c r="AD82" s="61" t="s">
        <v>100</v>
      </c>
      <c r="AE82" s="61" t="s">
        <v>100</v>
      </c>
      <c r="AF82" s="61" t="s">
        <v>544</v>
      </c>
      <c r="AG82" s="61" t="s">
        <v>116</v>
      </c>
      <c r="AH82" s="69" t="s">
        <v>573</v>
      </c>
      <c r="AI82" s="66">
        <v>44574</v>
      </c>
      <c r="AJ82" s="71" t="s">
        <v>103</v>
      </c>
      <c r="AK82" s="71" t="s">
        <v>100</v>
      </c>
      <c r="AL82" s="71" t="s">
        <v>100</v>
      </c>
      <c r="AM82" s="61" t="str">
        <f>'[1]REQUISITOS DE EJECUCIÓN '!F82</f>
        <v>Cumplimiento del contrato
Calidad del servicio</v>
      </c>
      <c r="AN82" s="61" t="str">
        <f>'[1]REQUISITOS DE EJECUCIÓN '!G82</f>
        <v>14-46-101061613</v>
      </c>
      <c r="AO82" s="61">
        <f>'[1]REQUISITOS DE EJECUCIÓN '!H82</f>
        <v>44574</v>
      </c>
      <c r="AP82" s="61">
        <f>'[1]REQUISITOS DE EJECUCIÓN '!I82</f>
        <v>44574</v>
      </c>
      <c r="AQ82" s="61">
        <f>'[1]REQUISITOS DE EJECUCIÓN '!L82</f>
        <v>44574</v>
      </c>
      <c r="AR82" s="61" t="str">
        <f>'[1]REQUISITOS DE EJECUCIÓN '!M82</f>
        <v>I</v>
      </c>
      <c r="AS82" s="62" t="s">
        <v>104</v>
      </c>
      <c r="AT82" s="60" t="str">
        <f>[1]Supervisiones!J82</f>
        <v xml:space="preserve">Mónica Isabel Posso Del Castillo        </v>
      </c>
      <c r="AU82" s="60">
        <f>[1]Supervisiones!K82</f>
        <v>52259945</v>
      </c>
      <c r="AV82" s="60" t="str">
        <f>[1]Supervisiones!L82</f>
        <v xml:space="preserve">Mónica Isabel Posso Del Castillo        </v>
      </c>
      <c r="AW82" s="60">
        <f>[1]Supervisiones!M82</f>
        <v>52259945</v>
      </c>
      <c r="AX82" s="63">
        <f>[1]Supervisiones!N82</f>
        <v>44574</v>
      </c>
      <c r="AY82" s="63">
        <f>[1]Supervisiones!O82</f>
        <v>44574</v>
      </c>
      <c r="AZ82" s="60" t="str">
        <f>[1]Supervisiones!P82</f>
        <v>Transaccional</v>
      </c>
      <c r="BA82" s="62" t="s">
        <v>105</v>
      </c>
      <c r="BB82" s="60">
        <v>0</v>
      </c>
      <c r="BC82" s="62" t="s">
        <v>105</v>
      </c>
      <c r="BD82" s="60" t="s">
        <v>100</v>
      </c>
      <c r="BE82" s="60" t="s">
        <v>100</v>
      </c>
      <c r="BF82" s="62" t="s">
        <v>105</v>
      </c>
      <c r="BG82" s="60" t="s">
        <v>100</v>
      </c>
      <c r="BH82" s="60" t="s">
        <v>100</v>
      </c>
      <c r="BI82" s="60" t="s">
        <v>100</v>
      </c>
      <c r="BJ82" s="60" t="s">
        <v>100</v>
      </c>
      <c r="BK82" s="60" t="s">
        <v>100</v>
      </c>
      <c r="BL82" s="60" t="s">
        <v>100</v>
      </c>
      <c r="BM82" s="60" t="s">
        <v>100</v>
      </c>
      <c r="BN82" s="60" t="s">
        <v>100</v>
      </c>
      <c r="BO82" s="60" t="s">
        <v>100</v>
      </c>
      <c r="BP82" s="60" t="s">
        <v>100</v>
      </c>
      <c r="BQ82" s="60" t="s">
        <v>100</v>
      </c>
      <c r="BR82" s="60" t="s">
        <v>100</v>
      </c>
      <c r="BS82" s="63">
        <f t="shared" si="8"/>
        <v>44926</v>
      </c>
      <c r="BT82" s="62">
        <f t="shared" si="9"/>
        <v>0</v>
      </c>
      <c r="BU82" s="60">
        <v>0</v>
      </c>
      <c r="BV82" s="60">
        <v>0</v>
      </c>
      <c r="BW82" s="62">
        <f t="shared" si="10"/>
        <v>0</v>
      </c>
      <c r="BX82" s="60">
        <v>0</v>
      </c>
      <c r="BY82" s="60">
        <v>0</v>
      </c>
      <c r="BZ82" s="64">
        <f t="shared" si="11"/>
        <v>168000000</v>
      </c>
      <c r="CA82" s="60" t="s">
        <v>106</v>
      </c>
      <c r="CB82" s="62" t="e">
        <f t="shared" si="12"/>
        <v>#REF!</v>
      </c>
      <c r="CC82" s="72" t="e">
        <f>BS82-#REF!</f>
        <v>#REF!</v>
      </c>
      <c r="CD82" s="62" t="s">
        <v>107</v>
      </c>
      <c r="CE82" s="78">
        <v>44575</v>
      </c>
      <c r="CF82" s="74" t="s">
        <v>574</v>
      </c>
      <c r="CG82" s="75"/>
    </row>
    <row r="83" spans="1:85" s="17" customFormat="1" ht="50.25" customHeight="1">
      <c r="A83" s="60">
        <v>82</v>
      </c>
      <c r="B83" s="62" t="s">
        <v>411</v>
      </c>
      <c r="C83" s="62" t="s">
        <v>575</v>
      </c>
      <c r="D83" s="62" t="s">
        <v>413</v>
      </c>
      <c r="E83" s="62" t="s">
        <v>88</v>
      </c>
      <c r="F83" s="62" t="s">
        <v>576</v>
      </c>
      <c r="G83" s="62" t="s">
        <v>90</v>
      </c>
      <c r="H83" s="62" t="s">
        <v>577</v>
      </c>
      <c r="I83" s="62" t="s">
        <v>92</v>
      </c>
      <c r="J83" s="71">
        <v>52045662</v>
      </c>
      <c r="K83" s="71" t="s">
        <v>578</v>
      </c>
      <c r="L83" s="60">
        <v>80111701</v>
      </c>
      <c r="M83" s="60" t="s">
        <v>579</v>
      </c>
      <c r="N83" s="62" t="s">
        <v>96</v>
      </c>
      <c r="O83" s="64">
        <f t="shared" si="7"/>
        <v>80640000</v>
      </c>
      <c r="P83" s="84">
        <v>80640000</v>
      </c>
      <c r="Q83" s="60">
        <v>0</v>
      </c>
      <c r="R83" s="84">
        <v>6720000</v>
      </c>
      <c r="S83" s="62" t="s">
        <v>97</v>
      </c>
      <c r="T83" s="63">
        <v>44574</v>
      </c>
      <c r="U83" s="78">
        <v>44575</v>
      </c>
      <c r="V83" s="66">
        <v>44926</v>
      </c>
      <c r="W83" s="63">
        <v>44576</v>
      </c>
      <c r="X83" s="63">
        <v>44926</v>
      </c>
      <c r="Y83" s="67" t="s">
        <v>418</v>
      </c>
      <c r="Z83" s="68" t="s">
        <v>419</v>
      </c>
      <c r="AA83" s="67">
        <v>20220835</v>
      </c>
      <c r="AB83" s="67">
        <v>15022</v>
      </c>
      <c r="AC83" s="61">
        <v>44568</v>
      </c>
      <c r="AD83" s="61" t="s">
        <v>100</v>
      </c>
      <c r="AE83" s="61" t="s">
        <v>100</v>
      </c>
      <c r="AF83" s="61" t="s">
        <v>420</v>
      </c>
      <c r="AG83" s="61" t="s">
        <v>116</v>
      </c>
      <c r="AH83" s="69">
        <v>25022</v>
      </c>
      <c r="AI83" s="66">
        <v>44574</v>
      </c>
      <c r="AJ83" s="71" t="s">
        <v>103</v>
      </c>
      <c r="AK83" s="71" t="s">
        <v>100</v>
      </c>
      <c r="AL83" s="71" t="s">
        <v>100</v>
      </c>
      <c r="AM83" s="61" t="str">
        <f>'[1]REQUISITOS DE EJECUCIÓN '!F83</f>
        <v>Cumplimiento del contrato 
Calidad del servicio</v>
      </c>
      <c r="AN83" s="61" t="str">
        <f>'[1]REQUISITOS DE EJECUCIÓN '!G83</f>
        <v>3244560-1</v>
      </c>
      <c r="AO83" s="61">
        <f>'[1]REQUISITOS DE EJECUCIÓN '!H83</f>
        <v>44574</v>
      </c>
      <c r="AP83" s="61">
        <f>'[1]REQUISITOS DE EJECUCIÓN '!I83</f>
        <v>44576</v>
      </c>
      <c r="AQ83" s="61">
        <f>'[1]REQUISITOS DE EJECUCIÓN '!L83</f>
        <v>44575</v>
      </c>
      <c r="AR83" s="61" t="str">
        <f>'[1]REQUISITOS DE EJECUCIÓN '!M83</f>
        <v>I</v>
      </c>
      <c r="AS83" s="62" t="s">
        <v>104</v>
      </c>
      <c r="AT83" s="60" t="str">
        <f>[1]Supervisiones!J83</f>
        <v>José Leonardo Hincapié Gómez</v>
      </c>
      <c r="AU83" s="60">
        <f>[1]Supervisiones!K83</f>
        <v>7562090</v>
      </c>
      <c r="AV83" s="60" t="str">
        <f>[1]Supervisiones!L83</f>
        <v>José Leonardo Hincapié Gómez</v>
      </c>
      <c r="AW83" s="60">
        <f>[1]Supervisiones!M83</f>
        <v>7562090</v>
      </c>
      <c r="AX83" s="63">
        <f>[1]Supervisiones!N83</f>
        <v>44574</v>
      </c>
      <c r="AY83" s="63">
        <f>[1]Supervisiones!O83</f>
        <v>44574</v>
      </c>
      <c r="AZ83" s="60" t="str">
        <f>[1]Supervisiones!P83</f>
        <v>Transaccional</v>
      </c>
      <c r="BA83" s="62" t="s">
        <v>105</v>
      </c>
      <c r="BB83" s="60">
        <v>0</v>
      </c>
      <c r="BC83" s="62" t="s">
        <v>105</v>
      </c>
      <c r="BD83" s="60" t="s">
        <v>100</v>
      </c>
      <c r="BE83" s="60" t="s">
        <v>100</v>
      </c>
      <c r="BF83" s="62" t="s">
        <v>105</v>
      </c>
      <c r="BG83" s="60" t="s">
        <v>100</v>
      </c>
      <c r="BH83" s="60" t="s">
        <v>100</v>
      </c>
      <c r="BI83" s="60" t="s">
        <v>100</v>
      </c>
      <c r="BJ83" s="60" t="s">
        <v>100</v>
      </c>
      <c r="BK83" s="60" t="s">
        <v>100</v>
      </c>
      <c r="BL83" s="60" t="s">
        <v>100</v>
      </c>
      <c r="BM83" s="60" t="s">
        <v>100</v>
      </c>
      <c r="BN83" s="60" t="s">
        <v>100</v>
      </c>
      <c r="BO83" s="60" t="s">
        <v>100</v>
      </c>
      <c r="BP83" s="60" t="s">
        <v>100</v>
      </c>
      <c r="BQ83" s="60" t="s">
        <v>100</v>
      </c>
      <c r="BR83" s="60" t="s">
        <v>100</v>
      </c>
      <c r="BS83" s="63">
        <f t="shared" si="8"/>
        <v>44926</v>
      </c>
      <c r="BT83" s="62">
        <f t="shared" si="9"/>
        <v>0</v>
      </c>
      <c r="BU83" s="60">
        <v>0</v>
      </c>
      <c r="BV83" s="60">
        <v>0</v>
      </c>
      <c r="BW83" s="62">
        <f t="shared" si="10"/>
        <v>0</v>
      </c>
      <c r="BX83" s="60">
        <v>0</v>
      </c>
      <c r="BY83" s="60">
        <v>0</v>
      </c>
      <c r="BZ83" s="64">
        <f t="shared" si="11"/>
        <v>80640000</v>
      </c>
      <c r="CA83" s="60" t="s">
        <v>106</v>
      </c>
      <c r="CB83" s="62" t="e">
        <f t="shared" si="12"/>
        <v>#REF!</v>
      </c>
      <c r="CC83" s="72" t="e">
        <f>BS83-#REF!</f>
        <v>#REF!</v>
      </c>
      <c r="CD83" s="62" t="s">
        <v>107</v>
      </c>
      <c r="CE83" s="78">
        <v>44578</v>
      </c>
      <c r="CF83" s="74" t="s">
        <v>580</v>
      </c>
      <c r="CG83" s="75"/>
    </row>
    <row r="84" spans="1:85" s="17" customFormat="1" ht="50.25" customHeight="1">
      <c r="A84" s="60">
        <v>83</v>
      </c>
      <c r="B84" s="62" t="s">
        <v>85</v>
      </c>
      <c r="C84" s="62" t="s">
        <v>502</v>
      </c>
      <c r="D84" s="62" t="s">
        <v>87</v>
      </c>
      <c r="E84" s="62" t="s">
        <v>88</v>
      </c>
      <c r="F84" s="62" t="s">
        <v>581</v>
      </c>
      <c r="G84" s="62" t="s">
        <v>111</v>
      </c>
      <c r="H84" s="62" t="s">
        <v>582</v>
      </c>
      <c r="I84" s="62" t="s">
        <v>92</v>
      </c>
      <c r="J84" s="71">
        <v>79875097</v>
      </c>
      <c r="K84" s="71" t="s">
        <v>583</v>
      </c>
      <c r="L84" s="60">
        <v>80111701</v>
      </c>
      <c r="M84" s="60" t="s">
        <v>584</v>
      </c>
      <c r="N84" s="62" t="s">
        <v>96</v>
      </c>
      <c r="O84" s="64">
        <f t="shared" si="7"/>
        <v>46000000</v>
      </c>
      <c r="P84" s="84">
        <v>46000000</v>
      </c>
      <c r="Q84" s="60">
        <v>0</v>
      </c>
      <c r="R84" s="84">
        <v>4000000</v>
      </c>
      <c r="S84" s="62" t="s">
        <v>97</v>
      </c>
      <c r="T84" s="63">
        <v>44574</v>
      </c>
      <c r="U84" s="63">
        <v>44579</v>
      </c>
      <c r="V84" s="66">
        <v>44926</v>
      </c>
      <c r="W84" s="63">
        <v>44579</v>
      </c>
      <c r="X84" s="63">
        <v>44926</v>
      </c>
      <c r="Y84" s="67" t="s">
        <v>507</v>
      </c>
      <c r="Z84" s="68" t="s">
        <v>99</v>
      </c>
      <c r="AA84" s="67">
        <v>20221009</v>
      </c>
      <c r="AB84" s="67">
        <v>27122</v>
      </c>
      <c r="AC84" s="61">
        <v>44569</v>
      </c>
      <c r="AD84" s="61" t="s">
        <v>100</v>
      </c>
      <c r="AE84" s="61" t="s">
        <v>100</v>
      </c>
      <c r="AF84" s="61" t="s">
        <v>508</v>
      </c>
      <c r="AG84" s="61" t="s">
        <v>116</v>
      </c>
      <c r="AH84" s="69">
        <v>21922</v>
      </c>
      <c r="AI84" s="66">
        <v>44574</v>
      </c>
      <c r="AJ84" s="71" t="s">
        <v>103</v>
      </c>
      <c r="AK84" s="71" t="s">
        <v>100</v>
      </c>
      <c r="AL84" s="71" t="s">
        <v>100</v>
      </c>
      <c r="AM84" s="61" t="str">
        <f>'[1]REQUISITOS DE EJECUCIÓN '!F84</f>
        <v xml:space="preserve">Cumplimiento del contrato </v>
      </c>
      <c r="AN84" s="61" t="str">
        <f>'[1]REQUISITOS DE EJECUCIÓN '!G84</f>
        <v>390-47-994000067022</v>
      </c>
      <c r="AO84" s="61">
        <f>'[1]REQUISITOS DE EJECUCIÓN '!H84</f>
        <v>44574</v>
      </c>
      <c r="AP84" s="61">
        <f>'[1]REQUISITOS DE EJECUCIÓN '!I84</f>
        <v>44579</v>
      </c>
      <c r="AQ84" s="61">
        <f>'[1]REQUISITOS DE EJECUCIÓN '!L84</f>
        <v>44575</v>
      </c>
      <c r="AR84" s="61" t="str">
        <f>'[1]REQUISITOS DE EJECUCIÓN '!M84</f>
        <v>I</v>
      </c>
      <c r="AS84" s="62" t="s">
        <v>104</v>
      </c>
      <c r="AT84" s="60" t="str">
        <f>[1]Supervisiones!J84</f>
        <v>Harold René Gamba Hurtado</v>
      </c>
      <c r="AU84" s="60">
        <f>[1]Supervisiones!K84</f>
        <v>13617899</v>
      </c>
      <c r="AV84" s="60" t="str">
        <f>[1]Supervisiones!L84</f>
        <v>Yuli Marcela López Cifuentes</v>
      </c>
      <c r="AW84" s="60">
        <f>[1]Supervisiones!M84</f>
        <v>13617899</v>
      </c>
      <c r="AX84" s="63">
        <f>[1]Supervisiones!N84</f>
        <v>44574</v>
      </c>
      <c r="AY84" s="63">
        <f>[1]Supervisiones!O84</f>
        <v>44574</v>
      </c>
      <c r="AZ84" s="60" t="str">
        <f>[1]Supervisiones!P84</f>
        <v>Transaccional</v>
      </c>
      <c r="BA84" s="62" t="s">
        <v>105</v>
      </c>
      <c r="BB84" s="60">
        <v>0</v>
      </c>
      <c r="BC84" s="62" t="s">
        <v>105</v>
      </c>
      <c r="BD84" s="60" t="s">
        <v>100</v>
      </c>
      <c r="BE84" s="60" t="s">
        <v>100</v>
      </c>
      <c r="BF84" s="62" t="s">
        <v>105</v>
      </c>
      <c r="BG84" s="60" t="s">
        <v>100</v>
      </c>
      <c r="BH84" s="60" t="s">
        <v>100</v>
      </c>
      <c r="BI84" s="60" t="s">
        <v>100</v>
      </c>
      <c r="BJ84" s="60" t="s">
        <v>100</v>
      </c>
      <c r="BK84" s="60" t="s">
        <v>100</v>
      </c>
      <c r="BL84" s="60" t="s">
        <v>100</v>
      </c>
      <c r="BM84" s="60" t="s">
        <v>100</v>
      </c>
      <c r="BN84" s="60" t="s">
        <v>100</v>
      </c>
      <c r="BO84" s="60" t="s">
        <v>100</v>
      </c>
      <c r="BP84" s="60" t="s">
        <v>100</v>
      </c>
      <c r="BQ84" s="60" t="s">
        <v>100</v>
      </c>
      <c r="BR84" s="60" t="s">
        <v>100</v>
      </c>
      <c r="BS84" s="63">
        <f t="shared" si="8"/>
        <v>44926</v>
      </c>
      <c r="BT84" s="62">
        <f t="shared" si="9"/>
        <v>0</v>
      </c>
      <c r="BU84" s="60">
        <v>0</v>
      </c>
      <c r="BV84" s="60">
        <v>0</v>
      </c>
      <c r="BW84" s="62">
        <f t="shared" si="10"/>
        <v>0</v>
      </c>
      <c r="BX84" s="60">
        <v>0</v>
      </c>
      <c r="BY84" s="60">
        <v>0</v>
      </c>
      <c r="BZ84" s="64">
        <f t="shared" si="11"/>
        <v>46000000</v>
      </c>
      <c r="CA84" s="60" t="s">
        <v>106</v>
      </c>
      <c r="CB84" s="62" t="e">
        <f t="shared" si="12"/>
        <v>#REF!</v>
      </c>
      <c r="CC84" s="72" t="e">
        <f>BS84-#REF!</f>
        <v>#REF!</v>
      </c>
      <c r="CD84" s="62" t="s">
        <v>107</v>
      </c>
      <c r="CE84" s="78">
        <v>44578</v>
      </c>
      <c r="CF84" s="74" t="s">
        <v>585</v>
      </c>
      <c r="CG84" s="75"/>
    </row>
    <row r="85" spans="1:85" s="17" customFormat="1" ht="50.25" customHeight="1">
      <c r="A85" s="60">
        <v>84</v>
      </c>
      <c r="B85" s="62" t="s">
        <v>298</v>
      </c>
      <c r="C85" s="62" t="s">
        <v>299</v>
      </c>
      <c r="D85" s="62" t="s">
        <v>460</v>
      </c>
      <c r="E85" s="62" t="s">
        <v>88</v>
      </c>
      <c r="F85" s="62" t="s">
        <v>586</v>
      </c>
      <c r="G85" s="62" t="s">
        <v>90</v>
      </c>
      <c r="H85" s="62" t="s">
        <v>587</v>
      </c>
      <c r="I85" s="62" t="s">
        <v>92</v>
      </c>
      <c r="J85" s="71">
        <v>52421922</v>
      </c>
      <c r="K85" s="71" t="s">
        <v>588</v>
      </c>
      <c r="L85" s="60">
        <v>80111701</v>
      </c>
      <c r="M85" s="60" t="s">
        <v>589</v>
      </c>
      <c r="N85" s="62" t="s">
        <v>96</v>
      </c>
      <c r="O85" s="64">
        <f t="shared" si="7"/>
        <v>114000000</v>
      </c>
      <c r="P85" s="84">
        <v>114000000</v>
      </c>
      <c r="Q85" s="60">
        <v>0</v>
      </c>
      <c r="R85" s="84">
        <v>9500000</v>
      </c>
      <c r="S85" s="62" t="s">
        <v>97</v>
      </c>
      <c r="T85" s="63">
        <v>44573</v>
      </c>
      <c r="U85" s="63">
        <v>44574</v>
      </c>
      <c r="V85" s="66">
        <v>44926</v>
      </c>
      <c r="W85" s="63">
        <v>44574</v>
      </c>
      <c r="X85" s="63">
        <v>44926</v>
      </c>
      <c r="Y85" s="67" t="s">
        <v>305</v>
      </c>
      <c r="Z85" s="68" t="s">
        <v>306</v>
      </c>
      <c r="AA85" s="67">
        <v>20220470</v>
      </c>
      <c r="AB85" s="67">
        <v>40622</v>
      </c>
      <c r="AC85" s="61">
        <v>44570</v>
      </c>
      <c r="AD85" s="61" t="s">
        <v>100</v>
      </c>
      <c r="AE85" s="61" t="s">
        <v>100</v>
      </c>
      <c r="AF85" s="61" t="s">
        <v>307</v>
      </c>
      <c r="AG85" s="61" t="s">
        <v>563</v>
      </c>
      <c r="AH85" s="69" t="s">
        <v>590</v>
      </c>
      <c r="AI85" s="66">
        <v>44573</v>
      </c>
      <c r="AJ85" s="71" t="s">
        <v>103</v>
      </c>
      <c r="AK85" s="71" t="s">
        <v>100</v>
      </c>
      <c r="AL85" s="71" t="s">
        <v>100</v>
      </c>
      <c r="AM85" s="61" t="str">
        <f>'[1]REQUISITOS DE EJECUCIÓN '!F85</f>
        <v>Cumplimiento del contrato
Calidad del servicio</v>
      </c>
      <c r="AN85" s="61" t="str">
        <f>'[1]REQUISITOS DE EJECUCIÓN '!G85</f>
        <v>390-47-994000066932</v>
      </c>
      <c r="AO85" s="61">
        <f>'[1]REQUISITOS DE EJECUCIÓN '!H85</f>
        <v>44573</v>
      </c>
      <c r="AP85" s="61">
        <f>'[1]REQUISITOS DE EJECUCIÓN '!I85</f>
        <v>44574</v>
      </c>
      <c r="AQ85" s="61">
        <f>'[1]REQUISITOS DE EJECUCIÓN '!L85</f>
        <v>44574</v>
      </c>
      <c r="AR85" s="61" t="str">
        <f>'[1]REQUISITOS DE EJECUCIÓN '!M85</f>
        <v>I</v>
      </c>
      <c r="AS85" s="62" t="s">
        <v>104</v>
      </c>
      <c r="AT85" s="60" t="str">
        <f>[1]Supervisiones!J85</f>
        <v>Fabian Dario Romero Moreno</v>
      </c>
      <c r="AU85" s="60">
        <f>[1]Supervisiones!K85</f>
        <v>11523034</v>
      </c>
      <c r="AV85" s="60" t="str">
        <f>[1]Supervisiones!L85</f>
        <v>Fabian Dario Romero Moreno</v>
      </c>
      <c r="AW85" s="60">
        <f>[1]Supervisiones!M85</f>
        <v>11523034</v>
      </c>
      <c r="AX85" s="63">
        <f>[1]Supervisiones!N85</f>
        <v>44573</v>
      </c>
      <c r="AY85" s="63">
        <f>[1]Supervisiones!O85</f>
        <v>44573</v>
      </c>
      <c r="AZ85" s="60" t="str">
        <f>[1]Supervisiones!P85</f>
        <v>Transaccional</v>
      </c>
      <c r="BA85" s="62" t="s">
        <v>105</v>
      </c>
      <c r="BB85" s="60">
        <v>0</v>
      </c>
      <c r="BC85" s="62" t="s">
        <v>105</v>
      </c>
      <c r="BD85" s="60" t="s">
        <v>100</v>
      </c>
      <c r="BE85" s="60" t="s">
        <v>100</v>
      </c>
      <c r="BF85" s="62" t="s">
        <v>105</v>
      </c>
      <c r="BG85" s="60" t="s">
        <v>100</v>
      </c>
      <c r="BH85" s="60" t="s">
        <v>100</v>
      </c>
      <c r="BI85" s="60" t="s">
        <v>100</v>
      </c>
      <c r="BJ85" s="60" t="s">
        <v>100</v>
      </c>
      <c r="BK85" s="60" t="s">
        <v>100</v>
      </c>
      <c r="BL85" s="60" t="s">
        <v>100</v>
      </c>
      <c r="BM85" s="60" t="s">
        <v>100</v>
      </c>
      <c r="BN85" s="60" t="s">
        <v>100</v>
      </c>
      <c r="BO85" s="60" t="s">
        <v>100</v>
      </c>
      <c r="BP85" s="60" t="s">
        <v>100</v>
      </c>
      <c r="BQ85" s="60" t="s">
        <v>100</v>
      </c>
      <c r="BR85" s="60" t="s">
        <v>100</v>
      </c>
      <c r="BS85" s="63">
        <f t="shared" si="8"/>
        <v>44926</v>
      </c>
      <c r="BT85" s="62">
        <f t="shared" si="9"/>
        <v>0</v>
      </c>
      <c r="BU85" s="60">
        <v>0</v>
      </c>
      <c r="BV85" s="60">
        <v>0</v>
      </c>
      <c r="BW85" s="62">
        <f t="shared" si="10"/>
        <v>0</v>
      </c>
      <c r="BX85" s="60">
        <v>0</v>
      </c>
      <c r="BY85" s="60">
        <v>0</v>
      </c>
      <c r="BZ85" s="64">
        <f t="shared" si="11"/>
        <v>114000000</v>
      </c>
      <c r="CA85" s="60" t="s">
        <v>106</v>
      </c>
      <c r="CB85" s="62" t="e">
        <f t="shared" si="12"/>
        <v>#REF!</v>
      </c>
      <c r="CC85" s="72" t="e">
        <f>BS85-#REF!</f>
        <v>#REF!</v>
      </c>
      <c r="CD85" s="62" t="s">
        <v>107</v>
      </c>
      <c r="CE85" s="78">
        <v>44575</v>
      </c>
      <c r="CF85" s="74" t="s">
        <v>591</v>
      </c>
      <c r="CG85" s="75"/>
    </row>
    <row r="86" spans="1:85" s="17" customFormat="1" ht="50.25" customHeight="1">
      <c r="A86" s="60">
        <v>85</v>
      </c>
      <c r="B86" s="62" t="s">
        <v>539</v>
      </c>
      <c r="C86" s="62" t="s">
        <v>539</v>
      </c>
      <c r="D86" s="62" t="s">
        <v>87</v>
      </c>
      <c r="E86" s="62" t="s">
        <v>88</v>
      </c>
      <c r="F86" s="62" t="s">
        <v>592</v>
      </c>
      <c r="G86" s="62" t="s">
        <v>90</v>
      </c>
      <c r="H86" s="62" t="s">
        <v>593</v>
      </c>
      <c r="I86" s="62" t="s">
        <v>92</v>
      </c>
      <c r="J86" s="71">
        <v>1030575285</v>
      </c>
      <c r="K86" s="71" t="s">
        <v>594</v>
      </c>
      <c r="L86" s="60">
        <v>80111701</v>
      </c>
      <c r="M86" s="60" t="s">
        <v>595</v>
      </c>
      <c r="N86" s="62" t="s">
        <v>96</v>
      </c>
      <c r="O86" s="64">
        <f t="shared" si="7"/>
        <v>75600000</v>
      </c>
      <c r="P86" s="84">
        <v>75600000</v>
      </c>
      <c r="Q86" s="60">
        <v>0</v>
      </c>
      <c r="R86" s="84">
        <v>6300000</v>
      </c>
      <c r="S86" s="62" t="s">
        <v>97</v>
      </c>
      <c r="T86" s="63">
        <v>44573</v>
      </c>
      <c r="U86" s="63">
        <v>44576</v>
      </c>
      <c r="V86" s="66">
        <v>44926</v>
      </c>
      <c r="W86" s="63">
        <v>44576</v>
      </c>
      <c r="X86" s="63">
        <v>44926</v>
      </c>
      <c r="Y86" s="67" t="s">
        <v>507</v>
      </c>
      <c r="Z86" s="68" t="s">
        <v>99</v>
      </c>
      <c r="AA86" s="67">
        <v>20220236</v>
      </c>
      <c r="AB86" s="67">
        <v>27822</v>
      </c>
      <c r="AC86" s="61">
        <v>44569</v>
      </c>
      <c r="AD86" s="61" t="s">
        <v>100</v>
      </c>
      <c r="AE86" s="61" t="s">
        <v>100</v>
      </c>
      <c r="AF86" s="61" t="s">
        <v>544</v>
      </c>
      <c r="AG86" s="61" t="s">
        <v>101</v>
      </c>
      <c r="AH86" s="69" t="s">
        <v>596</v>
      </c>
      <c r="AI86" s="66">
        <v>44574</v>
      </c>
      <c r="AJ86" s="71" t="s">
        <v>103</v>
      </c>
      <c r="AK86" s="71" t="s">
        <v>100</v>
      </c>
      <c r="AL86" s="71" t="s">
        <v>100</v>
      </c>
      <c r="AM86" s="61" t="str">
        <f>'[1]REQUISITOS DE EJECUCIÓN '!F86</f>
        <v>Cumplimiento del contrato
Calidad del servicio</v>
      </c>
      <c r="AN86" s="61" t="str">
        <f>'[1]REQUISITOS DE EJECUCIÓN '!G86</f>
        <v>390-47-994000067005</v>
      </c>
      <c r="AO86" s="61">
        <f>'[1]REQUISITOS DE EJECUCIÓN '!H86</f>
        <v>44574</v>
      </c>
      <c r="AP86" s="61">
        <f>'[1]REQUISITOS DE EJECUCIÓN '!I86</f>
        <v>44576</v>
      </c>
      <c r="AQ86" s="61">
        <f>'[1]REQUISITOS DE EJECUCIÓN '!L86</f>
        <v>44574</v>
      </c>
      <c r="AR86" s="61" t="str">
        <f>'[1]REQUISITOS DE EJECUCIÓN '!M86</f>
        <v>I</v>
      </c>
      <c r="AS86" s="62" t="s">
        <v>104</v>
      </c>
      <c r="AT86" s="60" t="str">
        <f>[1]Supervisiones!J86</f>
        <v>Diana Paola Rincón Martínez</v>
      </c>
      <c r="AU86" s="60">
        <f>[1]Supervisiones!K86</f>
        <v>53054249</v>
      </c>
      <c r="AV86" s="60" t="str">
        <f>[1]Supervisiones!L86</f>
        <v>Diana Paola Rincón Martínez</v>
      </c>
      <c r="AW86" s="60">
        <f>[1]Supervisiones!M86</f>
        <v>53054249</v>
      </c>
      <c r="AX86" s="63">
        <f>[1]Supervisiones!N86</f>
        <v>44574</v>
      </c>
      <c r="AY86" s="63">
        <f>[1]Supervisiones!O86</f>
        <v>44574</v>
      </c>
      <c r="AZ86" s="60" t="str">
        <f>[1]Supervisiones!P86</f>
        <v>Transaccional</v>
      </c>
      <c r="BA86" s="62" t="s">
        <v>105</v>
      </c>
      <c r="BB86" s="60">
        <v>0</v>
      </c>
      <c r="BC86" s="62" t="s">
        <v>105</v>
      </c>
      <c r="BD86" s="60" t="s">
        <v>100</v>
      </c>
      <c r="BE86" s="60" t="s">
        <v>100</v>
      </c>
      <c r="BF86" s="62" t="s">
        <v>105</v>
      </c>
      <c r="BG86" s="60" t="s">
        <v>100</v>
      </c>
      <c r="BH86" s="60" t="s">
        <v>100</v>
      </c>
      <c r="BI86" s="60" t="s">
        <v>100</v>
      </c>
      <c r="BJ86" s="60" t="s">
        <v>100</v>
      </c>
      <c r="BK86" s="60" t="s">
        <v>100</v>
      </c>
      <c r="BL86" s="60" t="s">
        <v>100</v>
      </c>
      <c r="BM86" s="60" t="s">
        <v>100</v>
      </c>
      <c r="BN86" s="60" t="s">
        <v>100</v>
      </c>
      <c r="BO86" s="60" t="s">
        <v>100</v>
      </c>
      <c r="BP86" s="60" t="s">
        <v>100</v>
      </c>
      <c r="BQ86" s="60" t="s">
        <v>100</v>
      </c>
      <c r="BR86" s="60" t="s">
        <v>100</v>
      </c>
      <c r="BS86" s="63">
        <f t="shared" si="8"/>
        <v>44926</v>
      </c>
      <c r="BT86" s="62">
        <f t="shared" si="9"/>
        <v>0</v>
      </c>
      <c r="BU86" s="60">
        <v>0</v>
      </c>
      <c r="BV86" s="60">
        <v>0</v>
      </c>
      <c r="BW86" s="62">
        <f t="shared" si="10"/>
        <v>0</v>
      </c>
      <c r="BX86" s="60">
        <v>0</v>
      </c>
      <c r="BY86" s="60">
        <v>0</v>
      </c>
      <c r="BZ86" s="64">
        <f t="shared" si="11"/>
        <v>75600000</v>
      </c>
      <c r="CA86" s="60" t="s">
        <v>106</v>
      </c>
      <c r="CB86" s="62" t="e">
        <f t="shared" si="12"/>
        <v>#REF!</v>
      </c>
      <c r="CC86" s="72" t="e">
        <f>BS86-#REF!</f>
        <v>#REF!</v>
      </c>
      <c r="CD86" s="62" t="s">
        <v>107</v>
      </c>
      <c r="CE86" s="78">
        <v>44575</v>
      </c>
      <c r="CF86" s="74" t="s">
        <v>597</v>
      </c>
      <c r="CG86" s="75"/>
    </row>
    <row r="87" spans="1:85" s="17" customFormat="1" ht="50.25" customHeight="1">
      <c r="A87" s="60">
        <v>86</v>
      </c>
      <c r="B87" s="62" t="s">
        <v>298</v>
      </c>
      <c r="C87" s="62" t="s">
        <v>299</v>
      </c>
      <c r="D87" s="62" t="s">
        <v>300</v>
      </c>
      <c r="E87" s="62" t="s">
        <v>88</v>
      </c>
      <c r="F87" s="62" t="s">
        <v>598</v>
      </c>
      <c r="G87" s="62" t="s">
        <v>90</v>
      </c>
      <c r="H87" s="62" t="s">
        <v>599</v>
      </c>
      <c r="I87" s="62" t="s">
        <v>92</v>
      </c>
      <c r="J87" s="71">
        <v>39668640</v>
      </c>
      <c r="K87" s="71" t="s">
        <v>600</v>
      </c>
      <c r="L87" s="60">
        <v>80111701</v>
      </c>
      <c r="M87" s="71" t="s">
        <v>589</v>
      </c>
      <c r="N87" s="62" t="s">
        <v>96</v>
      </c>
      <c r="O87" s="64">
        <f t="shared" si="7"/>
        <v>96894000</v>
      </c>
      <c r="P87" s="84">
        <v>96894000</v>
      </c>
      <c r="Q87" s="60">
        <v>0</v>
      </c>
      <c r="R87" s="84">
        <v>8074500</v>
      </c>
      <c r="S87" s="62" t="s">
        <v>97</v>
      </c>
      <c r="T87" s="63">
        <v>44573</v>
      </c>
      <c r="U87" s="63">
        <v>44578</v>
      </c>
      <c r="V87" s="66">
        <v>44926</v>
      </c>
      <c r="W87" s="63">
        <v>44578</v>
      </c>
      <c r="X87" s="63">
        <v>44926</v>
      </c>
      <c r="Y87" s="67" t="s">
        <v>305</v>
      </c>
      <c r="Z87" s="68" t="s">
        <v>306</v>
      </c>
      <c r="AA87" s="67">
        <v>20220513</v>
      </c>
      <c r="AB87" s="67">
        <v>41722</v>
      </c>
      <c r="AC87" s="61">
        <v>44570</v>
      </c>
      <c r="AD87" s="61" t="s">
        <v>100</v>
      </c>
      <c r="AE87" s="61" t="s">
        <v>100</v>
      </c>
      <c r="AF87" s="61" t="s">
        <v>307</v>
      </c>
      <c r="AG87" s="61" t="s">
        <v>563</v>
      </c>
      <c r="AH87" s="69" t="s">
        <v>601</v>
      </c>
      <c r="AI87" s="66">
        <v>44574</v>
      </c>
      <c r="AJ87" s="71" t="s">
        <v>103</v>
      </c>
      <c r="AK87" s="71" t="s">
        <v>100</v>
      </c>
      <c r="AL87" s="71" t="s">
        <v>100</v>
      </c>
      <c r="AM87" s="61" t="str">
        <f>'[1]REQUISITOS DE EJECUCIÓN '!F87</f>
        <v>Cumplimiento del contrato Calidad del servicio</v>
      </c>
      <c r="AN87" s="61" t="str">
        <f>'[1]REQUISITOS DE EJECUCIÓN '!G87</f>
        <v>390-47-994000066944</v>
      </c>
      <c r="AO87" s="61">
        <f>'[1]REQUISITOS DE EJECUCIÓN '!H87</f>
        <v>44573</v>
      </c>
      <c r="AP87" s="61">
        <f>'[1]REQUISITOS DE EJECUCIÓN '!I87</f>
        <v>44576</v>
      </c>
      <c r="AQ87" s="61">
        <f>'[1]REQUISITOS DE EJECUCIÓN '!L87</f>
        <v>44574</v>
      </c>
      <c r="AR87" s="61" t="str">
        <f>'[1]REQUISITOS DE EJECUCIÓN '!M87</f>
        <v>I</v>
      </c>
      <c r="AS87" s="62" t="s">
        <v>104</v>
      </c>
      <c r="AT87" s="60" t="str">
        <f>[1]Supervisiones!J87</f>
        <v>Fabian Dario Romero Moreno</v>
      </c>
      <c r="AU87" s="60">
        <f>[1]Supervisiones!K87</f>
        <v>11523034</v>
      </c>
      <c r="AV87" s="60" t="str">
        <f>[1]Supervisiones!L87</f>
        <v>Fabian Dario Romero Moreno</v>
      </c>
      <c r="AW87" s="60">
        <f>[1]Supervisiones!M87</f>
        <v>11523034</v>
      </c>
      <c r="AX87" s="63">
        <f>[1]Supervisiones!N87</f>
        <v>44574</v>
      </c>
      <c r="AY87" s="63">
        <f>[1]Supervisiones!O87</f>
        <v>44574</v>
      </c>
      <c r="AZ87" s="60" t="str">
        <f>[1]Supervisiones!P87</f>
        <v>Transaccional</v>
      </c>
      <c r="BA87" s="62" t="s">
        <v>105</v>
      </c>
      <c r="BB87" s="60">
        <v>0</v>
      </c>
      <c r="BC87" s="62" t="s">
        <v>105</v>
      </c>
      <c r="BD87" s="60" t="s">
        <v>100</v>
      </c>
      <c r="BE87" s="60" t="s">
        <v>100</v>
      </c>
      <c r="BF87" s="62" t="s">
        <v>105</v>
      </c>
      <c r="BG87" s="60" t="s">
        <v>100</v>
      </c>
      <c r="BH87" s="60" t="s">
        <v>100</v>
      </c>
      <c r="BI87" s="60" t="s">
        <v>100</v>
      </c>
      <c r="BJ87" s="60" t="s">
        <v>100</v>
      </c>
      <c r="BK87" s="60" t="s">
        <v>100</v>
      </c>
      <c r="BL87" s="60" t="s">
        <v>100</v>
      </c>
      <c r="BM87" s="60" t="s">
        <v>100</v>
      </c>
      <c r="BN87" s="60" t="s">
        <v>100</v>
      </c>
      <c r="BO87" s="60" t="s">
        <v>100</v>
      </c>
      <c r="BP87" s="60" t="s">
        <v>100</v>
      </c>
      <c r="BQ87" s="60" t="s">
        <v>100</v>
      </c>
      <c r="BR87" s="60" t="s">
        <v>100</v>
      </c>
      <c r="BS87" s="63">
        <f t="shared" si="8"/>
        <v>44926</v>
      </c>
      <c r="BT87" s="62">
        <f t="shared" si="9"/>
        <v>0</v>
      </c>
      <c r="BU87" s="60">
        <v>0</v>
      </c>
      <c r="BV87" s="60">
        <v>0</v>
      </c>
      <c r="BW87" s="62">
        <f t="shared" si="10"/>
        <v>0</v>
      </c>
      <c r="BX87" s="60">
        <v>0</v>
      </c>
      <c r="BY87" s="60">
        <v>0</v>
      </c>
      <c r="BZ87" s="64">
        <f t="shared" si="11"/>
        <v>96894000</v>
      </c>
      <c r="CA87" s="60" t="s">
        <v>106</v>
      </c>
      <c r="CB87" s="62" t="e">
        <f t="shared" si="12"/>
        <v>#REF!</v>
      </c>
      <c r="CC87" s="72" t="e">
        <f>BS87-#REF!</f>
        <v>#REF!</v>
      </c>
      <c r="CD87" s="62" t="s">
        <v>107</v>
      </c>
      <c r="CE87" s="78">
        <v>44575</v>
      </c>
      <c r="CF87" s="74" t="s">
        <v>602</v>
      </c>
      <c r="CG87" s="75"/>
    </row>
    <row r="88" spans="1:85" s="17" customFormat="1" ht="50.25" customHeight="1">
      <c r="A88" s="60">
        <v>87</v>
      </c>
      <c r="B88" s="62" t="s">
        <v>298</v>
      </c>
      <c r="C88" s="62" t="s">
        <v>299</v>
      </c>
      <c r="D88" s="62" t="s">
        <v>460</v>
      </c>
      <c r="E88" s="62" t="s">
        <v>88</v>
      </c>
      <c r="F88" s="62" t="s">
        <v>603</v>
      </c>
      <c r="G88" s="62" t="s">
        <v>111</v>
      </c>
      <c r="H88" s="62" t="s">
        <v>604</v>
      </c>
      <c r="I88" s="62" t="s">
        <v>92</v>
      </c>
      <c r="J88" s="71">
        <v>1001076998</v>
      </c>
      <c r="K88" s="71" t="s">
        <v>605</v>
      </c>
      <c r="L88" s="60">
        <v>80111701</v>
      </c>
      <c r="M88" s="71" t="s">
        <v>606</v>
      </c>
      <c r="N88" s="62" t="s">
        <v>96</v>
      </c>
      <c r="O88" s="64">
        <f t="shared" si="7"/>
        <v>36000000</v>
      </c>
      <c r="P88" s="84">
        <v>36000000</v>
      </c>
      <c r="Q88" s="60">
        <v>0</v>
      </c>
      <c r="R88" s="84">
        <v>3000000</v>
      </c>
      <c r="S88" s="62" t="s">
        <v>97</v>
      </c>
      <c r="T88" s="63">
        <v>44573</v>
      </c>
      <c r="U88" s="63">
        <v>44578</v>
      </c>
      <c r="V88" s="66">
        <v>44926</v>
      </c>
      <c r="W88" s="63">
        <v>44578</v>
      </c>
      <c r="X88" s="63">
        <v>44926</v>
      </c>
      <c r="Y88" s="67" t="s">
        <v>305</v>
      </c>
      <c r="Z88" s="68" t="s">
        <v>306</v>
      </c>
      <c r="AA88" s="67">
        <v>20220460</v>
      </c>
      <c r="AB88" s="67">
        <v>40522</v>
      </c>
      <c r="AC88" s="61">
        <v>44570</v>
      </c>
      <c r="AD88" s="61" t="s">
        <v>100</v>
      </c>
      <c r="AE88" s="61" t="s">
        <v>100</v>
      </c>
      <c r="AF88" s="61" t="s">
        <v>307</v>
      </c>
      <c r="AG88" s="61" t="s">
        <v>214</v>
      </c>
      <c r="AH88" s="69">
        <v>24222</v>
      </c>
      <c r="AI88" s="66">
        <v>44574</v>
      </c>
      <c r="AJ88" s="71" t="s">
        <v>103</v>
      </c>
      <c r="AK88" s="71" t="s">
        <v>100</v>
      </c>
      <c r="AL88" s="71" t="s">
        <v>100</v>
      </c>
      <c r="AM88" s="61" t="str">
        <f>'[1]REQUISITOS DE EJECUCIÓN '!F88</f>
        <v>Cumplimiento del contrato</v>
      </c>
      <c r="AN88" s="61" t="str">
        <f>'[1]REQUISITOS DE EJECUCIÓN '!G88</f>
        <v>390-47-994000067085</v>
      </c>
      <c r="AO88" s="61">
        <f>'[1]REQUISITOS DE EJECUCIÓN '!H88</f>
        <v>44574</v>
      </c>
      <c r="AP88" s="61">
        <f>'[1]REQUISITOS DE EJECUCIÓN '!I88</f>
        <v>44576</v>
      </c>
      <c r="AQ88" s="61">
        <f>'[1]REQUISITOS DE EJECUCIÓN '!L88</f>
        <v>44574</v>
      </c>
      <c r="AR88" s="61" t="str">
        <f>'[1]REQUISITOS DE EJECUCIÓN '!M88</f>
        <v>I</v>
      </c>
      <c r="AS88" s="62" t="s">
        <v>104</v>
      </c>
      <c r="AT88" s="60" t="str">
        <f>[1]Supervisiones!J88</f>
        <v>Fabian Dario Romero Moreno</v>
      </c>
      <c r="AU88" s="60">
        <f>[1]Supervisiones!K88</f>
        <v>11523034</v>
      </c>
      <c r="AV88" s="60" t="str">
        <f>[1]Supervisiones!L88</f>
        <v>Fabian Dario Romero Moreno</v>
      </c>
      <c r="AW88" s="60">
        <f>[1]Supervisiones!M88</f>
        <v>11523034</v>
      </c>
      <c r="AX88" s="63">
        <f>[1]Supervisiones!N88</f>
        <v>44574</v>
      </c>
      <c r="AY88" s="63">
        <f>[1]Supervisiones!O88</f>
        <v>44574</v>
      </c>
      <c r="AZ88" s="60" t="str">
        <f>[1]Supervisiones!P88</f>
        <v>Transaccional</v>
      </c>
      <c r="BA88" s="62" t="s">
        <v>105</v>
      </c>
      <c r="BB88" s="60">
        <v>0</v>
      </c>
      <c r="BC88" s="62" t="s">
        <v>105</v>
      </c>
      <c r="BD88" s="60" t="s">
        <v>100</v>
      </c>
      <c r="BE88" s="60" t="s">
        <v>100</v>
      </c>
      <c r="BF88" s="62" t="s">
        <v>105</v>
      </c>
      <c r="BG88" s="60" t="s">
        <v>100</v>
      </c>
      <c r="BH88" s="60" t="s">
        <v>100</v>
      </c>
      <c r="BI88" s="60" t="s">
        <v>100</v>
      </c>
      <c r="BJ88" s="60" t="s">
        <v>100</v>
      </c>
      <c r="BK88" s="60" t="s">
        <v>100</v>
      </c>
      <c r="BL88" s="60" t="s">
        <v>100</v>
      </c>
      <c r="BM88" s="60" t="s">
        <v>100</v>
      </c>
      <c r="BN88" s="60" t="s">
        <v>100</v>
      </c>
      <c r="BO88" s="60" t="s">
        <v>100</v>
      </c>
      <c r="BP88" s="60" t="s">
        <v>100</v>
      </c>
      <c r="BQ88" s="60" t="s">
        <v>100</v>
      </c>
      <c r="BR88" s="60" t="s">
        <v>100</v>
      </c>
      <c r="BS88" s="63">
        <f t="shared" si="8"/>
        <v>44926</v>
      </c>
      <c r="BT88" s="62">
        <f t="shared" si="9"/>
        <v>0</v>
      </c>
      <c r="BU88" s="60">
        <v>0</v>
      </c>
      <c r="BV88" s="60">
        <v>0</v>
      </c>
      <c r="BW88" s="62">
        <f t="shared" si="10"/>
        <v>0</v>
      </c>
      <c r="BX88" s="60">
        <v>0</v>
      </c>
      <c r="BY88" s="60">
        <v>0</v>
      </c>
      <c r="BZ88" s="64">
        <f t="shared" si="11"/>
        <v>36000000</v>
      </c>
      <c r="CA88" s="60" t="s">
        <v>106</v>
      </c>
      <c r="CB88" s="62" t="e">
        <f t="shared" si="12"/>
        <v>#REF!</v>
      </c>
      <c r="CC88" s="72" t="e">
        <f>BS88-#REF!</f>
        <v>#REF!</v>
      </c>
      <c r="CD88" s="62" t="s">
        <v>107</v>
      </c>
      <c r="CE88" s="78">
        <v>44575</v>
      </c>
      <c r="CF88" s="74" t="s">
        <v>607</v>
      </c>
      <c r="CG88" s="75"/>
    </row>
    <row r="89" spans="1:85" s="17" customFormat="1" ht="50.25" customHeight="1">
      <c r="A89" s="60">
        <v>88</v>
      </c>
      <c r="B89" s="62" t="s">
        <v>298</v>
      </c>
      <c r="C89" s="62" t="s">
        <v>299</v>
      </c>
      <c r="D89" s="62" t="s">
        <v>300</v>
      </c>
      <c r="E89" s="62" t="s">
        <v>88</v>
      </c>
      <c r="F89" s="62" t="s">
        <v>608</v>
      </c>
      <c r="G89" s="62" t="s">
        <v>90</v>
      </c>
      <c r="H89" s="62" t="s">
        <v>609</v>
      </c>
      <c r="I89" s="62" t="s">
        <v>92</v>
      </c>
      <c r="J89" s="71">
        <v>43206497</v>
      </c>
      <c r="K89" s="71" t="s">
        <v>610</v>
      </c>
      <c r="L89" s="60">
        <v>80111701</v>
      </c>
      <c r="M89" s="71" t="s">
        <v>312</v>
      </c>
      <c r="N89" s="62" t="s">
        <v>96</v>
      </c>
      <c r="O89" s="64">
        <f t="shared" si="7"/>
        <v>77175000</v>
      </c>
      <c r="P89" s="84">
        <v>77175000</v>
      </c>
      <c r="Q89" s="60">
        <v>0</v>
      </c>
      <c r="R89" s="84">
        <v>7717500</v>
      </c>
      <c r="S89" s="62" t="s">
        <v>97</v>
      </c>
      <c r="T89" s="63">
        <v>44574</v>
      </c>
      <c r="U89" s="63">
        <v>44578</v>
      </c>
      <c r="V89" s="78">
        <v>44865</v>
      </c>
      <c r="W89" s="63">
        <v>44578</v>
      </c>
      <c r="X89" s="63">
        <v>44865</v>
      </c>
      <c r="Y89" s="67" t="s">
        <v>305</v>
      </c>
      <c r="Z89" s="68" t="s">
        <v>306</v>
      </c>
      <c r="AA89" s="67">
        <v>20220488</v>
      </c>
      <c r="AB89" s="67">
        <v>37022</v>
      </c>
      <c r="AC89" s="61">
        <v>44569</v>
      </c>
      <c r="AD89" s="61" t="s">
        <v>100</v>
      </c>
      <c r="AE89" s="61" t="s">
        <v>100</v>
      </c>
      <c r="AF89" s="61" t="s">
        <v>307</v>
      </c>
      <c r="AG89" s="61" t="s">
        <v>116</v>
      </c>
      <c r="AH89" s="69">
        <v>25422</v>
      </c>
      <c r="AI89" s="66">
        <v>44575</v>
      </c>
      <c r="AJ89" s="71" t="s">
        <v>103</v>
      </c>
      <c r="AK89" s="71" t="s">
        <v>100</v>
      </c>
      <c r="AL89" s="71" t="s">
        <v>100</v>
      </c>
      <c r="AM89" s="61" t="str">
        <f>'[1]REQUISITOS DE EJECUCIÓN '!F89</f>
        <v>Cumplimiento del contrato
Calidad del servicio</v>
      </c>
      <c r="AN89" s="61" t="str">
        <f>'[1]REQUISITOS DE EJECUCIÓN '!G89</f>
        <v>390-47-994000067238</v>
      </c>
      <c r="AO89" s="61">
        <f>'[1]REQUISITOS DE EJECUCIÓN '!H89</f>
        <v>44575</v>
      </c>
      <c r="AP89" s="61">
        <f>'[1]REQUISITOS DE EJECUCIÓN '!I89</f>
        <v>44578</v>
      </c>
      <c r="AQ89" s="61">
        <f>'[1]REQUISITOS DE EJECUCIÓN '!L89</f>
        <v>44575</v>
      </c>
      <c r="AR89" s="61" t="str">
        <f>'[1]REQUISITOS DE EJECUCIÓN '!M89</f>
        <v>I</v>
      </c>
      <c r="AS89" s="62" t="s">
        <v>104</v>
      </c>
      <c r="AT89" s="60" t="str">
        <f>[1]Supervisiones!J89</f>
        <v>Fabian Dario Romero Moreno</v>
      </c>
      <c r="AU89" s="60">
        <f>[1]Supervisiones!K89</f>
        <v>11523034</v>
      </c>
      <c r="AV89" s="60" t="str">
        <f>[1]Supervisiones!L89</f>
        <v>Fabian Dario Romero Moreno</v>
      </c>
      <c r="AW89" s="60">
        <f>[1]Supervisiones!M89</f>
        <v>11523034</v>
      </c>
      <c r="AX89" s="63">
        <f>[1]Supervisiones!N89</f>
        <v>44574</v>
      </c>
      <c r="AY89" s="63">
        <f>[1]Supervisiones!O89</f>
        <v>44574</v>
      </c>
      <c r="AZ89" s="60" t="str">
        <f>[1]Supervisiones!P89</f>
        <v>Transaccional</v>
      </c>
      <c r="BA89" s="62" t="s">
        <v>105</v>
      </c>
      <c r="BB89" s="60">
        <v>0</v>
      </c>
      <c r="BC89" s="62" t="s">
        <v>105</v>
      </c>
      <c r="BD89" s="60" t="s">
        <v>100</v>
      </c>
      <c r="BE89" s="60" t="s">
        <v>100</v>
      </c>
      <c r="BF89" s="62" t="s">
        <v>105</v>
      </c>
      <c r="BG89" s="60" t="s">
        <v>100</v>
      </c>
      <c r="BH89" s="60" t="s">
        <v>100</v>
      </c>
      <c r="BI89" s="60" t="s">
        <v>100</v>
      </c>
      <c r="BJ89" s="60" t="s">
        <v>100</v>
      </c>
      <c r="BK89" s="60" t="s">
        <v>100</v>
      </c>
      <c r="BL89" s="60" t="s">
        <v>100</v>
      </c>
      <c r="BM89" s="60" t="s">
        <v>100</v>
      </c>
      <c r="BN89" s="60" t="s">
        <v>100</v>
      </c>
      <c r="BO89" s="60" t="s">
        <v>100</v>
      </c>
      <c r="BP89" s="60" t="s">
        <v>100</v>
      </c>
      <c r="BQ89" s="60" t="s">
        <v>100</v>
      </c>
      <c r="BR89" s="60" t="s">
        <v>100</v>
      </c>
      <c r="BS89" s="63">
        <f t="shared" si="8"/>
        <v>44865</v>
      </c>
      <c r="BT89" s="62">
        <f t="shared" si="9"/>
        <v>0</v>
      </c>
      <c r="BU89" s="60">
        <v>0</v>
      </c>
      <c r="BV89" s="60">
        <v>0</v>
      </c>
      <c r="BW89" s="62">
        <f t="shared" si="10"/>
        <v>0</v>
      </c>
      <c r="BX89" s="60">
        <v>0</v>
      </c>
      <c r="BY89" s="60">
        <v>0</v>
      </c>
      <c r="BZ89" s="64">
        <f t="shared" si="11"/>
        <v>77175000</v>
      </c>
      <c r="CA89" s="60" t="s">
        <v>106</v>
      </c>
      <c r="CB89" s="62" t="e">
        <f t="shared" si="12"/>
        <v>#REF!</v>
      </c>
      <c r="CC89" s="72" t="e">
        <f>BS89-#REF!</f>
        <v>#REF!</v>
      </c>
      <c r="CD89" s="62" t="s">
        <v>107</v>
      </c>
      <c r="CE89" s="78">
        <v>44578</v>
      </c>
      <c r="CF89" s="74" t="s">
        <v>611</v>
      </c>
      <c r="CG89" s="75"/>
    </row>
    <row r="90" spans="1:85" s="17" customFormat="1" ht="50.25" customHeight="1">
      <c r="A90" s="60">
        <v>89</v>
      </c>
      <c r="B90" s="62" t="s">
        <v>85</v>
      </c>
      <c r="C90" s="62" t="s">
        <v>502</v>
      </c>
      <c r="D90" s="62" t="s">
        <v>165</v>
      </c>
      <c r="E90" s="62" t="s">
        <v>88</v>
      </c>
      <c r="F90" s="62" t="s">
        <v>612</v>
      </c>
      <c r="G90" s="62" t="s">
        <v>90</v>
      </c>
      <c r="H90" s="62" t="s">
        <v>613</v>
      </c>
      <c r="I90" s="62" t="s">
        <v>92</v>
      </c>
      <c r="J90" s="71">
        <v>41902121</v>
      </c>
      <c r="K90" s="71" t="s">
        <v>614</v>
      </c>
      <c r="L90" s="60">
        <v>80111701</v>
      </c>
      <c r="M90" s="71" t="s">
        <v>615</v>
      </c>
      <c r="N90" s="62" t="s">
        <v>96</v>
      </c>
      <c r="O90" s="64">
        <f t="shared" si="7"/>
        <v>73600000</v>
      </c>
      <c r="P90" s="84">
        <v>73600000</v>
      </c>
      <c r="Q90" s="60">
        <v>0</v>
      </c>
      <c r="R90" s="84">
        <v>6400000</v>
      </c>
      <c r="S90" s="62" t="s">
        <v>97</v>
      </c>
      <c r="T90" s="63">
        <v>44574</v>
      </c>
      <c r="U90" s="63">
        <v>44579</v>
      </c>
      <c r="V90" s="66">
        <v>44926</v>
      </c>
      <c r="W90" s="63">
        <v>44579</v>
      </c>
      <c r="X90" s="63">
        <v>44926</v>
      </c>
      <c r="Y90" s="67" t="s">
        <v>507</v>
      </c>
      <c r="Z90" s="68" t="s">
        <v>99</v>
      </c>
      <c r="AA90" s="67">
        <v>20220247</v>
      </c>
      <c r="AB90" s="67">
        <v>27722</v>
      </c>
      <c r="AC90" s="61">
        <v>44569</v>
      </c>
      <c r="AD90" s="61" t="s">
        <v>100</v>
      </c>
      <c r="AE90" s="61" t="s">
        <v>100</v>
      </c>
      <c r="AF90" s="61" t="s">
        <v>508</v>
      </c>
      <c r="AG90" s="61" t="s">
        <v>116</v>
      </c>
      <c r="AH90" s="69">
        <v>21322</v>
      </c>
      <c r="AI90" s="66">
        <v>44574</v>
      </c>
      <c r="AJ90" s="71" t="s">
        <v>103</v>
      </c>
      <c r="AK90" s="71" t="s">
        <v>100</v>
      </c>
      <c r="AL90" s="71" t="s">
        <v>100</v>
      </c>
      <c r="AM90" s="61" t="str">
        <f>'[1]REQUISITOS DE EJECUCIÓN '!F90</f>
        <v>Cumplimiento del contrato
Calidad del servicio</v>
      </c>
      <c r="AN90" s="61" t="str">
        <f>'[1]REQUISITOS DE EJECUCIÓN '!G90</f>
        <v>390-47-994000067199</v>
      </c>
      <c r="AO90" s="61">
        <f>'[1]REQUISITOS DE EJECUCIÓN '!H90</f>
        <v>44578</v>
      </c>
      <c r="AP90" s="61">
        <f>'[1]REQUISITOS DE EJECUCIÓN '!I90</f>
        <v>44579</v>
      </c>
      <c r="AQ90" s="61">
        <f>'[1]REQUISITOS DE EJECUCIÓN '!L90</f>
        <v>44575</v>
      </c>
      <c r="AR90" s="61" t="str">
        <f>'[1]REQUISITOS DE EJECUCIÓN '!M90</f>
        <v>I</v>
      </c>
      <c r="AS90" s="62" t="s">
        <v>104</v>
      </c>
      <c r="AT90" s="60" t="str">
        <f>[1]Supervisiones!J90</f>
        <v>Harold René Gamba Hurtado</v>
      </c>
      <c r="AU90" s="60">
        <f>[1]Supervisiones!K90</f>
        <v>13617899</v>
      </c>
      <c r="AV90" s="60" t="str">
        <f>[1]Supervisiones!L90</f>
        <v>Yuli Marcela López Cifuentes</v>
      </c>
      <c r="AW90" s="60">
        <f>[1]Supervisiones!M90</f>
        <v>13617899</v>
      </c>
      <c r="AX90" s="63">
        <f>[1]Supervisiones!N90</f>
        <v>44574</v>
      </c>
      <c r="AY90" s="63">
        <f>[1]Supervisiones!O90</f>
        <v>44574</v>
      </c>
      <c r="AZ90" s="60" t="str">
        <f>[1]Supervisiones!P90</f>
        <v>Transaccional</v>
      </c>
      <c r="BA90" s="62" t="s">
        <v>105</v>
      </c>
      <c r="BB90" s="60">
        <v>0</v>
      </c>
      <c r="BC90" s="62" t="s">
        <v>105</v>
      </c>
      <c r="BD90" s="60" t="s">
        <v>100</v>
      </c>
      <c r="BE90" s="60" t="s">
        <v>100</v>
      </c>
      <c r="BF90" s="62" t="s">
        <v>105</v>
      </c>
      <c r="BG90" s="60" t="s">
        <v>100</v>
      </c>
      <c r="BH90" s="60" t="s">
        <v>100</v>
      </c>
      <c r="BI90" s="60" t="s">
        <v>100</v>
      </c>
      <c r="BJ90" s="60" t="s">
        <v>100</v>
      </c>
      <c r="BK90" s="60" t="s">
        <v>100</v>
      </c>
      <c r="BL90" s="60" t="s">
        <v>100</v>
      </c>
      <c r="BM90" s="60" t="s">
        <v>100</v>
      </c>
      <c r="BN90" s="60" t="s">
        <v>100</v>
      </c>
      <c r="BO90" s="60" t="s">
        <v>100</v>
      </c>
      <c r="BP90" s="60" t="s">
        <v>100</v>
      </c>
      <c r="BQ90" s="60" t="s">
        <v>100</v>
      </c>
      <c r="BR90" s="60" t="s">
        <v>100</v>
      </c>
      <c r="BS90" s="63">
        <f t="shared" si="8"/>
        <v>44926</v>
      </c>
      <c r="BT90" s="62">
        <f t="shared" si="9"/>
        <v>0</v>
      </c>
      <c r="BU90" s="60">
        <v>0</v>
      </c>
      <c r="BV90" s="60">
        <v>0</v>
      </c>
      <c r="BW90" s="62">
        <f t="shared" si="10"/>
        <v>0</v>
      </c>
      <c r="BX90" s="60">
        <v>0</v>
      </c>
      <c r="BY90" s="60">
        <v>0</v>
      </c>
      <c r="BZ90" s="64">
        <f t="shared" si="11"/>
        <v>73600000</v>
      </c>
      <c r="CA90" s="60" t="s">
        <v>106</v>
      </c>
      <c r="CB90" s="62" t="e">
        <f t="shared" si="12"/>
        <v>#REF!</v>
      </c>
      <c r="CC90" s="72" t="e">
        <f>BS90-#REF!</f>
        <v>#REF!</v>
      </c>
      <c r="CD90" s="62" t="s">
        <v>107</v>
      </c>
      <c r="CE90" s="78">
        <v>44578</v>
      </c>
      <c r="CF90" s="74" t="s">
        <v>616</v>
      </c>
      <c r="CG90" s="75"/>
    </row>
    <row r="91" spans="1:85" s="17" customFormat="1" ht="50.25" customHeight="1">
      <c r="A91" s="60">
        <v>90</v>
      </c>
      <c r="B91" s="62" t="s">
        <v>411</v>
      </c>
      <c r="C91" s="62" t="s">
        <v>617</v>
      </c>
      <c r="D91" s="62" t="s">
        <v>413</v>
      </c>
      <c r="E91" s="62" t="s">
        <v>88</v>
      </c>
      <c r="F91" s="62" t="s">
        <v>618</v>
      </c>
      <c r="G91" s="62" t="s">
        <v>111</v>
      </c>
      <c r="H91" s="62" t="s">
        <v>619</v>
      </c>
      <c r="I91" s="62" t="s">
        <v>92</v>
      </c>
      <c r="J91" s="71">
        <v>52965119</v>
      </c>
      <c r="K91" s="71" t="s">
        <v>620</v>
      </c>
      <c r="L91" s="60">
        <v>80111701</v>
      </c>
      <c r="M91" s="71" t="s">
        <v>621</v>
      </c>
      <c r="N91" s="62" t="s">
        <v>96</v>
      </c>
      <c r="O91" s="64">
        <f t="shared" si="7"/>
        <v>53114880</v>
      </c>
      <c r="P91" s="84">
        <v>53114880</v>
      </c>
      <c r="Q91" s="60">
        <v>0</v>
      </c>
      <c r="R91" s="84">
        <v>4426240</v>
      </c>
      <c r="S91" s="62" t="s">
        <v>97</v>
      </c>
      <c r="T91" s="63">
        <v>44574</v>
      </c>
      <c r="U91" s="63">
        <v>44575</v>
      </c>
      <c r="V91" s="66">
        <v>44926</v>
      </c>
      <c r="W91" s="63">
        <v>44575</v>
      </c>
      <c r="X91" s="63">
        <v>44926</v>
      </c>
      <c r="Y91" s="67" t="s">
        <v>622</v>
      </c>
      <c r="Z91" s="68" t="s">
        <v>419</v>
      </c>
      <c r="AA91" s="67">
        <v>20220123</v>
      </c>
      <c r="AB91" s="67">
        <v>15322</v>
      </c>
      <c r="AC91" s="61">
        <v>44568</v>
      </c>
      <c r="AD91" s="61" t="s">
        <v>100</v>
      </c>
      <c r="AE91" s="61" t="s">
        <v>100</v>
      </c>
      <c r="AF91" s="61" t="s">
        <v>623</v>
      </c>
      <c r="AG91" s="61" t="s">
        <v>116</v>
      </c>
      <c r="AH91" s="69">
        <v>23222</v>
      </c>
      <c r="AI91" s="66">
        <v>44574</v>
      </c>
      <c r="AJ91" s="71" t="s">
        <v>103</v>
      </c>
      <c r="AK91" s="71" t="s">
        <v>100</v>
      </c>
      <c r="AL91" s="71" t="s">
        <v>100</v>
      </c>
      <c r="AM91" s="61" t="str">
        <f>'[1]REQUISITOS DE EJECUCIÓN '!F91</f>
        <v>Cumplimiento del contrato</v>
      </c>
      <c r="AN91" s="61" t="str">
        <f>'[1]REQUISITOS DE EJECUCIÓN '!G91</f>
        <v>390-47994000067040</v>
      </c>
      <c r="AO91" s="61">
        <f>'[1]REQUISITOS DE EJECUCIÓN '!H91</f>
        <v>44574</v>
      </c>
      <c r="AP91" s="61">
        <f>'[1]REQUISITOS DE EJECUCIÓN '!I91</f>
        <v>44575</v>
      </c>
      <c r="AQ91" s="61">
        <f>'[1]REQUISITOS DE EJECUCIÓN '!L91</f>
        <v>44575</v>
      </c>
      <c r="AR91" s="61" t="str">
        <f>'[1]REQUISITOS DE EJECUCIÓN '!M91</f>
        <v>I</v>
      </c>
      <c r="AS91" s="62" t="s">
        <v>104</v>
      </c>
      <c r="AT91" s="60" t="str">
        <f>[1]Supervisiones!J91</f>
        <v>David Alejandro Acosta Cárdenas</v>
      </c>
      <c r="AU91" s="60" t="str">
        <f>[1]Supervisiones!K91</f>
        <v xml:space="preserve">1069712051	</v>
      </c>
      <c r="AV91" s="60" t="str">
        <f>[1]Supervisiones!L91</f>
        <v>David Alejandro Acosta Cárdenas</v>
      </c>
      <c r="AW91" s="60" t="str">
        <f>[1]Supervisiones!M91</f>
        <v xml:space="preserve">1069712051	</v>
      </c>
      <c r="AX91" s="63">
        <f>[1]Supervisiones!N91</f>
        <v>44574</v>
      </c>
      <c r="AY91" s="63">
        <f>[1]Supervisiones!O91</f>
        <v>44574</v>
      </c>
      <c r="AZ91" s="60" t="str">
        <f>[1]Supervisiones!P91</f>
        <v>Transaccional</v>
      </c>
      <c r="BA91" s="62" t="s">
        <v>105</v>
      </c>
      <c r="BB91" s="60">
        <v>0</v>
      </c>
      <c r="BC91" s="62" t="s">
        <v>105</v>
      </c>
      <c r="BD91" s="60" t="s">
        <v>100</v>
      </c>
      <c r="BE91" s="60" t="s">
        <v>100</v>
      </c>
      <c r="BF91" s="62" t="s">
        <v>105</v>
      </c>
      <c r="BG91" s="60" t="s">
        <v>100</v>
      </c>
      <c r="BH91" s="60" t="s">
        <v>100</v>
      </c>
      <c r="BI91" s="60" t="s">
        <v>100</v>
      </c>
      <c r="BJ91" s="60" t="s">
        <v>100</v>
      </c>
      <c r="BK91" s="60" t="s">
        <v>100</v>
      </c>
      <c r="BL91" s="60" t="s">
        <v>100</v>
      </c>
      <c r="BM91" s="60" t="s">
        <v>100</v>
      </c>
      <c r="BN91" s="60" t="s">
        <v>100</v>
      </c>
      <c r="BO91" s="60" t="s">
        <v>100</v>
      </c>
      <c r="BP91" s="60" t="s">
        <v>100</v>
      </c>
      <c r="BQ91" s="60" t="s">
        <v>100</v>
      </c>
      <c r="BR91" s="60" t="s">
        <v>100</v>
      </c>
      <c r="BS91" s="63">
        <f t="shared" si="8"/>
        <v>44926</v>
      </c>
      <c r="BT91" s="62">
        <f t="shared" si="9"/>
        <v>0</v>
      </c>
      <c r="BU91" s="60">
        <v>0</v>
      </c>
      <c r="BV91" s="60">
        <v>0</v>
      </c>
      <c r="BW91" s="62">
        <f t="shared" si="10"/>
        <v>0</v>
      </c>
      <c r="BX91" s="60">
        <v>0</v>
      </c>
      <c r="BY91" s="60">
        <v>0</v>
      </c>
      <c r="BZ91" s="64">
        <f t="shared" si="11"/>
        <v>53114880</v>
      </c>
      <c r="CA91" s="60" t="s">
        <v>106</v>
      </c>
      <c r="CB91" s="62" t="e">
        <f t="shared" si="12"/>
        <v>#REF!</v>
      </c>
      <c r="CC91" s="72" t="e">
        <f>BS91-#REF!</f>
        <v>#REF!</v>
      </c>
      <c r="CD91" s="62" t="s">
        <v>107</v>
      </c>
      <c r="CE91" s="78">
        <v>44578</v>
      </c>
      <c r="CF91" s="74" t="s">
        <v>624</v>
      </c>
      <c r="CG91" s="75"/>
    </row>
    <row r="92" spans="1:85" s="17" customFormat="1" ht="50.25" customHeight="1">
      <c r="A92" s="60">
        <v>91</v>
      </c>
      <c r="B92" s="62" t="s">
        <v>85</v>
      </c>
      <c r="C92" s="62" t="s">
        <v>271</v>
      </c>
      <c r="D92" s="62" t="s">
        <v>165</v>
      </c>
      <c r="E92" s="62" t="s">
        <v>88</v>
      </c>
      <c r="F92" s="62" t="s">
        <v>625</v>
      </c>
      <c r="G92" s="62" t="s">
        <v>90</v>
      </c>
      <c r="H92" s="62" t="s">
        <v>626</v>
      </c>
      <c r="I92" s="62" t="s">
        <v>92</v>
      </c>
      <c r="J92" s="71">
        <v>1022952006</v>
      </c>
      <c r="K92" s="71" t="s">
        <v>627</v>
      </c>
      <c r="L92" s="60">
        <v>80111701</v>
      </c>
      <c r="M92" s="71" t="s">
        <v>628</v>
      </c>
      <c r="N92" s="62" t="s">
        <v>96</v>
      </c>
      <c r="O92" s="64">
        <f t="shared" si="7"/>
        <v>66000000</v>
      </c>
      <c r="P92" s="84">
        <v>66000000</v>
      </c>
      <c r="Q92" s="60">
        <v>0</v>
      </c>
      <c r="R92" s="84">
        <v>5500000</v>
      </c>
      <c r="S92" s="62" t="s">
        <v>97</v>
      </c>
      <c r="T92" s="63">
        <v>44573</v>
      </c>
      <c r="U92" s="78">
        <v>44574</v>
      </c>
      <c r="V92" s="66">
        <v>44926</v>
      </c>
      <c r="W92" s="78">
        <v>44574</v>
      </c>
      <c r="X92" s="66">
        <v>44926</v>
      </c>
      <c r="Y92" s="67" t="s">
        <v>98</v>
      </c>
      <c r="Z92" s="68" t="s">
        <v>99</v>
      </c>
      <c r="AA92" s="67">
        <v>20220190</v>
      </c>
      <c r="AB92" s="67">
        <v>27222</v>
      </c>
      <c r="AC92" s="61">
        <v>44569</v>
      </c>
      <c r="AD92" s="61" t="s">
        <v>100</v>
      </c>
      <c r="AE92" s="61" t="s">
        <v>100</v>
      </c>
      <c r="AF92" s="61" t="s">
        <v>115</v>
      </c>
      <c r="AG92" s="61" t="s">
        <v>321</v>
      </c>
      <c r="AH92" s="69" t="s">
        <v>629</v>
      </c>
      <c r="AI92" s="66">
        <v>44574</v>
      </c>
      <c r="AJ92" s="71" t="s">
        <v>103</v>
      </c>
      <c r="AK92" s="71" t="s">
        <v>100</v>
      </c>
      <c r="AL92" s="71" t="s">
        <v>100</v>
      </c>
      <c r="AM92" s="61" t="str">
        <f>'[1]REQUISITOS DE EJECUCIÓN '!F92</f>
        <v>Cumplimiento del contrato
Calidad del servicio</v>
      </c>
      <c r="AN92" s="61" t="str">
        <f>'[1]REQUISITOS DE EJECUCIÓN '!G92</f>
        <v>390-47-994000066973</v>
      </c>
      <c r="AO92" s="61">
        <f>'[1]REQUISITOS DE EJECUCIÓN '!H92</f>
        <v>44574</v>
      </c>
      <c r="AP92" s="61">
        <f>'[1]REQUISITOS DE EJECUCIÓN '!I92</f>
        <v>44574</v>
      </c>
      <c r="AQ92" s="61">
        <f>'[1]REQUISITOS DE EJECUCIÓN '!L92</f>
        <v>44574</v>
      </c>
      <c r="AR92" s="61" t="str">
        <f>'[1]REQUISITOS DE EJECUCIÓN '!M92</f>
        <v>I</v>
      </c>
      <c r="AS92" s="62" t="s">
        <v>104</v>
      </c>
      <c r="AT92" s="60" t="str">
        <f>[1]Supervisiones!J92</f>
        <v>Yury Alexandra Rodríguez Murillo</v>
      </c>
      <c r="AU92" s="60">
        <f>[1]Supervisiones!K92</f>
        <v>52928133</v>
      </c>
      <c r="AV92" s="60" t="str">
        <f>[1]Supervisiones!L92</f>
        <v>Yury Alexandra Rodríguez Murillo</v>
      </c>
      <c r="AW92" s="60">
        <f>[1]Supervisiones!M92</f>
        <v>52928133</v>
      </c>
      <c r="AX92" s="63">
        <f>[1]Supervisiones!N92</f>
        <v>44574</v>
      </c>
      <c r="AY92" s="63">
        <f>[1]Supervisiones!O92</f>
        <v>44574</v>
      </c>
      <c r="AZ92" s="60" t="str">
        <f>[1]Supervisiones!P92</f>
        <v>Transaccional</v>
      </c>
      <c r="BA92" s="62" t="s">
        <v>105</v>
      </c>
      <c r="BB92" s="60">
        <v>0</v>
      </c>
      <c r="BC92" s="62" t="s">
        <v>105</v>
      </c>
      <c r="BD92" s="60" t="s">
        <v>100</v>
      </c>
      <c r="BE92" s="60" t="s">
        <v>100</v>
      </c>
      <c r="BF92" s="62" t="s">
        <v>105</v>
      </c>
      <c r="BG92" s="60" t="s">
        <v>100</v>
      </c>
      <c r="BH92" s="60" t="s">
        <v>100</v>
      </c>
      <c r="BI92" s="60" t="s">
        <v>100</v>
      </c>
      <c r="BJ92" s="60" t="s">
        <v>100</v>
      </c>
      <c r="BK92" s="60" t="s">
        <v>100</v>
      </c>
      <c r="BL92" s="60" t="s">
        <v>100</v>
      </c>
      <c r="BM92" s="60" t="s">
        <v>100</v>
      </c>
      <c r="BN92" s="60" t="s">
        <v>100</v>
      </c>
      <c r="BO92" s="60" t="s">
        <v>100</v>
      </c>
      <c r="BP92" s="60" t="s">
        <v>100</v>
      </c>
      <c r="BQ92" s="60" t="s">
        <v>100</v>
      </c>
      <c r="BR92" s="60" t="s">
        <v>100</v>
      </c>
      <c r="BS92" s="63">
        <f t="shared" si="8"/>
        <v>44926</v>
      </c>
      <c r="BT92" s="62">
        <f t="shared" si="9"/>
        <v>0</v>
      </c>
      <c r="BU92" s="60">
        <v>0</v>
      </c>
      <c r="BV92" s="60">
        <v>0</v>
      </c>
      <c r="BW92" s="62">
        <f t="shared" si="10"/>
        <v>0</v>
      </c>
      <c r="BX92" s="60">
        <v>0</v>
      </c>
      <c r="BY92" s="60">
        <v>0</v>
      </c>
      <c r="BZ92" s="64">
        <f t="shared" si="11"/>
        <v>66000000</v>
      </c>
      <c r="CA92" s="60" t="s">
        <v>106</v>
      </c>
      <c r="CB92" s="62" t="e">
        <f t="shared" si="12"/>
        <v>#REF!</v>
      </c>
      <c r="CC92" s="72" t="e">
        <f>BS92-#REF!</f>
        <v>#REF!</v>
      </c>
      <c r="CD92" s="62" t="s">
        <v>107</v>
      </c>
      <c r="CE92" s="78">
        <v>44575</v>
      </c>
      <c r="CF92" s="74" t="s">
        <v>630</v>
      </c>
      <c r="CG92" s="75"/>
    </row>
    <row r="93" spans="1:85" s="17" customFormat="1" ht="50.25" customHeight="1">
      <c r="A93" s="60">
        <v>92</v>
      </c>
      <c r="B93" s="62" t="s">
        <v>298</v>
      </c>
      <c r="C93" s="62" t="s">
        <v>299</v>
      </c>
      <c r="D93" s="62" t="s">
        <v>460</v>
      </c>
      <c r="E93" s="62" t="s">
        <v>88</v>
      </c>
      <c r="F93" s="62" t="s">
        <v>631</v>
      </c>
      <c r="G93" s="62" t="s">
        <v>90</v>
      </c>
      <c r="H93" s="62" t="s">
        <v>632</v>
      </c>
      <c r="I93" s="62" t="s">
        <v>92</v>
      </c>
      <c r="J93" s="71">
        <v>51710197</v>
      </c>
      <c r="K93" s="71" t="s">
        <v>633</v>
      </c>
      <c r="L93" s="60">
        <v>80111701</v>
      </c>
      <c r="M93" s="71" t="s">
        <v>634</v>
      </c>
      <c r="N93" s="62" t="s">
        <v>96</v>
      </c>
      <c r="O93" s="64">
        <f t="shared" si="7"/>
        <v>140943600</v>
      </c>
      <c r="P93" s="84">
        <v>140943600</v>
      </c>
      <c r="Q93" s="60">
        <v>0</v>
      </c>
      <c r="R93" s="84">
        <v>11745300</v>
      </c>
      <c r="S93" s="62" t="s">
        <v>97</v>
      </c>
      <c r="T93" s="63">
        <v>44574</v>
      </c>
      <c r="U93" s="63">
        <v>44578</v>
      </c>
      <c r="V93" s="66">
        <v>44926</v>
      </c>
      <c r="W93" s="63">
        <v>44578</v>
      </c>
      <c r="X93" s="63">
        <v>44926</v>
      </c>
      <c r="Y93" s="67" t="s">
        <v>305</v>
      </c>
      <c r="Z93" s="68" t="s">
        <v>306</v>
      </c>
      <c r="AA93" s="67">
        <v>20220482</v>
      </c>
      <c r="AB93" s="67">
        <v>40922</v>
      </c>
      <c r="AC93" s="61">
        <v>44570</v>
      </c>
      <c r="AD93" s="61" t="s">
        <v>100</v>
      </c>
      <c r="AE93" s="61" t="s">
        <v>100</v>
      </c>
      <c r="AF93" s="61" t="s">
        <v>307</v>
      </c>
      <c r="AG93" s="61" t="s">
        <v>635</v>
      </c>
      <c r="AH93" s="69">
        <v>23622</v>
      </c>
      <c r="AI93" s="66">
        <v>44574</v>
      </c>
      <c r="AJ93" s="71" t="s">
        <v>103</v>
      </c>
      <c r="AK93" s="71" t="s">
        <v>100</v>
      </c>
      <c r="AL93" s="71" t="s">
        <v>100</v>
      </c>
      <c r="AM93" s="61" t="str">
        <f>'[1]REQUISITOS DE EJECUCIÓN '!F93</f>
        <v>Cumplimiento del contrato
Calidad del servicio</v>
      </c>
      <c r="AN93" s="61" t="str">
        <f>'[1]REQUISITOS DE EJECUCIÓN '!G93</f>
        <v>21-46-101035601</v>
      </c>
      <c r="AO93" s="61">
        <f>'[1]REQUISITOS DE EJECUCIÓN '!H93</f>
        <v>44574</v>
      </c>
      <c r="AP93" s="61">
        <f>'[1]REQUISITOS DE EJECUCIÓN '!I93</f>
        <v>44577</v>
      </c>
      <c r="AQ93" s="61">
        <f>'[1]REQUISITOS DE EJECUCIÓN '!L93</f>
        <v>44575</v>
      </c>
      <c r="AR93" s="61" t="str">
        <f>'[1]REQUISITOS DE EJECUCIÓN '!M93</f>
        <v>I</v>
      </c>
      <c r="AS93" s="62" t="s">
        <v>104</v>
      </c>
      <c r="AT93" s="60" t="str">
        <f>[1]Supervisiones!J93</f>
        <v>Fabian Dario Romero Moreno</v>
      </c>
      <c r="AU93" s="60">
        <f>[1]Supervisiones!K93</f>
        <v>11523034</v>
      </c>
      <c r="AV93" s="60" t="str">
        <f>[1]Supervisiones!L93</f>
        <v>Fabian Dario Romero Moreno</v>
      </c>
      <c r="AW93" s="60">
        <f>[1]Supervisiones!M93</f>
        <v>11523034</v>
      </c>
      <c r="AX93" s="63">
        <f>[1]Supervisiones!N93</f>
        <v>44574</v>
      </c>
      <c r="AY93" s="63">
        <f>[1]Supervisiones!O93</f>
        <v>44574</v>
      </c>
      <c r="AZ93" s="60" t="str">
        <f>[1]Supervisiones!P93</f>
        <v>Transaccional</v>
      </c>
      <c r="BA93" s="62" t="s">
        <v>105</v>
      </c>
      <c r="BB93" s="60">
        <v>0</v>
      </c>
      <c r="BC93" s="62" t="s">
        <v>105</v>
      </c>
      <c r="BD93" s="60" t="s">
        <v>100</v>
      </c>
      <c r="BE93" s="60" t="s">
        <v>100</v>
      </c>
      <c r="BF93" s="62" t="s">
        <v>105</v>
      </c>
      <c r="BG93" s="60" t="s">
        <v>100</v>
      </c>
      <c r="BH93" s="60" t="s">
        <v>100</v>
      </c>
      <c r="BI93" s="60" t="s">
        <v>100</v>
      </c>
      <c r="BJ93" s="60" t="s">
        <v>100</v>
      </c>
      <c r="BK93" s="60" t="s">
        <v>100</v>
      </c>
      <c r="BL93" s="60" t="s">
        <v>100</v>
      </c>
      <c r="BM93" s="60" t="s">
        <v>100</v>
      </c>
      <c r="BN93" s="60" t="s">
        <v>100</v>
      </c>
      <c r="BO93" s="60" t="s">
        <v>100</v>
      </c>
      <c r="BP93" s="60" t="s">
        <v>100</v>
      </c>
      <c r="BQ93" s="60" t="s">
        <v>100</v>
      </c>
      <c r="BR93" s="60" t="s">
        <v>100</v>
      </c>
      <c r="BS93" s="63">
        <f t="shared" si="8"/>
        <v>44926</v>
      </c>
      <c r="BT93" s="62">
        <f t="shared" si="9"/>
        <v>0</v>
      </c>
      <c r="BU93" s="60">
        <v>0</v>
      </c>
      <c r="BV93" s="60">
        <v>0</v>
      </c>
      <c r="BW93" s="62">
        <f t="shared" si="10"/>
        <v>0</v>
      </c>
      <c r="BX93" s="60">
        <v>0</v>
      </c>
      <c r="BY93" s="60">
        <v>0</v>
      </c>
      <c r="BZ93" s="64">
        <f t="shared" si="11"/>
        <v>140943600</v>
      </c>
      <c r="CA93" s="60" t="s">
        <v>106</v>
      </c>
      <c r="CB93" s="62" t="e">
        <f t="shared" si="12"/>
        <v>#REF!</v>
      </c>
      <c r="CC93" s="72" t="e">
        <f>BS93-#REF!</f>
        <v>#REF!</v>
      </c>
      <c r="CD93" s="62" t="s">
        <v>107</v>
      </c>
      <c r="CE93" s="78">
        <v>44578</v>
      </c>
      <c r="CF93" s="74" t="s">
        <v>636</v>
      </c>
      <c r="CG93" s="75"/>
    </row>
    <row r="94" spans="1:85" s="17" customFormat="1" ht="50.25" customHeight="1">
      <c r="A94" s="60">
        <v>93</v>
      </c>
      <c r="B94" s="62" t="s">
        <v>298</v>
      </c>
      <c r="C94" s="62" t="s">
        <v>299</v>
      </c>
      <c r="D94" s="62" t="s">
        <v>300</v>
      </c>
      <c r="E94" s="62" t="s">
        <v>88</v>
      </c>
      <c r="F94" s="62" t="s">
        <v>637</v>
      </c>
      <c r="G94" s="62" t="s">
        <v>90</v>
      </c>
      <c r="H94" s="62" t="s">
        <v>638</v>
      </c>
      <c r="I94" s="62" t="s">
        <v>92</v>
      </c>
      <c r="J94" s="71">
        <v>1022365394</v>
      </c>
      <c r="K94" s="71" t="s">
        <v>639</v>
      </c>
      <c r="L94" s="60">
        <v>80111701</v>
      </c>
      <c r="M94" s="71" t="s">
        <v>640</v>
      </c>
      <c r="N94" s="62" t="s">
        <v>96</v>
      </c>
      <c r="O94" s="64">
        <f t="shared" si="7"/>
        <v>84420000</v>
      </c>
      <c r="P94" s="84">
        <v>84420000</v>
      </c>
      <c r="Q94" s="60">
        <v>0</v>
      </c>
      <c r="R94" s="84">
        <v>7035000</v>
      </c>
      <c r="S94" s="62" t="s">
        <v>97</v>
      </c>
      <c r="T94" s="63">
        <v>44573</v>
      </c>
      <c r="U94" s="63">
        <v>44578</v>
      </c>
      <c r="V94" s="78">
        <v>44925</v>
      </c>
      <c r="W94" s="63">
        <v>44578</v>
      </c>
      <c r="X94" s="63">
        <v>44925</v>
      </c>
      <c r="Y94" s="67" t="s">
        <v>305</v>
      </c>
      <c r="Z94" s="68" t="s">
        <v>306</v>
      </c>
      <c r="AA94" s="67">
        <v>20220588</v>
      </c>
      <c r="AB94" s="67">
        <v>36922</v>
      </c>
      <c r="AC94" s="61">
        <v>44569</v>
      </c>
      <c r="AD94" s="61" t="s">
        <v>100</v>
      </c>
      <c r="AE94" s="61" t="s">
        <v>100</v>
      </c>
      <c r="AF94" s="61" t="s">
        <v>307</v>
      </c>
      <c r="AG94" s="61" t="s">
        <v>116</v>
      </c>
      <c r="AH94" s="69" t="s">
        <v>641</v>
      </c>
      <c r="AI94" s="66">
        <v>44574</v>
      </c>
      <c r="AJ94" s="71" t="s">
        <v>84</v>
      </c>
      <c r="AK94" s="71" t="s">
        <v>100</v>
      </c>
      <c r="AL94" s="71" t="s">
        <v>100</v>
      </c>
      <c r="AM94" s="61" t="str">
        <f>'[1]REQUISITOS DE EJECUCIÓN '!F94</f>
        <v>Cumplimiento del contrato
Calidad del servicio</v>
      </c>
      <c r="AN94" s="61" t="str">
        <f>'[1]REQUISITOS DE EJECUCIÓN '!G94</f>
        <v>390-47-994000067181</v>
      </c>
      <c r="AO94" s="61">
        <f>'[1]REQUISITOS DE EJECUCIÓN '!H94</f>
        <v>44575</v>
      </c>
      <c r="AP94" s="61">
        <f>'[1]REQUISITOS DE EJECUCIÓN '!I94</f>
        <v>44576</v>
      </c>
      <c r="AQ94" s="61">
        <f>'[1]REQUISITOS DE EJECUCIÓN '!L94</f>
        <v>44574</v>
      </c>
      <c r="AR94" s="61" t="str">
        <f>'[1]REQUISITOS DE EJECUCIÓN '!M94</f>
        <v>I</v>
      </c>
      <c r="AS94" s="62" t="s">
        <v>104</v>
      </c>
      <c r="AT94" s="60" t="str">
        <f>[1]Supervisiones!J94</f>
        <v>Karen Lorena Hernandez Bedoya</v>
      </c>
      <c r="AU94" s="60">
        <f>[1]Supervisiones!K94</f>
        <v>1032407346</v>
      </c>
      <c r="AV94" s="60" t="str">
        <f>[1]Supervisiones!L94</f>
        <v>Karen Lorena Hernandez Bedoya</v>
      </c>
      <c r="AW94" s="60">
        <f>[1]Supervisiones!M94</f>
        <v>1032407346</v>
      </c>
      <c r="AX94" s="63">
        <f>[1]Supervisiones!N94</f>
        <v>44574</v>
      </c>
      <c r="AY94" s="63">
        <f>[1]Supervisiones!O94</f>
        <v>44574</v>
      </c>
      <c r="AZ94" s="60" t="str">
        <f>[1]Supervisiones!P94</f>
        <v>Transaccional</v>
      </c>
      <c r="BA94" s="62" t="s">
        <v>105</v>
      </c>
      <c r="BB94" s="60">
        <v>0</v>
      </c>
      <c r="BC94" s="62" t="s">
        <v>105</v>
      </c>
      <c r="BD94" s="60" t="s">
        <v>100</v>
      </c>
      <c r="BE94" s="60" t="s">
        <v>100</v>
      </c>
      <c r="BF94" s="62" t="s">
        <v>105</v>
      </c>
      <c r="BG94" s="60" t="s">
        <v>100</v>
      </c>
      <c r="BH94" s="60" t="s">
        <v>100</v>
      </c>
      <c r="BI94" s="60" t="s">
        <v>100</v>
      </c>
      <c r="BJ94" s="60" t="s">
        <v>100</v>
      </c>
      <c r="BK94" s="60" t="s">
        <v>100</v>
      </c>
      <c r="BL94" s="60" t="s">
        <v>100</v>
      </c>
      <c r="BM94" s="60" t="s">
        <v>100</v>
      </c>
      <c r="BN94" s="60" t="s">
        <v>100</v>
      </c>
      <c r="BO94" s="60" t="s">
        <v>100</v>
      </c>
      <c r="BP94" s="60" t="s">
        <v>100</v>
      </c>
      <c r="BQ94" s="60" t="s">
        <v>100</v>
      </c>
      <c r="BR94" s="60" t="s">
        <v>100</v>
      </c>
      <c r="BS94" s="63">
        <f t="shared" si="8"/>
        <v>44925</v>
      </c>
      <c r="BT94" s="62">
        <f t="shared" si="9"/>
        <v>0</v>
      </c>
      <c r="BU94" s="60">
        <v>0</v>
      </c>
      <c r="BV94" s="60">
        <v>0</v>
      </c>
      <c r="BW94" s="62">
        <f t="shared" si="10"/>
        <v>0</v>
      </c>
      <c r="BX94" s="60">
        <v>0</v>
      </c>
      <c r="BY94" s="60">
        <v>0</v>
      </c>
      <c r="BZ94" s="64">
        <f t="shared" si="11"/>
        <v>84420000</v>
      </c>
      <c r="CA94" s="60" t="s">
        <v>106</v>
      </c>
      <c r="CB94" s="62" t="e">
        <f t="shared" si="12"/>
        <v>#REF!</v>
      </c>
      <c r="CC94" s="72" t="e">
        <f>BS94-#REF!</f>
        <v>#REF!</v>
      </c>
      <c r="CD94" s="62" t="s">
        <v>107</v>
      </c>
      <c r="CE94" s="78">
        <v>44575</v>
      </c>
      <c r="CF94" s="74" t="s">
        <v>642</v>
      </c>
      <c r="CG94" s="75"/>
    </row>
    <row r="95" spans="1:85" s="17" customFormat="1" ht="50.25" customHeight="1">
      <c r="A95" s="60">
        <v>94</v>
      </c>
      <c r="B95" s="62" t="s">
        <v>85</v>
      </c>
      <c r="C95" s="62" t="s">
        <v>271</v>
      </c>
      <c r="D95" s="62" t="s">
        <v>165</v>
      </c>
      <c r="E95" s="62" t="s">
        <v>88</v>
      </c>
      <c r="F95" s="62" t="s">
        <v>643</v>
      </c>
      <c r="G95" s="62" t="s">
        <v>111</v>
      </c>
      <c r="H95" s="62" t="s">
        <v>644</v>
      </c>
      <c r="I95" s="62" t="s">
        <v>92</v>
      </c>
      <c r="J95" s="71">
        <v>1010046810</v>
      </c>
      <c r="K95" s="71" t="s">
        <v>645</v>
      </c>
      <c r="L95" s="60">
        <v>80111701</v>
      </c>
      <c r="M95" s="71" t="s">
        <v>646</v>
      </c>
      <c r="N95" s="62" t="s">
        <v>96</v>
      </c>
      <c r="O95" s="64">
        <f t="shared" si="7"/>
        <v>42000000</v>
      </c>
      <c r="P95" s="84">
        <v>42000000</v>
      </c>
      <c r="Q95" s="60">
        <v>0</v>
      </c>
      <c r="R95" s="84">
        <v>3500000</v>
      </c>
      <c r="S95" s="62" t="s">
        <v>97</v>
      </c>
      <c r="T95" s="63">
        <v>44573</v>
      </c>
      <c r="U95" s="63">
        <v>44575</v>
      </c>
      <c r="V95" s="66">
        <v>44926</v>
      </c>
      <c r="W95" s="63">
        <v>44575</v>
      </c>
      <c r="X95" s="63">
        <v>44926</v>
      </c>
      <c r="Y95" s="67" t="s">
        <v>98</v>
      </c>
      <c r="Z95" s="68" t="s">
        <v>99</v>
      </c>
      <c r="AA95" s="67">
        <v>20220194</v>
      </c>
      <c r="AB95" s="67">
        <v>27422</v>
      </c>
      <c r="AC95" s="61">
        <v>44569</v>
      </c>
      <c r="AD95" s="61" t="s">
        <v>100</v>
      </c>
      <c r="AE95" s="61" t="s">
        <v>100</v>
      </c>
      <c r="AF95" s="61" t="s">
        <v>198</v>
      </c>
      <c r="AG95" s="61" t="s">
        <v>199</v>
      </c>
      <c r="AH95" s="69">
        <v>24022</v>
      </c>
      <c r="AI95" s="66">
        <v>44574</v>
      </c>
      <c r="AJ95" s="71" t="s">
        <v>103</v>
      </c>
      <c r="AK95" s="71" t="s">
        <v>100</v>
      </c>
      <c r="AL95" s="71" t="s">
        <v>100</v>
      </c>
      <c r="AM95" s="61" t="str">
        <f>'[1]REQUISITOS DE EJECUCIÓN '!F95</f>
        <v>Cumplimiento del contrato</v>
      </c>
      <c r="AN95" s="61" t="str">
        <f>'[1]REQUISITOS DE EJECUCIÓN '!G95</f>
        <v>390-47-994000067038</v>
      </c>
      <c r="AO95" s="61">
        <f>'[1]REQUISITOS DE EJECUCIÓN '!H95</f>
        <v>44574</v>
      </c>
      <c r="AP95" s="61">
        <f>'[1]REQUISITOS DE EJECUCIÓN '!I95</f>
        <v>44575</v>
      </c>
      <c r="AQ95" s="61" t="str">
        <f>'[1]REQUISITOS DE EJECUCIÓN '!L95</f>
        <v xml:space="preserve"> 14/01/2022</v>
      </c>
      <c r="AR95" s="61" t="str">
        <f>'[1]REQUISITOS DE EJECUCIÓN '!M95</f>
        <v>I</v>
      </c>
      <c r="AS95" s="62" t="s">
        <v>104</v>
      </c>
      <c r="AT95" s="60" t="str">
        <f>[1]Supervisiones!J95</f>
        <v>Yury Alexandra Rodríguez Murillo</v>
      </c>
      <c r="AU95" s="60">
        <f>[1]Supervisiones!K95</f>
        <v>52928133</v>
      </c>
      <c r="AV95" s="60" t="str">
        <f>[1]Supervisiones!L95</f>
        <v>Yury Alexandra Rodríguez Murillo</v>
      </c>
      <c r="AW95" s="60">
        <f>[1]Supervisiones!M95</f>
        <v>52928133</v>
      </c>
      <c r="AX95" s="63">
        <f>[1]Supervisiones!N95</f>
        <v>44574</v>
      </c>
      <c r="AY95" s="63">
        <f>[1]Supervisiones!O95</f>
        <v>44574</v>
      </c>
      <c r="AZ95" s="60" t="str">
        <f>[1]Supervisiones!P95</f>
        <v>Transaccional</v>
      </c>
      <c r="BA95" s="62" t="s">
        <v>105</v>
      </c>
      <c r="BB95" s="60">
        <v>0</v>
      </c>
      <c r="BC95" s="62" t="s">
        <v>105</v>
      </c>
      <c r="BD95" s="60" t="s">
        <v>100</v>
      </c>
      <c r="BE95" s="60" t="s">
        <v>100</v>
      </c>
      <c r="BF95" s="62" t="s">
        <v>105</v>
      </c>
      <c r="BG95" s="60" t="s">
        <v>100</v>
      </c>
      <c r="BH95" s="60" t="s">
        <v>100</v>
      </c>
      <c r="BI95" s="60" t="s">
        <v>100</v>
      </c>
      <c r="BJ95" s="60" t="s">
        <v>100</v>
      </c>
      <c r="BK95" s="60" t="s">
        <v>100</v>
      </c>
      <c r="BL95" s="60" t="s">
        <v>100</v>
      </c>
      <c r="BM95" s="60" t="s">
        <v>100</v>
      </c>
      <c r="BN95" s="60" t="s">
        <v>100</v>
      </c>
      <c r="BO95" s="60" t="s">
        <v>100</v>
      </c>
      <c r="BP95" s="60" t="s">
        <v>100</v>
      </c>
      <c r="BQ95" s="60" t="s">
        <v>100</v>
      </c>
      <c r="BR95" s="60" t="s">
        <v>100</v>
      </c>
      <c r="BS95" s="63">
        <f t="shared" si="8"/>
        <v>44926</v>
      </c>
      <c r="BT95" s="62">
        <f t="shared" si="9"/>
        <v>0</v>
      </c>
      <c r="BU95" s="60">
        <v>0</v>
      </c>
      <c r="BV95" s="60">
        <v>0</v>
      </c>
      <c r="BW95" s="62">
        <f t="shared" si="10"/>
        <v>0</v>
      </c>
      <c r="BX95" s="60">
        <v>0</v>
      </c>
      <c r="BY95" s="60">
        <v>0</v>
      </c>
      <c r="BZ95" s="64">
        <f t="shared" si="11"/>
        <v>42000000</v>
      </c>
      <c r="CA95" s="60" t="s">
        <v>106</v>
      </c>
      <c r="CB95" s="62" t="e">
        <f t="shared" si="12"/>
        <v>#REF!</v>
      </c>
      <c r="CC95" s="72" t="e">
        <f>BS95-#REF!</f>
        <v>#REF!</v>
      </c>
      <c r="CD95" s="62" t="s">
        <v>107</v>
      </c>
      <c r="CE95" s="78">
        <v>44575</v>
      </c>
      <c r="CF95" s="74" t="s">
        <v>647</v>
      </c>
      <c r="CG95" s="75"/>
    </row>
    <row r="96" spans="1:85" s="17" customFormat="1" ht="50.25" customHeight="1">
      <c r="A96" s="60">
        <v>95</v>
      </c>
      <c r="B96" s="62" t="s">
        <v>411</v>
      </c>
      <c r="C96" s="62" t="s">
        <v>412</v>
      </c>
      <c r="D96" s="62" t="s">
        <v>413</v>
      </c>
      <c r="E96" s="62" t="s">
        <v>88</v>
      </c>
      <c r="F96" s="62" t="s">
        <v>648</v>
      </c>
      <c r="G96" s="62" t="s">
        <v>90</v>
      </c>
      <c r="H96" s="62" t="s">
        <v>649</v>
      </c>
      <c r="I96" s="62" t="s">
        <v>92</v>
      </c>
      <c r="J96" s="71">
        <v>1079409176</v>
      </c>
      <c r="K96" s="71" t="s">
        <v>650</v>
      </c>
      <c r="L96" s="60">
        <v>80111701</v>
      </c>
      <c r="M96" s="60" t="s">
        <v>651</v>
      </c>
      <c r="N96" s="62" t="s">
        <v>96</v>
      </c>
      <c r="O96" s="64">
        <f t="shared" si="7"/>
        <v>75637800</v>
      </c>
      <c r="P96" s="84">
        <v>75637800</v>
      </c>
      <c r="Q96" s="60">
        <v>0</v>
      </c>
      <c r="R96" s="84">
        <v>6303150</v>
      </c>
      <c r="S96" s="62" t="s">
        <v>97</v>
      </c>
      <c r="T96" s="63">
        <v>44573</v>
      </c>
      <c r="U96" s="63">
        <v>44575</v>
      </c>
      <c r="V96" s="66">
        <v>44926</v>
      </c>
      <c r="W96" s="63">
        <v>44575</v>
      </c>
      <c r="X96" s="63">
        <v>44926</v>
      </c>
      <c r="Y96" s="67" t="s">
        <v>418</v>
      </c>
      <c r="Z96" s="68" t="s">
        <v>419</v>
      </c>
      <c r="AA96" s="67">
        <v>20220110</v>
      </c>
      <c r="AB96" s="67">
        <v>43022</v>
      </c>
      <c r="AC96" s="61">
        <v>44570</v>
      </c>
      <c r="AD96" s="61" t="s">
        <v>100</v>
      </c>
      <c r="AE96" s="61" t="s">
        <v>100</v>
      </c>
      <c r="AF96" s="61" t="s">
        <v>420</v>
      </c>
      <c r="AG96" s="61" t="s">
        <v>102</v>
      </c>
      <c r="AH96" s="69" t="s">
        <v>652</v>
      </c>
      <c r="AI96" s="66">
        <v>44574</v>
      </c>
      <c r="AJ96" s="71" t="s">
        <v>103</v>
      </c>
      <c r="AK96" s="71" t="s">
        <v>100</v>
      </c>
      <c r="AL96" s="71" t="s">
        <v>100</v>
      </c>
      <c r="AM96" s="61" t="str">
        <f>'[1]REQUISITOS DE EJECUCIÓN '!F96</f>
        <v>Cumplimiento del contrato
Calidad del servicio</v>
      </c>
      <c r="AN96" s="61" t="str">
        <f>'[1]REQUISITOS DE EJECUCIÓN '!G96</f>
        <v>390-47-994000067123</v>
      </c>
      <c r="AO96" s="61">
        <f>'[1]REQUISITOS DE EJECUCIÓN '!H96</f>
        <v>44574</v>
      </c>
      <c r="AP96" s="61">
        <f>'[1]REQUISITOS DE EJECUCIÓN '!I96</f>
        <v>44575</v>
      </c>
      <c r="AQ96" s="61">
        <f>'[1]REQUISITOS DE EJECUCIÓN '!L96</f>
        <v>44574</v>
      </c>
      <c r="AR96" s="61" t="str">
        <f>'[1]REQUISITOS DE EJECUCIÓN '!M96</f>
        <v>I</v>
      </c>
      <c r="AS96" s="62" t="s">
        <v>104</v>
      </c>
      <c r="AT96" s="60" t="str">
        <f>[1]Supervisiones!J96</f>
        <v>José Leonardo Hincapié Gómez</v>
      </c>
      <c r="AU96" s="60">
        <f>[1]Supervisiones!K96</f>
        <v>7562090</v>
      </c>
      <c r="AV96" s="60" t="str">
        <f>[1]Supervisiones!L96</f>
        <v>José Leonardo Hincapié Gómez</v>
      </c>
      <c r="AW96" s="60">
        <f>[1]Supervisiones!M96</f>
        <v>7562090</v>
      </c>
      <c r="AX96" s="63">
        <f>[1]Supervisiones!N96</f>
        <v>44574</v>
      </c>
      <c r="AY96" s="63">
        <f>[1]Supervisiones!O96</f>
        <v>44574</v>
      </c>
      <c r="AZ96" s="60" t="str">
        <f>[1]Supervisiones!P96</f>
        <v>Transaccional</v>
      </c>
      <c r="BA96" s="62" t="s">
        <v>105</v>
      </c>
      <c r="BB96" s="60">
        <v>0</v>
      </c>
      <c r="BC96" s="62" t="s">
        <v>105</v>
      </c>
      <c r="BD96" s="60" t="s">
        <v>100</v>
      </c>
      <c r="BE96" s="60" t="s">
        <v>100</v>
      </c>
      <c r="BF96" s="62" t="s">
        <v>105</v>
      </c>
      <c r="BG96" s="60" t="s">
        <v>100</v>
      </c>
      <c r="BH96" s="60" t="s">
        <v>100</v>
      </c>
      <c r="BI96" s="60" t="s">
        <v>100</v>
      </c>
      <c r="BJ96" s="60" t="s">
        <v>100</v>
      </c>
      <c r="BK96" s="60" t="s">
        <v>100</v>
      </c>
      <c r="BL96" s="60" t="s">
        <v>100</v>
      </c>
      <c r="BM96" s="60" t="s">
        <v>100</v>
      </c>
      <c r="BN96" s="60" t="s">
        <v>100</v>
      </c>
      <c r="BO96" s="60" t="s">
        <v>100</v>
      </c>
      <c r="BP96" s="60" t="s">
        <v>100</v>
      </c>
      <c r="BQ96" s="60" t="s">
        <v>100</v>
      </c>
      <c r="BR96" s="60" t="s">
        <v>100</v>
      </c>
      <c r="BS96" s="63">
        <f t="shared" si="8"/>
        <v>44926</v>
      </c>
      <c r="BT96" s="62">
        <f t="shared" si="9"/>
        <v>0</v>
      </c>
      <c r="BU96" s="60">
        <v>0</v>
      </c>
      <c r="BV96" s="60">
        <v>0</v>
      </c>
      <c r="BW96" s="62">
        <f t="shared" si="10"/>
        <v>0</v>
      </c>
      <c r="BX96" s="60">
        <v>0</v>
      </c>
      <c r="BY96" s="60">
        <v>0</v>
      </c>
      <c r="BZ96" s="64">
        <f t="shared" si="11"/>
        <v>75637800</v>
      </c>
      <c r="CA96" s="60" t="s">
        <v>106</v>
      </c>
      <c r="CB96" s="62" t="e">
        <f t="shared" si="12"/>
        <v>#REF!</v>
      </c>
      <c r="CC96" s="72" t="e">
        <f>BS96-#REF!</f>
        <v>#REF!</v>
      </c>
      <c r="CD96" s="62" t="s">
        <v>107</v>
      </c>
      <c r="CE96" s="78">
        <v>44575</v>
      </c>
      <c r="CF96" s="74" t="s">
        <v>653</v>
      </c>
      <c r="CG96" s="75"/>
    </row>
    <row r="97" spans="1:85" s="17" customFormat="1" ht="50.25" customHeight="1">
      <c r="A97" s="60">
        <v>96</v>
      </c>
      <c r="B97" s="62" t="s">
        <v>566</v>
      </c>
      <c r="C97" s="62" t="s">
        <v>654</v>
      </c>
      <c r="D97" s="62" t="s">
        <v>251</v>
      </c>
      <c r="E97" s="62" t="s">
        <v>88</v>
      </c>
      <c r="F97" s="62" t="s">
        <v>655</v>
      </c>
      <c r="G97" s="62" t="s">
        <v>90</v>
      </c>
      <c r="H97" s="62" t="s">
        <v>656</v>
      </c>
      <c r="I97" s="62" t="s">
        <v>92</v>
      </c>
      <c r="J97" s="71">
        <v>88237572</v>
      </c>
      <c r="K97" s="71" t="s">
        <v>657</v>
      </c>
      <c r="L97" s="60">
        <v>80111701</v>
      </c>
      <c r="M97" s="60" t="s">
        <v>658</v>
      </c>
      <c r="N97" s="62" t="s">
        <v>96</v>
      </c>
      <c r="O97" s="64">
        <f t="shared" si="7"/>
        <v>84000000</v>
      </c>
      <c r="P97" s="84">
        <v>84000000</v>
      </c>
      <c r="Q97" s="60">
        <v>0</v>
      </c>
      <c r="R97" s="84">
        <v>7000000</v>
      </c>
      <c r="S97" s="62" t="s">
        <v>97</v>
      </c>
      <c r="T97" s="63">
        <v>44574</v>
      </c>
      <c r="U97" s="63">
        <v>44581</v>
      </c>
      <c r="V97" s="66">
        <v>44926</v>
      </c>
      <c r="W97" s="63">
        <v>44581</v>
      </c>
      <c r="X97" s="63">
        <v>44926</v>
      </c>
      <c r="Y97" s="67" t="s">
        <v>507</v>
      </c>
      <c r="Z97" s="68" t="s">
        <v>572</v>
      </c>
      <c r="AA97" s="67">
        <v>20220002</v>
      </c>
      <c r="AB97" s="67">
        <v>37222</v>
      </c>
      <c r="AC97" s="61">
        <v>44569</v>
      </c>
      <c r="AD97" s="61" t="s">
        <v>100</v>
      </c>
      <c r="AE97" s="61" t="s">
        <v>100</v>
      </c>
      <c r="AF97" s="61" t="s">
        <v>544</v>
      </c>
      <c r="AG97" s="61" t="s">
        <v>321</v>
      </c>
      <c r="AH97" s="69">
        <v>20922</v>
      </c>
      <c r="AI97" s="66">
        <v>44574</v>
      </c>
      <c r="AJ97" s="62" t="s">
        <v>104</v>
      </c>
      <c r="AK97" s="71" t="s">
        <v>100</v>
      </c>
      <c r="AL97" s="71" t="s">
        <v>100</v>
      </c>
      <c r="AM97" s="61" t="str">
        <f>'[1]REQUISITOS DE EJECUCIÓN '!F97</f>
        <v>Cumplimiento del contrato
Calidad del servicio</v>
      </c>
      <c r="AN97" s="61" t="str">
        <f>'[1]REQUISITOS DE EJECUCIÓN '!G97</f>
        <v>21-46-101035661</v>
      </c>
      <c r="AO97" s="61">
        <f>'[1]REQUISITOS DE EJECUCIÓN '!H97</f>
        <v>44574</v>
      </c>
      <c r="AP97" s="61">
        <f>'[1]REQUISITOS DE EJECUCIÓN '!I97</f>
        <v>44581</v>
      </c>
      <c r="AQ97" s="61">
        <f>'[1]REQUISITOS DE EJECUCIÓN '!L97</f>
        <v>44574</v>
      </c>
      <c r="AR97" s="61" t="str">
        <f>'[1]REQUISITOS DE EJECUCIÓN '!M97</f>
        <v>I</v>
      </c>
      <c r="AS97" s="62" t="s">
        <v>104</v>
      </c>
      <c r="AT97" s="60" t="str">
        <f>[1]Supervisiones!J97</f>
        <v>Fredy Oswaldo Arias Menjura</v>
      </c>
      <c r="AU97" s="60">
        <f>[1]Supervisiones!K97</f>
        <v>7307869</v>
      </c>
      <c r="AV97" s="60" t="str">
        <f>[1]Supervisiones!L97</f>
        <v>Fredy Oswaldo Arias Menjura</v>
      </c>
      <c r="AW97" s="60">
        <f>[1]Supervisiones!M97</f>
        <v>7307869</v>
      </c>
      <c r="AX97" s="63">
        <f>[1]Supervisiones!N97</f>
        <v>44574</v>
      </c>
      <c r="AY97" s="63">
        <f>[1]Supervisiones!O97</f>
        <v>44574</v>
      </c>
      <c r="AZ97" s="60" t="str">
        <f>[1]Supervisiones!P97</f>
        <v>Transaccional</v>
      </c>
      <c r="BA97" s="62" t="s">
        <v>105</v>
      </c>
      <c r="BB97" s="60">
        <v>0</v>
      </c>
      <c r="BC97" s="62" t="s">
        <v>105</v>
      </c>
      <c r="BD97" s="60" t="s">
        <v>100</v>
      </c>
      <c r="BE97" s="60" t="s">
        <v>100</v>
      </c>
      <c r="BF97" s="62" t="s">
        <v>105</v>
      </c>
      <c r="BG97" s="60" t="s">
        <v>100</v>
      </c>
      <c r="BH97" s="60" t="s">
        <v>100</v>
      </c>
      <c r="BI97" s="60" t="s">
        <v>100</v>
      </c>
      <c r="BJ97" s="60" t="s">
        <v>100</v>
      </c>
      <c r="BK97" s="60" t="s">
        <v>100</v>
      </c>
      <c r="BL97" s="60" t="s">
        <v>100</v>
      </c>
      <c r="BM97" s="60" t="s">
        <v>100</v>
      </c>
      <c r="BN97" s="60" t="s">
        <v>100</v>
      </c>
      <c r="BO97" s="60" t="s">
        <v>100</v>
      </c>
      <c r="BP97" s="60" t="s">
        <v>100</v>
      </c>
      <c r="BQ97" s="60" t="s">
        <v>100</v>
      </c>
      <c r="BR97" s="60" t="s">
        <v>100</v>
      </c>
      <c r="BS97" s="63">
        <f t="shared" si="8"/>
        <v>44926</v>
      </c>
      <c r="BT97" s="62">
        <f t="shared" si="9"/>
        <v>0</v>
      </c>
      <c r="BU97" s="60">
        <v>0</v>
      </c>
      <c r="BV97" s="60">
        <v>0</v>
      </c>
      <c r="BW97" s="62">
        <f t="shared" si="10"/>
        <v>0</v>
      </c>
      <c r="BX97" s="60">
        <v>0</v>
      </c>
      <c r="BY97" s="60">
        <v>0</v>
      </c>
      <c r="BZ97" s="64">
        <f t="shared" si="11"/>
        <v>84000000</v>
      </c>
      <c r="CA97" s="60" t="s">
        <v>106</v>
      </c>
      <c r="CB97" s="62" t="e">
        <f t="shared" si="12"/>
        <v>#REF!</v>
      </c>
      <c r="CC97" s="72" t="e">
        <f>BS97-#REF!</f>
        <v>#REF!</v>
      </c>
      <c r="CD97" s="62" t="s">
        <v>107</v>
      </c>
      <c r="CE97" s="78">
        <v>44578</v>
      </c>
      <c r="CF97" s="74" t="s">
        <v>659</v>
      </c>
      <c r="CG97" s="75"/>
    </row>
    <row r="98" spans="1:85" s="17" customFormat="1" ht="50.25" customHeight="1">
      <c r="A98" s="60">
        <v>97</v>
      </c>
      <c r="B98" s="62" t="s">
        <v>566</v>
      </c>
      <c r="C98" s="62" t="s">
        <v>567</v>
      </c>
      <c r="D98" s="62" t="s">
        <v>251</v>
      </c>
      <c r="E98" s="62" t="s">
        <v>88</v>
      </c>
      <c r="F98" s="62" t="s">
        <v>660</v>
      </c>
      <c r="G98" s="62" t="s">
        <v>90</v>
      </c>
      <c r="H98" s="62" t="s">
        <v>661</v>
      </c>
      <c r="I98" s="62" t="s">
        <v>92</v>
      </c>
      <c r="J98" s="71">
        <v>80242761</v>
      </c>
      <c r="K98" s="71" t="s">
        <v>662</v>
      </c>
      <c r="L98" s="60">
        <v>80111701</v>
      </c>
      <c r="M98" s="60" t="s">
        <v>663</v>
      </c>
      <c r="N98" s="62" t="s">
        <v>96</v>
      </c>
      <c r="O98" s="64">
        <f t="shared" si="7"/>
        <v>97750000</v>
      </c>
      <c r="P98" s="84">
        <v>97750000</v>
      </c>
      <c r="Q98" s="60">
        <v>0</v>
      </c>
      <c r="R98" s="84">
        <v>8500000</v>
      </c>
      <c r="S98" s="62" t="s">
        <v>97</v>
      </c>
      <c r="T98" s="63">
        <v>44573</v>
      </c>
      <c r="U98" s="63">
        <v>44578</v>
      </c>
      <c r="V98" s="66">
        <v>44926</v>
      </c>
      <c r="W98" s="63">
        <v>44578</v>
      </c>
      <c r="X98" s="63">
        <v>44926</v>
      </c>
      <c r="Y98" s="67" t="s">
        <v>507</v>
      </c>
      <c r="Z98" s="68" t="s">
        <v>572</v>
      </c>
      <c r="AA98" s="67">
        <v>20220920</v>
      </c>
      <c r="AB98" s="67">
        <v>47722</v>
      </c>
      <c r="AC98" s="61">
        <v>44572</v>
      </c>
      <c r="AD98" s="61" t="s">
        <v>100</v>
      </c>
      <c r="AE98" s="61" t="s">
        <v>100</v>
      </c>
      <c r="AF98" s="61" t="s">
        <v>508</v>
      </c>
      <c r="AG98" s="61" t="s">
        <v>116</v>
      </c>
      <c r="AH98" s="69">
        <v>24822</v>
      </c>
      <c r="AI98" s="66">
        <v>44574</v>
      </c>
      <c r="AJ98" s="62" t="s">
        <v>104</v>
      </c>
      <c r="AK98" s="71" t="s">
        <v>100</v>
      </c>
      <c r="AL98" s="71" t="s">
        <v>100</v>
      </c>
      <c r="AM98" s="61" t="str">
        <f>'[1]REQUISITOS DE EJECUCIÓN '!F98</f>
        <v>Cumplimiento del contrato
Calidad del servicio</v>
      </c>
      <c r="AN98" s="61" t="str">
        <f>'[1]REQUISITOS DE EJECUCIÓN '!G98</f>
        <v>390-47-994000067094</v>
      </c>
      <c r="AO98" s="61">
        <f>'[1]REQUISITOS DE EJECUCIÓN '!H98</f>
        <v>44574</v>
      </c>
      <c r="AP98" s="61">
        <f>'[1]REQUISITOS DE EJECUCIÓN '!I98</f>
        <v>44575</v>
      </c>
      <c r="AQ98" s="61">
        <f>'[1]REQUISITOS DE EJECUCIÓN '!L98</f>
        <v>44574</v>
      </c>
      <c r="AR98" s="61" t="str">
        <f>'[1]REQUISITOS DE EJECUCIÓN '!M98</f>
        <v>I</v>
      </c>
      <c r="AS98" s="62" t="s">
        <v>104</v>
      </c>
      <c r="AT98" s="60" t="str">
        <f>[1]Supervisiones!J98</f>
        <v xml:space="preserve">Mónica Isabel Posso Del Castillo        </v>
      </c>
      <c r="AU98" s="60">
        <f>[1]Supervisiones!K98</f>
        <v>52259945</v>
      </c>
      <c r="AV98" s="60" t="str">
        <f>[1]Supervisiones!L98</f>
        <v xml:space="preserve">Mónica Isabel Posso Del Castillo        </v>
      </c>
      <c r="AW98" s="60">
        <f>[1]Supervisiones!M98</f>
        <v>52259945</v>
      </c>
      <c r="AX98" s="63">
        <f>[1]Supervisiones!N98</f>
        <v>44574</v>
      </c>
      <c r="AY98" s="63">
        <f>[1]Supervisiones!O98</f>
        <v>44574</v>
      </c>
      <c r="AZ98" s="60" t="str">
        <f>[1]Supervisiones!P98</f>
        <v>Transaccional</v>
      </c>
      <c r="BA98" s="62" t="s">
        <v>105</v>
      </c>
      <c r="BB98" s="60">
        <v>0</v>
      </c>
      <c r="BC98" s="62" t="s">
        <v>105</v>
      </c>
      <c r="BD98" s="60" t="s">
        <v>100</v>
      </c>
      <c r="BE98" s="60" t="s">
        <v>100</v>
      </c>
      <c r="BF98" s="62" t="s">
        <v>105</v>
      </c>
      <c r="BG98" s="60" t="s">
        <v>100</v>
      </c>
      <c r="BH98" s="60" t="s">
        <v>100</v>
      </c>
      <c r="BI98" s="60" t="s">
        <v>100</v>
      </c>
      <c r="BJ98" s="60" t="s">
        <v>100</v>
      </c>
      <c r="BK98" s="60" t="s">
        <v>100</v>
      </c>
      <c r="BL98" s="60" t="s">
        <v>100</v>
      </c>
      <c r="BM98" s="60" t="s">
        <v>100</v>
      </c>
      <c r="BN98" s="60" t="s">
        <v>100</v>
      </c>
      <c r="BO98" s="60" t="s">
        <v>100</v>
      </c>
      <c r="BP98" s="60" t="s">
        <v>100</v>
      </c>
      <c r="BQ98" s="60" t="s">
        <v>100</v>
      </c>
      <c r="BR98" s="60" t="s">
        <v>100</v>
      </c>
      <c r="BS98" s="63">
        <f t="shared" si="8"/>
        <v>44926</v>
      </c>
      <c r="BT98" s="62">
        <f t="shared" si="9"/>
        <v>0</v>
      </c>
      <c r="BU98" s="60">
        <v>0</v>
      </c>
      <c r="BV98" s="60">
        <v>0</v>
      </c>
      <c r="BW98" s="62">
        <f t="shared" si="10"/>
        <v>0</v>
      </c>
      <c r="BX98" s="60">
        <v>0</v>
      </c>
      <c r="BY98" s="60">
        <v>0</v>
      </c>
      <c r="BZ98" s="64">
        <f t="shared" si="11"/>
        <v>97750000</v>
      </c>
      <c r="CA98" s="60" t="s">
        <v>106</v>
      </c>
      <c r="CB98" s="62" t="e">
        <f t="shared" si="12"/>
        <v>#REF!</v>
      </c>
      <c r="CC98" s="72" t="e">
        <f>BS98-#REF!</f>
        <v>#REF!</v>
      </c>
      <c r="CD98" s="62" t="s">
        <v>107</v>
      </c>
      <c r="CE98" s="78">
        <v>44575</v>
      </c>
      <c r="CF98" s="74" t="s">
        <v>664</v>
      </c>
      <c r="CG98" s="75"/>
    </row>
    <row r="99" spans="1:85" s="17" customFormat="1" ht="50.25" customHeight="1">
      <c r="A99" s="60">
        <v>98</v>
      </c>
      <c r="B99" s="62" t="s">
        <v>298</v>
      </c>
      <c r="C99" s="62" t="s">
        <v>489</v>
      </c>
      <c r="D99" s="62" t="s">
        <v>460</v>
      </c>
      <c r="E99" s="62" t="s">
        <v>88</v>
      </c>
      <c r="F99" s="62" t="s">
        <v>665</v>
      </c>
      <c r="G99" s="62" t="s">
        <v>111</v>
      </c>
      <c r="H99" s="62" t="s">
        <v>666</v>
      </c>
      <c r="I99" s="62" t="s">
        <v>92</v>
      </c>
      <c r="J99" s="71">
        <v>39584214</v>
      </c>
      <c r="K99" s="71" t="s">
        <v>667</v>
      </c>
      <c r="L99" s="60">
        <v>80111701</v>
      </c>
      <c r="M99" s="60" t="s">
        <v>304</v>
      </c>
      <c r="N99" s="62" t="s">
        <v>96</v>
      </c>
      <c r="O99" s="64">
        <f t="shared" ref="O99:O162" si="13">P99+Q99</f>
        <v>34067244</v>
      </c>
      <c r="P99" s="84">
        <v>34067244</v>
      </c>
      <c r="Q99" s="60">
        <v>0</v>
      </c>
      <c r="R99" s="84">
        <v>2838937</v>
      </c>
      <c r="S99" s="62" t="s">
        <v>97</v>
      </c>
      <c r="T99" s="63">
        <v>44574</v>
      </c>
      <c r="U99" s="63">
        <v>44575</v>
      </c>
      <c r="V99" s="66">
        <v>44926</v>
      </c>
      <c r="W99" s="63">
        <v>44575</v>
      </c>
      <c r="X99" s="63">
        <v>44926</v>
      </c>
      <c r="Y99" s="67" t="s">
        <v>305</v>
      </c>
      <c r="Z99" s="68" t="s">
        <v>306</v>
      </c>
      <c r="AA99" s="67">
        <v>20220493</v>
      </c>
      <c r="AB99" s="67">
        <v>41122</v>
      </c>
      <c r="AC99" s="61">
        <v>44570</v>
      </c>
      <c r="AD99" s="61" t="s">
        <v>100</v>
      </c>
      <c r="AE99" s="61" t="s">
        <v>100</v>
      </c>
      <c r="AF99" s="61" t="s">
        <v>307</v>
      </c>
      <c r="AG99" s="61" t="s">
        <v>214</v>
      </c>
      <c r="AH99" s="69">
        <v>23322</v>
      </c>
      <c r="AI99" s="66">
        <v>44574</v>
      </c>
      <c r="AJ99" s="62" t="s">
        <v>104</v>
      </c>
      <c r="AK99" s="71" t="s">
        <v>100</v>
      </c>
      <c r="AL99" s="71" t="s">
        <v>100</v>
      </c>
      <c r="AM99" s="61" t="str">
        <f>'[1]REQUISITOS DE EJECUCIÓN '!F99</f>
        <v>Cumplimiento del contrato</v>
      </c>
      <c r="AN99" s="61" t="str">
        <f>'[1]REQUISITOS DE EJECUCIÓN '!G99</f>
        <v>390-47-994000067018</v>
      </c>
      <c r="AO99" s="61">
        <f>'[1]REQUISITOS DE EJECUCIÓN '!H99</f>
        <v>44574</v>
      </c>
      <c r="AP99" s="61">
        <f>'[1]REQUISITOS DE EJECUCIÓN '!I99</f>
        <v>44575</v>
      </c>
      <c r="AQ99" s="61">
        <f>'[1]REQUISITOS DE EJECUCIÓN '!L99</f>
        <v>44575</v>
      </c>
      <c r="AR99" s="61" t="str">
        <f>'[1]REQUISITOS DE EJECUCIÓN '!M99</f>
        <v>I</v>
      </c>
      <c r="AS99" s="62" t="s">
        <v>104</v>
      </c>
      <c r="AT99" s="60" t="str">
        <f>[1]Supervisiones!J99</f>
        <v>Edgar Muñoz David</v>
      </c>
      <c r="AU99" s="60">
        <f>[1]Supervisiones!K99</f>
        <v>12965830</v>
      </c>
      <c r="AV99" s="60" t="str">
        <f>[1]Supervisiones!L99</f>
        <v>Fabian Dario Romero Moreno</v>
      </c>
      <c r="AW99" s="60">
        <f>[1]Supervisiones!M99</f>
        <v>12965830</v>
      </c>
      <c r="AX99" s="63">
        <f>[1]Supervisiones!N99</f>
        <v>44574</v>
      </c>
      <c r="AY99" s="63">
        <f>[1]Supervisiones!O99</f>
        <v>44574</v>
      </c>
      <c r="AZ99" s="60" t="str">
        <f>[1]Supervisiones!P99</f>
        <v>Transaccional</v>
      </c>
      <c r="BA99" s="62" t="s">
        <v>105</v>
      </c>
      <c r="BB99" s="60">
        <v>0</v>
      </c>
      <c r="BC99" s="62" t="s">
        <v>105</v>
      </c>
      <c r="BD99" s="60" t="s">
        <v>100</v>
      </c>
      <c r="BE99" s="60" t="s">
        <v>100</v>
      </c>
      <c r="BF99" s="62" t="s">
        <v>105</v>
      </c>
      <c r="BG99" s="60" t="s">
        <v>100</v>
      </c>
      <c r="BH99" s="60" t="s">
        <v>100</v>
      </c>
      <c r="BI99" s="60" t="s">
        <v>100</v>
      </c>
      <c r="BJ99" s="60" t="s">
        <v>100</v>
      </c>
      <c r="BK99" s="60" t="s">
        <v>100</v>
      </c>
      <c r="BL99" s="60" t="s">
        <v>100</v>
      </c>
      <c r="BM99" s="60" t="s">
        <v>100</v>
      </c>
      <c r="BN99" s="60" t="s">
        <v>100</v>
      </c>
      <c r="BO99" s="60" t="s">
        <v>100</v>
      </c>
      <c r="BP99" s="60" t="s">
        <v>100</v>
      </c>
      <c r="BQ99" s="60" t="s">
        <v>100</v>
      </c>
      <c r="BR99" s="60" t="s">
        <v>100</v>
      </c>
      <c r="BS99" s="63">
        <f t="shared" si="8"/>
        <v>44926</v>
      </c>
      <c r="BT99" s="62">
        <f t="shared" si="9"/>
        <v>0</v>
      </c>
      <c r="BU99" s="60">
        <v>0</v>
      </c>
      <c r="BV99" s="60">
        <v>0</v>
      </c>
      <c r="BW99" s="62">
        <f t="shared" si="10"/>
        <v>0</v>
      </c>
      <c r="BX99" s="60">
        <v>0</v>
      </c>
      <c r="BY99" s="60">
        <v>0</v>
      </c>
      <c r="BZ99" s="64">
        <f t="shared" si="11"/>
        <v>34067244</v>
      </c>
      <c r="CA99" s="60" t="s">
        <v>106</v>
      </c>
      <c r="CB99" s="62" t="e">
        <f t="shared" si="12"/>
        <v>#REF!</v>
      </c>
      <c r="CC99" s="72" t="e">
        <f>BS99-#REF!</f>
        <v>#REF!</v>
      </c>
      <c r="CD99" s="62" t="s">
        <v>107</v>
      </c>
      <c r="CE99" s="78">
        <v>44578</v>
      </c>
      <c r="CF99" s="74" t="s">
        <v>668</v>
      </c>
      <c r="CG99" s="75"/>
    </row>
    <row r="100" spans="1:85" s="17" customFormat="1" ht="50.25" customHeight="1">
      <c r="A100" s="60">
        <v>99</v>
      </c>
      <c r="B100" s="62" t="s">
        <v>377</v>
      </c>
      <c r="C100" s="62" t="s">
        <v>406</v>
      </c>
      <c r="D100" s="62" t="s">
        <v>251</v>
      </c>
      <c r="E100" s="62" t="s">
        <v>88</v>
      </c>
      <c r="F100" s="62" t="s">
        <v>669</v>
      </c>
      <c r="G100" s="62" t="s">
        <v>111</v>
      </c>
      <c r="H100" s="62" t="s">
        <v>670</v>
      </c>
      <c r="I100" s="62" t="s">
        <v>92</v>
      </c>
      <c r="J100" s="71">
        <v>52066385</v>
      </c>
      <c r="K100" s="71" t="s">
        <v>671</v>
      </c>
      <c r="L100" s="60">
        <v>80111701</v>
      </c>
      <c r="M100" s="60" t="s">
        <v>672</v>
      </c>
      <c r="N100" s="62" t="s">
        <v>96</v>
      </c>
      <c r="O100" s="64">
        <f t="shared" si="13"/>
        <v>48000000</v>
      </c>
      <c r="P100" s="84">
        <v>48000000</v>
      </c>
      <c r="Q100" s="60">
        <v>0</v>
      </c>
      <c r="R100" s="84">
        <v>4000000</v>
      </c>
      <c r="S100" s="62" t="s">
        <v>97</v>
      </c>
      <c r="T100" s="63">
        <v>44574</v>
      </c>
      <c r="U100" s="63">
        <v>44579</v>
      </c>
      <c r="V100" s="66">
        <v>44926</v>
      </c>
      <c r="W100" s="63">
        <v>44579</v>
      </c>
      <c r="X100" s="63">
        <v>44926</v>
      </c>
      <c r="Y100" s="67" t="s">
        <v>383</v>
      </c>
      <c r="Z100" s="68" t="s">
        <v>384</v>
      </c>
      <c r="AA100" s="67">
        <v>20220061</v>
      </c>
      <c r="AB100" s="67">
        <v>45622</v>
      </c>
      <c r="AC100" s="61">
        <v>44570</v>
      </c>
      <c r="AD100" s="61" t="s">
        <v>100</v>
      </c>
      <c r="AE100" s="61" t="s">
        <v>100</v>
      </c>
      <c r="AF100" s="61" t="s">
        <v>385</v>
      </c>
      <c r="AG100" s="61" t="s">
        <v>116</v>
      </c>
      <c r="AH100" s="69">
        <v>21722</v>
      </c>
      <c r="AI100" s="66">
        <v>44574</v>
      </c>
      <c r="AJ100" s="62" t="s">
        <v>104</v>
      </c>
      <c r="AK100" s="71" t="s">
        <v>100</v>
      </c>
      <c r="AL100" s="71" t="s">
        <v>100</v>
      </c>
      <c r="AM100" s="61" t="str">
        <f>'[1]REQUISITOS DE EJECUCIÓN '!F100</f>
        <v>Cumplimiento del contrato</v>
      </c>
      <c r="AN100" s="61" t="str">
        <f>'[1]REQUISITOS DE EJECUCIÓN '!G100</f>
        <v>390-47-994000067042</v>
      </c>
      <c r="AO100" s="61">
        <f>'[1]REQUISITOS DE EJECUCIÓN '!H100</f>
        <v>44574</v>
      </c>
      <c r="AP100" s="61">
        <f>'[1]REQUISITOS DE EJECUCIÓN '!I100</f>
        <v>44579</v>
      </c>
      <c r="AQ100" s="61">
        <f>'[1]REQUISITOS DE EJECUCIÓN '!L100</f>
        <v>44575</v>
      </c>
      <c r="AR100" s="61" t="str">
        <f>'[1]REQUISITOS DE EJECUCIÓN '!M100</f>
        <v>I</v>
      </c>
      <c r="AS100" s="62" t="s">
        <v>104</v>
      </c>
      <c r="AT100" s="60" t="str">
        <f>[1]Supervisiones!J100</f>
        <v>Natalia Moreno Murillo</v>
      </c>
      <c r="AU100" s="60">
        <f>[1]Supervisiones!K100</f>
        <v>1022323628</v>
      </c>
      <c r="AV100" s="60" t="str">
        <f>[1]Supervisiones!L100</f>
        <v>Natalia Moreno Murillo</v>
      </c>
      <c r="AW100" s="60">
        <f>[1]Supervisiones!M100</f>
        <v>1022323628</v>
      </c>
      <c r="AX100" s="63">
        <f>[1]Supervisiones!N100</f>
        <v>44574</v>
      </c>
      <c r="AY100" s="63">
        <f>[1]Supervisiones!O100</f>
        <v>44574</v>
      </c>
      <c r="AZ100" s="60" t="str">
        <f>[1]Supervisiones!P100</f>
        <v>Transaccional</v>
      </c>
      <c r="BA100" s="62" t="s">
        <v>105</v>
      </c>
      <c r="BB100" s="60">
        <v>0</v>
      </c>
      <c r="BC100" s="62" t="s">
        <v>105</v>
      </c>
      <c r="BD100" s="60" t="s">
        <v>100</v>
      </c>
      <c r="BE100" s="60" t="s">
        <v>100</v>
      </c>
      <c r="BF100" s="62" t="s">
        <v>105</v>
      </c>
      <c r="BG100" s="60" t="s">
        <v>100</v>
      </c>
      <c r="BH100" s="60" t="s">
        <v>100</v>
      </c>
      <c r="BI100" s="60" t="s">
        <v>100</v>
      </c>
      <c r="BJ100" s="60" t="s">
        <v>100</v>
      </c>
      <c r="BK100" s="60" t="s">
        <v>100</v>
      </c>
      <c r="BL100" s="60" t="s">
        <v>100</v>
      </c>
      <c r="BM100" s="60" t="s">
        <v>100</v>
      </c>
      <c r="BN100" s="60" t="s">
        <v>100</v>
      </c>
      <c r="BO100" s="60" t="s">
        <v>100</v>
      </c>
      <c r="BP100" s="60" t="s">
        <v>100</v>
      </c>
      <c r="BQ100" s="60" t="s">
        <v>100</v>
      </c>
      <c r="BR100" s="60" t="s">
        <v>100</v>
      </c>
      <c r="BS100" s="63">
        <f t="shared" si="8"/>
        <v>44926</v>
      </c>
      <c r="BT100" s="62">
        <f t="shared" si="9"/>
        <v>0</v>
      </c>
      <c r="BU100" s="60">
        <v>0</v>
      </c>
      <c r="BV100" s="60">
        <v>0</v>
      </c>
      <c r="BW100" s="62">
        <f t="shared" si="10"/>
        <v>0</v>
      </c>
      <c r="BX100" s="60">
        <v>0</v>
      </c>
      <c r="BY100" s="60">
        <v>0</v>
      </c>
      <c r="BZ100" s="64">
        <f t="shared" si="11"/>
        <v>48000000</v>
      </c>
      <c r="CA100" s="60" t="s">
        <v>106</v>
      </c>
      <c r="CB100" s="62" t="e">
        <f t="shared" si="12"/>
        <v>#REF!</v>
      </c>
      <c r="CC100" s="72" t="e">
        <f>BS100-#REF!</f>
        <v>#REF!</v>
      </c>
      <c r="CD100" s="62" t="s">
        <v>107</v>
      </c>
      <c r="CE100" s="78">
        <v>44578</v>
      </c>
      <c r="CF100" s="74" t="s">
        <v>673</v>
      </c>
      <c r="CG100" s="75"/>
    </row>
    <row r="101" spans="1:85" s="17" customFormat="1" ht="50.25" customHeight="1">
      <c r="A101" s="60">
        <v>100</v>
      </c>
      <c r="B101" s="62" t="s">
        <v>298</v>
      </c>
      <c r="C101" s="62" t="s">
        <v>299</v>
      </c>
      <c r="D101" s="62" t="s">
        <v>460</v>
      </c>
      <c r="E101" s="62" t="s">
        <v>88</v>
      </c>
      <c r="F101" s="62" t="s">
        <v>674</v>
      </c>
      <c r="G101" s="62" t="s">
        <v>90</v>
      </c>
      <c r="H101" s="62" t="s">
        <v>675</v>
      </c>
      <c r="I101" s="62" t="s">
        <v>92</v>
      </c>
      <c r="J101" s="71">
        <v>1010208487</v>
      </c>
      <c r="K101" s="71" t="s">
        <v>676</v>
      </c>
      <c r="L101" s="60">
        <v>80111701</v>
      </c>
      <c r="M101" s="60" t="s">
        <v>677</v>
      </c>
      <c r="N101" s="62" t="s">
        <v>96</v>
      </c>
      <c r="O101" s="64">
        <f t="shared" si="13"/>
        <v>84420000</v>
      </c>
      <c r="P101" s="84">
        <v>84420000</v>
      </c>
      <c r="Q101" s="60">
        <v>0</v>
      </c>
      <c r="R101" s="84">
        <v>7035000</v>
      </c>
      <c r="S101" s="62" t="s">
        <v>97</v>
      </c>
      <c r="T101" s="63">
        <v>44573</v>
      </c>
      <c r="U101" s="63">
        <v>44575</v>
      </c>
      <c r="V101" s="66">
        <v>44926</v>
      </c>
      <c r="W101" s="63">
        <v>44575</v>
      </c>
      <c r="X101" s="63">
        <v>44926</v>
      </c>
      <c r="Y101" s="67" t="s">
        <v>305</v>
      </c>
      <c r="Z101" s="68" t="s">
        <v>306</v>
      </c>
      <c r="AA101" s="67">
        <v>20220505</v>
      </c>
      <c r="AB101" s="67">
        <v>41422</v>
      </c>
      <c r="AC101" s="61">
        <v>44570</v>
      </c>
      <c r="AD101" s="61" t="s">
        <v>100</v>
      </c>
      <c r="AE101" s="61" t="s">
        <v>100</v>
      </c>
      <c r="AF101" s="61" t="s">
        <v>307</v>
      </c>
      <c r="AG101" s="61" t="s">
        <v>494</v>
      </c>
      <c r="AH101" s="69">
        <v>24122</v>
      </c>
      <c r="AI101" s="66">
        <v>44574</v>
      </c>
      <c r="AJ101" s="62" t="s">
        <v>104</v>
      </c>
      <c r="AK101" s="71" t="s">
        <v>100</v>
      </c>
      <c r="AL101" s="71" t="s">
        <v>100</v>
      </c>
      <c r="AM101" s="61" t="str">
        <f>'[1]REQUISITOS DE EJECUCIÓN '!F101</f>
        <v>Cumplimiento del contrato
Calidad del servicio</v>
      </c>
      <c r="AN101" s="61" t="str">
        <f>'[1]REQUISITOS DE EJECUCIÓN '!G101</f>
        <v>390-47-994000067011</v>
      </c>
      <c r="AO101" s="61">
        <f>'[1]REQUISITOS DE EJECUCIÓN '!H101</f>
        <v>44574</v>
      </c>
      <c r="AP101" s="61">
        <f>'[1]REQUISITOS DE EJECUCIÓN '!I101</f>
        <v>44575</v>
      </c>
      <c r="AQ101" s="61">
        <f>'[1]REQUISITOS DE EJECUCIÓN '!L101</f>
        <v>44574</v>
      </c>
      <c r="AR101" s="61" t="str">
        <f>'[1]REQUISITOS DE EJECUCIÓN '!M101</f>
        <v>I</v>
      </c>
      <c r="AS101" s="62" t="s">
        <v>104</v>
      </c>
      <c r="AT101" s="60" t="str">
        <f>[1]Supervisiones!J101</f>
        <v>Fabian Dario Romero Moreno</v>
      </c>
      <c r="AU101" s="60">
        <f>[1]Supervisiones!K101</f>
        <v>11523034</v>
      </c>
      <c r="AV101" s="60" t="str">
        <f>[1]Supervisiones!L101</f>
        <v>Fabian Dario Romero Moreno</v>
      </c>
      <c r="AW101" s="60">
        <f>[1]Supervisiones!M101</f>
        <v>11523034</v>
      </c>
      <c r="AX101" s="63">
        <f>[1]Supervisiones!N101</f>
        <v>44574</v>
      </c>
      <c r="AY101" s="63">
        <f>[1]Supervisiones!O101</f>
        <v>44574</v>
      </c>
      <c r="AZ101" s="60" t="str">
        <f>[1]Supervisiones!P101</f>
        <v>Transaccional</v>
      </c>
      <c r="BA101" s="62" t="s">
        <v>105</v>
      </c>
      <c r="BB101" s="60">
        <v>0</v>
      </c>
      <c r="BC101" s="62" t="s">
        <v>105</v>
      </c>
      <c r="BD101" s="60" t="s">
        <v>100</v>
      </c>
      <c r="BE101" s="60" t="s">
        <v>100</v>
      </c>
      <c r="BF101" s="62" t="s">
        <v>105</v>
      </c>
      <c r="BG101" s="60" t="s">
        <v>100</v>
      </c>
      <c r="BH101" s="60" t="s">
        <v>100</v>
      </c>
      <c r="BI101" s="60" t="s">
        <v>100</v>
      </c>
      <c r="BJ101" s="60" t="s">
        <v>100</v>
      </c>
      <c r="BK101" s="60" t="s">
        <v>100</v>
      </c>
      <c r="BL101" s="60" t="s">
        <v>100</v>
      </c>
      <c r="BM101" s="60" t="s">
        <v>100</v>
      </c>
      <c r="BN101" s="60" t="s">
        <v>100</v>
      </c>
      <c r="BO101" s="60" t="s">
        <v>100</v>
      </c>
      <c r="BP101" s="60" t="s">
        <v>100</v>
      </c>
      <c r="BQ101" s="60" t="s">
        <v>100</v>
      </c>
      <c r="BR101" s="60" t="s">
        <v>100</v>
      </c>
      <c r="BS101" s="63">
        <f t="shared" si="8"/>
        <v>44926</v>
      </c>
      <c r="BT101" s="62">
        <f t="shared" si="9"/>
        <v>0</v>
      </c>
      <c r="BU101" s="60">
        <v>0</v>
      </c>
      <c r="BV101" s="60">
        <v>0</v>
      </c>
      <c r="BW101" s="62">
        <f t="shared" si="10"/>
        <v>0</v>
      </c>
      <c r="BX101" s="60">
        <v>0</v>
      </c>
      <c r="BY101" s="60">
        <v>0</v>
      </c>
      <c r="BZ101" s="64">
        <f t="shared" si="11"/>
        <v>84420000</v>
      </c>
      <c r="CA101" s="60" t="s">
        <v>106</v>
      </c>
      <c r="CB101" s="62" t="e">
        <f t="shared" si="12"/>
        <v>#REF!</v>
      </c>
      <c r="CC101" s="72" t="e">
        <f>BS101-#REF!</f>
        <v>#REF!</v>
      </c>
      <c r="CD101" s="62" t="s">
        <v>107</v>
      </c>
      <c r="CE101" s="78">
        <v>44575</v>
      </c>
      <c r="CF101" s="74" t="s">
        <v>678</v>
      </c>
      <c r="CG101" s="75"/>
    </row>
    <row r="102" spans="1:85" s="17" customFormat="1" ht="50.25" customHeight="1">
      <c r="A102" s="60">
        <v>101</v>
      </c>
      <c r="B102" s="62" t="s">
        <v>679</v>
      </c>
      <c r="C102" s="62" t="s">
        <v>679</v>
      </c>
      <c r="D102" s="62" t="s">
        <v>165</v>
      </c>
      <c r="E102" s="62" t="s">
        <v>88</v>
      </c>
      <c r="F102" s="62" t="s">
        <v>680</v>
      </c>
      <c r="G102" s="62" t="s">
        <v>90</v>
      </c>
      <c r="H102" s="62" t="s">
        <v>681</v>
      </c>
      <c r="I102" s="62" t="s">
        <v>92</v>
      </c>
      <c r="J102" s="71">
        <v>63314470</v>
      </c>
      <c r="K102" s="71" t="s">
        <v>682</v>
      </c>
      <c r="L102" s="60">
        <v>80111701</v>
      </c>
      <c r="M102" s="60" t="s">
        <v>683</v>
      </c>
      <c r="N102" s="62" t="s">
        <v>96</v>
      </c>
      <c r="O102" s="64">
        <f t="shared" si="13"/>
        <v>66000000</v>
      </c>
      <c r="P102" s="84">
        <v>66000000</v>
      </c>
      <c r="Q102" s="60">
        <v>0</v>
      </c>
      <c r="R102" s="84">
        <v>5500000</v>
      </c>
      <c r="S102" s="62" t="s">
        <v>97</v>
      </c>
      <c r="T102" s="63">
        <v>44574</v>
      </c>
      <c r="U102" s="63">
        <v>44580</v>
      </c>
      <c r="V102" s="66">
        <v>44926</v>
      </c>
      <c r="W102" s="63">
        <v>44580</v>
      </c>
      <c r="X102" s="63">
        <v>44926</v>
      </c>
      <c r="Y102" s="67" t="s">
        <v>507</v>
      </c>
      <c r="Z102" s="68" t="s">
        <v>99</v>
      </c>
      <c r="AA102" s="67">
        <v>20220252</v>
      </c>
      <c r="AB102" s="67">
        <v>28422</v>
      </c>
      <c r="AC102" s="61">
        <v>44569</v>
      </c>
      <c r="AD102" s="61" t="s">
        <v>100</v>
      </c>
      <c r="AE102" s="61" t="s">
        <v>100</v>
      </c>
      <c r="AF102" s="61" t="s">
        <v>544</v>
      </c>
      <c r="AG102" s="61" t="s">
        <v>102</v>
      </c>
      <c r="AH102" s="69">
        <v>24322</v>
      </c>
      <c r="AI102" s="66">
        <v>44574</v>
      </c>
      <c r="AJ102" s="62" t="s">
        <v>104</v>
      </c>
      <c r="AK102" s="71" t="s">
        <v>100</v>
      </c>
      <c r="AL102" s="71" t="s">
        <v>100</v>
      </c>
      <c r="AM102" s="61" t="str">
        <f>'[1]REQUISITOS DE EJECUCIÓN '!F102</f>
        <v>Cumplimiento del contrato
Calidad del servicio</v>
      </c>
      <c r="AN102" s="61" t="str">
        <f>'[1]REQUISITOS DE EJECUCIÓN '!G102</f>
        <v>390-47-994000067198</v>
      </c>
      <c r="AO102" s="61">
        <f>'[1]REQUISITOS DE EJECUCIÓN '!H102</f>
        <v>44575</v>
      </c>
      <c r="AP102" s="61">
        <f>'[1]REQUISITOS DE EJECUCIÓN '!I102</f>
        <v>44579</v>
      </c>
      <c r="AQ102" s="61">
        <f>'[1]REQUISITOS DE EJECUCIÓN '!L102</f>
        <v>44575</v>
      </c>
      <c r="AR102" s="61" t="str">
        <f>'[1]REQUISITOS DE EJECUCIÓN '!M102</f>
        <v>I</v>
      </c>
      <c r="AS102" s="62" t="s">
        <v>104</v>
      </c>
      <c r="AT102" s="60" t="str">
        <f>[1]Supervisiones!J102</f>
        <v>Rubiola De Jesús Melendez Vargas</v>
      </c>
      <c r="AU102" s="60">
        <f>[1]Supervisiones!K102</f>
        <v>42981529</v>
      </c>
      <c r="AV102" s="60" t="str">
        <f>[1]Supervisiones!L102</f>
        <v>Rubiola De Jesús Melendez Vargas</v>
      </c>
      <c r="AW102" s="60">
        <f>[1]Supervisiones!M102</f>
        <v>42981529</v>
      </c>
      <c r="AX102" s="63">
        <f>[1]Supervisiones!N102</f>
        <v>44574</v>
      </c>
      <c r="AY102" s="63">
        <f>[1]Supervisiones!O102</f>
        <v>44574</v>
      </c>
      <c r="AZ102" s="60" t="str">
        <f>[1]Supervisiones!P102</f>
        <v>Transaccional</v>
      </c>
      <c r="BA102" s="62" t="s">
        <v>105</v>
      </c>
      <c r="BB102" s="60">
        <v>0</v>
      </c>
      <c r="BC102" s="62" t="s">
        <v>105</v>
      </c>
      <c r="BD102" s="60" t="s">
        <v>100</v>
      </c>
      <c r="BE102" s="60" t="s">
        <v>100</v>
      </c>
      <c r="BF102" s="62" t="s">
        <v>105</v>
      </c>
      <c r="BG102" s="60" t="s">
        <v>100</v>
      </c>
      <c r="BH102" s="60" t="s">
        <v>100</v>
      </c>
      <c r="BI102" s="60" t="s">
        <v>100</v>
      </c>
      <c r="BJ102" s="60" t="s">
        <v>100</v>
      </c>
      <c r="BK102" s="60" t="s">
        <v>100</v>
      </c>
      <c r="BL102" s="60" t="s">
        <v>100</v>
      </c>
      <c r="BM102" s="60" t="s">
        <v>100</v>
      </c>
      <c r="BN102" s="60" t="s">
        <v>100</v>
      </c>
      <c r="BO102" s="60" t="s">
        <v>100</v>
      </c>
      <c r="BP102" s="60" t="s">
        <v>100</v>
      </c>
      <c r="BQ102" s="60" t="s">
        <v>100</v>
      </c>
      <c r="BR102" s="60" t="s">
        <v>100</v>
      </c>
      <c r="BS102" s="63">
        <f t="shared" si="8"/>
        <v>44926</v>
      </c>
      <c r="BT102" s="62">
        <f t="shared" si="9"/>
        <v>0</v>
      </c>
      <c r="BU102" s="60">
        <v>0</v>
      </c>
      <c r="BV102" s="60">
        <v>0</v>
      </c>
      <c r="BW102" s="62">
        <f t="shared" si="10"/>
        <v>0</v>
      </c>
      <c r="BX102" s="60">
        <v>0</v>
      </c>
      <c r="BY102" s="60">
        <v>0</v>
      </c>
      <c r="BZ102" s="64">
        <f t="shared" si="11"/>
        <v>66000000</v>
      </c>
      <c r="CA102" s="60" t="s">
        <v>106</v>
      </c>
      <c r="CB102" s="62" t="e">
        <f t="shared" si="12"/>
        <v>#REF!</v>
      </c>
      <c r="CC102" s="72" t="e">
        <f>BS102-#REF!</f>
        <v>#REF!</v>
      </c>
      <c r="CD102" s="62" t="s">
        <v>107</v>
      </c>
      <c r="CE102" s="78">
        <v>44578</v>
      </c>
      <c r="CF102" s="74" t="s">
        <v>684</v>
      </c>
      <c r="CG102" s="75"/>
    </row>
    <row r="103" spans="1:85" s="17" customFormat="1" ht="50.25" customHeight="1">
      <c r="A103" s="60">
        <v>102</v>
      </c>
      <c r="B103" s="62" t="s">
        <v>377</v>
      </c>
      <c r="C103" s="62" t="s">
        <v>378</v>
      </c>
      <c r="D103" s="62" t="s">
        <v>251</v>
      </c>
      <c r="E103" s="62" t="s">
        <v>88</v>
      </c>
      <c r="F103" s="62" t="s">
        <v>685</v>
      </c>
      <c r="G103" s="62" t="s">
        <v>90</v>
      </c>
      <c r="H103" s="62" t="s">
        <v>686</v>
      </c>
      <c r="I103" s="62" t="s">
        <v>92</v>
      </c>
      <c r="J103" s="71">
        <v>1019029543</v>
      </c>
      <c r="K103" s="71" t="s">
        <v>687</v>
      </c>
      <c r="L103" s="60">
        <v>80111701</v>
      </c>
      <c r="M103" s="60" t="s">
        <v>688</v>
      </c>
      <c r="N103" s="62" t="s">
        <v>96</v>
      </c>
      <c r="O103" s="64">
        <f t="shared" si="13"/>
        <v>84600000</v>
      </c>
      <c r="P103" s="84">
        <v>84600000</v>
      </c>
      <c r="Q103" s="60">
        <v>0</v>
      </c>
      <c r="R103" s="84">
        <v>7050000</v>
      </c>
      <c r="S103" s="62" t="s">
        <v>97</v>
      </c>
      <c r="T103" s="63">
        <v>44574</v>
      </c>
      <c r="U103" s="63">
        <v>44581</v>
      </c>
      <c r="V103" s="66">
        <v>44926</v>
      </c>
      <c r="W103" s="63">
        <v>44581</v>
      </c>
      <c r="X103" s="63">
        <v>44926</v>
      </c>
      <c r="Y103" s="67" t="s">
        <v>383</v>
      </c>
      <c r="Z103" s="68" t="s">
        <v>384</v>
      </c>
      <c r="AA103" s="67">
        <v>20220073</v>
      </c>
      <c r="AB103" s="67">
        <v>46222</v>
      </c>
      <c r="AC103" s="61">
        <v>44570</v>
      </c>
      <c r="AD103" s="61" t="s">
        <v>100</v>
      </c>
      <c r="AE103" s="61" t="s">
        <v>100</v>
      </c>
      <c r="AF103" s="61" t="s">
        <v>385</v>
      </c>
      <c r="AG103" s="61" t="s">
        <v>205</v>
      </c>
      <c r="AH103" s="69">
        <v>24922</v>
      </c>
      <c r="AI103" s="66">
        <v>44574</v>
      </c>
      <c r="AJ103" s="62" t="s">
        <v>104</v>
      </c>
      <c r="AK103" s="71" t="s">
        <v>100</v>
      </c>
      <c r="AL103" s="71" t="s">
        <v>100</v>
      </c>
      <c r="AM103" s="61" t="str">
        <f>'[1]REQUISITOS DE EJECUCIÓN '!F103</f>
        <v>Cumplimiento del contrato
Calidad del servicio</v>
      </c>
      <c r="AN103" s="61" t="str">
        <f>'[1]REQUISITOS DE EJECUCIÓN '!G103</f>
        <v>390 47 994000067105</v>
      </c>
      <c r="AO103" s="61">
        <f>'[1]REQUISITOS DE EJECUCIÓN '!H103</f>
        <v>44574</v>
      </c>
      <c r="AP103" s="61">
        <f>'[1]REQUISITOS DE EJECUCIÓN '!I103</f>
        <v>44581</v>
      </c>
      <c r="AQ103" s="61">
        <f>'[1]REQUISITOS DE EJECUCIÓN '!L103</f>
        <v>44575</v>
      </c>
      <c r="AR103" s="61" t="str">
        <f>'[1]REQUISITOS DE EJECUCIÓN '!M103</f>
        <v>I</v>
      </c>
      <c r="AS103" s="62" t="s">
        <v>104</v>
      </c>
      <c r="AT103" s="60" t="str">
        <f>[1]Supervisiones!J103</f>
        <v>Damaris Tatiana Gomez Buitrago</v>
      </c>
      <c r="AU103" s="60">
        <f>[1]Supervisiones!K103</f>
        <v>1076716385</v>
      </c>
      <c r="AV103" s="60" t="str">
        <f>[1]Supervisiones!L103</f>
        <v>Damaris Tatiana Gomez Buitrago</v>
      </c>
      <c r="AW103" s="60">
        <f>[1]Supervisiones!M103</f>
        <v>1076716385</v>
      </c>
      <c r="AX103" s="63">
        <f>[1]Supervisiones!N103</f>
        <v>44574</v>
      </c>
      <c r="AY103" s="63">
        <f>[1]Supervisiones!O103</f>
        <v>44574</v>
      </c>
      <c r="AZ103" s="60" t="str">
        <f>[1]Supervisiones!P103</f>
        <v>Transaccional</v>
      </c>
      <c r="BA103" s="62" t="s">
        <v>105</v>
      </c>
      <c r="BB103" s="60">
        <v>0</v>
      </c>
      <c r="BC103" s="62" t="s">
        <v>105</v>
      </c>
      <c r="BD103" s="60" t="s">
        <v>100</v>
      </c>
      <c r="BE103" s="60" t="s">
        <v>100</v>
      </c>
      <c r="BF103" s="62" t="s">
        <v>105</v>
      </c>
      <c r="BG103" s="60" t="s">
        <v>100</v>
      </c>
      <c r="BH103" s="60" t="s">
        <v>100</v>
      </c>
      <c r="BI103" s="60" t="s">
        <v>100</v>
      </c>
      <c r="BJ103" s="60" t="s">
        <v>100</v>
      </c>
      <c r="BK103" s="60" t="s">
        <v>100</v>
      </c>
      <c r="BL103" s="60" t="s">
        <v>100</v>
      </c>
      <c r="BM103" s="60" t="s">
        <v>100</v>
      </c>
      <c r="BN103" s="60" t="s">
        <v>100</v>
      </c>
      <c r="BO103" s="60" t="s">
        <v>100</v>
      </c>
      <c r="BP103" s="60" t="s">
        <v>100</v>
      </c>
      <c r="BQ103" s="60" t="s">
        <v>100</v>
      </c>
      <c r="BR103" s="60" t="s">
        <v>100</v>
      </c>
      <c r="BS103" s="63">
        <f t="shared" si="8"/>
        <v>44926</v>
      </c>
      <c r="BT103" s="62">
        <f t="shared" si="9"/>
        <v>0</v>
      </c>
      <c r="BU103" s="60">
        <v>0</v>
      </c>
      <c r="BV103" s="60">
        <v>0</v>
      </c>
      <c r="BW103" s="62">
        <f t="shared" si="10"/>
        <v>0</v>
      </c>
      <c r="BX103" s="60">
        <v>0</v>
      </c>
      <c r="BY103" s="60">
        <v>0</v>
      </c>
      <c r="BZ103" s="64">
        <f t="shared" si="11"/>
        <v>84600000</v>
      </c>
      <c r="CA103" s="60" t="s">
        <v>106</v>
      </c>
      <c r="CB103" s="62" t="e">
        <f t="shared" si="12"/>
        <v>#REF!</v>
      </c>
      <c r="CC103" s="72" t="e">
        <f>BS103-#REF!</f>
        <v>#REF!</v>
      </c>
      <c r="CD103" s="62" t="s">
        <v>107</v>
      </c>
      <c r="CE103" s="78">
        <v>44578</v>
      </c>
      <c r="CF103" s="74" t="s">
        <v>689</v>
      </c>
      <c r="CG103" s="75"/>
    </row>
    <row r="104" spans="1:85" s="17" customFormat="1" ht="50.25" customHeight="1">
      <c r="A104" s="60">
        <v>103</v>
      </c>
      <c r="B104" s="62" t="s">
        <v>510</v>
      </c>
      <c r="C104" s="62" t="s">
        <v>690</v>
      </c>
      <c r="D104" s="62" t="s">
        <v>512</v>
      </c>
      <c r="E104" s="62" t="s">
        <v>88</v>
      </c>
      <c r="F104" s="62" t="s">
        <v>691</v>
      </c>
      <c r="G104" s="62" t="s">
        <v>111</v>
      </c>
      <c r="H104" s="62" t="s">
        <v>692</v>
      </c>
      <c r="I104" s="62" t="s">
        <v>92</v>
      </c>
      <c r="J104" s="71">
        <v>1022328308</v>
      </c>
      <c r="K104" s="71" t="s">
        <v>693</v>
      </c>
      <c r="L104" s="60">
        <v>80111701</v>
      </c>
      <c r="M104" s="60" t="s">
        <v>694</v>
      </c>
      <c r="N104" s="62" t="s">
        <v>96</v>
      </c>
      <c r="O104" s="64">
        <f t="shared" si="13"/>
        <v>38438411</v>
      </c>
      <c r="P104" s="84">
        <v>38438411</v>
      </c>
      <c r="Q104" s="60">
        <v>0</v>
      </c>
      <c r="R104" s="84">
        <v>3494401</v>
      </c>
      <c r="S104" s="62" t="s">
        <v>97</v>
      </c>
      <c r="T104" s="63">
        <v>44573</v>
      </c>
      <c r="U104" s="63">
        <v>44575</v>
      </c>
      <c r="V104" s="78">
        <v>44895</v>
      </c>
      <c r="W104" s="63">
        <v>44575</v>
      </c>
      <c r="X104" s="78">
        <v>44895</v>
      </c>
      <c r="Y104" s="67" t="s">
        <v>695</v>
      </c>
      <c r="Z104" s="68" t="s">
        <v>518</v>
      </c>
      <c r="AA104" s="67">
        <v>20220431</v>
      </c>
      <c r="AB104" s="67">
        <v>21822</v>
      </c>
      <c r="AC104" s="61">
        <v>44569</v>
      </c>
      <c r="AD104" s="61" t="s">
        <v>100</v>
      </c>
      <c r="AE104" s="61" t="s">
        <v>100</v>
      </c>
      <c r="AF104" s="61" t="s">
        <v>696</v>
      </c>
      <c r="AG104" s="61" t="s">
        <v>116</v>
      </c>
      <c r="AH104" s="69">
        <v>19822</v>
      </c>
      <c r="AI104" s="66">
        <v>44574</v>
      </c>
      <c r="AJ104" s="62" t="s">
        <v>104</v>
      </c>
      <c r="AK104" s="71" t="s">
        <v>100</v>
      </c>
      <c r="AL104" s="71" t="s">
        <v>100</v>
      </c>
      <c r="AM104" s="61" t="str">
        <f>'[1]REQUISITOS DE EJECUCIÓN '!F104</f>
        <v>Cumplimiento del contrato</v>
      </c>
      <c r="AN104" s="61" t="str">
        <f>'[1]REQUISITOS DE EJECUCIÓN '!G104</f>
        <v>390-47-994000067068</v>
      </c>
      <c r="AO104" s="61">
        <f>'[1]REQUISITOS DE EJECUCIÓN '!H104</f>
        <v>44574</v>
      </c>
      <c r="AP104" s="61">
        <f>'[1]REQUISITOS DE EJECUCIÓN '!I104</f>
        <v>44575</v>
      </c>
      <c r="AQ104" s="61">
        <f>'[1]REQUISITOS DE EJECUCIÓN '!L104</f>
        <v>44574</v>
      </c>
      <c r="AR104" s="61" t="str">
        <f>'[1]REQUISITOS DE EJECUCIÓN '!M104</f>
        <v>I</v>
      </c>
      <c r="AS104" s="62" t="s">
        <v>104</v>
      </c>
      <c r="AT104" s="60" t="str">
        <f>[1]Supervisiones!J104</f>
        <v>Antonio Gabriel Calderón Silva</v>
      </c>
      <c r="AU104" s="60">
        <f>[1]Supervisiones!K104</f>
        <v>88309681</v>
      </c>
      <c r="AV104" s="60" t="str">
        <f>[1]Supervisiones!L104</f>
        <v>Nubia Yaneth Ruiz Gómez</v>
      </c>
      <c r="AW104" s="60">
        <f>[1]Supervisiones!M104</f>
        <v>88309681</v>
      </c>
      <c r="AX104" s="63">
        <f>[1]Supervisiones!N104</f>
        <v>44574</v>
      </c>
      <c r="AY104" s="63">
        <f>[1]Supervisiones!O104</f>
        <v>44574</v>
      </c>
      <c r="AZ104" s="60" t="str">
        <f>[1]Supervisiones!P104</f>
        <v>Transaccional</v>
      </c>
      <c r="BA104" s="62" t="s">
        <v>105</v>
      </c>
      <c r="BB104" s="60">
        <v>0</v>
      </c>
      <c r="BC104" s="62" t="s">
        <v>105</v>
      </c>
      <c r="BD104" s="60" t="s">
        <v>100</v>
      </c>
      <c r="BE104" s="60" t="s">
        <v>100</v>
      </c>
      <c r="BF104" s="62" t="s">
        <v>105</v>
      </c>
      <c r="BG104" s="60" t="s">
        <v>100</v>
      </c>
      <c r="BH104" s="60" t="s">
        <v>100</v>
      </c>
      <c r="BI104" s="60" t="s">
        <v>100</v>
      </c>
      <c r="BJ104" s="60" t="s">
        <v>100</v>
      </c>
      <c r="BK104" s="60" t="s">
        <v>100</v>
      </c>
      <c r="BL104" s="60" t="s">
        <v>100</v>
      </c>
      <c r="BM104" s="60" t="s">
        <v>100</v>
      </c>
      <c r="BN104" s="60" t="s">
        <v>100</v>
      </c>
      <c r="BO104" s="60" t="s">
        <v>100</v>
      </c>
      <c r="BP104" s="60" t="s">
        <v>100</v>
      </c>
      <c r="BQ104" s="60" t="s">
        <v>100</v>
      </c>
      <c r="BR104" s="60" t="s">
        <v>100</v>
      </c>
      <c r="BS104" s="63">
        <f t="shared" si="8"/>
        <v>44895</v>
      </c>
      <c r="BT104" s="62">
        <f t="shared" si="9"/>
        <v>0</v>
      </c>
      <c r="BU104" s="60">
        <v>0</v>
      </c>
      <c r="BV104" s="60">
        <v>0</v>
      </c>
      <c r="BW104" s="62">
        <f t="shared" si="10"/>
        <v>0</v>
      </c>
      <c r="BX104" s="60">
        <v>0</v>
      </c>
      <c r="BY104" s="60">
        <v>0</v>
      </c>
      <c r="BZ104" s="64">
        <f t="shared" si="11"/>
        <v>38438411</v>
      </c>
      <c r="CA104" s="60" t="s">
        <v>106</v>
      </c>
      <c r="CB104" s="62" t="e">
        <f t="shared" si="12"/>
        <v>#REF!</v>
      </c>
      <c r="CC104" s="72" t="e">
        <f>BS104-#REF!</f>
        <v>#REF!</v>
      </c>
      <c r="CD104" s="62" t="s">
        <v>107</v>
      </c>
      <c r="CE104" s="78">
        <v>44575</v>
      </c>
      <c r="CF104" s="74" t="s">
        <v>697</v>
      </c>
      <c r="CG104" s="75"/>
    </row>
    <row r="105" spans="1:85" s="17" customFormat="1" ht="50.25" customHeight="1">
      <c r="A105" s="60">
        <v>104</v>
      </c>
      <c r="B105" s="62" t="s">
        <v>298</v>
      </c>
      <c r="C105" s="62" t="s">
        <v>299</v>
      </c>
      <c r="D105" s="62" t="s">
        <v>460</v>
      </c>
      <c r="E105" s="62" t="s">
        <v>88</v>
      </c>
      <c r="F105" s="62" t="s">
        <v>698</v>
      </c>
      <c r="G105" s="62" t="s">
        <v>90</v>
      </c>
      <c r="H105" s="62" t="s">
        <v>699</v>
      </c>
      <c r="I105" s="62" t="s">
        <v>92</v>
      </c>
      <c r="J105" s="71">
        <v>75094621</v>
      </c>
      <c r="K105" s="71" t="s">
        <v>700</v>
      </c>
      <c r="L105" s="60">
        <v>80111701</v>
      </c>
      <c r="M105" s="60" t="s">
        <v>701</v>
      </c>
      <c r="N105" s="62" t="s">
        <v>96</v>
      </c>
      <c r="O105" s="64">
        <f t="shared" si="13"/>
        <v>97335000</v>
      </c>
      <c r="P105" s="84">
        <v>97335000</v>
      </c>
      <c r="Q105" s="60">
        <v>0</v>
      </c>
      <c r="R105" s="84">
        <v>8111250</v>
      </c>
      <c r="S105" s="62" t="s">
        <v>97</v>
      </c>
      <c r="T105" s="63">
        <v>44574</v>
      </c>
      <c r="U105" s="63">
        <v>44579</v>
      </c>
      <c r="V105" s="66">
        <v>44926</v>
      </c>
      <c r="W105" s="63">
        <v>44579</v>
      </c>
      <c r="X105" s="63">
        <v>44926</v>
      </c>
      <c r="Y105" s="67" t="s">
        <v>305</v>
      </c>
      <c r="Z105" s="68" t="s">
        <v>306</v>
      </c>
      <c r="AA105" s="67">
        <v>20220501</v>
      </c>
      <c r="AB105" s="67">
        <v>41322</v>
      </c>
      <c r="AC105" s="61">
        <v>44570</v>
      </c>
      <c r="AD105" s="61" t="s">
        <v>100</v>
      </c>
      <c r="AE105" s="61" t="s">
        <v>100</v>
      </c>
      <c r="AF105" s="61" t="s">
        <v>702</v>
      </c>
      <c r="AG105" s="61" t="s">
        <v>563</v>
      </c>
      <c r="AH105" s="69">
        <v>23722</v>
      </c>
      <c r="AI105" s="66">
        <v>44574</v>
      </c>
      <c r="AJ105" s="62" t="s">
        <v>104</v>
      </c>
      <c r="AK105" s="71" t="s">
        <v>100</v>
      </c>
      <c r="AL105" s="71" t="s">
        <v>100</v>
      </c>
      <c r="AM105" s="61" t="str">
        <f>'[1]REQUISITOS DE EJECUCIÓN '!F105</f>
        <v>Cumplimiento del contrato
Calidad del servicio</v>
      </c>
      <c r="AN105" s="61" t="str">
        <f>'[1]REQUISITOS DE EJECUCIÓN '!G105</f>
        <v>42-44-101137467</v>
      </c>
      <c r="AO105" s="61">
        <f>'[1]REQUISITOS DE EJECUCIÓN '!H105</f>
        <v>44575</v>
      </c>
      <c r="AP105" s="61">
        <f>'[1]REQUISITOS DE EJECUCIÓN '!I105</f>
        <v>44579</v>
      </c>
      <c r="AQ105" s="61">
        <f>'[1]REQUISITOS DE EJECUCIÓN '!L105</f>
        <v>44574</v>
      </c>
      <c r="AR105" s="61" t="str">
        <f>'[1]REQUISITOS DE EJECUCIÓN '!M105</f>
        <v>I</v>
      </c>
      <c r="AS105" s="62" t="s">
        <v>104</v>
      </c>
      <c r="AT105" s="60" t="str">
        <f>[1]Supervisiones!J105</f>
        <v>Fabian Dario Romero Moreno</v>
      </c>
      <c r="AU105" s="60">
        <f>[1]Supervisiones!K105</f>
        <v>11523034</v>
      </c>
      <c r="AV105" s="60" t="str">
        <f>[1]Supervisiones!L105</f>
        <v>Fabian Dario Romero Moreno</v>
      </c>
      <c r="AW105" s="60">
        <f>[1]Supervisiones!M105</f>
        <v>11523034</v>
      </c>
      <c r="AX105" s="63">
        <f>[1]Supervisiones!N105</f>
        <v>44574</v>
      </c>
      <c r="AY105" s="63">
        <f>[1]Supervisiones!O105</f>
        <v>44574</v>
      </c>
      <c r="AZ105" s="60" t="str">
        <f>[1]Supervisiones!P105</f>
        <v>Transaccional</v>
      </c>
      <c r="BA105" s="62" t="s">
        <v>105</v>
      </c>
      <c r="BB105" s="60">
        <v>0</v>
      </c>
      <c r="BC105" s="62" t="s">
        <v>105</v>
      </c>
      <c r="BD105" s="60" t="s">
        <v>100</v>
      </c>
      <c r="BE105" s="60" t="s">
        <v>100</v>
      </c>
      <c r="BF105" s="62" t="s">
        <v>105</v>
      </c>
      <c r="BG105" s="60" t="s">
        <v>100</v>
      </c>
      <c r="BH105" s="60" t="s">
        <v>100</v>
      </c>
      <c r="BI105" s="60" t="s">
        <v>100</v>
      </c>
      <c r="BJ105" s="60" t="s">
        <v>100</v>
      </c>
      <c r="BK105" s="60" t="s">
        <v>100</v>
      </c>
      <c r="BL105" s="60" t="s">
        <v>100</v>
      </c>
      <c r="BM105" s="60" t="s">
        <v>100</v>
      </c>
      <c r="BN105" s="60" t="s">
        <v>100</v>
      </c>
      <c r="BO105" s="60" t="s">
        <v>100</v>
      </c>
      <c r="BP105" s="60" t="s">
        <v>100</v>
      </c>
      <c r="BQ105" s="60" t="s">
        <v>100</v>
      </c>
      <c r="BR105" s="60" t="s">
        <v>100</v>
      </c>
      <c r="BS105" s="63">
        <f t="shared" si="8"/>
        <v>44926</v>
      </c>
      <c r="BT105" s="62">
        <f t="shared" si="9"/>
        <v>0</v>
      </c>
      <c r="BU105" s="60">
        <v>0</v>
      </c>
      <c r="BV105" s="60">
        <v>0</v>
      </c>
      <c r="BW105" s="62">
        <f t="shared" si="10"/>
        <v>0</v>
      </c>
      <c r="BX105" s="60">
        <v>0</v>
      </c>
      <c r="BY105" s="60">
        <v>0</v>
      </c>
      <c r="BZ105" s="64">
        <f t="shared" si="11"/>
        <v>97335000</v>
      </c>
      <c r="CA105" s="60" t="s">
        <v>106</v>
      </c>
      <c r="CB105" s="62" t="e">
        <f t="shared" si="12"/>
        <v>#REF!</v>
      </c>
      <c r="CC105" s="72" t="e">
        <f>BS105-#REF!</f>
        <v>#REF!</v>
      </c>
      <c r="CD105" s="62" t="s">
        <v>107</v>
      </c>
      <c r="CE105" s="78">
        <v>44578</v>
      </c>
      <c r="CF105" s="74" t="s">
        <v>703</v>
      </c>
      <c r="CG105" s="75"/>
    </row>
    <row r="106" spans="1:85" s="17" customFormat="1" ht="50.25" customHeight="1">
      <c r="A106" s="60">
        <v>105</v>
      </c>
      <c r="B106" s="62" t="s">
        <v>566</v>
      </c>
      <c r="C106" s="62" t="s">
        <v>654</v>
      </c>
      <c r="D106" s="62" t="s">
        <v>251</v>
      </c>
      <c r="E106" s="62" t="s">
        <v>88</v>
      </c>
      <c r="F106" s="62" t="s">
        <v>704</v>
      </c>
      <c r="G106" s="62" t="s">
        <v>90</v>
      </c>
      <c r="H106" s="62" t="s">
        <v>705</v>
      </c>
      <c r="I106" s="62" t="s">
        <v>92</v>
      </c>
      <c r="J106" s="71">
        <v>75071928</v>
      </c>
      <c r="K106" s="71" t="s">
        <v>706</v>
      </c>
      <c r="L106" s="60">
        <v>80111701</v>
      </c>
      <c r="M106" s="60" t="s">
        <v>707</v>
      </c>
      <c r="N106" s="62" t="s">
        <v>96</v>
      </c>
      <c r="O106" s="64">
        <f t="shared" si="13"/>
        <v>80500000</v>
      </c>
      <c r="P106" s="84">
        <v>80500000</v>
      </c>
      <c r="Q106" s="60">
        <v>0</v>
      </c>
      <c r="R106" s="84">
        <v>7000000</v>
      </c>
      <c r="S106" s="62" t="s">
        <v>97</v>
      </c>
      <c r="T106" s="63">
        <v>44574</v>
      </c>
      <c r="U106" s="63">
        <v>44579</v>
      </c>
      <c r="V106" s="66">
        <v>44926</v>
      </c>
      <c r="W106" s="63">
        <v>44579</v>
      </c>
      <c r="X106" s="63">
        <v>44926</v>
      </c>
      <c r="Y106" s="67" t="s">
        <v>507</v>
      </c>
      <c r="Z106" s="68" t="s">
        <v>572</v>
      </c>
      <c r="AA106" s="67">
        <v>20220350</v>
      </c>
      <c r="AB106" s="67">
        <v>38222</v>
      </c>
      <c r="AC106" s="61">
        <v>44569</v>
      </c>
      <c r="AD106" s="61" t="s">
        <v>100</v>
      </c>
      <c r="AE106" s="61" t="s">
        <v>100</v>
      </c>
      <c r="AF106" s="61" t="s">
        <v>544</v>
      </c>
      <c r="AG106" s="61" t="s">
        <v>116</v>
      </c>
      <c r="AH106" s="69">
        <v>25322</v>
      </c>
      <c r="AI106" s="66">
        <v>44574</v>
      </c>
      <c r="AJ106" s="62" t="s">
        <v>104</v>
      </c>
      <c r="AK106" s="71" t="s">
        <v>100</v>
      </c>
      <c r="AL106" s="71" t="s">
        <v>100</v>
      </c>
      <c r="AM106" s="61" t="str">
        <f>'[1]REQUISITOS DE EJECUCIÓN '!F106</f>
        <v>Cumplimiento del contrato
Calidad del servicio</v>
      </c>
      <c r="AN106" s="61" t="str">
        <f>'[1]REQUISITOS DE EJECUCIÓN '!G106</f>
        <v>42-44-101137444</v>
      </c>
      <c r="AO106" s="61">
        <f>'[1]REQUISITOS DE EJECUCIÓN '!H106</f>
        <v>44574</v>
      </c>
      <c r="AP106" s="61">
        <f>'[1]REQUISITOS DE EJECUCIÓN '!I106</f>
        <v>44579</v>
      </c>
      <c r="AQ106" s="61">
        <f>'[1]REQUISITOS DE EJECUCIÓN '!L106</f>
        <v>44575</v>
      </c>
      <c r="AR106" s="61" t="str">
        <f>'[1]REQUISITOS DE EJECUCIÓN '!M106</f>
        <v>I</v>
      </c>
      <c r="AS106" s="62" t="s">
        <v>104</v>
      </c>
      <c r="AT106" s="60" t="str">
        <f>[1]Supervisiones!J106</f>
        <v>Fredy Oswaldo Arias Menjura</v>
      </c>
      <c r="AU106" s="60">
        <f>[1]Supervisiones!K106</f>
        <v>7307869</v>
      </c>
      <c r="AV106" s="60" t="str">
        <f>[1]Supervisiones!L106</f>
        <v>Fredy Oswaldo Arias Menjura</v>
      </c>
      <c r="AW106" s="60">
        <f>[1]Supervisiones!M106</f>
        <v>7307869</v>
      </c>
      <c r="AX106" s="63">
        <f>[1]Supervisiones!N106</f>
        <v>44574</v>
      </c>
      <c r="AY106" s="63">
        <f>[1]Supervisiones!O106</f>
        <v>44574</v>
      </c>
      <c r="AZ106" s="60" t="str">
        <f>[1]Supervisiones!P106</f>
        <v>Transaccional</v>
      </c>
      <c r="BA106" s="62" t="s">
        <v>105</v>
      </c>
      <c r="BB106" s="60">
        <v>0</v>
      </c>
      <c r="BC106" s="62" t="s">
        <v>105</v>
      </c>
      <c r="BD106" s="60" t="s">
        <v>100</v>
      </c>
      <c r="BE106" s="60" t="s">
        <v>100</v>
      </c>
      <c r="BF106" s="62" t="s">
        <v>105</v>
      </c>
      <c r="BG106" s="60" t="s">
        <v>100</v>
      </c>
      <c r="BH106" s="60" t="s">
        <v>100</v>
      </c>
      <c r="BI106" s="60" t="s">
        <v>100</v>
      </c>
      <c r="BJ106" s="60" t="s">
        <v>100</v>
      </c>
      <c r="BK106" s="60" t="s">
        <v>100</v>
      </c>
      <c r="BL106" s="60" t="s">
        <v>100</v>
      </c>
      <c r="BM106" s="60" t="s">
        <v>100</v>
      </c>
      <c r="BN106" s="60" t="s">
        <v>100</v>
      </c>
      <c r="BO106" s="60" t="s">
        <v>100</v>
      </c>
      <c r="BP106" s="60" t="s">
        <v>100</v>
      </c>
      <c r="BQ106" s="60" t="s">
        <v>100</v>
      </c>
      <c r="BR106" s="60" t="s">
        <v>100</v>
      </c>
      <c r="BS106" s="63">
        <f t="shared" si="8"/>
        <v>44926</v>
      </c>
      <c r="BT106" s="62">
        <f t="shared" si="9"/>
        <v>0</v>
      </c>
      <c r="BU106" s="60">
        <v>0</v>
      </c>
      <c r="BV106" s="60">
        <v>0</v>
      </c>
      <c r="BW106" s="62">
        <f t="shared" si="10"/>
        <v>0</v>
      </c>
      <c r="BX106" s="60">
        <v>0</v>
      </c>
      <c r="BY106" s="60">
        <v>0</v>
      </c>
      <c r="BZ106" s="64">
        <f t="shared" si="11"/>
        <v>80500000</v>
      </c>
      <c r="CA106" s="60" t="s">
        <v>106</v>
      </c>
      <c r="CB106" s="62" t="e">
        <f t="shared" si="12"/>
        <v>#REF!</v>
      </c>
      <c r="CC106" s="72" t="e">
        <f>BS106-#REF!</f>
        <v>#REF!</v>
      </c>
      <c r="CD106" s="62" t="s">
        <v>107</v>
      </c>
      <c r="CE106" s="78">
        <v>44578</v>
      </c>
      <c r="CF106" s="74" t="s">
        <v>708</v>
      </c>
      <c r="CG106" s="75"/>
    </row>
    <row r="107" spans="1:85" s="17" customFormat="1" ht="50.25" customHeight="1">
      <c r="A107" s="60">
        <v>106</v>
      </c>
      <c r="B107" s="62" t="s">
        <v>85</v>
      </c>
      <c r="C107" s="62" t="s">
        <v>86</v>
      </c>
      <c r="D107" s="62" t="s">
        <v>165</v>
      </c>
      <c r="E107" s="62" t="s">
        <v>88</v>
      </c>
      <c r="F107" s="62" t="s">
        <v>709</v>
      </c>
      <c r="G107" s="62" t="s">
        <v>111</v>
      </c>
      <c r="H107" s="62" t="s">
        <v>710</v>
      </c>
      <c r="I107" s="62" t="s">
        <v>92</v>
      </c>
      <c r="J107" s="71">
        <v>1010227939</v>
      </c>
      <c r="K107" s="71" t="s">
        <v>711</v>
      </c>
      <c r="L107" s="60">
        <v>80111701</v>
      </c>
      <c r="M107" s="60" t="s">
        <v>712</v>
      </c>
      <c r="N107" s="62" t="s">
        <v>96</v>
      </c>
      <c r="O107" s="64">
        <f t="shared" si="13"/>
        <v>33600000</v>
      </c>
      <c r="P107" s="84">
        <v>33600000</v>
      </c>
      <c r="Q107" s="60">
        <v>0</v>
      </c>
      <c r="R107" s="84">
        <v>3360000</v>
      </c>
      <c r="S107" s="62" t="s">
        <v>97</v>
      </c>
      <c r="T107" s="63">
        <v>44573</v>
      </c>
      <c r="U107" s="63">
        <v>44579</v>
      </c>
      <c r="V107" s="78">
        <v>44865</v>
      </c>
      <c r="W107" s="63">
        <v>44579</v>
      </c>
      <c r="X107" s="63">
        <v>44865</v>
      </c>
      <c r="Y107" s="67" t="s">
        <v>98</v>
      </c>
      <c r="Z107" s="68" t="s">
        <v>99</v>
      </c>
      <c r="AA107" s="67">
        <v>20220201</v>
      </c>
      <c r="AB107" s="67">
        <v>16522</v>
      </c>
      <c r="AC107" s="61">
        <v>44569</v>
      </c>
      <c r="AD107" s="61" t="s">
        <v>100</v>
      </c>
      <c r="AE107" s="61" t="s">
        <v>100</v>
      </c>
      <c r="AF107" s="61" t="s">
        <v>198</v>
      </c>
      <c r="AG107" s="61" t="s">
        <v>132</v>
      </c>
      <c r="AH107" s="69" t="s">
        <v>713</v>
      </c>
      <c r="AI107" s="66">
        <v>44574</v>
      </c>
      <c r="AJ107" s="62" t="s">
        <v>104</v>
      </c>
      <c r="AK107" s="71" t="s">
        <v>100</v>
      </c>
      <c r="AL107" s="71" t="s">
        <v>100</v>
      </c>
      <c r="AM107" s="61" t="str">
        <f>'[1]REQUISITOS DE EJECUCIÓN '!F107</f>
        <v>Cumplimiento del contrato</v>
      </c>
      <c r="AN107" s="61" t="str">
        <f>'[1]REQUISITOS DE EJECUCIÓN '!G107</f>
        <v>390-47-994000066953</v>
      </c>
      <c r="AO107" s="61">
        <f>'[1]REQUISITOS DE EJECUCIÓN '!H107</f>
        <v>44574</v>
      </c>
      <c r="AP107" s="61">
        <f>'[1]REQUISITOS DE EJECUCIÓN '!I107</f>
        <v>44575</v>
      </c>
      <c r="AQ107" s="61">
        <f>'[1]REQUISITOS DE EJECUCIÓN '!L107</f>
        <v>44574</v>
      </c>
      <c r="AR107" s="61" t="str">
        <f>'[1]REQUISITOS DE EJECUCIÓN '!M107</f>
        <v>I</v>
      </c>
      <c r="AS107" s="62" t="s">
        <v>104</v>
      </c>
      <c r="AT107" s="60" t="str">
        <f>[1]Supervisiones!J107</f>
        <v>Mónica Andrea  Avendaño Gómez</v>
      </c>
      <c r="AU107" s="60">
        <f>[1]Supervisiones!K107</f>
        <v>1032453442</v>
      </c>
      <c r="AV107" s="60" t="str">
        <f>[1]Supervisiones!L107</f>
        <v>Mónica Andrea  Avendaño Gómez</v>
      </c>
      <c r="AW107" s="60">
        <f>[1]Supervisiones!M107</f>
        <v>1032453442</v>
      </c>
      <c r="AX107" s="63">
        <f>[1]Supervisiones!N107</f>
        <v>44574</v>
      </c>
      <c r="AY107" s="63">
        <f>[1]Supervisiones!O107</f>
        <v>44574</v>
      </c>
      <c r="AZ107" s="60" t="str">
        <f>[1]Supervisiones!P107</f>
        <v>Transaccional</v>
      </c>
      <c r="BA107" s="62" t="s">
        <v>105</v>
      </c>
      <c r="BB107" s="60">
        <v>0</v>
      </c>
      <c r="BC107" s="62" t="s">
        <v>105</v>
      </c>
      <c r="BD107" s="60" t="s">
        <v>100</v>
      </c>
      <c r="BE107" s="60" t="s">
        <v>100</v>
      </c>
      <c r="BF107" s="62" t="s">
        <v>105</v>
      </c>
      <c r="BG107" s="60" t="s">
        <v>100</v>
      </c>
      <c r="BH107" s="60" t="s">
        <v>100</v>
      </c>
      <c r="BI107" s="60" t="s">
        <v>100</v>
      </c>
      <c r="BJ107" s="60" t="s">
        <v>100</v>
      </c>
      <c r="BK107" s="60" t="s">
        <v>100</v>
      </c>
      <c r="BL107" s="60" t="s">
        <v>100</v>
      </c>
      <c r="BM107" s="60" t="s">
        <v>100</v>
      </c>
      <c r="BN107" s="60" t="s">
        <v>100</v>
      </c>
      <c r="BO107" s="60" t="s">
        <v>100</v>
      </c>
      <c r="BP107" s="60" t="s">
        <v>100</v>
      </c>
      <c r="BQ107" s="60" t="s">
        <v>100</v>
      </c>
      <c r="BR107" s="60" t="s">
        <v>100</v>
      </c>
      <c r="BS107" s="63">
        <f t="shared" si="8"/>
        <v>44865</v>
      </c>
      <c r="BT107" s="62">
        <f t="shared" si="9"/>
        <v>0</v>
      </c>
      <c r="BU107" s="60">
        <v>0</v>
      </c>
      <c r="BV107" s="60">
        <v>0</v>
      </c>
      <c r="BW107" s="62">
        <f t="shared" si="10"/>
        <v>0</v>
      </c>
      <c r="BX107" s="60">
        <v>0</v>
      </c>
      <c r="BY107" s="60">
        <v>0</v>
      </c>
      <c r="BZ107" s="64">
        <f t="shared" si="11"/>
        <v>33600000</v>
      </c>
      <c r="CA107" s="60" t="s">
        <v>106</v>
      </c>
      <c r="CB107" s="62" t="e">
        <f t="shared" si="12"/>
        <v>#REF!</v>
      </c>
      <c r="CC107" s="72" t="e">
        <f>BS107-#REF!</f>
        <v>#REF!</v>
      </c>
      <c r="CD107" s="62" t="s">
        <v>107</v>
      </c>
      <c r="CE107" s="78">
        <v>44575</v>
      </c>
      <c r="CF107" s="74" t="s">
        <v>714</v>
      </c>
      <c r="CG107" s="75"/>
    </row>
    <row r="108" spans="1:85" s="17" customFormat="1" ht="50.25" customHeight="1">
      <c r="A108" s="60">
        <v>107</v>
      </c>
      <c r="B108" s="62" t="s">
        <v>411</v>
      </c>
      <c r="C108" s="62" t="s">
        <v>412</v>
      </c>
      <c r="D108" s="62" t="s">
        <v>413</v>
      </c>
      <c r="E108" s="62" t="s">
        <v>88</v>
      </c>
      <c r="F108" s="62" t="s">
        <v>715</v>
      </c>
      <c r="G108" s="62" t="s">
        <v>90</v>
      </c>
      <c r="H108" s="62" t="s">
        <v>716</v>
      </c>
      <c r="I108" s="62" t="s">
        <v>92</v>
      </c>
      <c r="J108" s="71">
        <v>1032363019</v>
      </c>
      <c r="K108" s="71" t="s">
        <v>717</v>
      </c>
      <c r="L108" s="60">
        <v>80111701</v>
      </c>
      <c r="M108" s="60" t="s">
        <v>718</v>
      </c>
      <c r="N108" s="71" t="s">
        <v>96</v>
      </c>
      <c r="O108" s="64">
        <f t="shared" si="13"/>
        <v>83160000</v>
      </c>
      <c r="P108" s="84">
        <v>83160000</v>
      </c>
      <c r="Q108" s="60">
        <v>0</v>
      </c>
      <c r="R108" s="84">
        <v>6930000</v>
      </c>
      <c r="S108" s="62" t="s">
        <v>97</v>
      </c>
      <c r="T108" s="63">
        <v>44573</v>
      </c>
      <c r="U108" s="63">
        <v>44580</v>
      </c>
      <c r="V108" s="66">
        <v>44926</v>
      </c>
      <c r="W108" s="63">
        <v>44580</v>
      </c>
      <c r="X108" s="63">
        <v>44926</v>
      </c>
      <c r="Y108" s="67" t="s">
        <v>418</v>
      </c>
      <c r="Z108" s="68" t="s">
        <v>419</v>
      </c>
      <c r="AA108" s="67">
        <v>20220111</v>
      </c>
      <c r="AB108" s="67">
        <v>14322</v>
      </c>
      <c r="AC108" s="61">
        <v>44568</v>
      </c>
      <c r="AD108" s="61" t="s">
        <v>100</v>
      </c>
      <c r="AE108" s="61" t="s">
        <v>100</v>
      </c>
      <c r="AF108" s="61" t="s">
        <v>420</v>
      </c>
      <c r="AG108" s="61" t="s">
        <v>102</v>
      </c>
      <c r="AH108" s="69" t="s">
        <v>719</v>
      </c>
      <c r="AI108" s="66">
        <v>44574</v>
      </c>
      <c r="AJ108" s="71" t="s">
        <v>103</v>
      </c>
      <c r="AK108" s="71" t="s">
        <v>100</v>
      </c>
      <c r="AL108" s="71" t="s">
        <v>100</v>
      </c>
      <c r="AM108" s="61" t="str">
        <f>'[1]REQUISITOS DE EJECUCIÓN '!F108</f>
        <v>Cumplimiento del contrato
Calidad del servicio</v>
      </c>
      <c r="AN108" s="61" t="str">
        <f>'[1]REQUISITOS DE EJECUCIÓN '!G108</f>
        <v>390-47-994000066963</v>
      </c>
      <c r="AO108" s="61">
        <f>'[1]REQUISITOS DE EJECUCIÓN '!H108</f>
        <v>44574</v>
      </c>
      <c r="AP108" s="61">
        <f>'[1]REQUISITOS DE EJECUCIÓN '!I108</f>
        <v>44576</v>
      </c>
      <c r="AQ108" s="61">
        <f>'[1]REQUISITOS DE EJECUCIÓN '!L108</f>
        <v>44574</v>
      </c>
      <c r="AR108" s="61" t="str">
        <f>'[1]REQUISITOS DE EJECUCIÓN '!M108</f>
        <v>I</v>
      </c>
      <c r="AS108" s="62" t="s">
        <v>104</v>
      </c>
      <c r="AT108" s="60" t="str">
        <f>[1]Supervisiones!J108</f>
        <v>José Leonardo Hincapié Gómez</v>
      </c>
      <c r="AU108" s="60">
        <f>[1]Supervisiones!K108</f>
        <v>7562090</v>
      </c>
      <c r="AV108" s="60" t="str">
        <f>[1]Supervisiones!L108</f>
        <v>José Leonardo Hincapié Gómez</v>
      </c>
      <c r="AW108" s="60">
        <f>[1]Supervisiones!M108</f>
        <v>7562090</v>
      </c>
      <c r="AX108" s="63">
        <f>[1]Supervisiones!N108</f>
        <v>44574</v>
      </c>
      <c r="AY108" s="63">
        <f>[1]Supervisiones!O108</f>
        <v>44574</v>
      </c>
      <c r="AZ108" s="60" t="str">
        <f>[1]Supervisiones!P108</f>
        <v>Transaccional</v>
      </c>
      <c r="BA108" s="62" t="s">
        <v>105</v>
      </c>
      <c r="BB108" s="60">
        <v>0</v>
      </c>
      <c r="BC108" s="62" t="s">
        <v>105</v>
      </c>
      <c r="BD108" s="60" t="s">
        <v>100</v>
      </c>
      <c r="BE108" s="60" t="s">
        <v>100</v>
      </c>
      <c r="BF108" s="62" t="s">
        <v>105</v>
      </c>
      <c r="BG108" s="60" t="s">
        <v>100</v>
      </c>
      <c r="BH108" s="60" t="s">
        <v>100</v>
      </c>
      <c r="BI108" s="60" t="s">
        <v>100</v>
      </c>
      <c r="BJ108" s="60" t="s">
        <v>100</v>
      </c>
      <c r="BK108" s="60" t="s">
        <v>100</v>
      </c>
      <c r="BL108" s="60" t="s">
        <v>100</v>
      </c>
      <c r="BM108" s="60" t="s">
        <v>100</v>
      </c>
      <c r="BN108" s="60" t="s">
        <v>100</v>
      </c>
      <c r="BO108" s="60" t="s">
        <v>100</v>
      </c>
      <c r="BP108" s="60" t="s">
        <v>100</v>
      </c>
      <c r="BQ108" s="60" t="s">
        <v>100</v>
      </c>
      <c r="BR108" s="60" t="s">
        <v>100</v>
      </c>
      <c r="BS108" s="63">
        <f t="shared" si="8"/>
        <v>44926</v>
      </c>
      <c r="BT108" s="62">
        <f t="shared" si="9"/>
        <v>0</v>
      </c>
      <c r="BU108" s="60">
        <v>0</v>
      </c>
      <c r="BV108" s="60">
        <v>0</v>
      </c>
      <c r="BW108" s="62">
        <f t="shared" si="10"/>
        <v>0</v>
      </c>
      <c r="BX108" s="60">
        <v>0</v>
      </c>
      <c r="BY108" s="60">
        <v>0</v>
      </c>
      <c r="BZ108" s="64">
        <f t="shared" si="11"/>
        <v>83160000</v>
      </c>
      <c r="CA108" s="60" t="s">
        <v>106</v>
      </c>
      <c r="CB108" s="62" t="e">
        <f t="shared" si="12"/>
        <v>#REF!</v>
      </c>
      <c r="CC108" s="72" t="e">
        <f>BS108-#REF!</f>
        <v>#REF!</v>
      </c>
      <c r="CD108" s="62" t="s">
        <v>107</v>
      </c>
      <c r="CE108" s="78">
        <v>44575</v>
      </c>
      <c r="CF108" s="74" t="s">
        <v>720</v>
      </c>
      <c r="CG108" s="75"/>
    </row>
    <row r="109" spans="1:85" s="17" customFormat="1" ht="50.25" customHeight="1">
      <c r="A109" s="60">
        <v>108</v>
      </c>
      <c r="B109" s="62" t="s">
        <v>298</v>
      </c>
      <c r="C109" s="62" t="s">
        <v>299</v>
      </c>
      <c r="D109" s="62" t="s">
        <v>460</v>
      </c>
      <c r="E109" s="62" t="s">
        <v>88</v>
      </c>
      <c r="F109" s="62" t="s">
        <v>721</v>
      </c>
      <c r="G109" s="62" t="s">
        <v>90</v>
      </c>
      <c r="H109" s="62" t="s">
        <v>722</v>
      </c>
      <c r="I109" s="62" t="s">
        <v>92</v>
      </c>
      <c r="J109" s="71">
        <v>79595542</v>
      </c>
      <c r="K109" s="71" t="s">
        <v>723</v>
      </c>
      <c r="L109" s="60">
        <v>80111701</v>
      </c>
      <c r="M109" s="60" t="s">
        <v>493</v>
      </c>
      <c r="N109" s="62" t="s">
        <v>96</v>
      </c>
      <c r="O109" s="64">
        <f t="shared" si="13"/>
        <v>114000000</v>
      </c>
      <c r="P109" s="84">
        <v>114000000</v>
      </c>
      <c r="Q109" s="60">
        <v>0</v>
      </c>
      <c r="R109" s="84">
        <v>9500000</v>
      </c>
      <c r="S109" s="62" t="s">
        <v>97</v>
      </c>
      <c r="T109" s="63">
        <v>44573</v>
      </c>
      <c r="U109" s="63">
        <v>44578</v>
      </c>
      <c r="V109" s="66">
        <v>44926</v>
      </c>
      <c r="W109" s="63">
        <v>44578</v>
      </c>
      <c r="X109" s="63">
        <v>44926</v>
      </c>
      <c r="Y109" s="67" t="s">
        <v>305</v>
      </c>
      <c r="Z109" s="68" t="s">
        <v>306</v>
      </c>
      <c r="AA109" s="67">
        <v>20220506</v>
      </c>
      <c r="AB109" s="67">
        <v>41522</v>
      </c>
      <c r="AC109" s="61">
        <v>44570</v>
      </c>
      <c r="AD109" s="61" t="s">
        <v>100</v>
      </c>
      <c r="AE109" s="61" t="s">
        <v>100</v>
      </c>
      <c r="AF109" s="61" t="s">
        <v>307</v>
      </c>
      <c r="AG109" s="61" t="s">
        <v>494</v>
      </c>
      <c r="AH109" s="69">
        <v>24422</v>
      </c>
      <c r="AI109" s="66">
        <v>44574</v>
      </c>
      <c r="AJ109" s="71" t="s">
        <v>103</v>
      </c>
      <c r="AK109" s="71" t="s">
        <v>100</v>
      </c>
      <c r="AL109" s="71" t="s">
        <v>100</v>
      </c>
      <c r="AM109" s="61" t="str">
        <f>'[1]REQUISITOS DE EJECUCIÓN '!F109</f>
        <v>Cumplimiento del contrato Calidad del servicio</v>
      </c>
      <c r="AN109" s="61" t="str">
        <f>'[1]REQUISITOS DE EJECUCIÓN '!G109</f>
        <v>390-47-994000067048</v>
      </c>
      <c r="AO109" s="61">
        <f>'[1]REQUISITOS DE EJECUCIÓN '!H109</f>
        <v>44574</v>
      </c>
      <c r="AP109" s="61">
        <f>'[1]REQUISITOS DE EJECUCIÓN '!I109</f>
        <v>44575</v>
      </c>
      <c r="AQ109" s="61">
        <f>'[1]REQUISITOS DE EJECUCIÓN '!L109</f>
        <v>44574</v>
      </c>
      <c r="AR109" s="61" t="str">
        <f>'[1]REQUISITOS DE EJECUCIÓN '!M109</f>
        <v>I</v>
      </c>
      <c r="AS109" s="62" t="s">
        <v>104</v>
      </c>
      <c r="AT109" s="60" t="str">
        <f>[1]Supervisiones!J109</f>
        <v>Fabian Dario Romero Moreno</v>
      </c>
      <c r="AU109" s="60">
        <f>[1]Supervisiones!K109</f>
        <v>11523034</v>
      </c>
      <c r="AV109" s="60" t="str">
        <f>[1]Supervisiones!L109</f>
        <v>Fabian Dario Romero Moreno</v>
      </c>
      <c r="AW109" s="60">
        <f>[1]Supervisiones!M109</f>
        <v>11523034</v>
      </c>
      <c r="AX109" s="63">
        <f>[1]Supervisiones!N109</f>
        <v>44574</v>
      </c>
      <c r="AY109" s="63">
        <f>[1]Supervisiones!O109</f>
        <v>44574</v>
      </c>
      <c r="AZ109" s="60" t="str">
        <f>[1]Supervisiones!P109</f>
        <v>Transaccional</v>
      </c>
      <c r="BA109" s="62" t="s">
        <v>105</v>
      </c>
      <c r="BB109" s="60">
        <v>0</v>
      </c>
      <c r="BC109" s="62" t="s">
        <v>105</v>
      </c>
      <c r="BD109" s="60" t="s">
        <v>100</v>
      </c>
      <c r="BE109" s="60" t="s">
        <v>100</v>
      </c>
      <c r="BF109" s="62" t="s">
        <v>105</v>
      </c>
      <c r="BG109" s="60" t="s">
        <v>100</v>
      </c>
      <c r="BH109" s="60" t="s">
        <v>100</v>
      </c>
      <c r="BI109" s="60" t="s">
        <v>100</v>
      </c>
      <c r="BJ109" s="60" t="s">
        <v>100</v>
      </c>
      <c r="BK109" s="60" t="s">
        <v>100</v>
      </c>
      <c r="BL109" s="60" t="s">
        <v>100</v>
      </c>
      <c r="BM109" s="60" t="s">
        <v>100</v>
      </c>
      <c r="BN109" s="60" t="s">
        <v>100</v>
      </c>
      <c r="BO109" s="60" t="s">
        <v>100</v>
      </c>
      <c r="BP109" s="60" t="s">
        <v>100</v>
      </c>
      <c r="BQ109" s="60" t="s">
        <v>100</v>
      </c>
      <c r="BR109" s="60" t="s">
        <v>100</v>
      </c>
      <c r="BS109" s="63">
        <f t="shared" si="8"/>
        <v>44926</v>
      </c>
      <c r="BT109" s="62">
        <f t="shared" si="9"/>
        <v>0</v>
      </c>
      <c r="BU109" s="60">
        <v>0</v>
      </c>
      <c r="BV109" s="60">
        <v>0</v>
      </c>
      <c r="BW109" s="62">
        <f t="shared" si="10"/>
        <v>0</v>
      </c>
      <c r="BX109" s="60">
        <v>0</v>
      </c>
      <c r="BY109" s="60">
        <v>0</v>
      </c>
      <c r="BZ109" s="64">
        <f t="shared" si="11"/>
        <v>114000000</v>
      </c>
      <c r="CA109" s="60" t="s">
        <v>106</v>
      </c>
      <c r="CB109" s="62" t="e">
        <f t="shared" si="12"/>
        <v>#REF!</v>
      </c>
      <c r="CC109" s="72" t="e">
        <f>BS109-#REF!</f>
        <v>#REF!</v>
      </c>
      <c r="CD109" s="62" t="s">
        <v>107</v>
      </c>
      <c r="CE109" s="78">
        <v>44575</v>
      </c>
      <c r="CF109" s="74" t="s">
        <v>724</v>
      </c>
      <c r="CG109" s="75"/>
    </row>
    <row r="110" spans="1:85" s="17" customFormat="1" ht="50.25" customHeight="1">
      <c r="A110" s="60">
        <v>109</v>
      </c>
      <c r="B110" s="62" t="s">
        <v>566</v>
      </c>
      <c r="C110" s="62" t="s">
        <v>654</v>
      </c>
      <c r="D110" s="62" t="s">
        <v>251</v>
      </c>
      <c r="E110" s="62" t="s">
        <v>88</v>
      </c>
      <c r="F110" s="62" t="s">
        <v>725</v>
      </c>
      <c r="G110" s="62" t="s">
        <v>90</v>
      </c>
      <c r="H110" s="62" t="s">
        <v>726</v>
      </c>
      <c r="I110" s="62" t="s">
        <v>92</v>
      </c>
      <c r="J110" s="71">
        <v>79876185</v>
      </c>
      <c r="K110" s="71" t="s">
        <v>727</v>
      </c>
      <c r="L110" s="60">
        <v>80111701</v>
      </c>
      <c r="M110" s="60" t="s">
        <v>728</v>
      </c>
      <c r="N110" s="62" t="s">
        <v>96</v>
      </c>
      <c r="O110" s="64">
        <f t="shared" si="13"/>
        <v>84000000</v>
      </c>
      <c r="P110" s="82">
        <v>84000000</v>
      </c>
      <c r="Q110" s="60">
        <v>0</v>
      </c>
      <c r="R110" s="82">
        <v>7000000</v>
      </c>
      <c r="S110" s="62" t="s">
        <v>97</v>
      </c>
      <c r="T110" s="63">
        <v>44573</v>
      </c>
      <c r="U110" s="63">
        <v>44580</v>
      </c>
      <c r="V110" s="66">
        <v>44926</v>
      </c>
      <c r="W110" s="63">
        <v>44580</v>
      </c>
      <c r="X110" s="63">
        <v>44926</v>
      </c>
      <c r="Y110" s="67" t="s">
        <v>507</v>
      </c>
      <c r="Z110" s="68" t="s">
        <v>572</v>
      </c>
      <c r="AA110" s="67">
        <v>20220346</v>
      </c>
      <c r="AB110" s="67">
        <v>37822</v>
      </c>
      <c r="AC110" s="61">
        <v>44569</v>
      </c>
      <c r="AD110" s="61" t="s">
        <v>100</v>
      </c>
      <c r="AE110" s="61" t="s">
        <v>100</v>
      </c>
      <c r="AF110" s="61" t="s">
        <v>544</v>
      </c>
      <c r="AG110" s="61" t="s">
        <v>116</v>
      </c>
      <c r="AH110" s="69">
        <v>24722</v>
      </c>
      <c r="AI110" s="66">
        <v>44574</v>
      </c>
      <c r="AJ110" s="71" t="s">
        <v>103</v>
      </c>
      <c r="AK110" s="71" t="s">
        <v>100</v>
      </c>
      <c r="AL110" s="71" t="s">
        <v>100</v>
      </c>
      <c r="AM110" s="61" t="str">
        <f>'[1]REQUISITOS DE EJECUCIÓN '!F110</f>
        <v>Cumplimiento del contrato
Calidad del servicio</v>
      </c>
      <c r="AN110" s="61" t="str">
        <f>'[1]REQUISITOS DE EJECUCIÓN '!G110</f>
        <v>25-46-101018392</v>
      </c>
      <c r="AO110" s="61">
        <f>'[1]REQUISITOS DE EJECUCIÓN '!H110</f>
        <v>44574</v>
      </c>
      <c r="AP110" s="61">
        <f>'[1]REQUISITOS DE EJECUCIÓN '!I110</f>
        <v>44580</v>
      </c>
      <c r="AQ110" s="61">
        <f>'[1]REQUISITOS DE EJECUCIÓN '!L110</f>
        <v>44574</v>
      </c>
      <c r="AR110" s="61" t="str">
        <f>'[1]REQUISITOS DE EJECUCIÓN '!M110</f>
        <v>I</v>
      </c>
      <c r="AS110" s="62" t="s">
        <v>104</v>
      </c>
      <c r="AT110" s="60" t="str">
        <f>[1]Supervisiones!J110</f>
        <v>Fredy Oswaldo Arias Menjura</v>
      </c>
      <c r="AU110" s="60">
        <f>[1]Supervisiones!K110</f>
        <v>7307869</v>
      </c>
      <c r="AV110" s="60" t="str">
        <f>[1]Supervisiones!L110</f>
        <v>Fredy Oswaldo Arias Menjura</v>
      </c>
      <c r="AW110" s="60">
        <f>[1]Supervisiones!M110</f>
        <v>7307869</v>
      </c>
      <c r="AX110" s="63">
        <f>[1]Supervisiones!N110</f>
        <v>44574</v>
      </c>
      <c r="AY110" s="63">
        <f>[1]Supervisiones!O110</f>
        <v>44574</v>
      </c>
      <c r="AZ110" s="60" t="str">
        <f>[1]Supervisiones!P110</f>
        <v>Transaccional</v>
      </c>
      <c r="BA110" s="62" t="s">
        <v>105</v>
      </c>
      <c r="BB110" s="60">
        <v>0</v>
      </c>
      <c r="BC110" s="62" t="s">
        <v>105</v>
      </c>
      <c r="BD110" s="60" t="s">
        <v>100</v>
      </c>
      <c r="BE110" s="60" t="s">
        <v>100</v>
      </c>
      <c r="BF110" s="62" t="s">
        <v>105</v>
      </c>
      <c r="BG110" s="60" t="s">
        <v>100</v>
      </c>
      <c r="BH110" s="60" t="s">
        <v>100</v>
      </c>
      <c r="BI110" s="60" t="s">
        <v>100</v>
      </c>
      <c r="BJ110" s="60" t="s">
        <v>100</v>
      </c>
      <c r="BK110" s="60" t="s">
        <v>100</v>
      </c>
      <c r="BL110" s="60" t="s">
        <v>100</v>
      </c>
      <c r="BM110" s="60" t="s">
        <v>100</v>
      </c>
      <c r="BN110" s="60" t="s">
        <v>100</v>
      </c>
      <c r="BO110" s="60" t="s">
        <v>100</v>
      </c>
      <c r="BP110" s="60" t="s">
        <v>100</v>
      </c>
      <c r="BQ110" s="60" t="s">
        <v>100</v>
      </c>
      <c r="BR110" s="60" t="s">
        <v>100</v>
      </c>
      <c r="BS110" s="63">
        <f t="shared" si="8"/>
        <v>44926</v>
      </c>
      <c r="BT110" s="62">
        <f t="shared" si="9"/>
        <v>0</v>
      </c>
      <c r="BU110" s="60">
        <v>0</v>
      </c>
      <c r="BV110" s="60">
        <v>0</v>
      </c>
      <c r="BW110" s="62">
        <f t="shared" si="10"/>
        <v>0</v>
      </c>
      <c r="BX110" s="60">
        <v>0</v>
      </c>
      <c r="BY110" s="60">
        <v>0</v>
      </c>
      <c r="BZ110" s="64">
        <f t="shared" si="11"/>
        <v>84000000</v>
      </c>
      <c r="CA110" s="60" t="s">
        <v>106</v>
      </c>
      <c r="CB110" s="62" t="e">
        <f t="shared" si="12"/>
        <v>#REF!</v>
      </c>
      <c r="CC110" s="72" t="e">
        <f>BS110-#REF!</f>
        <v>#REF!</v>
      </c>
      <c r="CD110" s="62" t="s">
        <v>107</v>
      </c>
      <c r="CE110" s="78">
        <v>44575</v>
      </c>
      <c r="CF110" s="74" t="s">
        <v>729</v>
      </c>
      <c r="CG110" s="75"/>
    </row>
    <row r="111" spans="1:85" s="17" customFormat="1" ht="50.25" customHeight="1">
      <c r="A111" s="60">
        <v>110</v>
      </c>
      <c r="B111" s="62" t="s">
        <v>411</v>
      </c>
      <c r="C111" s="62" t="s">
        <v>730</v>
      </c>
      <c r="D111" s="62" t="s">
        <v>731</v>
      </c>
      <c r="E111" s="62" t="s">
        <v>88</v>
      </c>
      <c r="F111" s="62" t="s">
        <v>732</v>
      </c>
      <c r="G111" s="62" t="s">
        <v>90</v>
      </c>
      <c r="H111" s="62" t="s">
        <v>733</v>
      </c>
      <c r="I111" s="62" t="s">
        <v>92</v>
      </c>
      <c r="J111" s="71">
        <v>1020719827</v>
      </c>
      <c r="K111" s="71" t="s">
        <v>734</v>
      </c>
      <c r="L111" s="60">
        <v>80111701</v>
      </c>
      <c r="M111" s="60" t="s">
        <v>735</v>
      </c>
      <c r="N111" s="62" t="s">
        <v>96</v>
      </c>
      <c r="O111" s="64">
        <f t="shared" si="13"/>
        <v>75348000</v>
      </c>
      <c r="P111" s="82">
        <v>75348000</v>
      </c>
      <c r="Q111" s="83">
        <v>0</v>
      </c>
      <c r="R111" s="82">
        <v>6279000</v>
      </c>
      <c r="S111" s="83" t="s">
        <v>97</v>
      </c>
      <c r="T111" s="63">
        <v>44574</v>
      </c>
      <c r="U111" s="63">
        <v>44578</v>
      </c>
      <c r="V111" s="66">
        <v>44926</v>
      </c>
      <c r="W111" s="63">
        <v>44578</v>
      </c>
      <c r="X111" s="63">
        <v>44926</v>
      </c>
      <c r="Y111" s="67" t="s">
        <v>418</v>
      </c>
      <c r="Z111" s="68" t="s">
        <v>419</v>
      </c>
      <c r="AA111" s="67">
        <v>20220692</v>
      </c>
      <c r="AB111" s="67">
        <v>15922</v>
      </c>
      <c r="AC111" s="61">
        <v>44568</v>
      </c>
      <c r="AD111" s="61" t="s">
        <v>100</v>
      </c>
      <c r="AE111" s="61" t="s">
        <v>100</v>
      </c>
      <c r="AF111" s="61" t="s">
        <v>736</v>
      </c>
      <c r="AG111" s="61" t="s">
        <v>737</v>
      </c>
      <c r="AH111" s="69">
        <v>23122</v>
      </c>
      <c r="AI111" s="66">
        <v>44574</v>
      </c>
      <c r="AJ111" s="71" t="s">
        <v>103</v>
      </c>
      <c r="AK111" s="71" t="s">
        <v>100</v>
      </c>
      <c r="AL111" s="71" t="s">
        <v>100</v>
      </c>
      <c r="AM111" s="61" t="str">
        <f>'[1]REQUISITOS DE EJECUCIÓN '!F111</f>
        <v>Cumplimiento del contrato
Calidad del servicio</v>
      </c>
      <c r="AN111" s="61" t="str">
        <f>'[1]REQUISITOS DE EJECUCIÓN '!G111</f>
        <v>390-47-994000067062</v>
      </c>
      <c r="AO111" s="61">
        <f>'[1]REQUISITOS DE EJECUCIÓN '!H111</f>
        <v>44574</v>
      </c>
      <c r="AP111" s="61">
        <f>'[1]REQUISITOS DE EJECUCIÓN '!I111</f>
        <v>44578</v>
      </c>
      <c r="AQ111" s="61">
        <f>'[1]REQUISITOS DE EJECUCIÓN '!L111</f>
        <v>44575</v>
      </c>
      <c r="AR111" s="61" t="str">
        <f>'[1]REQUISITOS DE EJECUCIÓN '!M111</f>
        <v>I</v>
      </c>
      <c r="AS111" s="62" t="s">
        <v>104</v>
      </c>
      <c r="AT111" s="60" t="str">
        <f>[1]Supervisiones!J111</f>
        <v>Nubia Stella Luis Rojas</v>
      </c>
      <c r="AU111" s="60">
        <f>[1]Supervisiones!K111</f>
        <v>52700094</v>
      </c>
      <c r="AV111" s="60" t="str">
        <f>[1]Supervisiones!L111</f>
        <v>Nubia Stella Luis Rojas</v>
      </c>
      <c r="AW111" s="60">
        <f>[1]Supervisiones!M111</f>
        <v>52700094</v>
      </c>
      <c r="AX111" s="63">
        <f>[1]Supervisiones!N111</f>
        <v>44574</v>
      </c>
      <c r="AY111" s="63">
        <f>[1]Supervisiones!O111</f>
        <v>44574</v>
      </c>
      <c r="AZ111" s="60" t="str">
        <f>[1]Supervisiones!P111</f>
        <v>Transaccional</v>
      </c>
      <c r="BA111" s="62" t="s">
        <v>105</v>
      </c>
      <c r="BB111" s="60">
        <v>0</v>
      </c>
      <c r="BC111" s="62" t="s">
        <v>105</v>
      </c>
      <c r="BD111" s="60" t="s">
        <v>100</v>
      </c>
      <c r="BE111" s="60" t="s">
        <v>100</v>
      </c>
      <c r="BF111" s="62" t="s">
        <v>105</v>
      </c>
      <c r="BG111" s="60" t="s">
        <v>100</v>
      </c>
      <c r="BH111" s="60" t="s">
        <v>100</v>
      </c>
      <c r="BI111" s="60" t="s">
        <v>100</v>
      </c>
      <c r="BJ111" s="60" t="s">
        <v>100</v>
      </c>
      <c r="BK111" s="60" t="s">
        <v>100</v>
      </c>
      <c r="BL111" s="60" t="s">
        <v>100</v>
      </c>
      <c r="BM111" s="60" t="s">
        <v>100</v>
      </c>
      <c r="BN111" s="60" t="s">
        <v>100</v>
      </c>
      <c r="BO111" s="60" t="s">
        <v>100</v>
      </c>
      <c r="BP111" s="60" t="s">
        <v>100</v>
      </c>
      <c r="BQ111" s="60" t="s">
        <v>100</v>
      </c>
      <c r="BR111" s="60" t="s">
        <v>100</v>
      </c>
      <c r="BS111" s="63">
        <f t="shared" si="8"/>
        <v>44926</v>
      </c>
      <c r="BT111" s="62">
        <f t="shared" si="9"/>
        <v>0</v>
      </c>
      <c r="BU111" s="60">
        <v>0</v>
      </c>
      <c r="BV111" s="60">
        <v>0</v>
      </c>
      <c r="BW111" s="62">
        <f t="shared" si="10"/>
        <v>0</v>
      </c>
      <c r="BX111" s="60">
        <v>0</v>
      </c>
      <c r="BY111" s="60">
        <v>0</v>
      </c>
      <c r="BZ111" s="64">
        <f t="shared" si="11"/>
        <v>75348000</v>
      </c>
      <c r="CA111" s="60" t="s">
        <v>106</v>
      </c>
      <c r="CB111" s="62" t="e">
        <f t="shared" si="12"/>
        <v>#REF!</v>
      </c>
      <c r="CC111" s="72" t="e">
        <f>BS111-#REF!</f>
        <v>#REF!</v>
      </c>
      <c r="CD111" s="62" t="s">
        <v>107</v>
      </c>
      <c r="CE111" s="78">
        <v>44578</v>
      </c>
      <c r="CF111" s="74" t="s">
        <v>738</v>
      </c>
      <c r="CG111" s="75"/>
    </row>
    <row r="112" spans="1:85" s="17" customFormat="1" ht="50.25" customHeight="1">
      <c r="A112" s="60">
        <v>111</v>
      </c>
      <c r="B112" s="62" t="s">
        <v>298</v>
      </c>
      <c r="C112" s="62" t="s">
        <v>299</v>
      </c>
      <c r="D112" s="62" t="s">
        <v>300</v>
      </c>
      <c r="E112" s="62" t="s">
        <v>88</v>
      </c>
      <c r="F112" s="62" t="s">
        <v>739</v>
      </c>
      <c r="G112" s="62" t="s">
        <v>90</v>
      </c>
      <c r="H112" s="62" t="s">
        <v>740</v>
      </c>
      <c r="I112" s="62" t="s">
        <v>92</v>
      </c>
      <c r="J112" s="71">
        <v>65752525</v>
      </c>
      <c r="K112" s="71" t="s">
        <v>741</v>
      </c>
      <c r="L112" s="60">
        <v>80111701</v>
      </c>
      <c r="M112" s="60" t="s">
        <v>589</v>
      </c>
      <c r="N112" s="62" t="s">
        <v>96</v>
      </c>
      <c r="O112" s="64">
        <f t="shared" si="13"/>
        <v>140943600</v>
      </c>
      <c r="P112" s="84">
        <v>140943600</v>
      </c>
      <c r="Q112" s="60">
        <v>0</v>
      </c>
      <c r="R112" s="84">
        <v>11745300</v>
      </c>
      <c r="S112" s="62" t="s">
        <v>97</v>
      </c>
      <c r="T112" s="63">
        <v>44574</v>
      </c>
      <c r="U112" s="63">
        <v>44579</v>
      </c>
      <c r="V112" s="66">
        <v>44926</v>
      </c>
      <c r="W112" s="63">
        <v>44579</v>
      </c>
      <c r="X112" s="63">
        <v>44926</v>
      </c>
      <c r="Y112" s="67" t="s">
        <v>305</v>
      </c>
      <c r="Z112" s="68" t="s">
        <v>306</v>
      </c>
      <c r="AA112" s="67">
        <v>20220507</v>
      </c>
      <c r="AB112" s="67">
        <v>41622</v>
      </c>
      <c r="AC112" s="61">
        <v>44570</v>
      </c>
      <c r="AD112" s="61" t="s">
        <v>100</v>
      </c>
      <c r="AE112" s="61" t="s">
        <v>100</v>
      </c>
      <c r="AF112" s="61" t="s">
        <v>307</v>
      </c>
      <c r="AG112" s="61" t="s">
        <v>742</v>
      </c>
      <c r="AH112" s="69">
        <v>21022</v>
      </c>
      <c r="AI112" s="66">
        <v>44574</v>
      </c>
      <c r="AJ112" s="71" t="s">
        <v>103</v>
      </c>
      <c r="AK112" s="71" t="s">
        <v>100</v>
      </c>
      <c r="AL112" s="71" t="s">
        <v>100</v>
      </c>
      <c r="AM112" s="61" t="str">
        <f>'[1]REQUISITOS DE EJECUCIÓN '!F112</f>
        <v>Cumplimiento del contrato
Calidad del servicio</v>
      </c>
      <c r="AN112" s="61" t="str">
        <f>'[1]REQUISITOS DE EJECUCIÓN '!G112</f>
        <v>390 47 994000067150</v>
      </c>
      <c r="AO112" s="61">
        <f>'[1]REQUISITOS DE EJECUCIÓN '!H112</f>
        <v>44574</v>
      </c>
      <c r="AP112" s="61">
        <f>'[1]REQUISITOS DE EJECUCIÓN '!I112</f>
        <v>44579</v>
      </c>
      <c r="AQ112" s="61">
        <f>'[1]REQUISITOS DE EJECUCIÓN '!L112</f>
        <v>44575</v>
      </c>
      <c r="AR112" s="61" t="str">
        <f>'[1]REQUISITOS DE EJECUCIÓN '!M112</f>
        <v>I</v>
      </c>
      <c r="AS112" s="62" t="s">
        <v>104</v>
      </c>
      <c r="AT112" s="60" t="str">
        <f>[1]Supervisiones!J112</f>
        <v>Fabian Dario Romero Moreno</v>
      </c>
      <c r="AU112" s="60">
        <f>[1]Supervisiones!K112</f>
        <v>11523034</v>
      </c>
      <c r="AV112" s="60" t="str">
        <f>[1]Supervisiones!L112</f>
        <v>Fabian Dario Romero Moreno</v>
      </c>
      <c r="AW112" s="60">
        <f>[1]Supervisiones!M112</f>
        <v>11523034</v>
      </c>
      <c r="AX112" s="63">
        <f>[1]Supervisiones!N112</f>
        <v>44574</v>
      </c>
      <c r="AY112" s="63">
        <f>[1]Supervisiones!O112</f>
        <v>44574</v>
      </c>
      <c r="AZ112" s="60" t="str">
        <f>[1]Supervisiones!P112</f>
        <v>Transaccional</v>
      </c>
      <c r="BA112" s="62" t="s">
        <v>105</v>
      </c>
      <c r="BB112" s="60">
        <v>0</v>
      </c>
      <c r="BC112" s="62" t="s">
        <v>105</v>
      </c>
      <c r="BD112" s="60" t="s">
        <v>100</v>
      </c>
      <c r="BE112" s="60" t="s">
        <v>100</v>
      </c>
      <c r="BF112" s="62" t="s">
        <v>105</v>
      </c>
      <c r="BG112" s="60" t="s">
        <v>100</v>
      </c>
      <c r="BH112" s="60" t="s">
        <v>100</v>
      </c>
      <c r="BI112" s="60" t="s">
        <v>100</v>
      </c>
      <c r="BJ112" s="60" t="s">
        <v>100</v>
      </c>
      <c r="BK112" s="60" t="s">
        <v>100</v>
      </c>
      <c r="BL112" s="60" t="s">
        <v>100</v>
      </c>
      <c r="BM112" s="60" t="s">
        <v>100</v>
      </c>
      <c r="BN112" s="60" t="s">
        <v>100</v>
      </c>
      <c r="BO112" s="60" t="s">
        <v>100</v>
      </c>
      <c r="BP112" s="60" t="s">
        <v>100</v>
      </c>
      <c r="BQ112" s="60" t="s">
        <v>100</v>
      </c>
      <c r="BR112" s="60" t="s">
        <v>100</v>
      </c>
      <c r="BS112" s="63">
        <f t="shared" si="8"/>
        <v>44926</v>
      </c>
      <c r="BT112" s="62">
        <f t="shared" si="9"/>
        <v>0</v>
      </c>
      <c r="BU112" s="60">
        <v>0</v>
      </c>
      <c r="BV112" s="60">
        <v>0</v>
      </c>
      <c r="BW112" s="62">
        <f t="shared" si="10"/>
        <v>0</v>
      </c>
      <c r="BX112" s="60">
        <v>0</v>
      </c>
      <c r="BY112" s="60">
        <v>0</v>
      </c>
      <c r="BZ112" s="64">
        <f t="shared" si="11"/>
        <v>140943600</v>
      </c>
      <c r="CA112" s="60" t="s">
        <v>106</v>
      </c>
      <c r="CB112" s="62" t="e">
        <f t="shared" si="12"/>
        <v>#REF!</v>
      </c>
      <c r="CC112" s="72" t="e">
        <f>BS112-#REF!</f>
        <v>#REF!</v>
      </c>
      <c r="CD112" s="62" t="s">
        <v>107</v>
      </c>
      <c r="CE112" s="78">
        <v>44578</v>
      </c>
      <c r="CF112" s="74" t="s">
        <v>743</v>
      </c>
      <c r="CG112" s="75"/>
    </row>
    <row r="113" spans="1:85" s="17" customFormat="1" ht="50.25" customHeight="1">
      <c r="A113" s="60">
        <v>112</v>
      </c>
      <c r="B113" s="62" t="s">
        <v>377</v>
      </c>
      <c r="C113" s="62" t="s">
        <v>378</v>
      </c>
      <c r="D113" s="62" t="s">
        <v>251</v>
      </c>
      <c r="E113" s="62" t="s">
        <v>88</v>
      </c>
      <c r="F113" s="62" t="s">
        <v>744</v>
      </c>
      <c r="G113" s="62" t="s">
        <v>90</v>
      </c>
      <c r="H113" s="62" t="s">
        <v>745</v>
      </c>
      <c r="I113" s="62" t="s">
        <v>92</v>
      </c>
      <c r="J113" s="71" t="s">
        <v>746</v>
      </c>
      <c r="K113" s="71" t="s">
        <v>747</v>
      </c>
      <c r="L113" s="60">
        <v>80111701</v>
      </c>
      <c r="M113" s="60" t="s">
        <v>748</v>
      </c>
      <c r="N113" s="62" t="s">
        <v>96</v>
      </c>
      <c r="O113" s="64">
        <f t="shared" si="13"/>
        <v>84600000</v>
      </c>
      <c r="P113" s="82">
        <v>84600000</v>
      </c>
      <c r="Q113" s="60">
        <v>0</v>
      </c>
      <c r="R113" s="82">
        <v>7050000</v>
      </c>
      <c r="S113" s="83" t="s">
        <v>97</v>
      </c>
      <c r="T113" s="73">
        <v>44573</v>
      </c>
      <c r="U113" s="63">
        <v>44581</v>
      </c>
      <c r="V113" s="66">
        <v>44926</v>
      </c>
      <c r="W113" s="63">
        <v>44581</v>
      </c>
      <c r="X113" s="63">
        <v>44926</v>
      </c>
      <c r="Y113" s="67" t="s">
        <v>383</v>
      </c>
      <c r="Z113" s="68" t="s">
        <v>384</v>
      </c>
      <c r="AA113" s="67">
        <v>20220074</v>
      </c>
      <c r="AB113" s="67">
        <v>46322</v>
      </c>
      <c r="AC113" s="61">
        <v>44570</v>
      </c>
      <c r="AD113" s="61" t="s">
        <v>100</v>
      </c>
      <c r="AE113" s="61" t="s">
        <v>100</v>
      </c>
      <c r="AF113" s="61" t="s">
        <v>385</v>
      </c>
      <c r="AG113" s="61" t="s">
        <v>205</v>
      </c>
      <c r="AH113" s="69" t="s">
        <v>749</v>
      </c>
      <c r="AI113" s="66">
        <v>44574</v>
      </c>
      <c r="AJ113" s="71" t="s">
        <v>103</v>
      </c>
      <c r="AK113" s="71" t="s">
        <v>100</v>
      </c>
      <c r="AL113" s="71" t="s">
        <v>100</v>
      </c>
      <c r="AM113" s="61" t="str">
        <f>'[1]REQUISITOS DE EJECUCIÓN '!F113</f>
        <v>Cumplimiento del contrato
Calidad del servicio</v>
      </c>
      <c r="AN113" s="61" t="str">
        <f>'[1]REQUISITOS DE EJECUCIÓN '!G113</f>
        <v>390-47-994000067066</v>
      </c>
      <c r="AO113" s="61">
        <f>'[1]REQUISITOS DE EJECUCIÓN '!H113</f>
        <v>44574</v>
      </c>
      <c r="AP113" s="61">
        <f>'[1]REQUISITOS DE EJECUCIÓN '!I113</f>
        <v>44581</v>
      </c>
      <c r="AQ113" s="61">
        <f>'[1]REQUISITOS DE EJECUCIÓN '!L113</f>
        <v>44574</v>
      </c>
      <c r="AR113" s="61" t="str">
        <f>'[1]REQUISITOS DE EJECUCIÓN '!M113</f>
        <v>I</v>
      </c>
      <c r="AS113" s="62" t="s">
        <v>104</v>
      </c>
      <c r="AT113" s="60" t="str">
        <f>[1]Supervisiones!J113</f>
        <v>Damaris Tatiana Gomez Buitrago</v>
      </c>
      <c r="AU113" s="60">
        <f>[1]Supervisiones!K113</f>
        <v>1076716385</v>
      </c>
      <c r="AV113" s="60" t="str">
        <f>[1]Supervisiones!L113</f>
        <v>Damaris Tatiana Gomez Buitrago</v>
      </c>
      <c r="AW113" s="60">
        <f>[1]Supervisiones!M113</f>
        <v>1076716385</v>
      </c>
      <c r="AX113" s="63">
        <f>[1]Supervisiones!N113</f>
        <v>44574</v>
      </c>
      <c r="AY113" s="63">
        <f>[1]Supervisiones!O113</f>
        <v>44574</v>
      </c>
      <c r="AZ113" s="60" t="str">
        <f>[1]Supervisiones!P113</f>
        <v>Transaccional</v>
      </c>
      <c r="BA113" s="62" t="s">
        <v>105</v>
      </c>
      <c r="BB113" s="60">
        <v>0</v>
      </c>
      <c r="BC113" s="62" t="s">
        <v>105</v>
      </c>
      <c r="BD113" s="60" t="s">
        <v>100</v>
      </c>
      <c r="BE113" s="60" t="s">
        <v>100</v>
      </c>
      <c r="BF113" s="62" t="s">
        <v>105</v>
      </c>
      <c r="BG113" s="60" t="s">
        <v>100</v>
      </c>
      <c r="BH113" s="60" t="s">
        <v>100</v>
      </c>
      <c r="BI113" s="60" t="s">
        <v>100</v>
      </c>
      <c r="BJ113" s="60" t="s">
        <v>100</v>
      </c>
      <c r="BK113" s="60" t="s">
        <v>100</v>
      </c>
      <c r="BL113" s="60" t="s">
        <v>100</v>
      </c>
      <c r="BM113" s="60" t="s">
        <v>100</v>
      </c>
      <c r="BN113" s="60" t="s">
        <v>100</v>
      </c>
      <c r="BO113" s="60" t="s">
        <v>100</v>
      </c>
      <c r="BP113" s="60" t="s">
        <v>100</v>
      </c>
      <c r="BQ113" s="60" t="s">
        <v>100</v>
      </c>
      <c r="BR113" s="60" t="s">
        <v>100</v>
      </c>
      <c r="BS113" s="63">
        <f t="shared" si="8"/>
        <v>44926</v>
      </c>
      <c r="BT113" s="62">
        <f t="shared" si="9"/>
        <v>0</v>
      </c>
      <c r="BU113" s="60">
        <v>0</v>
      </c>
      <c r="BV113" s="60">
        <v>0</v>
      </c>
      <c r="BW113" s="62">
        <f t="shared" si="10"/>
        <v>0</v>
      </c>
      <c r="BX113" s="60">
        <v>0</v>
      </c>
      <c r="BY113" s="60">
        <v>0</v>
      </c>
      <c r="BZ113" s="64">
        <f t="shared" si="11"/>
        <v>84600000</v>
      </c>
      <c r="CA113" s="60" t="s">
        <v>106</v>
      </c>
      <c r="CB113" s="62" t="e">
        <f t="shared" si="12"/>
        <v>#REF!</v>
      </c>
      <c r="CC113" s="72" t="e">
        <f>BS113-#REF!</f>
        <v>#REF!</v>
      </c>
      <c r="CD113" s="62" t="s">
        <v>107</v>
      </c>
      <c r="CE113" s="78">
        <v>44575</v>
      </c>
      <c r="CF113" s="74" t="s">
        <v>750</v>
      </c>
      <c r="CG113" s="75"/>
    </row>
    <row r="114" spans="1:85" s="17" customFormat="1" ht="50.25" customHeight="1">
      <c r="A114" s="60">
        <v>113</v>
      </c>
      <c r="B114" s="62" t="s">
        <v>85</v>
      </c>
      <c r="C114" s="62" t="s">
        <v>502</v>
      </c>
      <c r="D114" s="62" t="s">
        <v>87</v>
      </c>
      <c r="E114" s="62" t="s">
        <v>88</v>
      </c>
      <c r="F114" s="62" t="s">
        <v>751</v>
      </c>
      <c r="G114" s="62" t="s">
        <v>90</v>
      </c>
      <c r="H114" s="62" t="s">
        <v>752</v>
      </c>
      <c r="I114" s="62" t="s">
        <v>92</v>
      </c>
      <c r="J114" s="71">
        <v>29499699</v>
      </c>
      <c r="K114" s="71" t="s">
        <v>753</v>
      </c>
      <c r="L114" s="60">
        <v>80111701</v>
      </c>
      <c r="M114" s="60" t="s">
        <v>754</v>
      </c>
      <c r="N114" s="62" t="s">
        <v>96</v>
      </c>
      <c r="O114" s="64">
        <f t="shared" si="13"/>
        <v>78775000</v>
      </c>
      <c r="P114" s="82">
        <v>78775000</v>
      </c>
      <c r="Q114" s="83">
        <v>0</v>
      </c>
      <c r="R114" s="82">
        <v>6850000</v>
      </c>
      <c r="S114" s="83" t="s">
        <v>97</v>
      </c>
      <c r="T114" s="63">
        <v>44574</v>
      </c>
      <c r="U114" s="63">
        <v>44578</v>
      </c>
      <c r="V114" s="66">
        <v>44926</v>
      </c>
      <c r="W114" s="63">
        <v>44578</v>
      </c>
      <c r="X114" s="63">
        <v>44926</v>
      </c>
      <c r="Y114" s="67" t="s">
        <v>507</v>
      </c>
      <c r="Z114" s="68" t="s">
        <v>99</v>
      </c>
      <c r="AA114" s="67">
        <v>20220248</v>
      </c>
      <c r="AB114" s="67">
        <v>38822</v>
      </c>
      <c r="AC114" s="61">
        <v>44569</v>
      </c>
      <c r="AD114" s="61" t="s">
        <v>100</v>
      </c>
      <c r="AE114" s="61" t="s">
        <v>100</v>
      </c>
      <c r="AF114" s="61" t="s">
        <v>508</v>
      </c>
      <c r="AG114" s="61" t="s">
        <v>116</v>
      </c>
      <c r="AH114" s="69">
        <v>22122</v>
      </c>
      <c r="AI114" s="66">
        <v>44574</v>
      </c>
      <c r="AJ114" s="71" t="s">
        <v>103</v>
      </c>
      <c r="AK114" s="71" t="s">
        <v>100</v>
      </c>
      <c r="AL114" s="71" t="s">
        <v>100</v>
      </c>
      <c r="AM114" s="61" t="str">
        <f>'[1]REQUISITOS DE EJECUCIÓN '!F114</f>
        <v>Cumplimiento del contrato
Calidad del servicio</v>
      </c>
      <c r="AN114" s="61" t="str">
        <f>'[1]REQUISITOS DE EJECUCIÓN '!G114</f>
        <v>3245586–7</v>
      </c>
      <c r="AO114" s="61">
        <f>'[1]REQUISITOS DE EJECUCIÓN '!H114</f>
        <v>44574</v>
      </c>
      <c r="AP114" s="61">
        <f>'[1]REQUISITOS DE EJECUCIÓN '!I114</f>
        <v>44578</v>
      </c>
      <c r="AQ114" s="61">
        <f>'[1]REQUISITOS DE EJECUCIÓN '!L114</f>
        <v>44575</v>
      </c>
      <c r="AR114" s="61" t="str">
        <f>'[1]REQUISITOS DE EJECUCIÓN '!M114</f>
        <v>I</v>
      </c>
      <c r="AS114" s="62" t="s">
        <v>104</v>
      </c>
      <c r="AT114" s="60" t="str">
        <f>[1]Supervisiones!J114</f>
        <v>Harold René Gamba Hurtado</v>
      </c>
      <c r="AU114" s="60">
        <f>[1]Supervisiones!K114</f>
        <v>13617899</v>
      </c>
      <c r="AV114" s="60" t="str">
        <f>[1]Supervisiones!L114</f>
        <v>Yuli Marcela López Cifuentes</v>
      </c>
      <c r="AW114" s="60">
        <f>[1]Supervisiones!M114</f>
        <v>13617899</v>
      </c>
      <c r="AX114" s="63">
        <f>[1]Supervisiones!N114</f>
        <v>44574</v>
      </c>
      <c r="AY114" s="63">
        <f>[1]Supervisiones!O114</f>
        <v>44574</v>
      </c>
      <c r="AZ114" s="60" t="str">
        <f>[1]Supervisiones!P114</f>
        <v>Transaccional</v>
      </c>
      <c r="BA114" s="62" t="s">
        <v>105</v>
      </c>
      <c r="BB114" s="60">
        <v>0</v>
      </c>
      <c r="BC114" s="62" t="s">
        <v>105</v>
      </c>
      <c r="BD114" s="60" t="s">
        <v>100</v>
      </c>
      <c r="BE114" s="60" t="s">
        <v>100</v>
      </c>
      <c r="BF114" s="62" t="s">
        <v>105</v>
      </c>
      <c r="BG114" s="60" t="s">
        <v>100</v>
      </c>
      <c r="BH114" s="60" t="s">
        <v>100</v>
      </c>
      <c r="BI114" s="60" t="s">
        <v>100</v>
      </c>
      <c r="BJ114" s="60" t="s">
        <v>100</v>
      </c>
      <c r="BK114" s="60" t="s">
        <v>100</v>
      </c>
      <c r="BL114" s="60" t="s">
        <v>100</v>
      </c>
      <c r="BM114" s="60" t="s">
        <v>100</v>
      </c>
      <c r="BN114" s="60" t="s">
        <v>100</v>
      </c>
      <c r="BO114" s="60" t="s">
        <v>100</v>
      </c>
      <c r="BP114" s="60" t="s">
        <v>100</v>
      </c>
      <c r="BQ114" s="60" t="s">
        <v>100</v>
      </c>
      <c r="BR114" s="60" t="s">
        <v>100</v>
      </c>
      <c r="BS114" s="63">
        <f t="shared" si="8"/>
        <v>44926</v>
      </c>
      <c r="BT114" s="62">
        <f t="shared" si="9"/>
        <v>0</v>
      </c>
      <c r="BU114" s="60">
        <v>0</v>
      </c>
      <c r="BV114" s="60">
        <v>0</v>
      </c>
      <c r="BW114" s="62">
        <f t="shared" si="10"/>
        <v>0</v>
      </c>
      <c r="BX114" s="60">
        <v>0</v>
      </c>
      <c r="BY114" s="60">
        <v>0</v>
      </c>
      <c r="BZ114" s="64">
        <f t="shared" si="11"/>
        <v>78775000</v>
      </c>
      <c r="CA114" s="60" t="s">
        <v>106</v>
      </c>
      <c r="CB114" s="62" t="e">
        <f t="shared" si="12"/>
        <v>#REF!</v>
      </c>
      <c r="CC114" s="72" t="e">
        <f>BS114-#REF!</f>
        <v>#REF!</v>
      </c>
      <c r="CD114" s="62" t="s">
        <v>107</v>
      </c>
      <c r="CE114" s="78">
        <v>44578</v>
      </c>
      <c r="CF114" s="74" t="s">
        <v>755</v>
      </c>
      <c r="CG114" s="75"/>
    </row>
    <row r="115" spans="1:85" s="17" customFormat="1" ht="50.25" customHeight="1">
      <c r="A115" s="60">
        <v>114</v>
      </c>
      <c r="B115" s="62" t="s">
        <v>85</v>
      </c>
      <c r="C115" s="62" t="s">
        <v>124</v>
      </c>
      <c r="D115" s="62" t="s">
        <v>165</v>
      </c>
      <c r="E115" s="62" t="s">
        <v>88</v>
      </c>
      <c r="F115" s="62" t="s">
        <v>756</v>
      </c>
      <c r="G115" s="62" t="s">
        <v>90</v>
      </c>
      <c r="H115" s="62" t="s">
        <v>757</v>
      </c>
      <c r="I115" s="62" t="s">
        <v>92</v>
      </c>
      <c r="J115" s="71">
        <v>1022361179</v>
      </c>
      <c r="K115" s="71" t="s">
        <v>758</v>
      </c>
      <c r="L115" s="60">
        <v>80111701</v>
      </c>
      <c r="M115" s="60" t="s">
        <v>159</v>
      </c>
      <c r="N115" s="62" t="s">
        <v>96</v>
      </c>
      <c r="O115" s="64">
        <f t="shared" si="13"/>
        <v>32000000</v>
      </c>
      <c r="P115" s="82">
        <v>32000000</v>
      </c>
      <c r="Q115" s="83">
        <v>0</v>
      </c>
      <c r="R115" s="82">
        <v>4000000</v>
      </c>
      <c r="S115" s="83" t="s">
        <v>213</v>
      </c>
      <c r="T115" s="63">
        <v>44574</v>
      </c>
      <c r="U115" s="63">
        <v>44575</v>
      </c>
      <c r="V115" s="63">
        <v>44804</v>
      </c>
      <c r="W115" s="63">
        <v>44575</v>
      </c>
      <c r="X115" s="63">
        <v>44804</v>
      </c>
      <c r="Y115" s="67" t="s">
        <v>130</v>
      </c>
      <c r="Z115" s="68" t="s">
        <v>99</v>
      </c>
      <c r="AA115" s="67">
        <v>20220297</v>
      </c>
      <c r="AB115" s="67">
        <v>31722</v>
      </c>
      <c r="AC115" s="61">
        <v>44569</v>
      </c>
      <c r="AD115" s="61" t="s">
        <v>100</v>
      </c>
      <c r="AE115" s="61" t="s">
        <v>100</v>
      </c>
      <c r="AF115" s="61" t="s">
        <v>131</v>
      </c>
      <c r="AG115" s="61" t="s">
        <v>188</v>
      </c>
      <c r="AH115" s="69">
        <v>23422</v>
      </c>
      <c r="AI115" s="66">
        <v>44574</v>
      </c>
      <c r="AJ115" s="71" t="s">
        <v>103</v>
      </c>
      <c r="AK115" s="71" t="s">
        <v>100</v>
      </c>
      <c r="AL115" s="71" t="s">
        <v>100</v>
      </c>
      <c r="AM115" s="61" t="str">
        <f>'[1]REQUISITOS DE EJECUCIÓN '!F115</f>
        <v>Cumplimiento del contrato
Calidad del servicio</v>
      </c>
      <c r="AN115" s="61" t="str">
        <f>'[1]REQUISITOS DE EJECUCIÓN '!G115</f>
        <v>390-47-994000066984</v>
      </c>
      <c r="AO115" s="61">
        <f>'[1]REQUISITOS DE EJECUCIÓN '!H115</f>
        <v>44574</v>
      </c>
      <c r="AP115" s="61">
        <f>'[1]REQUISITOS DE EJECUCIÓN '!I115</f>
        <v>44575</v>
      </c>
      <c r="AQ115" s="61">
        <f>'[1]REQUISITOS DE EJECUCIÓN '!L115</f>
        <v>44575</v>
      </c>
      <c r="AR115" s="61" t="str">
        <f>'[1]REQUISITOS DE EJECUCIÓN '!M115</f>
        <v>I</v>
      </c>
      <c r="AS115" s="62" t="s">
        <v>104</v>
      </c>
      <c r="AT115" s="60" t="str">
        <f>[1]Supervisiones!J115</f>
        <v>Yesid Hernando Cabuya Ortiz</v>
      </c>
      <c r="AU115" s="60">
        <f>[1]Supervisiones!K115</f>
        <v>80932333</v>
      </c>
      <c r="AV115" s="60" t="str">
        <f>[1]Supervisiones!L115</f>
        <v>Yesid Hernando Cabuya Ortiz</v>
      </c>
      <c r="AW115" s="60">
        <f>[1]Supervisiones!M115</f>
        <v>80932333</v>
      </c>
      <c r="AX115" s="63">
        <f>[1]Supervisiones!N115</f>
        <v>44574</v>
      </c>
      <c r="AY115" s="63">
        <f>[1]Supervisiones!O115</f>
        <v>44574</v>
      </c>
      <c r="AZ115" s="60" t="str">
        <f>[1]Supervisiones!P115</f>
        <v>Transaccional</v>
      </c>
      <c r="BA115" s="62" t="s">
        <v>105</v>
      </c>
      <c r="BB115" s="60">
        <v>0</v>
      </c>
      <c r="BC115" s="62" t="s">
        <v>105</v>
      </c>
      <c r="BD115" s="60" t="s">
        <v>100</v>
      </c>
      <c r="BE115" s="60" t="s">
        <v>100</v>
      </c>
      <c r="BF115" s="62" t="s">
        <v>105</v>
      </c>
      <c r="BG115" s="60" t="s">
        <v>100</v>
      </c>
      <c r="BH115" s="60" t="s">
        <v>100</v>
      </c>
      <c r="BI115" s="60" t="s">
        <v>100</v>
      </c>
      <c r="BJ115" s="60" t="s">
        <v>100</v>
      </c>
      <c r="BK115" s="60" t="s">
        <v>100</v>
      </c>
      <c r="BL115" s="60" t="s">
        <v>100</v>
      </c>
      <c r="BM115" s="60" t="s">
        <v>100</v>
      </c>
      <c r="BN115" s="60" t="s">
        <v>100</v>
      </c>
      <c r="BO115" s="60" t="s">
        <v>100</v>
      </c>
      <c r="BP115" s="60" t="s">
        <v>100</v>
      </c>
      <c r="BQ115" s="60" t="s">
        <v>100</v>
      </c>
      <c r="BR115" s="60" t="s">
        <v>100</v>
      </c>
      <c r="BS115" s="63">
        <f t="shared" si="8"/>
        <v>44804</v>
      </c>
      <c r="BT115" s="62">
        <f t="shared" si="9"/>
        <v>0</v>
      </c>
      <c r="BU115" s="60">
        <v>0</v>
      </c>
      <c r="BV115" s="60">
        <v>0</v>
      </c>
      <c r="BW115" s="62">
        <f t="shared" si="10"/>
        <v>0</v>
      </c>
      <c r="BX115" s="60">
        <v>0</v>
      </c>
      <c r="BY115" s="60">
        <v>0</v>
      </c>
      <c r="BZ115" s="64">
        <f t="shared" si="11"/>
        <v>32000000</v>
      </c>
      <c r="CA115" s="60" t="s">
        <v>106</v>
      </c>
      <c r="CB115" s="62" t="e">
        <f t="shared" si="12"/>
        <v>#REF!</v>
      </c>
      <c r="CC115" s="72" t="e">
        <f>BS115-#REF!</f>
        <v>#REF!</v>
      </c>
      <c r="CD115" s="62" t="s">
        <v>107</v>
      </c>
      <c r="CE115" s="78">
        <v>44578</v>
      </c>
      <c r="CF115" s="74" t="s">
        <v>759</v>
      </c>
      <c r="CG115" s="75"/>
    </row>
    <row r="116" spans="1:85" s="17" customFormat="1" ht="50.25" customHeight="1">
      <c r="A116" s="60">
        <v>115</v>
      </c>
      <c r="B116" s="62" t="s">
        <v>298</v>
      </c>
      <c r="C116" s="62" t="s">
        <v>299</v>
      </c>
      <c r="D116" s="62" t="s">
        <v>300</v>
      </c>
      <c r="E116" s="62" t="s">
        <v>88</v>
      </c>
      <c r="F116" s="62" t="s">
        <v>760</v>
      </c>
      <c r="G116" s="62" t="s">
        <v>90</v>
      </c>
      <c r="H116" s="62" t="s">
        <v>761</v>
      </c>
      <c r="I116" s="62" t="s">
        <v>92</v>
      </c>
      <c r="J116" s="71">
        <v>79954393</v>
      </c>
      <c r="K116" s="71" t="s">
        <v>762</v>
      </c>
      <c r="L116" s="60">
        <v>80111701</v>
      </c>
      <c r="M116" s="60" t="s">
        <v>763</v>
      </c>
      <c r="N116" s="62" t="s">
        <v>96</v>
      </c>
      <c r="O116" s="64">
        <f t="shared" si="13"/>
        <v>140943600</v>
      </c>
      <c r="P116" s="84">
        <v>140943600</v>
      </c>
      <c r="Q116" s="60">
        <v>0</v>
      </c>
      <c r="R116" s="84">
        <v>11745300</v>
      </c>
      <c r="S116" s="62" t="s">
        <v>97</v>
      </c>
      <c r="T116" s="63">
        <v>44574</v>
      </c>
      <c r="U116" s="63">
        <v>44575</v>
      </c>
      <c r="V116" s="66">
        <v>44926</v>
      </c>
      <c r="W116" s="63">
        <v>44575</v>
      </c>
      <c r="X116" s="66">
        <v>44926</v>
      </c>
      <c r="Y116" s="67" t="s">
        <v>764</v>
      </c>
      <c r="Z116" s="68" t="s">
        <v>306</v>
      </c>
      <c r="AA116" s="67">
        <v>20220480</v>
      </c>
      <c r="AB116" s="67">
        <v>40822</v>
      </c>
      <c r="AC116" s="61">
        <v>44570</v>
      </c>
      <c r="AD116" s="61" t="s">
        <v>100</v>
      </c>
      <c r="AE116" s="61" t="s">
        <v>100</v>
      </c>
      <c r="AF116" s="61" t="s">
        <v>702</v>
      </c>
      <c r="AG116" s="61" t="s">
        <v>494</v>
      </c>
      <c r="AH116" s="69">
        <v>23522</v>
      </c>
      <c r="AI116" s="66">
        <v>44574</v>
      </c>
      <c r="AJ116" s="71" t="s">
        <v>103</v>
      </c>
      <c r="AK116" s="71" t="s">
        <v>100</v>
      </c>
      <c r="AL116" s="71" t="s">
        <v>100</v>
      </c>
      <c r="AM116" s="61" t="str">
        <f>'[1]REQUISITOS DE EJECUCIÓN '!F116</f>
        <v>Cumplimiento del contrato
Calidad del servicio</v>
      </c>
      <c r="AN116" s="61" t="str">
        <f>'[1]REQUISITOS DE EJECUCIÓN '!G116</f>
        <v>390-47-994000066972</v>
      </c>
      <c r="AO116" s="61">
        <f>'[1]REQUISITOS DE EJECUCIÓN '!H116</f>
        <v>44574</v>
      </c>
      <c r="AP116" s="61">
        <f>'[1]REQUISITOS DE EJECUCIÓN '!I116</f>
        <v>44575</v>
      </c>
      <c r="AQ116" s="61">
        <f>'[1]REQUISITOS DE EJECUCIÓN '!L116</f>
        <v>44575</v>
      </c>
      <c r="AR116" s="61" t="str">
        <f>'[1]REQUISITOS DE EJECUCIÓN '!M116</f>
        <v>I</v>
      </c>
      <c r="AS116" s="62" t="s">
        <v>104</v>
      </c>
      <c r="AT116" s="60" t="str">
        <f>[1]Supervisiones!J116</f>
        <v>Fabian Dario Romero Moreno</v>
      </c>
      <c r="AU116" s="60">
        <f>[1]Supervisiones!K116</f>
        <v>11523034</v>
      </c>
      <c r="AV116" s="60" t="str">
        <f>[1]Supervisiones!L116</f>
        <v>Fabian Dario Romero Moreno</v>
      </c>
      <c r="AW116" s="60">
        <f>[1]Supervisiones!M116</f>
        <v>11523034</v>
      </c>
      <c r="AX116" s="63">
        <f>[1]Supervisiones!N116</f>
        <v>44574</v>
      </c>
      <c r="AY116" s="63">
        <f>[1]Supervisiones!O116</f>
        <v>44574</v>
      </c>
      <c r="AZ116" s="60" t="str">
        <f>[1]Supervisiones!P116</f>
        <v>Transaccional</v>
      </c>
      <c r="BA116" s="62" t="s">
        <v>105</v>
      </c>
      <c r="BB116" s="60">
        <v>0</v>
      </c>
      <c r="BC116" s="62" t="s">
        <v>105</v>
      </c>
      <c r="BD116" s="60" t="s">
        <v>100</v>
      </c>
      <c r="BE116" s="60" t="s">
        <v>100</v>
      </c>
      <c r="BF116" s="62" t="s">
        <v>105</v>
      </c>
      <c r="BG116" s="60" t="s">
        <v>100</v>
      </c>
      <c r="BH116" s="60" t="s">
        <v>100</v>
      </c>
      <c r="BI116" s="60" t="s">
        <v>100</v>
      </c>
      <c r="BJ116" s="60" t="s">
        <v>100</v>
      </c>
      <c r="BK116" s="60" t="s">
        <v>100</v>
      </c>
      <c r="BL116" s="60" t="s">
        <v>100</v>
      </c>
      <c r="BM116" s="60" t="s">
        <v>100</v>
      </c>
      <c r="BN116" s="60" t="s">
        <v>100</v>
      </c>
      <c r="BO116" s="60" t="s">
        <v>100</v>
      </c>
      <c r="BP116" s="60" t="s">
        <v>100</v>
      </c>
      <c r="BQ116" s="60" t="s">
        <v>100</v>
      </c>
      <c r="BR116" s="60" t="s">
        <v>100</v>
      </c>
      <c r="BS116" s="63">
        <f t="shared" si="8"/>
        <v>44926</v>
      </c>
      <c r="BT116" s="62">
        <f t="shared" si="9"/>
        <v>0</v>
      </c>
      <c r="BU116" s="60">
        <v>0</v>
      </c>
      <c r="BV116" s="60">
        <v>0</v>
      </c>
      <c r="BW116" s="62">
        <f t="shared" si="10"/>
        <v>0</v>
      </c>
      <c r="BX116" s="60">
        <v>0</v>
      </c>
      <c r="BY116" s="60">
        <v>0</v>
      </c>
      <c r="BZ116" s="64">
        <f t="shared" si="11"/>
        <v>140943600</v>
      </c>
      <c r="CA116" s="60" t="s">
        <v>106</v>
      </c>
      <c r="CB116" s="62" t="e">
        <f t="shared" si="12"/>
        <v>#REF!</v>
      </c>
      <c r="CC116" s="72" t="e">
        <f>BS116-#REF!</f>
        <v>#REF!</v>
      </c>
      <c r="CD116" s="62" t="s">
        <v>107</v>
      </c>
      <c r="CE116" s="78">
        <v>44578</v>
      </c>
      <c r="CF116" s="74" t="s">
        <v>765</v>
      </c>
      <c r="CG116" s="75"/>
    </row>
    <row r="117" spans="1:85" s="17" customFormat="1" ht="50.25" customHeight="1">
      <c r="A117" s="60">
        <v>116</v>
      </c>
      <c r="B117" s="62" t="s">
        <v>85</v>
      </c>
      <c r="C117" s="62" t="s">
        <v>124</v>
      </c>
      <c r="D117" s="62" t="s">
        <v>165</v>
      </c>
      <c r="E117" s="62" t="s">
        <v>88</v>
      </c>
      <c r="F117" s="62" t="s">
        <v>766</v>
      </c>
      <c r="G117" s="62" t="s">
        <v>90</v>
      </c>
      <c r="H117" s="62" t="s">
        <v>767</v>
      </c>
      <c r="I117" s="62" t="s">
        <v>92</v>
      </c>
      <c r="J117" s="71">
        <v>1118831576</v>
      </c>
      <c r="K117" s="71" t="s">
        <v>768</v>
      </c>
      <c r="L117" s="60">
        <v>80111701</v>
      </c>
      <c r="M117" s="60" t="s">
        <v>179</v>
      </c>
      <c r="N117" s="62" t="s">
        <v>96</v>
      </c>
      <c r="O117" s="64">
        <f t="shared" si="13"/>
        <v>50400000</v>
      </c>
      <c r="P117" s="82">
        <v>50400000</v>
      </c>
      <c r="Q117" s="60">
        <v>0</v>
      </c>
      <c r="R117" s="82">
        <v>6300000</v>
      </c>
      <c r="S117" s="83" t="s">
        <v>213</v>
      </c>
      <c r="T117" s="63">
        <v>44574</v>
      </c>
      <c r="U117" s="63">
        <v>44575</v>
      </c>
      <c r="V117" s="63">
        <v>44804</v>
      </c>
      <c r="W117" s="63">
        <v>44575</v>
      </c>
      <c r="X117" s="63">
        <v>44804</v>
      </c>
      <c r="Y117" s="67" t="s">
        <v>130</v>
      </c>
      <c r="Z117" s="68" t="s">
        <v>99</v>
      </c>
      <c r="AA117" s="67">
        <v>20220305</v>
      </c>
      <c r="AB117" s="67">
        <v>32522</v>
      </c>
      <c r="AC117" s="61">
        <v>44569</v>
      </c>
      <c r="AD117" s="61" t="s">
        <v>100</v>
      </c>
      <c r="AE117" s="61" t="s">
        <v>100</v>
      </c>
      <c r="AF117" s="61" t="s">
        <v>131</v>
      </c>
      <c r="AG117" s="61" t="s">
        <v>102</v>
      </c>
      <c r="AH117" s="69">
        <v>23922</v>
      </c>
      <c r="AI117" s="66">
        <v>44574</v>
      </c>
      <c r="AJ117" s="71" t="s">
        <v>103</v>
      </c>
      <c r="AK117" s="71" t="s">
        <v>100</v>
      </c>
      <c r="AL117" s="71" t="s">
        <v>100</v>
      </c>
      <c r="AM117" s="61" t="str">
        <f>'[1]REQUISITOS DE EJECUCIÓN '!F117</f>
        <v>Cumplimiento del contrato
Calidad del servicio</v>
      </c>
      <c r="AN117" s="61" t="str">
        <f>'[1]REQUISITOS DE EJECUCIÓN '!G117</f>
        <v>390-47-994000066959</v>
      </c>
      <c r="AO117" s="61">
        <f>'[1]REQUISITOS DE EJECUCIÓN '!H117</f>
        <v>44574</v>
      </c>
      <c r="AP117" s="61">
        <f>'[1]REQUISITOS DE EJECUCIÓN '!I117</f>
        <v>44575</v>
      </c>
      <c r="AQ117" s="61" t="str">
        <f>'[1]REQUISITOS DE EJECUCIÓN '!L117</f>
        <v xml:space="preserve"> 14/01/2022</v>
      </c>
      <c r="AR117" s="61" t="str">
        <f>'[1]REQUISITOS DE EJECUCIÓN '!M117</f>
        <v>I</v>
      </c>
      <c r="AS117" s="62" t="s">
        <v>104</v>
      </c>
      <c r="AT117" s="60" t="str">
        <f>[1]Supervisiones!J117</f>
        <v>Liliana Mercedes Vanegas Aguilar</v>
      </c>
      <c r="AU117" s="60">
        <f>[1]Supervisiones!K117</f>
        <v>52734477</v>
      </c>
      <c r="AV117" s="60" t="str">
        <f>[1]Supervisiones!L117</f>
        <v>Liliana Mercedes Vanegas Aguilar</v>
      </c>
      <c r="AW117" s="60">
        <f>[1]Supervisiones!M117</f>
        <v>52734477</v>
      </c>
      <c r="AX117" s="63">
        <f>[1]Supervisiones!N117</f>
        <v>44574</v>
      </c>
      <c r="AY117" s="63">
        <f>[1]Supervisiones!O117</f>
        <v>44574</v>
      </c>
      <c r="AZ117" s="60" t="str">
        <f>[1]Supervisiones!P117</f>
        <v>Transaccional</v>
      </c>
      <c r="BA117" s="62" t="s">
        <v>105</v>
      </c>
      <c r="BB117" s="60">
        <v>0</v>
      </c>
      <c r="BC117" s="62" t="s">
        <v>105</v>
      </c>
      <c r="BD117" s="60" t="s">
        <v>100</v>
      </c>
      <c r="BE117" s="60" t="s">
        <v>100</v>
      </c>
      <c r="BF117" s="62" t="s">
        <v>105</v>
      </c>
      <c r="BG117" s="60" t="s">
        <v>100</v>
      </c>
      <c r="BH117" s="60" t="s">
        <v>100</v>
      </c>
      <c r="BI117" s="60" t="s">
        <v>100</v>
      </c>
      <c r="BJ117" s="60" t="s">
        <v>100</v>
      </c>
      <c r="BK117" s="60" t="s">
        <v>100</v>
      </c>
      <c r="BL117" s="60" t="s">
        <v>100</v>
      </c>
      <c r="BM117" s="60" t="s">
        <v>100</v>
      </c>
      <c r="BN117" s="60" t="s">
        <v>100</v>
      </c>
      <c r="BO117" s="60" t="s">
        <v>100</v>
      </c>
      <c r="BP117" s="60" t="s">
        <v>100</v>
      </c>
      <c r="BQ117" s="60" t="s">
        <v>100</v>
      </c>
      <c r="BR117" s="60" t="s">
        <v>100</v>
      </c>
      <c r="BS117" s="63">
        <f t="shared" si="8"/>
        <v>44804</v>
      </c>
      <c r="BT117" s="62">
        <f t="shared" si="9"/>
        <v>0</v>
      </c>
      <c r="BU117" s="60">
        <v>0</v>
      </c>
      <c r="BV117" s="60">
        <v>0</v>
      </c>
      <c r="BW117" s="62">
        <f t="shared" si="10"/>
        <v>0</v>
      </c>
      <c r="BX117" s="60">
        <v>0</v>
      </c>
      <c r="BY117" s="60">
        <v>0</v>
      </c>
      <c r="BZ117" s="64">
        <f t="shared" si="11"/>
        <v>50400000</v>
      </c>
      <c r="CA117" s="60" t="s">
        <v>106</v>
      </c>
      <c r="CB117" s="62" t="e">
        <f t="shared" si="12"/>
        <v>#REF!</v>
      </c>
      <c r="CC117" s="72" t="e">
        <f>BS117-#REF!</f>
        <v>#REF!</v>
      </c>
      <c r="CD117" s="62" t="s">
        <v>107</v>
      </c>
      <c r="CE117" s="78">
        <v>44578</v>
      </c>
      <c r="CF117" s="74" t="s">
        <v>769</v>
      </c>
      <c r="CG117" s="75"/>
    </row>
    <row r="118" spans="1:85" s="17" customFormat="1" ht="50.25" customHeight="1">
      <c r="A118" s="60">
        <v>117</v>
      </c>
      <c r="B118" s="62" t="s">
        <v>85</v>
      </c>
      <c r="C118" s="62" t="s">
        <v>86</v>
      </c>
      <c r="D118" s="62" t="s">
        <v>87</v>
      </c>
      <c r="E118" s="62" t="s">
        <v>88</v>
      </c>
      <c r="F118" s="62" t="s">
        <v>770</v>
      </c>
      <c r="G118" s="62" t="s">
        <v>90</v>
      </c>
      <c r="H118" s="62" t="s">
        <v>771</v>
      </c>
      <c r="I118" s="62" t="s">
        <v>92</v>
      </c>
      <c r="J118" s="71">
        <v>60380878</v>
      </c>
      <c r="K118" s="71" t="s">
        <v>772</v>
      </c>
      <c r="L118" s="60">
        <v>80111701</v>
      </c>
      <c r="M118" s="60" t="s">
        <v>773</v>
      </c>
      <c r="N118" s="62" t="s">
        <v>96</v>
      </c>
      <c r="O118" s="64">
        <f t="shared" si="13"/>
        <v>100000000</v>
      </c>
      <c r="P118" s="82">
        <v>100000000</v>
      </c>
      <c r="Q118" s="83">
        <v>0</v>
      </c>
      <c r="R118" s="82">
        <v>10000000</v>
      </c>
      <c r="S118" s="83" t="s">
        <v>213</v>
      </c>
      <c r="T118" s="63">
        <v>44574</v>
      </c>
      <c r="U118" s="63">
        <v>44575</v>
      </c>
      <c r="V118" s="63">
        <v>44865</v>
      </c>
      <c r="W118" s="63">
        <v>44575</v>
      </c>
      <c r="X118" s="63">
        <v>44865</v>
      </c>
      <c r="Y118" s="67" t="s">
        <v>130</v>
      </c>
      <c r="Z118" s="68" t="s">
        <v>99</v>
      </c>
      <c r="AA118" s="67">
        <v>20220206</v>
      </c>
      <c r="AB118" s="67">
        <v>16722</v>
      </c>
      <c r="AC118" s="61">
        <v>44569</v>
      </c>
      <c r="AD118" s="61" t="s">
        <v>100</v>
      </c>
      <c r="AE118" s="61" t="s">
        <v>100</v>
      </c>
      <c r="AF118" s="61" t="s">
        <v>131</v>
      </c>
      <c r="AG118" s="61" t="s">
        <v>102</v>
      </c>
      <c r="AH118" s="69">
        <v>22022</v>
      </c>
      <c r="AI118" s="66">
        <v>44574</v>
      </c>
      <c r="AJ118" s="71" t="s">
        <v>103</v>
      </c>
      <c r="AK118" s="71" t="s">
        <v>100</v>
      </c>
      <c r="AL118" s="71" t="s">
        <v>100</v>
      </c>
      <c r="AM118" s="61" t="str">
        <f>'[1]REQUISITOS DE EJECUCIÓN '!F118</f>
        <v>Cumplimiento del contrato
Calidad del servicio</v>
      </c>
      <c r="AN118" s="61" t="str">
        <f>'[1]REQUISITOS DE EJECUCIÓN '!G118</f>
        <v>390-47-994000067058</v>
      </c>
      <c r="AO118" s="61">
        <f>'[1]REQUISITOS DE EJECUCIÓN '!H118</f>
        <v>44574</v>
      </c>
      <c r="AP118" s="61">
        <f>'[1]REQUISITOS DE EJECUCIÓN '!I118</f>
        <v>44575</v>
      </c>
      <c r="AQ118" s="61">
        <f>'[1]REQUISITOS DE EJECUCIÓN '!L118</f>
        <v>44574</v>
      </c>
      <c r="AR118" s="61" t="str">
        <f>'[1]REQUISITOS DE EJECUCIÓN '!M118</f>
        <v>I</v>
      </c>
      <c r="AS118" s="62" t="s">
        <v>104</v>
      </c>
      <c r="AT118" s="60" t="str">
        <f>[1]Supervisiones!J118</f>
        <v>Angelica Viviana Giraldo Perdomo</v>
      </c>
      <c r="AU118" s="60">
        <f>[1]Supervisiones!K118</f>
        <v>52975827</v>
      </c>
      <c r="AV118" s="60" t="str">
        <f>[1]Supervisiones!L118</f>
        <v>Angelica Viviana Giraldo Perdomo</v>
      </c>
      <c r="AW118" s="60">
        <f>[1]Supervisiones!M118</f>
        <v>52975827</v>
      </c>
      <c r="AX118" s="63">
        <f>[1]Supervisiones!N118</f>
        <v>44574</v>
      </c>
      <c r="AY118" s="63">
        <f>[1]Supervisiones!O118</f>
        <v>44574</v>
      </c>
      <c r="AZ118" s="60" t="str">
        <f>[1]Supervisiones!P118</f>
        <v>Transaccional</v>
      </c>
      <c r="BA118" s="62" t="s">
        <v>105</v>
      </c>
      <c r="BB118" s="60">
        <v>0</v>
      </c>
      <c r="BC118" s="62" t="s">
        <v>105</v>
      </c>
      <c r="BD118" s="60" t="s">
        <v>100</v>
      </c>
      <c r="BE118" s="60" t="s">
        <v>100</v>
      </c>
      <c r="BF118" s="62" t="s">
        <v>105</v>
      </c>
      <c r="BG118" s="60" t="s">
        <v>100</v>
      </c>
      <c r="BH118" s="60" t="s">
        <v>100</v>
      </c>
      <c r="BI118" s="60" t="s">
        <v>100</v>
      </c>
      <c r="BJ118" s="60" t="s">
        <v>100</v>
      </c>
      <c r="BK118" s="60" t="s">
        <v>100</v>
      </c>
      <c r="BL118" s="60" t="s">
        <v>100</v>
      </c>
      <c r="BM118" s="60" t="s">
        <v>100</v>
      </c>
      <c r="BN118" s="60" t="s">
        <v>100</v>
      </c>
      <c r="BO118" s="60" t="s">
        <v>100</v>
      </c>
      <c r="BP118" s="60" t="s">
        <v>100</v>
      </c>
      <c r="BQ118" s="60" t="s">
        <v>100</v>
      </c>
      <c r="BR118" s="60" t="s">
        <v>100</v>
      </c>
      <c r="BS118" s="63">
        <f t="shared" si="8"/>
        <v>44865</v>
      </c>
      <c r="BT118" s="62">
        <f t="shared" si="9"/>
        <v>0</v>
      </c>
      <c r="BU118" s="60">
        <v>0</v>
      </c>
      <c r="BV118" s="60">
        <v>0</v>
      </c>
      <c r="BW118" s="62">
        <f t="shared" si="10"/>
        <v>0</v>
      </c>
      <c r="BX118" s="60">
        <v>0</v>
      </c>
      <c r="BY118" s="60">
        <v>0</v>
      </c>
      <c r="BZ118" s="64">
        <f t="shared" si="11"/>
        <v>100000000</v>
      </c>
      <c r="CA118" s="60" t="s">
        <v>106</v>
      </c>
      <c r="CB118" s="62" t="e">
        <f t="shared" si="12"/>
        <v>#REF!</v>
      </c>
      <c r="CC118" s="72" t="e">
        <f>BS118-#REF!</f>
        <v>#REF!</v>
      </c>
      <c r="CD118" s="62" t="s">
        <v>107</v>
      </c>
      <c r="CE118" s="78">
        <v>44578</v>
      </c>
      <c r="CF118" s="74" t="s">
        <v>774</v>
      </c>
      <c r="CG118" s="75"/>
    </row>
    <row r="119" spans="1:85" s="17" customFormat="1" ht="50.25" customHeight="1">
      <c r="A119" s="60">
        <v>118</v>
      </c>
      <c r="B119" s="62" t="s">
        <v>85</v>
      </c>
      <c r="C119" s="62" t="s">
        <v>207</v>
      </c>
      <c r="D119" s="62" t="s">
        <v>87</v>
      </c>
      <c r="E119" s="62" t="s">
        <v>88</v>
      </c>
      <c r="F119" s="62" t="s">
        <v>775</v>
      </c>
      <c r="G119" s="62" t="s">
        <v>90</v>
      </c>
      <c r="H119" s="62" t="s">
        <v>776</v>
      </c>
      <c r="I119" s="62" t="s">
        <v>92</v>
      </c>
      <c r="J119" s="71">
        <v>1020743056</v>
      </c>
      <c r="K119" s="71" t="s">
        <v>777</v>
      </c>
      <c r="L119" s="60">
        <v>80111701</v>
      </c>
      <c r="M119" s="60" t="s">
        <v>778</v>
      </c>
      <c r="N119" s="62" t="s">
        <v>96</v>
      </c>
      <c r="O119" s="64">
        <f t="shared" si="13"/>
        <v>75600000</v>
      </c>
      <c r="P119" s="82">
        <v>75600000</v>
      </c>
      <c r="Q119" s="83">
        <v>0</v>
      </c>
      <c r="R119" s="82">
        <v>6300000</v>
      </c>
      <c r="S119" s="83" t="s">
        <v>97</v>
      </c>
      <c r="T119" s="63">
        <v>44574</v>
      </c>
      <c r="U119" s="63">
        <v>44575</v>
      </c>
      <c r="V119" s="66">
        <v>44926</v>
      </c>
      <c r="W119" s="63">
        <v>44575</v>
      </c>
      <c r="X119" s="66">
        <v>44926</v>
      </c>
      <c r="Y119" s="67" t="s">
        <v>98</v>
      </c>
      <c r="Z119" s="68" t="s">
        <v>99</v>
      </c>
      <c r="AA119" s="67">
        <v>20220176</v>
      </c>
      <c r="AB119" s="67">
        <v>11522</v>
      </c>
      <c r="AC119" s="61">
        <v>44568</v>
      </c>
      <c r="AD119" s="61" t="s">
        <v>100</v>
      </c>
      <c r="AE119" s="61" t="s">
        <v>100</v>
      </c>
      <c r="AF119" s="61" t="s">
        <v>101</v>
      </c>
      <c r="AG119" s="61" t="s">
        <v>102</v>
      </c>
      <c r="AH119" s="69" t="s">
        <v>779</v>
      </c>
      <c r="AI119" s="66" t="s">
        <v>780</v>
      </c>
      <c r="AJ119" s="71" t="s">
        <v>103</v>
      </c>
      <c r="AK119" s="71" t="s">
        <v>100</v>
      </c>
      <c r="AL119" s="71" t="s">
        <v>100</v>
      </c>
      <c r="AM119" s="61" t="str">
        <f>'[1]REQUISITOS DE EJECUCIÓN '!F119</f>
        <v>Cumplimiento del contrato
Calidad del servicio</v>
      </c>
      <c r="AN119" s="61" t="str">
        <f>'[1]REQUISITOS DE EJECUCIÓN '!G119</f>
        <v>390-47-994000066974
17-46-101022135</v>
      </c>
      <c r="AO119" s="61">
        <f>'[1]REQUISITOS DE EJECUCIÓN '!H119</f>
        <v>44594</v>
      </c>
      <c r="AP119" s="61" t="str">
        <f>'[1]REQUISITOS DE EJECUCIÓN '!I119</f>
        <v>16/01/2022
3/02/2022</v>
      </c>
      <c r="AQ119" s="61">
        <f>'[1]REQUISITOS DE EJECUCIÓN '!L119</f>
        <v>44575</v>
      </c>
      <c r="AR119" s="61" t="str">
        <f>'[1]REQUISITOS DE EJECUCIÓN '!M119</f>
        <v>I</v>
      </c>
      <c r="AS119" s="62" t="s">
        <v>104</v>
      </c>
      <c r="AT119" s="60" t="str">
        <f>[1]Supervisiones!J119</f>
        <v>Jorge Enrique Niño Velandia</v>
      </c>
      <c r="AU119" s="60">
        <f>[1]Supervisiones!K119</f>
        <v>19493141</v>
      </c>
      <c r="AV119" s="60" t="str">
        <f>[1]Supervisiones!L119</f>
        <v>Jorge Enrique Niño Velandia</v>
      </c>
      <c r="AW119" s="60">
        <f>[1]Supervisiones!M119</f>
        <v>19493141</v>
      </c>
      <c r="AX119" s="63">
        <f>[1]Supervisiones!N119</f>
        <v>44574</v>
      </c>
      <c r="AY119" s="63">
        <f>[1]Supervisiones!O119</f>
        <v>44574</v>
      </c>
      <c r="AZ119" s="60" t="str">
        <f>[1]Supervisiones!P119</f>
        <v>Transaccional</v>
      </c>
      <c r="BA119" s="62" t="s">
        <v>94</v>
      </c>
      <c r="BB119" s="60">
        <v>1</v>
      </c>
      <c r="BC119" s="62" t="s">
        <v>105</v>
      </c>
      <c r="BD119" s="60" t="s">
        <v>100</v>
      </c>
      <c r="BE119" s="60" t="s">
        <v>100</v>
      </c>
      <c r="BF119" s="62" t="s">
        <v>94</v>
      </c>
      <c r="BG119" s="63">
        <v>44592</v>
      </c>
      <c r="BH119" s="60">
        <v>1020770302</v>
      </c>
      <c r="BI119" s="60" t="s">
        <v>781</v>
      </c>
      <c r="BJ119" s="60" t="s">
        <v>782</v>
      </c>
      <c r="BK119" s="60" t="s">
        <v>100</v>
      </c>
      <c r="BL119" s="60" t="s">
        <v>100</v>
      </c>
      <c r="BM119" s="60" t="s">
        <v>100</v>
      </c>
      <c r="BN119" s="60" t="s">
        <v>100</v>
      </c>
      <c r="BO119" s="60" t="s">
        <v>100</v>
      </c>
      <c r="BP119" s="60" t="s">
        <v>100</v>
      </c>
      <c r="BQ119" s="60" t="s">
        <v>100</v>
      </c>
      <c r="BR119" s="60" t="s">
        <v>100</v>
      </c>
      <c r="BS119" s="63">
        <f t="shared" si="8"/>
        <v>44926</v>
      </c>
      <c r="BT119" s="62">
        <f t="shared" si="9"/>
        <v>0</v>
      </c>
      <c r="BU119" s="60">
        <v>0</v>
      </c>
      <c r="BV119" s="60">
        <v>0</v>
      </c>
      <c r="BW119" s="62">
        <f t="shared" si="10"/>
        <v>0</v>
      </c>
      <c r="BX119" s="60">
        <v>0</v>
      </c>
      <c r="BY119" s="60">
        <v>0</v>
      </c>
      <c r="BZ119" s="64">
        <f t="shared" si="11"/>
        <v>75600000</v>
      </c>
      <c r="CA119" s="60" t="s">
        <v>106</v>
      </c>
      <c r="CB119" s="62" t="e">
        <f t="shared" si="12"/>
        <v>#REF!</v>
      </c>
      <c r="CC119" s="72" t="e">
        <f>BS119-#REF!</f>
        <v>#REF!</v>
      </c>
      <c r="CD119" s="62" t="s">
        <v>107</v>
      </c>
      <c r="CE119" s="78">
        <v>44578</v>
      </c>
      <c r="CF119" s="74" t="s">
        <v>783</v>
      </c>
      <c r="CG119" s="75"/>
    </row>
    <row r="120" spans="1:85" s="17" customFormat="1" ht="50.25" customHeight="1">
      <c r="A120" s="60">
        <v>119</v>
      </c>
      <c r="B120" s="62" t="s">
        <v>298</v>
      </c>
      <c r="C120" s="62" t="s">
        <v>299</v>
      </c>
      <c r="D120" s="62" t="s">
        <v>300</v>
      </c>
      <c r="E120" s="62" t="s">
        <v>88</v>
      </c>
      <c r="F120" s="62" t="s">
        <v>784</v>
      </c>
      <c r="G120" s="62" t="s">
        <v>90</v>
      </c>
      <c r="H120" s="62" t="s">
        <v>785</v>
      </c>
      <c r="I120" s="62" t="s">
        <v>92</v>
      </c>
      <c r="J120" s="71">
        <v>7521586</v>
      </c>
      <c r="K120" s="71" t="s">
        <v>786</v>
      </c>
      <c r="L120" s="60">
        <v>80111701</v>
      </c>
      <c r="M120" s="60" t="s">
        <v>312</v>
      </c>
      <c r="N120" s="62" t="s">
        <v>96</v>
      </c>
      <c r="O120" s="64">
        <f t="shared" si="13"/>
        <v>91200000</v>
      </c>
      <c r="P120" s="82">
        <v>91200000</v>
      </c>
      <c r="Q120" s="83">
        <v>0</v>
      </c>
      <c r="R120" s="82">
        <v>7600000</v>
      </c>
      <c r="S120" s="83" t="s">
        <v>213</v>
      </c>
      <c r="T120" s="63">
        <v>44574</v>
      </c>
      <c r="U120" s="63">
        <v>44578</v>
      </c>
      <c r="V120" s="66">
        <v>44926</v>
      </c>
      <c r="W120" s="63">
        <v>44578</v>
      </c>
      <c r="X120" s="63">
        <v>44926</v>
      </c>
      <c r="Y120" s="67" t="s">
        <v>305</v>
      </c>
      <c r="Z120" s="68" t="s">
        <v>306</v>
      </c>
      <c r="AA120" s="67">
        <v>20220510</v>
      </c>
      <c r="AB120" s="67">
        <v>48222</v>
      </c>
      <c r="AC120" s="61">
        <v>44572</v>
      </c>
      <c r="AD120" s="61" t="s">
        <v>100</v>
      </c>
      <c r="AE120" s="61" t="s">
        <v>100</v>
      </c>
      <c r="AF120" s="61" t="s">
        <v>307</v>
      </c>
      <c r="AG120" s="61" t="s">
        <v>205</v>
      </c>
      <c r="AH120" s="69">
        <v>28922</v>
      </c>
      <c r="AI120" s="85">
        <v>44575</v>
      </c>
      <c r="AJ120" s="71" t="s">
        <v>103</v>
      </c>
      <c r="AK120" s="71" t="s">
        <v>100</v>
      </c>
      <c r="AL120" s="71" t="s">
        <v>100</v>
      </c>
      <c r="AM120" s="61" t="str">
        <f>'[1]REQUISITOS DE EJECUCIÓN '!F120</f>
        <v>Cumplimiento del contrato
Calidad del servicio</v>
      </c>
      <c r="AN120" s="61" t="str">
        <f>'[1]REQUISITOS DE EJECUCIÓN '!G120</f>
        <v>390-47-994000067096</v>
      </c>
      <c r="AO120" s="61">
        <f>'[1]REQUISITOS DE EJECUCIÓN '!H120</f>
        <v>44574</v>
      </c>
      <c r="AP120" s="61">
        <f>'[1]REQUISITOS DE EJECUCIÓN '!I120</f>
        <v>44576</v>
      </c>
      <c r="AQ120" s="61">
        <f>'[1]REQUISITOS DE EJECUCIÓN '!L120</f>
        <v>44575</v>
      </c>
      <c r="AR120" s="61" t="str">
        <f>'[1]REQUISITOS DE EJECUCIÓN '!M120</f>
        <v>I</v>
      </c>
      <c r="AS120" s="62" t="s">
        <v>104</v>
      </c>
      <c r="AT120" s="60" t="str">
        <f>[1]Supervisiones!J120</f>
        <v>Fabian Dario Romero Moreno</v>
      </c>
      <c r="AU120" s="60">
        <f>[1]Supervisiones!K120</f>
        <v>11523034</v>
      </c>
      <c r="AV120" s="60" t="str">
        <f>[1]Supervisiones!L120</f>
        <v>Fabian Dario Romero Moreno</v>
      </c>
      <c r="AW120" s="60">
        <f>[1]Supervisiones!M120</f>
        <v>11523034</v>
      </c>
      <c r="AX120" s="63">
        <f>[1]Supervisiones!N120</f>
        <v>44575</v>
      </c>
      <c r="AY120" s="63">
        <f>[1]Supervisiones!O120</f>
        <v>44575</v>
      </c>
      <c r="AZ120" s="60" t="str">
        <f>[1]Supervisiones!P120</f>
        <v>Transaccional</v>
      </c>
      <c r="BA120" s="62" t="s">
        <v>105</v>
      </c>
      <c r="BB120" s="60">
        <v>0</v>
      </c>
      <c r="BC120" s="62" t="s">
        <v>105</v>
      </c>
      <c r="BD120" s="60" t="s">
        <v>100</v>
      </c>
      <c r="BE120" s="60" t="s">
        <v>100</v>
      </c>
      <c r="BF120" s="62" t="s">
        <v>105</v>
      </c>
      <c r="BG120" s="60" t="s">
        <v>100</v>
      </c>
      <c r="BH120" s="60" t="s">
        <v>100</v>
      </c>
      <c r="BI120" s="60" t="s">
        <v>100</v>
      </c>
      <c r="BJ120" s="60" t="s">
        <v>100</v>
      </c>
      <c r="BK120" s="60" t="s">
        <v>100</v>
      </c>
      <c r="BL120" s="60" t="s">
        <v>100</v>
      </c>
      <c r="BM120" s="60" t="s">
        <v>100</v>
      </c>
      <c r="BN120" s="60" t="s">
        <v>100</v>
      </c>
      <c r="BO120" s="60" t="s">
        <v>100</v>
      </c>
      <c r="BP120" s="60" t="s">
        <v>100</v>
      </c>
      <c r="BQ120" s="60" t="s">
        <v>100</v>
      </c>
      <c r="BR120" s="60" t="s">
        <v>100</v>
      </c>
      <c r="BS120" s="63">
        <f t="shared" si="8"/>
        <v>44926</v>
      </c>
      <c r="BT120" s="62">
        <f t="shared" si="9"/>
        <v>0</v>
      </c>
      <c r="BU120" s="60">
        <v>0</v>
      </c>
      <c r="BV120" s="60">
        <v>0</v>
      </c>
      <c r="BW120" s="62">
        <f t="shared" si="10"/>
        <v>0</v>
      </c>
      <c r="BX120" s="60">
        <v>0</v>
      </c>
      <c r="BY120" s="60">
        <v>0</v>
      </c>
      <c r="BZ120" s="64">
        <f t="shared" si="11"/>
        <v>91200000</v>
      </c>
      <c r="CA120" s="60" t="s">
        <v>106</v>
      </c>
      <c r="CB120" s="62" t="e">
        <f t="shared" si="12"/>
        <v>#REF!</v>
      </c>
      <c r="CC120" s="72" t="e">
        <f>BS120-#REF!</f>
        <v>#REF!</v>
      </c>
      <c r="CD120" s="62" t="s">
        <v>107</v>
      </c>
      <c r="CE120" s="78">
        <v>44578</v>
      </c>
      <c r="CF120" s="74" t="s">
        <v>787</v>
      </c>
      <c r="CG120" s="75"/>
    </row>
    <row r="121" spans="1:85" s="17" customFormat="1" ht="50.25" customHeight="1">
      <c r="A121" s="60">
        <v>120</v>
      </c>
      <c r="B121" s="62" t="s">
        <v>411</v>
      </c>
      <c r="C121" s="62" t="s">
        <v>617</v>
      </c>
      <c r="D121" s="62" t="s">
        <v>731</v>
      </c>
      <c r="E121" s="62" t="s">
        <v>88</v>
      </c>
      <c r="F121" s="62" t="s">
        <v>788</v>
      </c>
      <c r="G121" s="62" t="s">
        <v>90</v>
      </c>
      <c r="H121" s="62" t="s">
        <v>789</v>
      </c>
      <c r="I121" s="62" t="s">
        <v>92</v>
      </c>
      <c r="J121" s="71">
        <v>63534004</v>
      </c>
      <c r="K121" s="71" t="s">
        <v>790</v>
      </c>
      <c r="L121" s="60">
        <v>80111701</v>
      </c>
      <c r="M121" s="60" t="s">
        <v>791</v>
      </c>
      <c r="N121" s="62" t="s">
        <v>96</v>
      </c>
      <c r="O121" s="64">
        <f t="shared" si="13"/>
        <v>75637800</v>
      </c>
      <c r="P121" s="82">
        <v>75637800</v>
      </c>
      <c r="Q121" s="83">
        <v>0</v>
      </c>
      <c r="R121" s="82">
        <v>6303150</v>
      </c>
      <c r="S121" s="83" t="s">
        <v>97</v>
      </c>
      <c r="T121" s="63">
        <v>44574</v>
      </c>
      <c r="U121" s="63">
        <v>44575</v>
      </c>
      <c r="V121" s="66">
        <v>44926</v>
      </c>
      <c r="W121" s="63">
        <v>44575</v>
      </c>
      <c r="X121" s="63">
        <v>44926</v>
      </c>
      <c r="Y121" s="67" t="s">
        <v>622</v>
      </c>
      <c r="Z121" s="68" t="s">
        <v>419</v>
      </c>
      <c r="AA121" s="67">
        <v>20220124</v>
      </c>
      <c r="AB121" s="67">
        <v>15422</v>
      </c>
      <c r="AC121" s="61">
        <v>44568</v>
      </c>
      <c r="AD121" s="61" t="s">
        <v>100</v>
      </c>
      <c r="AE121" s="61" t="s">
        <v>100</v>
      </c>
      <c r="AF121" s="61" t="s">
        <v>623</v>
      </c>
      <c r="AG121" s="61" t="s">
        <v>102</v>
      </c>
      <c r="AH121" s="69">
        <v>22822</v>
      </c>
      <c r="AI121" s="66">
        <v>44574</v>
      </c>
      <c r="AJ121" s="71" t="s">
        <v>103</v>
      </c>
      <c r="AK121" s="71" t="s">
        <v>100</v>
      </c>
      <c r="AL121" s="71" t="s">
        <v>100</v>
      </c>
      <c r="AM121" s="61" t="str">
        <f>'[1]REQUISITOS DE EJECUCIÓN '!F121</f>
        <v>Cumplimiento del contrato
Calidad del servicio</v>
      </c>
      <c r="AN121" s="61" t="str">
        <f>'[1]REQUISITOS DE EJECUCIÓN '!G121</f>
        <v xml:space="preserve">	21-44-101372928</v>
      </c>
      <c r="AO121" s="61">
        <f>'[1]REQUISITOS DE EJECUCIÓN '!H121</f>
        <v>44574</v>
      </c>
      <c r="AP121" s="61">
        <f>'[1]REQUISITOS DE EJECUCIÓN '!I121</f>
        <v>44575</v>
      </c>
      <c r="AQ121" s="61">
        <f>'[1]REQUISITOS DE EJECUCIÓN '!L121</f>
        <v>44575</v>
      </c>
      <c r="AR121" s="61" t="str">
        <f>'[1]REQUISITOS DE EJECUCIÓN '!M121</f>
        <v>I</v>
      </c>
      <c r="AS121" s="62" t="s">
        <v>104</v>
      </c>
      <c r="AT121" s="60" t="str">
        <f>[1]Supervisiones!J121</f>
        <v>David Alejandro Acosta Cárdenas</v>
      </c>
      <c r="AU121" s="60" t="str">
        <f>[1]Supervisiones!K121</f>
        <v xml:space="preserve">1069712051	</v>
      </c>
      <c r="AV121" s="60" t="str">
        <f>[1]Supervisiones!L121</f>
        <v>David Alejandro Acosta Cárdenas</v>
      </c>
      <c r="AW121" s="60" t="str">
        <f>[1]Supervisiones!M121</f>
        <v xml:space="preserve">1069712051	</v>
      </c>
      <c r="AX121" s="63">
        <f>[1]Supervisiones!N121</f>
        <v>44574</v>
      </c>
      <c r="AY121" s="63">
        <f>[1]Supervisiones!O121</f>
        <v>44574</v>
      </c>
      <c r="AZ121" s="60" t="str">
        <f>[1]Supervisiones!P121</f>
        <v>Transaccional</v>
      </c>
      <c r="BA121" s="62" t="s">
        <v>105</v>
      </c>
      <c r="BB121" s="60">
        <v>0</v>
      </c>
      <c r="BC121" s="62" t="s">
        <v>105</v>
      </c>
      <c r="BD121" s="60" t="s">
        <v>100</v>
      </c>
      <c r="BE121" s="60" t="s">
        <v>100</v>
      </c>
      <c r="BF121" s="62" t="s">
        <v>105</v>
      </c>
      <c r="BG121" s="60" t="s">
        <v>100</v>
      </c>
      <c r="BH121" s="60" t="s">
        <v>100</v>
      </c>
      <c r="BI121" s="60" t="s">
        <v>100</v>
      </c>
      <c r="BJ121" s="60" t="s">
        <v>100</v>
      </c>
      <c r="BK121" s="60" t="s">
        <v>100</v>
      </c>
      <c r="BL121" s="60" t="s">
        <v>100</v>
      </c>
      <c r="BM121" s="60" t="s">
        <v>100</v>
      </c>
      <c r="BN121" s="60" t="s">
        <v>100</v>
      </c>
      <c r="BO121" s="60" t="s">
        <v>100</v>
      </c>
      <c r="BP121" s="60" t="s">
        <v>100</v>
      </c>
      <c r="BQ121" s="60" t="s">
        <v>100</v>
      </c>
      <c r="BR121" s="60" t="s">
        <v>100</v>
      </c>
      <c r="BS121" s="63">
        <f t="shared" si="8"/>
        <v>44926</v>
      </c>
      <c r="BT121" s="62">
        <f t="shared" si="9"/>
        <v>0</v>
      </c>
      <c r="BU121" s="60">
        <v>0</v>
      </c>
      <c r="BV121" s="60">
        <v>0</v>
      </c>
      <c r="BW121" s="62">
        <f t="shared" si="10"/>
        <v>0</v>
      </c>
      <c r="BX121" s="60">
        <v>0</v>
      </c>
      <c r="BY121" s="60">
        <v>0</v>
      </c>
      <c r="BZ121" s="64">
        <f t="shared" si="11"/>
        <v>75637800</v>
      </c>
      <c r="CA121" s="60" t="s">
        <v>106</v>
      </c>
      <c r="CB121" s="62" t="e">
        <f t="shared" si="12"/>
        <v>#REF!</v>
      </c>
      <c r="CC121" s="72" t="e">
        <f>BS121-#REF!</f>
        <v>#REF!</v>
      </c>
      <c r="CD121" s="62" t="s">
        <v>107</v>
      </c>
      <c r="CE121" s="78">
        <v>44578</v>
      </c>
      <c r="CF121" s="74" t="s">
        <v>792</v>
      </c>
      <c r="CG121" s="75"/>
    </row>
    <row r="122" spans="1:85" s="17" customFormat="1" ht="50.25" customHeight="1">
      <c r="A122" s="60">
        <v>121</v>
      </c>
      <c r="B122" s="62" t="s">
        <v>298</v>
      </c>
      <c r="C122" s="62" t="s">
        <v>299</v>
      </c>
      <c r="D122" s="62" t="s">
        <v>460</v>
      </c>
      <c r="E122" s="62" t="s">
        <v>88</v>
      </c>
      <c r="F122" s="62" t="s">
        <v>793</v>
      </c>
      <c r="G122" s="62" t="s">
        <v>90</v>
      </c>
      <c r="H122" s="62" t="s">
        <v>794</v>
      </c>
      <c r="I122" s="62" t="s">
        <v>92</v>
      </c>
      <c r="J122" s="71">
        <v>1031152163</v>
      </c>
      <c r="K122" s="71" t="s">
        <v>795</v>
      </c>
      <c r="L122" s="60">
        <v>80111701</v>
      </c>
      <c r="M122" s="60" t="s">
        <v>589</v>
      </c>
      <c r="N122" s="62" t="s">
        <v>96</v>
      </c>
      <c r="O122" s="64">
        <f t="shared" si="13"/>
        <v>72000000</v>
      </c>
      <c r="P122" s="84">
        <v>72000000</v>
      </c>
      <c r="Q122" s="60">
        <v>0</v>
      </c>
      <c r="R122" s="84">
        <v>6000000</v>
      </c>
      <c r="S122" s="62" t="s">
        <v>97</v>
      </c>
      <c r="T122" s="63">
        <v>44574</v>
      </c>
      <c r="U122" s="63">
        <v>44578</v>
      </c>
      <c r="V122" s="66">
        <v>44926</v>
      </c>
      <c r="W122" s="63">
        <v>44578</v>
      </c>
      <c r="X122" s="63">
        <v>44926</v>
      </c>
      <c r="Y122" s="67" t="s">
        <v>764</v>
      </c>
      <c r="Z122" s="68" t="s">
        <v>306</v>
      </c>
      <c r="AA122" s="67">
        <v>20220561</v>
      </c>
      <c r="AB122" s="67">
        <v>41822</v>
      </c>
      <c r="AC122" s="61">
        <v>44570</v>
      </c>
      <c r="AD122" s="61" t="s">
        <v>100</v>
      </c>
      <c r="AE122" s="61" t="s">
        <v>100</v>
      </c>
      <c r="AF122" s="61" t="s">
        <v>702</v>
      </c>
      <c r="AG122" s="61" t="s">
        <v>563</v>
      </c>
      <c r="AH122" s="69">
        <v>21222</v>
      </c>
      <c r="AI122" s="66">
        <v>44574</v>
      </c>
      <c r="AJ122" s="71" t="s">
        <v>103</v>
      </c>
      <c r="AK122" s="71" t="s">
        <v>100</v>
      </c>
      <c r="AL122" s="71" t="s">
        <v>100</v>
      </c>
      <c r="AM122" s="61" t="str">
        <f>'[1]REQUISITOS DE EJECUCIÓN '!F122</f>
        <v>Cumplimiento del contrato
Calidad del servicio</v>
      </c>
      <c r="AN122" s="61" t="str">
        <f>'[1]REQUISITOS DE EJECUCIÓN '!G122</f>
        <v>3244744–1</v>
      </c>
      <c r="AO122" s="61">
        <f>'[1]REQUISITOS DE EJECUCIÓN '!H122</f>
        <v>44574</v>
      </c>
      <c r="AP122" s="61">
        <f>'[1]REQUISITOS DE EJECUCIÓN '!I122</f>
        <v>44577</v>
      </c>
      <c r="AQ122" s="61">
        <f>'[1]REQUISITOS DE EJECUCIÓN '!L122</f>
        <v>44575</v>
      </c>
      <c r="AR122" s="61" t="str">
        <f>'[1]REQUISITOS DE EJECUCIÓN '!M122</f>
        <v>I</v>
      </c>
      <c r="AS122" s="62" t="s">
        <v>104</v>
      </c>
      <c r="AT122" s="60" t="str">
        <f>[1]Supervisiones!J122</f>
        <v>Fabian Dario Romero Moreno</v>
      </c>
      <c r="AU122" s="60">
        <f>[1]Supervisiones!K122</f>
        <v>11523034</v>
      </c>
      <c r="AV122" s="60" t="str">
        <f>[1]Supervisiones!L122</f>
        <v>Fabian Dario Romero Moreno</v>
      </c>
      <c r="AW122" s="60">
        <f>[1]Supervisiones!M122</f>
        <v>11523034</v>
      </c>
      <c r="AX122" s="63">
        <f>[1]Supervisiones!N122</f>
        <v>44574</v>
      </c>
      <c r="AY122" s="63">
        <f>[1]Supervisiones!O122</f>
        <v>44574</v>
      </c>
      <c r="AZ122" s="60" t="str">
        <f>[1]Supervisiones!P122</f>
        <v>Transaccional</v>
      </c>
      <c r="BA122" s="62" t="s">
        <v>105</v>
      </c>
      <c r="BB122" s="60">
        <v>0</v>
      </c>
      <c r="BC122" s="62" t="s">
        <v>105</v>
      </c>
      <c r="BD122" s="60" t="s">
        <v>100</v>
      </c>
      <c r="BE122" s="60" t="s">
        <v>100</v>
      </c>
      <c r="BF122" s="62" t="s">
        <v>105</v>
      </c>
      <c r="BG122" s="60" t="s">
        <v>100</v>
      </c>
      <c r="BH122" s="60" t="s">
        <v>100</v>
      </c>
      <c r="BI122" s="60" t="s">
        <v>100</v>
      </c>
      <c r="BJ122" s="60" t="s">
        <v>100</v>
      </c>
      <c r="BK122" s="60" t="s">
        <v>100</v>
      </c>
      <c r="BL122" s="60" t="s">
        <v>100</v>
      </c>
      <c r="BM122" s="60" t="s">
        <v>100</v>
      </c>
      <c r="BN122" s="60" t="s">
        <v>100</v>
      </c>
      <c r="BO122" s="60" t="s">
        <v>100</v>
      </c>
      <c r="BP122" s="60" t="s">
        <v>100</v>
      </c>
      <c r="BQ122" s="60" t="s">
        <v>100</v>
      </c>
      <c r="BR122" s="60" t="s">
        <v>100</v>
      </c>
      <c r="BS122" s="63">
        <f t="shared" si="8"/>
        <v>44926</v>
      </c>
      <c r="BT122" s="62">
        <f t="shared" si="9"/>
        <v>0</v>
      </c>
      <c r="BU122" s="60">
        <v>0</v>
      </c>
      <c r="BV122" s="60">
        <v>0</v>
      </c>
      <c r="BW122" s="62">
        <f t="shared" si="10"/>
        <v>0</v>
      </c>
      <c r="BX122" s="60">
        <v>0</v>
      </c>
      <c r="BY122" s="60">
        <v>0</v>
      </c>
      <c r="BZ122" s="64">
        <f t="shared" si="11"/>
        <v>72000000</v>
      </c>
      <c r="CA122" s="60" t="s">
        <v>106</v>
      </c>
      <c r="CB122" s="62" t="e">
        <f t="shared" si="12"/>
        <v>#REF!</v>
      </c>
      <c r="CC122" s="72" t="e">
        <f>BS122-#REF!</f>
        <v>#REF!</v>
      </c>
      <c r="CD122" s="62" t="s">
        <v>107</v>
      </c>
      <c r="CE122" s="78">
        <v>44578</v>
      </c>
      <c r="CF122" s="74" t="s">
        <v>796</v>
      </c>
      <c r="CG122" s="75"/>
    </row>
    <row r="123" spans="1:85" s="17" customFormat="1" ht="50.25" customHeight="1">
      <c r="A123" s="60">
        <v>122</v>
      </c>
      <c r="B123" s="62" t="s">
        <v>85</v>
      </c>
      <c r="C123" s="62" t="s">
        <v>124</v>
      </c>
      <c r="D123" s="62" t="s">
        <v>165</v>
      </c>
      <c r="E123" s="62" t="s">
        <v>88</v>
      </c>
      <c r="F123" s="62" t="s">
        <v>797</v>
      </c>
      <c r="G123" s="62" t="s">
        <v>90</v>
      </c>
      <c r="H123" s="62" t="s">
        <v>798</v>
      </c>
      <c r="I123" s="62" t="s">
        <v>92</v>
      </c>
      <c r="J123" s="71">
        <v>1015427606</v>
      </c>
      <c r="K123" s="71" t="s">
        <v>799</v>
      </c>
      <c r="L123" s="60">
        <v>80111701</v>
      </c>
      <c r="M123" s="60" t="s">
        <v>179</v>
      </c>
      <c r="N123" s="62" t="s">
        <v>96</v>
      </c>
      <c r="O123" s="64">
        <f t="shared" si="13"/>
        <v>50400000</v>
      </c>
      <c r="P123" s="82">
        <v>50400000</v>
      </c>
      <c r="Q123" s="83">
        <v>0</v>
      </c>
      <c r="R123" s="82">
        <v>6300000</v>
      </c>
      <c r="S123" s="62" t="s">
        <v>213</v>
      </c>
      <c r="T123" s="73">
        <v>44573</v>
      </c>
      <c r="U123" s="63">
        <v>44575</v>
      </c>
      <c r="V123" s="63">
        <v>44804</v>
      </c>
      <c r="W123" s="63">
        <v>44575</v>
      </c>
      <c r="X123" s="63">
        <v>44804</v>
      </c>
      <c r="Y123" s="67" t="s">
        <v>130</v>
      </c>
      <c r="Z123" s="68" t="s">
        <v>99</v>
      </c>
      <c r="AA123" s="67">
        <v>20220308</v>
      </c>
      <c r="AB123" s="67">
        <v>32922</v>
      </c>
      <c r="AC123" s="61">
        <v>44569</v>
      </c>
      <c r="AD123" s="61" t="s">
        <v>100</v>
      </c>
      <c r="AE123" s="61" t="s">
        <v>100</v>
      </c>
      <c r="AF123" s="61" t="s">
        <v>131</v>
      </c>
      <c r="AG123" s="61" t="s">
        <v>102</v>
      </c>
      <c r="AH123" s="69" t="s">
        <v>800</v>
      </c>
      <c r="AI123" s="66">
        <v>44574</v>
      </c>
      <c r="AJ123" s="71" t="s">
        <v>103</v>
      </c>
      <c r="AK123" s="71" t="s">
        <v>100</v>
      </c>
      <c r="AL123" s="71" t="s">
        <v>100</v>
      </c>
      <c r="AM123" s="61" t="str">
        <f>'[1]REQUISITOS DE EJECUCIÓN '!F123</f>
        <v>Cumplimiento del contrato
Calidad del servicio</v>
      </c>
      <c r="AN123" s="61" t="str">
        <f>'[1]REQUISITOS DE EJECUCIÓN '!G123</f>
        <v>390-47-994000067131</v>
      </c>
      <c r="AO123" s="61">
        <f>'[1]REQUISITOS DE EJECUCIÓN '!H123</f>
        <v>44574</v>
      </c>
      <c r="AP123" s="61">
        <f>'[1]REQUISITOS DE EJECUCIÓN '!I123</f>
        <v>44575</v>
      </c>
      <c r="AQ123" s="61">
        <f>'[1]REQUISITOS DE EJECUCIÓN '!L123</f>
        <v>44574</v>
      </c>
      <c r="AR123" s="61" t="str">
        <f>'[1]REQUISITOS DE EJECUCIÓN '!M123</f>
        <v>I</v>
      </c>
      <c r="AS123" s="62" t="s">
        <v>104</v>
      </c>
      <c r="AT123" s="60" t="str">
        <f>[1]Supervisiones!J123</f>
        <v>Liliana Mercedes Vanegas Aguilar</v>
      </c>
      <c r="AU123" s="60">
        <f>[1]Supervisiones!K123</f>
        <v>52734477</v>
      </c>
      <c r="AV123" s="60" t="str">
        <f>[1]Supervisiones!L123</f>
        <v>Liliana Mercedes Vanegas Aguilar</v>
      </c>
      <c r="AW123" s="60">
        <f>[1]Supervisiones!M123</f>
        <v>52734477</v>
      </c>
      <c r="AX123" s="63">
        <f>[1]Supervisiones!N123</f>
        <v>44574</v>
      </c>
      <c r="AY123" s="63">
        <f>[1]Supervisiones!O123</f>
        <v>44574</v>
      </c>
      <c r="AZ123" s="60" t="str">
        <f>[1]Supervisiones!P123</f>
        <v>Transaccional</v>
      </c>
      <c r="BA123" s="62" t="s">
        <v>105</v>
      </c>
      <c r="BB123" s="60">
        <v>0</v>
      </c>
      <c r="BC123" s="62" t="s">
        <v>105</v>
      </c>
      <c r="BD123" s="60" t="s">
        <v>100</v>
      </c>
      <c r="BE123" s="60" t="s">
        <v>100</v>
      </c>
      <c r="BF123" s="62" t="s">
        <v>105</v>
      </c>
      <c r="BG123" s="60" t="s">
        <v>100</v>
      </c>
      <c r="BH123" s="60" t="s">
        <v>100</v>
      </c>
      <c r="BI123" s="60" t="s">
        <v>100</v>
      </c>
      <c r="BJ123" s="60" t="s">
        <v>100</v>
      </c>
      <c r="BK123" s="60" t="s">
        <v>100</v>
      </c>
      <c r="BL123" s="60" t="s">
        <v>100</v>
      </c>
      <c r="BM123" s="60" t="s">
        <v>100</v>
      </c>
      <c r="BN123" s="60" t="s">
        <v>100</v>
      </c>
      <c r="BO123" s="60" t="s">
        <v>100</v>
      </c>
      <c r="BP123" s="60" t="s">
        <v>100</v>
      </c>
      <c r="BQ123" s="60" t="s">
        <v>100</v>
      </c>
      <c r="BR123" s="60" t="s">
        <v>100</v>
      </c>
      <c r="BS123" s="63">
        <f t="shared" si="8"/>
        <v>44804</v>
      </c>
      <c r="BT123" s="62">
        <f t="shared" si="9"/>
        <v>0</v>
      </c>
      <c r="BU123" s="60">
        <v>0</v>
      </c>
      <c r="BV123" s="60">
        <v>0</v>
      </c>
      <c r="BW123" s="62">
        <f t="shared" si="10"/>
        <v>0</v>
      </c>
      <c r="BX123" s="60">
        <v>0</v>
      </c>
      <c r="BY123" s="60">
        <v>0</v>
      </c>
      <c r="BZ123" s="64">
        <f t="shared" si="11"/>
        <v>50400000</v>
      </c>
      <c r="CA123" s="60" t="s">
        <v>106</v>
      </c>
      <c r="CB123" s="62" t="e">
        <f t="shared" si="12"/>
        <v>#REF!</v>
      </c>
      <c r="CC123" s="72" t="e">
        <f>BS123-#REF!</f>
        <v>#REF!</v>
      </c>
      <c r="CD123" s="62" t="s">
        <v>107</v>
      </c>
      <c r="CE123" s="78">
        <v>44575</v>
      </c>
      <c r="CF123" s="74" t="s">
        <v>801</v>
      </c>
      <c r="CG123" s="75"/>
    </row>
    <row r="124" spans="1:85" s="17" customFormat="1" ht="50.25" customHeight="1">
      <c r="A124" s="60">
        <v>123</v>
      </c>
      <c r="B124" s="62" t="s">
        <v>85</v>
      </c>
      <c r="C124" s="62" t="s">
        <v>124</v>
      </c>
      <c r="D124" s="62" t="s">
        <v>165</v>
      </c>
      <c r="E124" s="62" t="s">
        <v>88</v>
      </c>
      <c r="F124" s="62" t="s">
        <v>802</v>
      </c>
      <c r="G124" s="62" t="s">
        <v>90</v>
      </c>
      <c r="H124" s="62" t="s">
        <v>803</v>
      </c>
      <c r="I124" s="62" t="s">
        <v>92</v>
      </c>
      <c r="J124" s="71">
        <v>35197811</v>
      </c>
      <c r="K124" s="71" t="s">
        <v>804</v>
      </c>
      <c r="L124" s="60">
        <v>80111701</v>
      </c>
      <c r="M124" s="60" t="s">
        <v>159</v>
      </c>
      <c r="N124" s="62" t="s">
        <v>96</v>
      </c>
      <c r="O124" s="64">
        <f t="shared" si="13"/>
        <v>50400000</v>
      </c>
      <c r="P124" s="82">
        <v>50400000</v>
      </c>
      <c r="Q124" s="83">
        <v>0</v>
      </c>
      <c r="R124" s="82">
        <v>6300000</v>
      </c>
      <c r="S124" s="62" t="s">
        <v>213</v>
      </c>
      <c r="T124" s="73">
        <v>44573</v>
      </c>
      <c r="U124" s="63">
        <v>44575</v>
      </c>
      <c r="V124" s="63">
        <v>44804</v>
      </c>
      <c r="W124" s="63">
        <v>44575</v>
      </c>
      <c r="X124" s="63">
        <v>44804</v>
      </c>
      <c r="Y124" s="67" t="s">
        <v>130</v>
      </c>
      <c r="Z124" s="68" t="s">
        <v>99</v>
      </c>
      <c r="AA124" s="67">
        <v>20220316</v>
      </c>
      <c r="AB124" s="67">
        <v>33822</v>
      </c>
      <c r="AC124" s="61">
        <v>44569</v>
      </c>
      <c r="AD124" s="61" t="s">
        <v>100</v>
      </c>
      <c r="AE124" s="61" t="s">
        <v>100</v>
      </c>
      <c r="AF124" s="61" t="s">
        <v>131</v>
      </c>
      <c r="AG124" s="61" t="s">
        <v>102</v>
      </c>
      <c r="AH124" s="69">
        <v>20622</v>
      </c>
      <c r="AI124" s="66">
        <v>44574</v>
      </c>
      <c r="AJ124" s="71" t="s">
        <v>103</v>
      </c>
      <c r="AK124" s="71" t="s">
        <v>100</v>
      </c>
      <c r="AL124" s="71" t="s">
        <v>100</v>
      </c>
      <c r="AM124" s="61" t="str">
        <f>'[1]REQUISITOS DE EJECUCIÓN '!F124</f>
        <v>Cumplimiento del contrato
Calidad del servicio</v>
      </c>
      <c r="AN124" s="61" t="str">
        <f>'[1]REQUISITOS DE EJECUCIÓN '!G124</f>
        <v>390-47-994000066968</v>
      </c>
      <c r="AO124" s="61">
        <f>'[1]REQUISITOS DE EJECUCIÓN '!H124</f>
        <v>44574</v>
      </c>
      <c r="AP124" s="61">
        <f>'[1]REQUISITOS DE EJECUCIÓN '!I124</f>
        <v>44574</v>
      </c>
      <c r="AQ124" s="61" t="str">
        <f>'[1]REQUISITOS DE EJECUCIÓN '!L124</f>
        <v xml:space="preserve"> 14/01/2022</v>
      </c>
      <c r="AR124" s="61" t="str">
        <f>'[1]REQUISITOS DE EJECUCIÓN '!M124</f>
        <v>I</v>
      </c>
      <c r="AS124" s="62" t="s">
        <v>104</v>
      </c>
      <c r="AT124" s="60" t="str">
        <f>[1]Supervisiones!J124</f>
        <v>Liliana Mercedes Vanegas Aguilar</v>
      </c>
      <c r="AU124" s="60">
        <f>[1]Supervisiones!K124</f>
        <v>52734477</v>
      </c>
      <c r="AV124" s="60" t="str">
        <f>[1]Supervisiones!L124</f>
        <v>Liliana Mercedes Vanegas Aguilar</v>
      </c>
      <c r="AW124" s="60">
        <f>[1]Supervisiones!M124</f>
        <v>52734477</v>
      </c>
      <c r="AX124" s="63">
        <f>[1]Supervisiones!N124</f>
        <v>44574</v>
      </c>
      <c r="AY124" s="63">
        <f>[1]Supervisiones!O124</f>
        <v>44574</v>
      </c>
      <c r="AZ124" s="60" t="str">
        <f>[1]Supervisiones!P124</f>
        <v>Transaccional</v>
      </c>
      <c r="BA124" s="62" t="s">
        <v>105</v>
      </c>
      <c r="BB124" s="60">
        <v>0</v>
      </c>
      <c r="BC124" s="62" t="s">
        <v>105</v>
      </c>
      <c r="BD124" s="60" t="s">
        <v>100</v>
      </c>
      <c r="BE124" s="60" t="s">
        <v>100</v>
      </c>
      <c r="BF124" s="62" t="s">
        <v>105</v>
      </c>
      <c r="BG124" s="60" t="s">
        <v>100</v>
      </c>
      <c r="BH124" s="60" t="s">
        <v>100</v>
      </c>
      <c r="BI124" s="60" t="s">
        <v>100</v>
      </c>
      <c r="BJ124" s="60" t="s">
        <v>100</v>
      </c>
      <c r="BK124" s="60" t="s">
        <v>100</v>
      </c>
      <c r="BL124" s="60" t="s">
        <v>100</v>
      </c>
      <c r="BM124" s="60" t="s">
        <v>100</v>
      </c>
      <c r="BN124" s="60" t="s">
        <v>100</v>
      </c>
      <c r="BO124" s="60" t="s">
        <v>100</v>
      </c>
      <c r="BP124" s="60" t="s">
        <v>100</v>
      </c>
      <c r="BQ124" s="60" t="s">
        <v>100</v>
      </c>
      <c r="BR124" s="60" t="s">
        <v>100</v>
      </c>
      <c r="BS124" s="63">
        <f t="shared" si="8"/>
        <v>44804</v>
      </c>
      <c r="BT124" s="62">
        <f t="shared" si="9"/>
        <v>0</v>
      </c>
      <c r="BU124" s="60">
        <v>0</v>
      </c>
      <c r="BV124" s="60">
        <v>0</v>
      </c>
      <c r="BW124" s="62">
        <f t="shared" si="10"/>
        <v>0</v>
      </c>
      <c r="BX124" s="60">
        <v>0</v>
      </c>
      <c r="BY124" s="60">
        <v>0</v>
      </c>
      <c r="BZ124" s="64">
        <f t="shared" si="11"/>
        <v>50400000</v>
      </c>
      <c r="CA124" s="60" t="s">
        <v>106</v>
      </c>
      <c r="CB124" s="62" t="e">
        <f t="shared" si="12"/>
        <v>#REF!</v>
      </c>
      <c r="CC124" s="72" t="e">
        <f>BS124-#REF!</f>
        <v>#REF!</v>
      </c>
      <c r="CD124" s="62" t="s">
        <v>107</v>
      </c>
      <c r="CE124" s="78">
        <v>44575</v>
      </c>
      <c r="CF124" s="74" t="s">
        <v>805</v>
      </c>
      <c r="CG124" s="75"/>
    </row>
    <row r="125" spans="1:85" s="17" customFormat="1" ht="50.25" customHeight="1">
      <c r="A125" s="60">
        <v>124</v>
      </c>
      <c r="B125" s="62" t="s">
        <v>85</v>
      </c>
      <c r="C125" s="62" t="s">
        <v>124</v>
      </c>
      <c r="D125" s="62" t="s">
        <v>165</v>
      </c>
      <c r="E125" s="62" t="s">
        <v>88</v>
      </c>
      <c r="F125" s="62" t="s">
        <v>806</v>
      </c>
      <c r="G125" s="62" t="s">
        <v>90</v>
      </c>
      <c r="H125" s="62" t="s">
        <v>807</v>
      </c>
      <c r="I125" s="62" t="s">
        <v>92</v>
      </c>
      <c r="J125" s="71">
        <v>1026568420</v>
      </c>
      <c r="K125" s="71" t="s">
        <v>808</v>
      </c>
      <c r="L125" s="60">
        <v>80111701</v>
      </c>
      <c r="M125" s="60" t="s">
        <v>159</v>
      </c>
      <c r="N125" s="62" t="s">
        <v>96</v>
      </c>
      <c r="O125" s="64">
        <f t="shared" si="13"/>
        <v>63000000</v>
      </c>
      <c r="P125" s="82">
        <v>63000000</v>
      </c>
      <c r="Q125" s="83">
        <v>0</v>
      </c>
      <c r="R125" s="82">
        <v>6300000</v>
      </c>
      <c r="S125" s="62" t="s">
        <v>213</v>
      </c>
      <c r="T125" s="73">
        <v>44573</v>
      </c>
      <c r="U125" s="63">
        <v>44575</v>
      </c>
      <c r="V125" s="63">
        <v>44865</v>
      </c>
      <c r="W125" s="63">
        <v>44575</v>
      </c>
      <c r="X125" s="63">
        <v>44865</v>
      </c>
      <c r="Y125" s="67" t="s">
        <v>130</v>
      </c>
      <c r="Z125" s="68" t="s">
        <v>99</v>
      </c>
      <c r="AA125" s="67">
        <v>20220327</v>
      </c>
      <c r="AB125" s="67">
        <v>34722</v>
      </c>
      <c r="AC125" s="61">
        <v>44569</v>
      </c>
      <c r="AD125" s="61" t="s">
        <v>100</v>
      </c>
      <c r="AE125" s="61" t="s">
        <v>100</v>
      </c>
      <c r="AF125" s="61" t="s">
        <v>131</v>
      </c>
      <c r="AG125" s="61" t="s">
        <v>102</v>
      </c>
      <c r="AH125" s="69">
        <v>24522</v>
      </c>
      <c r="AI125" s="66">
        <v>44574</v>
      </c>
      <c r="AJ125" s="71" t="s">
        <v>103</v>
      </c>
      <c r="AK125" s="71" t="s">
        <v>100</v>
      </c>
      <c r="AL125" s="71" t="s">
        <v>100</v>
      </c>
      <c r="AM125" s="61" t="str">
        <f>'[1]REQUISITOS DE EJECUCIÓN '!F125</f>
        <v>Cumplimiento del contrato
Calidad del servicio</v>
      </c>
      <c r="AN125" s="61">
        <f>'[1]REQUISITOS DE EJECUCIÓN '!G125</f>
        <v>100022963</v>
      </c>
      <c r="AO125" s="61">
        <f>'[1]REQUISITOS DE EJECUCIÓN '!H125</f>
        <v>44574</v>
      </c>
      <c r="AP125" s="61">
        <f>'[1]REQUISITOS DE EJECUCIÓN '!I125</f>
        <v>44575</v>
      </c>
      <c r="AQ125" s="61">
        <f>'[1]REQUISITOS DE EJECUCIÓN '!L125</f>
        <v>44575</v>
      </c>
      <c r="AR125" s="61" t="str">
        <f>'[1]REQUISITOS DE EJECUCIÓN '!M125</f>
        <v>I</v>
      </c>
      <c r="AS125" s="62" t="s">
        <v>104</v>
      </c>
      <c r="AT125" s="60" t="str">
        <f>[1]Supervisiones!J125</f>
        <v>Liliana Mercedes Vanegas Aguilar</v>
      </c>
      <c r="AU125" s="60">
        <f>[1]Supervisiones!K125</f>
        <v>52734477</v>
      </c>
      <c r="AV125" s="60" t="str">
        <f>[1]Supervisiones!L125</f>
        <v>Liliana Mercedes Vanegas Aguilar</v>
      </c>
      <c r="AW125" s="60">
        <f>[1]Supervisiones!M125</f>
        <v>52734477</v>
      </c>
      <c r="AX125" s="63">
        <f>[1]Supervisiones!N125</f>
        <v>44574</v>
      </c>
      <c r="AY125" s="63">
        <f>[1]Supervisiones!O125</f>
        <v>44574</v>
      </c>
      <c r="AZ125" s="60" t="str">
        <f>[1]Supervisiones!P125</f>
        <v>Transaccional</v>
      </c>
      <c r="BA125" s="62" t="s">
        <v>105</v>
      </c>
      <c r="BB125" s="60">
        <v>0</v>
      </c>
      <c r="BC125" s="62" t="s">
        <v>105</v>
      </c>
      <c r="BD125" s="60" t="s">
        <v>100</v>
      </c>
      <c r="BE125" s="60" t="s">
        <v>100</v>
      </c>
      <c r="BF125" s="62" t="s">
        <v>105</v>
      </c>
      <c r="BG125" s="60" t="s">
        <v>100</v>
      </c>
      <c r="BH125" s="60" t="s">
        <v>100</v>
      </c>
      <c r="BI125" s="60" t="s">
        <v>100</v>
      </c>
      <c r="BJ125" s="60" t="s">
        <v>100</v>
      </c>
      <c r="BK125" s="60" t="s">
        <v>100</v>
      </c>
      <c r="BL125" s="60" t="s">
        <v>100</v>
      </c>
      <c r="BM125" s="60" t="s">
        <v>100</v>
      </c>
      <c r="BN125" s="60" t="s">
        <v>100</v>
      </c>
      <c r="BO125" s="60" t="s">
        <v>100</v>
      </c>
      <c r="BP125" s="60" t="s">
        <v>100</v>
      </c>
      <c r="BQ125" s="60" t="s">
        <v>100</v>
      </c>
      <c r="BR125" s="60" t="s">
        <v>100</v>
      </c>
      <c r="BS125" s="63">
        <f t="shared" si="8"/>
        <v>44865</v>
      </c>
      <c r="BT125" s="62">
        <f t="shared" si="9"/>
        <v>0</v>
      </c>
      <c r="BU125" s="60">
        <v>0</v>
      </c>
      <c r="BV125" s="60">
        <v>0</v>
      </c>
      <c r="BW125" s="62">
        <f t="shared" si="10"/>
        <v>0</v>
      </c>
      <c r="BX125" s="60">
        <v>0</v>
      </c>
      <c r="BY125" s="60">
        <v>0</v>
      </c>
      <c r="BZ125" s="64">
        <f t="shared" si="11"/>
        <v>63000000</v>
      </c>
      <c r="CA125" s="60" t="s">
        <v>106</v>
      </c>
      <c r="CB125" s="62" t="e">
        <f t="shared" si="12"/>
        <v>#REF!</v>
      </c>
      <c r="CC125" s="72" t="e">
        <f>BS125-#REF!</f>
        <v>#REF!</v>
      </c>
      <c r="CD125" s="62" t="s">
        <v>107</v>
      </c>
      <c r="CE125" s="78">
        <v>44575</v>
      </c>
      <c r="CF125" s="74" t="s">
        <v>809</v>
      </c>
      <c r="CG125" s="75"/>
    </row>
    <row r="126" spans="1:85" s="17" customFormat="1" ht="50.25" customHeight="1">
      <c r="A126" s="60">
        <v>125</v>
      </c>
      <c r="B126" s="62" t="s">
        <v>85</v>
      </c>
      <c r="C126" s="62" t="s">
        <v>124</v>
      </c>
      <c r="D126" s="62" t="s">
        <v>87</v>
      </c>
      <c r="E126" s="62" t="s">
        <v>88</v>
      </c>
      <c r="F126" s="62" t="s">
        <v>810</v>
      </c>
      <c r="G126" s="62" t="s">
        <v>90</v>
      </c>
      <c r="H126" s="62" t="s">
        <v>811</v>
      </c>
      <c r="I126" s="62" t="s">
        <v>92</v>
      </c>
      <c r="J126" s="71">
        <v>1015460316</v>
      </c>
      <c r="K126" s="71" t="s">
        <v>812</v>
      </c>
      <c r="L126" s="60">
        <v>80111701</v>
      </c>
      <c r="M126" s="60" t="s">
        <v>813</v>
      </c>
      <c r="N126" s="62" t="s">
        <v>96</v>
      </c>
      <c r="O126" s="64">
        <f t="shared" si="13"/>
        <v>54000000</v>
      </c>
      <c r="P126" s="82">
        <v>54000000</v>
      </c>
      <c r="Q126" s="83">
        <v>0</v>
      </c>
      <c r="R126" s="82">
        <v>4500000</v>
      </c>
      <c r="S126" s="62" t="s">
        <v>213</v>
      </c>
      <c r="T126" s="63">
        <v>44574</v>
      </c>
      <c r="U126" s="63">
        <v>44579</v>
      </c>
      <c r="V126" s="66">
        <v>44926</v>
      </c>
      <c r="W126" s="63">
        <v>44579</v>
      </c>
      <c r="X126" s="66">
        <v>44926</v>
      </c>
      <c r="Y126" s="67" t="s">
        <v>130</v>
      </c>
      <c r="Z126" s="68" t="s">
        <v>99</v>
      </c>
      <c r="AA126" s="67">
        <v>20220323</v>
      </c>
      <c r="AB126" s="67">
        <v>34422</v>
      </c>
      <c r="AC126" s="61">
        <v>44569</v>
      </c>
      <c r="AD126" s="61" t="s">
        <v>100</v>
      </c>
      <c r="AE126" s="61" t="s">
        <v>100</v>
      </c>
      <c r="AF126" s="61" t="s">
        <v>131</v>
      </c>
      <c r="AG126" s="61" t="s">
        <v>102</v>
      </c>
      <c r="AH126" s="69">
        <v>22522</v>
      </c>
      <c r="AI126" s="66">
        <v>44574</v>
      </c>
      <c r="AJ126" s="71" t="s">
        <v>103</v>
      </c>
      <c r="AK126" s="71" t="s">
        <v>100</v>
      </c>
      <c r="AL126" s="71" t="s">
        <v>100</v>
      </c>
      <c r="AM126" s="61" t="str">
        <f>'[1]REQUISITOS DE EJECUCIÓN '!F126</f>
        <v>Cumplimiento del contrato
Calidad del servicio</v>
      </c>
      <c r="AN126" s="61" t="str">
        <f>'[1]REQUISITOS DE EJECUCIÓN '!G126</f>
        <v>21-46-101037101</v>
      </c>
      <c r="AO126" s="61">
        <f>'[1]REQUISITOS DE EJECUCIÓN '!H126</f>
        <v>44578</v>
      </c>
      <c r="AP126" s="61">
        <f>'[1]REQUISITOS DE EJECUCIÓN '!I126</f>
        <v>44579</v>
      </c>
      <c r="AQ126" s="61">
        <f>'[1]REQUISITOS DE EJECUCIÓN '!L126</f>
        <v>44575</v>
      </c>
      <c r="AR126" s="61" t="str">
        <f>'[1]REQUISITOS DE EJECUCIÓN '!M126</f>
        <v>I</v>
      </c>
      <c r="AS126" s="62" t="s">
        <v>104</v>
      </c>
      <c r="AT126" s="60" t="str">
        <f>[1]Supervisiones!J126</f>
        <v>Lilian Rosenna Puentes Báez</v>
      </c>
      <c r="AU126" s="60">
        <f>[1]Supervisiones!K126</f>
        <v>1049603029</v>
      </c>
      <c r="AV126" s="60" t="str">
        <f>[1]Supervisiones!L126</f>
        <v>Lilian Rosenna Puentes Báez</v>
      </c>
      <c r="AW126" s="60">
        <f>[1]Supervisiones!M126</f>
        <v>1049603029</v>
      </c>
      <c r="AX126" s="63">
        <f>[1]Supervisiones!N126</f>
        <v>44574</v>
      </c>
      <c r="AY126" s="63">
        <f>[1]Supervisiones!O126</f>
        <v>44574</v>
      </c>
      <c r="AZ126" s="60" t="str">
        <f>[1]Supervisiones!P126</f>
        <v>Transaccional</v>
      </c>
      <c r="BA126" s="62" t="s">
        <v>105</v>
      </c>
      <c r="BB126" s="60">
        <v>0</v>
      </c>
      <c r="BC126" s="62" t="s">
        <v>105</v>
      </c>
      <c r="BD126" s="60" t="s">
        <v>100</v>
      </c>
      <c r="BE126" s="60" t="s">
        <v>100</v>
      </c>
      <c r="BF126" s="62" t="s">
        <v>105</v>
      </c>
      <c r="BG126" s="60" t="s">
        <v>100</v>
      </c>
      <c r="BH126" s="60" t="s">
        <v>100</v>
      </c>
      <c r="BI126" s="60" t="s">
        <v>100</v>
      </c>
      <c r="BJ126" s="60" t="s">
        <v>100</v>
      </c>
      <c r="BK126" s="60" t="s">
        <v>100</v>
      </c>
      <c r="BL126" s="60" t="s">
        <v>100</v>
      </c>
      <c r="BM126" s="60" t="s">
        <v>100</v>
      </c>
      <c r="BN126" s="60" t="s">
        <v>100</v>
      </c>
      <c r="BO126" s="60" t="s">
        <v>100</v>
      </c>
      <c r="BP126" s="60" t="s">
        <v>100</v>
      </c>
      <c r="BQ126" s="60" t="s">
        <v>100</v>
      </c>
      <c r="BR126" s="60" t="s">
        <v>100</v>
      </c>
      <c r="BS126" s="63">
        <f t="shared" si="8"/>
        <v>44926</v>
      </c>
      <c r="BT126" s="62">
        <f t="shared" si="9"/>
        <v>0</v>
      </c>
      <c r="BU126" s="60">
        <v>0</v>
      </c>
      <c r="BV126" s="60">
        <v>0</v>
      </c>
      <c r="BW126" s="62">
        <f t="shared" si="10"/>
        <v>0</v>
      </c>
      <c r="BX126" s="60">
        <v>0</v>
      </c>
      <c r="BY126" s="60">
        <v>0</v>
      </c>
      <c r="BZ126" s="64">
        <f t="shared" si="11"/>
        <v>54000000</v>
      </c>
      <c r="CA126" s="60" t="s">
        <v>106</v>
      </c>
      <c r="CB126" s="62" t="e">
        <f t="shared" si="12"/>
        <v>#REF!</v>
      </c>
      <c r="CC126" s="72" t="e">
        <f>BS126-#REF!</f>
        <v>#REF!</v>
      </c>
      <c r="CD126" s="62" t="s">
        <v>107</v>
      </c>
      <c r="CE126" s="78">
        <v>44578</v>
      </c>
      <c r="CF126" s="74" t="s">
        <v>814</v>
      </c>
      <c r="CG126" s="75"/>
    </row>
    <row r="127" spans="1:85" s="17" customFormat="1" ht="50.25" customHeight="1">
      <c r="A127" s="60">
        <v>126</v>
      </c>
      <c r="B127" s="62" t="s">
        <v>85</v>
      </c>
      <c r="C127" s="62" t="s">
        <v>124</v>
      </c>
      <c r="D127" s="62" t="s">
        <v>87</v>
      </c>
      <c r="E127" s="62" t="s">
        <v>88</v>
      </c>
      <c r="F127" s="62" t="s">
        <v>815</v>
      </c>
      <c r="G127" s="62" t="s">
        <v>90</v>
      </c>
      <c r="H127" s="62" t="s">
        <v>816</v>
      </c>
      <c r="I127" s="62" t="s">
        <v>92</v>
      </c>
      <c r="J127" s="71">
        <v>1032472221</v>
      </c>
      <c r="K127" s="71" t="s">
        <v>817</v>
      </c>
      <c r="L127" s="60">
        <v>80111701</v>
      </c>
      <c r="M127" s="60" t="s">
        <v>818</v>
      </c>
      <c r="N127" s="62" t="s">
        <v>96</v>
      </c>
      <c r="O127" s="64">
        <f t="shared" si="13"/>
        <v>54000000</v>
      </c>
      <c r="P127" s="82">
        <v>54000000</v>
      </c>
      <c r="Q127" s="83">
        <v>0</v>
      </c>
      <c r="R127" s="82">
        <v>4500000</v>
      </c>
      <c r="S127" s="62" t="s">
        <v>213</v>
      </c>
      <c r="T127" s="73">
        <v>44573</v>
      </c>
      <c r="U127" s="63">
        <v>44579</v>
      </c>
      <c r="V127" s="66">
        <v>44926</v>
      </c>
      <c r="W127" s="63">
        <v>44579</v>
      </c>
      <c r="X127" s="66">
        <v>44926</v>
      </c>
      <c r="Y127" s="67" t="s">
        <v>130</v>
      </c>
      <c r="Z127" s="68" t="s">
        <v>99</v>
      </c>
      <c r="AA127" s="67">
        <v>20220312</v>
      </c>
      <c r="AB127" s="67">
        <v>33422</v>
      </c>
      <c r="AC127" s="61">
        <v>44569</v>
      </c>
      <c r="AD127" s="61" t="s">
        <v>100</v>
      </c>
      <c r="AE127" s="61" t="s">
        <v>100</v>
      </c>
      <c r="AF127" s="61" t="s">
        <v>131</v>
      </c>
      <c r="AG127" s="61" t="s">
        <v>188</v>
      </c>
      <c r="AH127" s="69">
        <v>22422</v>
      </c>
      <c r="AI127" s="66">
        <v>44574</v>
      </c>
      <c r="AJ127" s="71" t="s">
        <v>103</v>
      </c>
      <c r="AK127" s="71" t="s">
        <v>100</v>
      </c>
      <c r="AL127" s="71" t="s">
        <v>100</v>
      </c>
      <c r="AM127" s="61" t="str">
        <f>'[1]REQUISITOS DE EJECUCIÓN '!F127</f>
        <v>Cumplimiento del contrato
Calidad del servicio</v>
      </c>
      <c r="AN127" s="61" t="str">
        <f>'[1]REQUISITOS DE EJECUCIÓN '!G127</f>
        <v>21-46-101035385</v>
      </c>
      <c r="AO127" s="61">
        <f>'[1]REQUISITOS DE EJECUCIÓN '!H127</f>
        <v>44574</v>
      </c>
      <c r="AP127" s="61">
        <f>'[1]REQUISITOS DE EJECUCIÓN '!I127</f>
        <v>44579</v>
      </c>
      <c r="AQ127" s="61" t="str">
        <f>'[1]REQUISITOS DE EJECUCIÓN '!L127</f>
        <v xml:space="preserve"> 14/01/2022</v>
      </c>
      <c r="AR127" s="61" t="str">
        <f>'[1]REQUISITOS DE EJECUCIÓN '!M127</f>
        <v>I</v>
      </c>
      <c r="AS127" s="62" t="s">
        <v>104</v>
      </c>
      <c r="AT127" s="60" t="str">
        <f>[1]Supervisiones!J127</f>
        <v>Diego Fernando Valencia Méndez</v>
      </c>
      <c r="AU127" s="60">
        <f>[1]Supervisiones!K127</f>
        <v>80797877</v>
      </c>
      <c r="AV127" s="60" t="str">
        <f>[1]Supervisiones!L127</f>
        <v>Diego Fernando Valencia Méndez</v>
      </c>
      <c r="AW127" s="60">
        <f>[1]Supervisiones!M127</f>
        <v>80797877</v>
      </c>
      <c r="AX127" s="63">
        <f>[1]Supervisiones!N127</f>
        <v>44574</v>
      </c>
      <c r="AY127" s="63">
        <f>[1]Supervisiones!O127</f>
        <v>44574</v>
      </c>
      <c r="AZ127" s="60" t="str">
        <f>[1]Supervisiones!P127</f>
        <v>Transaccional</v>
      </c>
      <c r="BA127" s="62" t="s">
        <v>105</v>
      </c>
      <c r="BB127" s="60">
        <v>0</v>
      </c>
      <c r="BC127" s="62" t="s">
        <v>105</v>
      </c>
      <c r="BD127" s="60" t="s">
        <v>100</v>
      </c>
      <c r="BE127" s="60" t="s">
        <v>100</v>
      </c>
      <c r="BF127" s="62" t="s">
        <v>105</v>
      </c>
      <c r="BG127" s="60" t="s">
        <v>100</v>
      </c>
      <c r="BH127" s="60" t="s">
        <v>100</v>
      </c>
      <c r="BI127" s="60" t="s">
        <v>100</v>
      </c>
      <c r="BJ127" s="60" t="s">
        <v>100</v>
      </c>
      <c r="BK127" s="60" t="s">
        <v>100</v>
      </c>
      <c r="BL127" s="60" t="s">
        <v>100</v>
      </c>
      <c r="BM127" s="60" t="s">
        <v>100</v>
      </c>
      <c r="BN127" s="60" t="s">
        <v>100</v>
      </c>
      <c r="BO127" s="60" t="s">
        <v>100</v>
      </c>
      <c r="BP127" s="60" t="s">
        <v>100</v>
      </c>
      <c r="BQ127" s="60" t="s">
        <v>100</v>
      </c>
      <c r="BR127" s="60" t="s">
        <v>100</v>
      </c>
      <c r="BS127" s="63">
        <f t="shared" si="8"/>
        <v>44926</v>
      </c>
      <c r="BT127" s="62">
        <f t="shared" si="9"/>
        <v>0</v>
      </c>
      <c r="BU127" s="60">
        <v>0</v>
      </c>
      <c r="BV127" s="60">
        <v>0</v>
      </c>
      <c r="BW127" s="62">
        <f t="shared" si="10"/>
        <v>0</v>
      </c>
      <c r="BX127" s="60">
        <v>0</v>
      </c>
      <c r="BY127" s="60">
        <v>0</v>
      </c>
      <c r="BZ127" s="64">
        <f t="shared" si="11"/>
        <v>54000000</v>
      </c>
      <c r="CA127" s="60" t="s">
        <v>106</v>
      </c>
      <c r="CB127" s="62" t="e">
        <f t="shared" si="12"/>
        <v>#REF!</v>
      </c>
      <c r="CC127" s="72" t="e">
        <f>BS127-#REF!</f>
        <v>#REF!</v>
      </c>
      <c r="CD127" s="62" t="s">
        <v>107</v>
      </c>
      <c r="CE127" s="78">
        <v>44575</v>
      </c>
      <c r="CF127" s="74" t="s">
        <v>819</v>
      </c>
      <c r="CG127" s="75"/>
    </row>
    <row r="128" spans="1:85" s="17" customFormat="1" ht="50.25" customHeight="1">
      <c r="A128" s="60">
        <v>127</v>
      </c>
      <c r="B128" s="62" t="s">
        <v>85</v>
      </c>
      <c r="C128" s="62" t="s">
        <v>124</v>
      </c>
      <c r="D128" s="62" t="s">
        <v>87</v>
      </c>
      <c r="E128" s="62" t="s">
        <v>88</v>
      </c>
      <c r="F128" s="62" t="s">
        <v>820</v>
      </c>
      <c r="G128" s="62" t="s">
        <v>90</v>
      </c>
      <c r="H128" s="62" t="s">
        <v>821</v>
      </c>
      <c r="I128" s="62" t="s">
        <v>92</v>
      </c>
      <c r="J128" s="71">
        <v>39559446</v>
      </c>
      <c r="K128" s="71" t="s">
        <v>822</v>
      </c>
      <c r="L128" s="60">
        <v>80111701</v>
      </c>
      <c r="M128" s="60" t="s">
        <v>823</v>
      </c>
      <c r="N128" s="62" t="s">
        <v>96</v>
      </c>
      <c r="O128" s="64">
        <f t="shared" si="13"/>
        <v>75600000</v>
      </c>
      <c r="P128" s="82">
        <v>75600000</v>
      </c>
      <c r="Q128" s="83">
        <v>0</v>
      </c>
      <c r="R128" s="82">
        <v>6300000</v>
      </c>
      <c r="S128" s="62" t="s">
        <v>213</v>
      </c>
      <c r="T128" s="73">
        <v>44573</v>
      </c>
      <c r="U128" s="63">
        <v>44575</v>
      </c>
      <c r="V128" s="66">
        <v>44926</v>
      </c>
      <c r="W128" s="63">
        <v>44575</v>
      </c>
      <c r="X128" s="66">
        <v>44926</v>
      </c>
      <c r="Y128" s="67" t="s">
        <v>130</v>
      </c>
      <c r="Z128" s="68" t="s">
        <v>99</v>
      </c>
      <c r="AA128" s="67">
        <v>20220309</v>
      </c>
      <c r="AB128" s="67">
        <v>33122</v>
      </c>
      <c r="AC128" s="61">
        <v>44569</v>
      </c>
      <c r="AD128" s="61" t="s">
        <v>100</v>
      </c>
      <c r="AE128" s="61" t="s">
        <v>100</v>
      </c>
      <c r="AF128" s="61" t="s">
        <v>131</v>
      </c>
      <c r="AG128" s="61" t="s">
        <v>116</v>
      </c>
      <c r="AH128" s="69">
        <v>22622</v>
      </c>
      <c r="AI128" s="66">
        <v>44574</v>
      </c>
      <c r="AJ128" s="71" t="s">
        <v>103</v>
      </c>
      <c r="AK128" s="71" t="s">
        <v>100</v>
      </c>
      <c r="AL128" s="71" t="s">
        <v>100</v>
      </c>
      <c r="AM128" s="61" t="str">
        <f>'[1]REQUISITOS DE EJECUCIÓN '!F128</f>
        <v>Cumplimiento del contrato
Calidad del servicio</v>
      </c>
      <c r="AN128" s="61" t="str">
        <f>'[1]REQUISITOS DE EJECUCIÓN '!G128</f>
        <v>380-47-994000121228</v>
      </c>
      <c r="AO128" s="61">
        <f>'[1]REQUISITOS DE EJECUCIÓN '!H128</f>
        <v>44574</v>
      </c>
      <c r="AP128" s="61">
        <f>'[1]REQUISITOS DE EJECUCIÓN '!I128</f>
        <v>44575</v>
      </c>
      <c r="AQ128" s="61" t="str">
        <f>'[1]REQUISITOS DE EJECUCIÓN '!L128</f>
        <v xml:space="preserve"> 14/01/2022</v>
      </c>
      <c r="AR128" s="61" t="str">
        <f>'[1]REQUISITOS DE EJECUCIÓN '!M128</f>
        <v>I</v>
      </c>
      <c r="AS128" s="62" t="s">
        <v>104</v>
      </c>
      <c r="AT128" s="60" t="str">
        <f>[1]Supervisiones!J128</f>
        <v>Lilian Rosenna Puentes Báez</v>
      </c>
      <c r="AU128" s="60">
        <f>[1]Supervisiones!K128</f>
        <v>1049603029</v>
      </c>
      <c r="AV128" s="60" t="str">
        <f>[1]Supervisiones!L128</f>
        <v>Lilian Rosenna Puentes Báez</v>
      </c>
      <c r="AW128" s="60">
        <f>[1]Supervisiones!M128</f>
        <v>1049603029</v>
      </c>
      <c r="AX128" s="63">
        <f>[1]Supervisiones!N128</f>
        <v>44574</v>
      </c>
      <c r="AY128" s="63">
        <f>[1]Supervisiones!O128</f>
        <v>44574</v>
      </c>
      <c r="AZ128" s="60" t="str">
        <f>[1]Supervisiones!P128</f>
        <v>Transaccional</v>
      </c>
      <c r="BA128" s="62" t="s">
        <v>94</v>
      </c>
      <c r="BB128" s="60">
        <v>1</v>
      </c>
      <c r="BC128" s="62" t="s">
        <v>94</v>
      </c>
      <c r="BD128" s="79" t="s">
        <v>138</v>
      </c>
      <c r="BE128" s="63">
        <v>44607</v>
      </c>
      <c r="BF128" s="62" t="s">
        <v>105</v>
      </c>
      <c r="BG128" s="60" t="s">
        <v>100</v>
      </c>
      <c r="BH128" s="60" t="s">
        <v>100</v>
      </c>
      <c r="BI128" s="60" t="s">
        <v>100</v>
      </c>
      <c r="BJ128" s="60" t="s">
        <v>100</v>
      </c>
      <c r="BK128" s="60" t="s">
        <v>100</v>
      </c>
      <c r="BL128" s="60" t="s">
        <v>100</v>
      </c>
      <c r="BM128" s="60" t="s">
        <v>100</v>
      </c>
      <c r="BN128" s="60" t="s">
        <v>100</v>
      </c>
      <c r="BO128" s="60" t="s">
        <v>100</v>
      </c>
      <c r="BP128" s="60" t="s">
        <v>100</v>
      </c>
      <c r="BQ128" s="60" t="s">
        <v>100</v>
      </c>
      <c r="BR128" s="60" t="s">
        <v>100</v>
      </c>
      <c r="BS128" s="63">
        <f t="shared" si="8"/>
        <v>44926</v>
      </c>
      <c r="BT128" s="62">
        <f t="shared" si="9"/>
        <v>0</v>
      </c>
      <c r="BU128" s="60">
        <v>0</v>
      </c>
      <c r="BV128" s="60">
        <v>0</v>
      </c>
      <c r="BW128" s="62">
        <f t="shared" si="10"/>
        <v>0</v>
      </c>
      <c r="BX128" s="60">
        <v>0</v>
      </c>
      <c r="BY128" s="60">
        <v>0</v>
      </c>
      <c r="BZ128" s="64">
        <f t="shared" si="11"/>
        <v>75600000</v>
      </c>
      <c r="CA128" s="60" t="s">
        <v>106</v>
      </c>
      <c r="CB128" s="62" t="e">
        <f t="shared" si="12"/>
        <v>#REF!</v>
      </c>
      <c r="CC128" s="72" t="e">
        <f>BS128-#REF!</f>
        <v>#REF!</v>
      </c>
      <c r="CD128" s="62" t="s">
        <v>107</v>
      </c>
      <c r="CE128" s="78">
        <v>44575</v>
      </c>
      <c r="CF128" s="74" t="s">
        <v>824</v>
      </c>
      <c r="CG128" s="75"/>
    </row>
    <row r="129" spans="1:85" s="17" customFormat="1" ht="50.25" customHeight="1">
      <c r="A129" s="60">
        <v>128</v>
      </c>
      <c r="B129" s="62" t="s">
        <v>298</v>
      </c>
      <c r="C129" s="62" t="s">
        <v>299</v>
      </c>
      <c r="D129" s="62" t="s">
        <v>460</v>
      </c>
      <c r="E129" s="62" t="s">
        <v>88</v>
      </c>
      <c r="F129" s="62" t="s">
        <v>825</v>
      </c>
      <c r="G129" s="62" t="s">
        <v>90</v>
      </c>
      <c r="H129" s="62" t="s">
        <v>826</v>
      </c>
      <c r="I129" s="62" t="s">
        <v>92</v>
      </c>
      <c r="J129" s="71">
        <v>1053833372</v>
      </c>
      <c r="K129" s="71" t="s">
        <v>827</v>
      </c>
      <c r="L129" s="60">
        <v>80111701</v>
      </c>
      <c r="M129" s="71" t="s">
        <v>701</v>
      </c>
      <c r="N129" s="62" t="s">
        <v>96</v>
      </c>
      <c r="O129" s="64">
        <f t="shared" si="13"/>
        <v>88200000</v>
      </c>
      <c r="P129" s="84">
        <v>88200000</v>
      </c>
      <c r="Q129" s="60">
        <v>0</v>
      </c>
      <c r="R129" s="84">
        <v>7350000</v>
      </c>
      <c r="S129" s="62" t="s">
        <v>97</v>
      </c>
      <c r="T129" s="63">
        <v>44574</v>
      </c>
      <c r="U129" s="63">
        <v>44578</v>
      </c>
      <c r="V129" s="66">
        <v>44926</v>
      </c>
      <c r="W129" s="63">
        <v>44578</v>
      </c>
      <c r="X129" s="66">
        <v>44926</v>
      </c>
      <c r="Y129" s="67" t="s">
        <v>305</v>
      </c>
      <c r="Z129" s="68" t="s">
        <v>306</v>
      </c>
      <c r="AA129" s="67">
        <v>20220487</v>
      </c>
      <c r="AB129" s="67">
        <v>41022</v>
      </c>
      <c r="AC129" s="61">
        <v>44570</v>
      </c>
      <c r="AD129" s="61" t="s">
        <v>100</v>
      </c>
      <c r="AE129" s="61" t="s">
        <v>100</v>
      </c>
      <c r="AF129" s="61" t="s">
        <v>702</v>
      </c>
      <c r="AG129" s="61" t="s">
        <v>494</v>
      </c>
      <c r="AH129" s="69">
        <v>23822</v>
      </c>
      <c r="AI129" s="66">
        <v>44574</v>
      </c>
      <c r="AJ129" s="71" t="s">
        <v>103</v>
      </c>
      <c r="AK129" s="71" t="s">
        <v>100</v>
      </c>
      <c r="AL129" s="71" t="s">
        <v>100</v>
      </c>
      <c r="AM129" s="61" t="str">
        <f>'[1]REQUISITOS DE EJECUCIÓN '!F129</f>
        <v>Cumplimiento del contrato
Calidad del servicio</v>
      </c>
      <c r="AN129" s="61" t="str">
        <f>'[1]REQUISITOS DE EJECUCIÓN '!G129</f>
        <v>33-46-101037335</v>
      </c>
      <c r="AO129" s="61">
        <f>'[1]REQUISITOS DE EJECUCIÓN '!H129</f>
        <v>44574</v>
      </c>
      <c r="AP129" s="61">
        <f>'[1]REQUISITOS DE EJECUCIÓN '!I129</f>
        <v>44576</v>
      </c>
      <c r="AQ129" s="61">
        <f>'[1]REQUISITOS DE EJECUCIÓN '!L129</f>
        <v>44575</v>
      </c>
      <c r="AR129" s="61" t="str">
        <f>'[1]REQUISITOS DE EJECUCIÓN '!M129</f>
        <v>I</v>
      </c>
      <c r="AS129" s="62" t="s">
        <v>104</v>
      </c>
      <c r="AT129" s="60" t="str">
        <f>[1]Supervisiones!J129</f>
        <v>Fabian Dario Romero Moreno</v>
      </c>
      <c r="AU129" s="60">
        <f>[1]Supervisiones!K129</f>
        <v>11523034</v>
      </c>
      <c r="AV129" s="60" t="str">
        <f>[1]Supervisiones!L129</f>
        <v>Fabian Dario Romero Moreno</v>
      </c>
      <c r="AW129" s="60">
        <f>[1]Supervisiones!M129</f>
        <v>11523034</v>
      </c>
      <c r="AX129" s="63">
        <f>[1]Supervisiones!N129</f>
        <v>44574</v>
      </c>
      <c r="AY129" s="63">
        <f>[1]Supervisiones!O129</f>
        <v>44574</v>
      </c>
      <c r="AZ129" s="60" t="str">
        <f>[1]Supervisiones!P129</f>
        <v>Transaccional</v>
      </c>
      <c r="BA129" s="62" t="s">
        <v>105</v>
      </c>
      <c r="BB129" s="60">
        <v>0</v>
      </c>
      <c r="BC129" s="62" t="s">
        <v>105</v>
      </c>
      <c r="BD129" s="60" t="s">
        <v>100</v>
      </c>
      <c r="BE129" s="60" t="s">
        <v>100</v>
      </c>
      <c r="BF129" s="62" t="s">
        <v>105</v>
      </c>
      <c r="BG129" s="60" t="s">
        <v>100</v>
      </c>
      <c r="BH129" s="60" t="s">
        <v>100</v>
      </c>
      <c r="BI129" s="60" t="s">
        <v>100</v>
      </c>
      <c r="BJ129" s="60" t="s">
        <v>100</v>
      </c>
      <c r="BK129" s="60" t="s">
        <v>100</v>
      </c>
      <c r="BL129" s="60" t="s">
        <v>100</v>
      </c>
      <c r="BM129" s="60" t="s">
        <v>100</v>
      </c>
      <c r="BN129" s="60" t="s">
        <v>100</v>
      </c>
      <c r="BO129" s="60" t="s">
        <v>100</v>
      </c>
      <c r="BP129" s="60" t="s">
        <v>100</v>
      </c>
      <c r="BQ129" s="60" t="s">
        <v>100</v>
      </c>
      <c r="BR129" s="60" t="s">
        <v>100</v>
      </c>
      <c r="BS129" s="63">
        <f t="shared" si="8"/>
        <v>44926</v>
      </c>
      <c r="BT129" s="62">
        <f t="shared" si="9"/>
        <v>0</v>
      </c>
      <c r="BU129" s="60">
        <v>0</v>
      </c>
      <c r="BV129" s="60">
        <v>0</v>
      </c>
      <c r="BW129" s="62">
        <f t="shared" si="10"/>
        <v>0</v>
      </c>
      <c r="BX129" s="60">
        <v>0</v>
      </c>
      <c r="BY129" s="60">
        <v>0</v>
      </c>
      <c r="BZ129" s="64">
        <f t="shared" si="11"/>
        <v>88200000</v>
      </c>
      <c r="CA129" s="60" t="s">
        <v>106</v>
      </c>
      <c r="CB129" s="62" t="e">
        <f t="shared" si="12"/>
        <v>#REF!</v>
      </c>
      <c r="CC129" s="72" t="e">
        <f>BS129-#REF!</f>
        <v>#REF!</v>
      </c>
      <c r="CD129" s="62" t="s">
        <v>107</v>
      </c>
      <c r="CE129" s="78">
        <v>44578</v>
      </c>
      <c r="CF129" s="74" t="s">
        <v>828</v>
      </c>
      <c r="CG129" s="75"/>
    </row>
    <row r="130" spans="1:85" s="17" customFormat="1" ht="50.25" customHeight="1">
      <c r="A130" s="60">
        <v>129</v>
      </c>
      <c r="B130" s="62" t="s">
        <v>377</v>
      </c>
      <c r="C130" s="62" t="s">
        <v>378</v>
      </c>
      <c r="D130" s="62" t="s">
        <v>251</v>
      </c>
      <c r="E130" s="62" t="s">
        <v>88</v>
      </c>
      <c r="F130" s="62" t="s">
        <v>829</v>
      </c>
      <c r="G130" s="62" t="s">
        <v>90</v>
      </c>
      <c r="H130" s="62" t="s">
        <v>830</v>
      </c>
      <c r="I130" s="62" t="s">
        <v>92</v>
      </c>
      <c r="J130" s="71" t="s">
        <v>831</v>
      </c>
      <c r="K130" s="71" t="s">
        <v>832</v>
      </c>
      <c r="L130" s="60">
        <v>80111701</v>
      </c>
      <c r="M130" s="71" t="s">
        <v>748</v>
      </c>
      <c r="N130" s="62" t="s">
        <v>96</v>
      </c>
      <c r="O130" s="64">
        <f t="shared" si="13"/>
        <v>60000000</v>
      </c>
      <c r="P130" s="82">
        <v>60000000</v>
      </c>
      <c r="Q130" s="83">
        <v>0</v>
      </c>
      <c r="R130" s="82">
        <v>5000000</v>
      </c>
      <c r="S130" s="62" t="s">
        <v>97</v>
      </c>
      <c r="T130" s="63">
        <v>44574</v>
      </c>
      <c r="U130" s="63">
        <v>44579</v>
      </c>
      <c r="V130" s="66">
        <v>44926</v>
      </c>
      <c r="W130" s="63">
        <v>44579</v>
      </c>
      <c r="X130" s="63">
        <v>44926</v>
      </c>
      <c r="Y130" s="67" t="s">
        <v>383</v>
      </c>
      <c r="Z130" s="68" t="s">
        <v>384</v>
      </c>
      <c r="AA130" s="67">
        <v>20220081</v>
      </c>
      <c r="AB130" s="67">
        <v>46522</v>
      </c>
      <c r="AC130" s="61">
        <v>44570</v>
      </c>
      <c r="AD130" s="61" t="s">
        <v>100</v>
      </c>
      <c r="AE130" s="61" t="s">
        <v>100</v>
      </c>
      <c r="AF130" s="61" t="s">
        <v>385</v>
      </c>
      <c r="AG130" s="61" t="s">
        <v>205</v>
      </c>
      <c r="AH130" s="69">
        <v>21622</v>
      </c>
      <c r="AI130" s="66">
        <v>44574</v>
      </c>
      <c r="AJ130" s="71" t="s">
        <v>103</v>
      </c>
      <c r="AK130" s="71" t="s">
        <v>100</v>
      </c>
      <c r="AL130" s="71" t="s">
        <v>100</v>
      </c>
      <c r="AM130" s="61" t="str">
        <f>'[1]REQUISITOS DE EJECUCIÓN '!F130</f>
        <v>Cumplimiento del contrato
Calidad del servicio</v>
      </c>
      <c r="AN130" s="61" t="str">
        <f>'[1]REQUISITOS DE EJECUCIÓN '!G130</f>
        <v>39-44-101134614</v>
      </c>
      <c r="AO130" s="61">
        <f>'[1]REQUISITOS DE EJECUCIÓN '!H130</f>
        <v>44578</v>
      </c>
      <c r="AP130" s="61">
        <f>'[1]REQUISITOS DE EJECUCIÓN '!I130</f>
        <v>44579</v>
      </c>
      <c r="AQ130" s="61">
        <f>'[1]REQUISITOS DE EJECUCIÓN '!L130</f>
        <v>44575</v>
      </c>
      <c r="AR130" s="61" t="str">
        <f>'[1]REQUISITOS DE EJECUCIÓN '!M130</f>
        <v>I</v>
      </c>
      <c r="AS130" s="62" t="s">
        <v>104</v>
      </c>
      <c r="AT130" s="60" t="str">
        <f>[1]Supervisiones!J130</f>
        <v>Damaris Tatiana Gomez Buitrago</v>
      </c>
      <c r="AU130" s="60" t="str">
        <f>[1]Supervisiones!K130</f>
        <v xml:space="preserve">1076716385	</v>
      </c>
      <c r="AV130" s="60" t="str">
        <f>[1]Supervisiones!L130</f>
        <v>Damaris Tatiana Gomez Buitrago</v>
      </c>
      <c r="AW130" s="60" t="str">
        <f>[1]Supervisiones!M130</f>
        <v xml:space="preserve">1076716385	</v>
      </c>
      <c r="AX130" s="63">
        <f>[1]Supervisiones!N130</f>
        <v>44574</v>
      </c>
      <c r="AY130" s="63">
        <f>[1]Supervisiones!O130</f>
        <v>44574</v>
      </c>
      <c r="AZ130" s="60" t="str">
        <f>[1]Supervisiones!P130</f>
        <v>Transaccional</v>
      </c>
      <c r="BA130" s="62" t="s">
        <v>105</v>
      </c>
      <c r="BB130" s="60">
        <v>0</v>
      </c>
      <c r="BC130" s="62" t="s">
        <v>105</v>
      </c>
      <c r="BD130" s="60" t="s">
        <v>100</v>
      </c>
      <c r="BE130" s="60" t="s">
        <v>100</v>
      </c>
      <c r="BF130" s="62" t="s">
        <v>105</v>
      </c>
      <c r="BG130" s="60" t="s">
        <v>100</v>
      </c>
      <c r="BH130" s="60" t="s">
        <v>100</v>
      </c>
      <c r="BI130" s="60" t="s">
        <v>100</v>
      </c>
      <c r="BJ130" s="60" t="s">
        <v>100</v>
      </c>
      <c r="BK130" s="60" t="s">
        <v>100</v>
      </c>
      <c r="BL130" s="60" t="s">
        <v>100</v>
      </c>
      <c r="BM130" s="60" t="s">
        <v>100</v>
      </c>
      <c r="BN130" s="60" t="s">
        <v>100</v>
      </c>
      <c r="BO130" s="60" t="s">
        <v>100</v>
      </c>
      <c r="BP130" s="60" t="s">
        <v>100</v>
      </c>
      <c r="BQ130" s="60" t="s">
        <v>100</v>
      </c>
      <c r="BR130" s="60" t="s">
        <v>100</v>
      </c>
      <c r="BS130" s="63">
        <f t="shared" ref="BS130:BS193" si="14">V130</f>
        <v>44926</v>
      </c>
      <c r="BT130" s="62">
        <f t="shared" ref="BT130:BT193" si="15">BU130+BV130</f>
        <v>0</v>
      </c>
      <c r="BU130" s="60">
        <v>0</v>
      </c>
      <c r="BV130" s="60">
        <v>0</v>
      </c>
      <c r="BW130" s="62">
        <f t="shared" ref="BW130:BW193" si="16">BX130+BY130</f>
        <v>0</v>
      </c>
      <c r="BX130" s="60">
        <v>0</v>
      </c>
      <c r="BY130" s="60">
        <v>0</v>
      </c>
      <c r="BZ130" s="64">
        <f t="shared" ref="BZ130:BZ193" si="17">O130+BT130-BW130</f>
        <v>60000000</v>
      </c>
      <c r="CA130" s="60" t="s">
        <v>106</v>
      </c>
      <c r="CB130" s="62" t="e">
        <f t="shared" ref="CB130:CB193" si="18">IF(CC130&lt;0, "Vencido hace "&amp;CC130&amp;" días",IF(CC130=0, "Vence hoy",IF(CC130&lt;4, "Tiene "&amp;CC130&amp;"  días","Faltan "&amp;CC130&amp;"días")))</f>
        <v>#REF!</v>
      </c>
      <c r="CC130" s="72" t="e">
        <f>BS130-#REF!</f>
        <v>#REF!</v>
      </c>
      <c r="CD130" s="62" t="s">
        <v>107</v>
      </c>
      <c r="CE130" s="78">
        <v>44578</v>
      </c>
      <c r="CF130" s="74" t="s">
        <v>833</v>
      </c>
      <c r="CG130" s="75"/>
    </row>
    <row r="131" spans="1:85" s="17" customFormat="1" ht="50.25" customHeight="1">
      <c r="A131" s="60">
        <v>130</v>
      </c>
      <c r="B131" s="62" t="s">
        <v>411</v>
      </c>
      <c r="C131" s="62" t="s">
        <v>834</v>
      </c>
      <c r="D131" s="62" t="s">
        <v>731</v>
      </c>
      <c r="E131" s="62" t="s">
        <v>88</v>
      </c>
      <c r="F131" s="62" t="s">
        <v>835</v>
      </c>
      <c r="G131" s="62" t="s">
        <v>90</v>
      </c>
      <c r="H131" s="62" t="s">
        <v>836</v>
      </c>
      <c r="I131" s="62" t="s">
        <v>92</v>
      </c>
      <c r="J131" s="71">
        <v>52433309</v>
      </c>
      <c r="K131" s="71" t="s">
        <v>837</v>
      </c>
      <c r="L131" s="60">
        <v>80111701</v>
      </c>
      <c r="M131" s="71" t="s">
        <v>838</v>
      </c>
      <c r="N131" s="62" t="s">
        <v>96</v>
      </c>
      <c r="O131" s="64">
        <f t="shared" si="13"/>
        <v>48213444</v>
      </c>
      <c r="P131" s="82">
        <v>48213444</v>
      </c>
      <c r="Q131" s="83">
        <v>0</v>
      </c>
      <c r="R131" s="82">
        <v>4017787</v>
      </c>
      <c r="S131" s="62" t="s">
        <v>97</v>
      </c>
      <c r="T131" s="63">
        <v>44574</v>
      </c>
      <c r="U131" s="63">
        <v>44582</v>
      </c>
      <c r="V131" s="66">
        <v>44926</v>
      </c>
      <c r="W131" s="63">
        <v>44582</v>
      </c>
      <c r="X131" s="63">
        <v>44926</v>
      </c>
      <c r="Y131" s="67" t="s">
        <v>130</v>
      </c>
      <c r="Z131" s="68" t="s">
        <v>419</v>
      </c>
      <c r="AA131" s="67">
        <v>20220878</v>
      </c>
      <c r="AB131" s="67">
        <v>15522</v>
      </c>
      <c r="AC131" s="61">
        <v>44568</v>
      </c>
      <c r="AD131" s="61" t="s">
        <v>100</v>
      </c>
      <c r="AE131" s="61" t="s">
        <v>100</v>
      </c>
      <c r="AF131" s="61" t="s">
        <v>839</v>
      </c>
      <c r="AG131" s="61" t="s">
        <v>116</v>
      </c>
      <c r="AH131" s="69">
        <v>26122</v>
      </c>
      <c r="AI131" s="85">
        <v>44575</v>
      </c>
      <c r="AJ131" s="71" t="s">
        <v>103</v>
      </c>
      <c r="AK131" s="71" t="s">
        <v>100</v>
      </c>
      <c r="AL131" s="71" t="s">
        <v>100</v>
      </c>
      <c r="AM131" s="61" t="str">
        <f>'[1]REQUISITOS DE EJECUCIÓN '!F131</f>
        <v>Cumplimiento del contrato
Calidad del servicio</v>
      </c>
      <c r="AN131" s="61" t="str">
        <f>'[1]REQUISITOS DE EJECUCIÓN '!G131</f>
        <v>17-46-101020350</v>
      </c>
      <c r="AO131" s="61">
        <f>'[1]REQUISITOS DE EJECUCIÓN '!H131</f>
        <v>44574</v>
      </c>
      <c r="AP131" s="61">
        <f>'[1]REQUISITOS DE EJECUCIÓN '!I131</f>
        <v>44575</v>
      </c>
      <c r="AQ131" s="61">
        <f>'[1]REQUISITOS DE EJECUCIÓN '!L131</f>
        <v>44575</v>
      </c>
      <c r="AR131" s="61" t="str">
        <f>'[1]REQUISITOS DE EJECUCIÓN '!M131</f>
        <v>I</v>
      </c>
      <c r="AS131" s="62" t="s">
        <v>104</v>
      </c>
      <c r="AT131" s="60" t="str">
        <f>[1]Supervisiones!J131</f>
        <v>Juan Pablo Orozco Londoño</v>
      </c>
      <c r="AU131" s="60">
        <f>[1]Supervisiones!K131</f>
        <v>75085973</v>
      </c>
      <c r="AV131" s="60" t="str">
        <f>[1]Supervisiones!L131</f>
        <v>José Leonardo Hincapié Gómez</v>
      </c>
      <c r="AW131" s="60">
        <f>[1]Supervisiones!M131</f>
        <v>75085973</v>
      </c>
      <c r="AX131" s="63">
        <f>[1]Supervisiones!N131</f>
        <v>44575</v>
      </c>
      <c r="AY131" s="63">
        <f>[1]Supervisiones!O131</f>
        <v>44575</v>
      </c>
      <c r="AZ131" s="60" t="str">
        <f>[1]Supervisiones!P131</f>
        <v>Transaccional</v>
      </c>
      <c r="BA131" s="62" t="s">
        <v>105</v>
      </c>
      <c r="BB131" s="60">
        <v>0</v>
      </c>
      <c r="BC131" s="62" t="s">
        <v>105</v>
      </c>
      <c r="BD131" s="60" t="s">
        <v>100</v>
      </c>
      <c r="BE131" s="60" t="s">
        <v>100</v>
      </c>
      <c r="BF131" s="62" t="s">
        <v>105</v>
      </c>
      <c r="BG131" s="60" t="s">
        <v>100</v>
      </c>
      <c r="BH131" s="60" t="s">
        <v>100</v>
      </c>
      <c r="BI131" s="60" t="s">
        <v>100</v>
      </c>
      <c r="BJ131" s="60" t="s">
        <v>100</v>
      </c>
      <c r="BK131" s="60" t="s">
        <v>100</v>
      </c>
      <c r="BL131" s="60" t="s">
        <v>100</v>
      </c>
      <c r="BM131" s="60" t="s">
        <v>100</v>
      </c>
      <c r="BN131" s="60" t="s">
        <v>100</v>
      </c>
      <c r="BO131" s="60" t="s">
        <v>100</v>
      </c>
      <c r="BP131" s="60" t="s">
        <v>100</v>
      </c>
      <c r="BQ131" s="60" t="s">
        <v>100</v>
      </c>
      <c r="BR131" s="60" t="s">
        <v>100</v>
      </c>
      <c r="BS131" s="63">
        <f t="shared" si="14"/>
        <v>44926</v>
      </c>
      <c r="BT131" s="62">
        <f t="shared" si="15"/>
        <v>0</v>
      </c>
      <c r="BU131" s="60">
        <v>0</v>
      </c>
      <c r="BV131" s="60">
        <v>0</v>
      </c>
      <c r="BW131" s="62">
        <f t="shared" si="16"/>
        <v>0</v>
      </c>
      <c r="BX131" s="60">
        <v>0</v>
      </c>
      <c r="BY131" s="60">
        <v>0</v>
      </c>
      <c r="BZ131" s="64">
        <f t="shared" si="17"/>
        <v>48213444</v>
      </c>
      <c r="CA131" s="60" t="s">
        <v>106</v>
      </c>
      <c r="CB131" s="62" t="e">
        <f t="shared" si="18"/>
        <v>#REF!</v>
      </c>
      <c r="CC131" s="72" t="e">
        <f>BS131-#REF!</f>
        <v>#REF!</v>
      </c>
      <c r="CD131" s="62" t="s">
        <v>107</v>
      </c>
      <c r="CE131" s="78">
        <v>44578</v>
      </c>
      <c r="CF131" s="74" t="s">
        <v>840</v>
      </c>
      <c r="CG131" s="75"/>
    </row>
    <row r="132" spans="1:85" s="17" customFormat="1" ht="50.25" customHeight="1">
      <c r="A132" s="60">
        <v>131</v>
      </c>
      <c r="B132" s="62" t="s">
        <v>411</v>
      </c>
      <c r="C132" s="62" t="s">
        <v>412</v>
      </c>
      <c r="D132" s="62" t="s">
        <v>413</v>
      </c>
      <c r="E132" s="62" t="s">
        <v>88</v>
      </c>
      <c r="F132" s="62" t="s">
        <v>841</v>
      </c>
      <c r="G132" s="62" t="s">
        <v>90</v>
      </c>
      <c r="H132" s="62" t="s">
        <v>842</v>
      </c>
      <c r="I132" s="62" t="s">
        <v>92</v>
      </c>
      <c r="J132" s="71">
        <v>53029439</v>
      </c>
      <c r="K132" s="71" t="s">
        <v>843</v>
      </c>
      <c r="L132" s="60">
        <v>80111701</v>
      </c>
      <c r="M132" s="71" t="s">
        <v>844</v>
      </c>
      <c r="N132" s="62" t="s">
        <v>96</v>
      </c>
      <c r="O132" s="64">
        <f t="shared" si="13"/>
        <v>94500000</v>
      </c>
      <c r="P132" s="82">
        <v>94500000</v>
      </c>
      <c r="Q132" s="83">
        <v>0</v>
      </c>
      <c r="R132" s="82">
        <v>7875000</v>
      </c>
      <c r="S132" s="62" t="s">
        <v>97</v>
      </c>
      <c r="T132" s="63">
        <v>44574</v>
      </c>
      <c r="U132" s="63">
        <v>44575</v>
      </c>
      <c r="V132" s="66">
        <v>44926</v>
      </c>
      <c r="W132" s="63">
        <v>44575</v>
      </c>
      <c r="X132" s="63">
        <v>44926</v>
      </c>
      <c r="Y132" s="67" t="s">
        <v>418</v>
      </c>
      <c r="Z132" s="68" t="s">
        <v>419</v>
      </c>
      <c r="AA132" s="67">
        <v>20220107</v>
      </c>
      <c r="AB132" s="67">
        <v>14222</v>
      </c>
      <c r="AC132" s="61">
        <v>44568</v>
      </c>
      <c r="AD132" s="61" t="s">
        <v>100</v>
      </c>
      <c r="AE132" s="61" t="s">
        <v>100</v>
      </c>
      <c r="AF132" s="61" t="s">
        <v>420</v>
      </c>
      <c r="AG132" s="61" t="s">
        <v>102</v>
      </c>
      <c r="AH132" s="69">
        <v>25122</v>
      </c>
      <c r="AI132" s="66">
        <v>44574</v>
      </c>
      <c r="AJ132" s="71" t="s">
        <v>103</v>
      </c>
      <c r="AK132" s="71" t="s">
        <v>100</v>
      </c>
      <c r="AL132" s="71" t="s">
        <v>100</v>
      </c>
      <c r="AM132" s="61" t="str">
        <f>'[1]REQUISITOS DE EJECUCIÓN '!F132</f>
        <v>Cumplimiento del contrato
Calidad del servicio</v>
      </c>
      <c r="AN132" s="61" t="str">
        <f>'[1]REQUISITOS DE EJECUCIÓN '!G132</f>
        <v>390-47-994000067081</v>
      </c>
      <c r="AO132" s="61">
        <f>'[1]REQUISITOS DE EJECUCIÓN '!H132</f>
        <v>44574</v>
      </c>
      <c r="AP132" s="61">
        <f>'[1]REQUISITOS DE EJECUCIÓN '!I132</f>
        <v>44575</v>
      </c>
      <c r="AQ132" s="61">
        <f>'[1]REQUISITOS DE EJECUCIÓN '!L132</f>
        <v>44575</v>
      </c>
      <c r="AR132" s="61" t="str">
        <f>'[1]REQUISITOS DE EJECUCIÓN '!M132</f>
        <v>I</v>
      </c>
      <c r="AS132" s="62" t="s">
        <v>104</v>
      </c>
      <c r="AT132" s="60" t="str">
        <f>[1]Supervisiones!J132</f>
        <v>José Leonardo Hincapié Gómez</v>
      </c>
      <c r="AU132" s="60">
        <f>[1]Supervisiones!K132</f>
        <v>7562090</v>
      </c>
      <c r="AV132" s="60" t="str">
        <f>[1]Supervisiones!L132</f>
        <v>José Leonardo Hincapié Gómez</v>
      </c>
      <c r="AW132" s="60">
        <f>[1]Supervisiones!M132</f>
        <v>7562090</v>
      </c>
      <c r="AX132" s="63">
        <f>[1]Supervisiones!N132</f>
        <v>44578</v>
      </c>
      <c r="AY132" s="63">
        <f>[1]Supervisiones!O132</f>
        <v>44578</v>
      </c>
      <c r="AZ132" s="60" t="str">
        <f>[1]Supervisiones!P132</f>
        <v>Transaccional</v>
      </c>
      <c r="BA132" s="62" t="s">
        <v>105</v>
      </c>
      <c r="BB132" s="60">
        <v>0</v>
      </c>
      <c r="BC132" s="62" t="s">
        <v>105</v>
      </c>
      <c r="BD132" s="60" t="s">
        <v>100</v>
      </c>
      <c r="BE132" s="60" t="s">
        <v>100</v>
      </c>
      <c r="BF132" s="62" t="s">
        <v>105</v>
      </c>
      <c r="BG132" s="60" t="s">
        <v>100</v>
      </c>
      <c r="BH132" s="60" t="s">
        <v>100</v>
      </c>
      <c r="BI132" s="60" t="s">
        <v>100</v>
      </c>
      <c r="BJ132" s="60" t="s">
        <v>100</v>
      </c>
      <c r="BK132" s="60" t="s">
        <v>100</v>
      </c>
      <c r="BL132" s="60" t="s">
        <v>100</v>
      </c>
      <c r="BM132" s="60" t="s">
        <v>100</v>
      </c>
      <c r="BN132" s="60" t="s">
        <v>100</v>
      </c>
      <c r="BO132" s="60" t="s">
        <v>100</v>
      </c>
      <c r="BP132" s="60" t="s">
        <v>100</v>
      </c>
      <c r="BQ132" s="60" t="s">
        <v>100</v>
      </c>
      <c r="BR132" s="60" t="s">
        <v>100</v>
      </c>
      <c r="BS132" s="63">
        <f t="shared" si="14"/>
        <v>44926</v>
      </c>
      <c r="BT132" s="62">
        <f t="shared" si="15"/>
        <v>0</v>
      </c>
      <c r="BU132" s="60">
        <v>0</v>
      </c>
      <c r="BV132" s="60">
        <v>0</v>
      </c>
      <c r="BW132" s="62">
        <f t="shared" si="16"/>
        <v>0</v>
      </c>
      <c r="BX132" s="60">
        <v>0</v>
      </c>
      <c r="BY132" s="60">
        <v>0</v>
      </c>
      <c r="BZ132" s="64">
        <f t="shared" si="17"/>
        <v>94500000</v>
      </c>
      <c r="CA132" s="60" t="s">
        <v>106</v>
      </c>
      <c r="CB132" s="62" t="e">
        <f t="shared" si="18"/>
        <v>#REF!</v>
      </c>
      <c r="CC132" s="72" t="e">
        <f>BS132-#REF!</f>
        <v>#REF!</v>
      </c>
      <c r="CD132" s="62" t="s">
        <v>107</v>
      </c>
      <c r="CE132" s="78">
        <v>44578</v>
      </c>
      <c r="CF132" s="74" t="s">
        <v>845</v>
      </c>
      <c r="CG132" s="75"/>
    </row>
    <row r="133" spans="1:85" s="17" customFormat="1" ht="50.25" customHeight="1">
      <c r="A133" s="60">
        <v>132</v>
      </c>
      <c r="B133" s="62" t="s">
        <v>298</v>
      </c>
      <c r="C133" s="62" t="s">
        <v>299</v>
      </c>
      <c r="D133" s="62" t="s">
        <v>300</v>
      </c>
      <c r="E133" s="62" t="s">
        <v>88</v>
      </c>
      <c r="F133" s="62" t="s">
        <v>846</v>
      </c>
      <c r="G133" s="62" t="s">
        <v>90</v>
      </c>
      <c r="H133" s="62" t="s">
        <v>847</v>
      </c>
      <c r="I133" s="62" t="s">
        <v>92</v>
      </c>
      <c r="J133" s="71">
        <v>1070965067</v>
      </c>
      <c r="K133" s="71" t="s">
        <v>848</v>
      </c>
      <c r="L133" s="60">
        <v>80111701</v>
      </c>
      <c r="M133" s="71" t="s">
        <v>849</v>
      </c>
      <c r="N133" s="62" t="s">
        <v>96</v>
      </c>
      <c r="O133" s="64">
        <f t="shared" si="13"/>
        <v>60000000</v>
      </c>
      <c r="P133" s="82">
        <v>60000000</v>
      </c>
      <c r="Q133" s="83">
        <v>0</v>
      </c>
      <c r="R133" s="82">
        <v>5000000</v>
      </c>
      <c r="S133" s="62" t="s">
        <v>97</v>
      </c>
      <c r="T133" s="63">
        <v>44574</v>
      </c>
      <c r="U133" s="63">
        <v>44578</v>
      </c>
      <c r="V133" s="66">
        <v>44926</v>
      </c>
      <c r="W133" s="63">
        <v>44578</v>
      </c>
      <c r="X133" s="63">
        <v>44926</v>
      </c>
      <c r="Y133" s="67" t="s">
        <v>305</v>
      </c>
      <c r="Z133" s="68" t="s">
        <v>306</v>
      </c>
      <c r="AA133" s="67">
        <v>20220512</v>
      </c>
      <c r="AB133" s="67">
        <v>48322</v>
      </c>
      <c r="AC133" s="61">
        <v>44572</v>
      </c>
      <c r="AD133" s="61" t="s">
        <v>100</v>
      </c>
      <c r="AE133" s="61" t="s">
        <v>100</v>
      </c>
      <c r="AF133" s="61" t="s">
        <v>307</v>
      </c>
      <c r="AG133" s="61" t="s">
        <v>494</v>
      </c>
      <c r="AH133" s="69">
        <v>28422</v>
      </c>
      <c r="AI133" s="85">
        <v>44575</v>
      </c>
      <c r="AJ133" s="71" t="s">
        <v>103</v>
      </c>
      <c r="AK133" s="71" t="s">
        <v>100</v>
      </c>
      <c r="AL133" s="71" t="s">
        <v>100</v>
      </c>
      <c r="AM133" s="61" t="str">
        <f>'[1]REQUISITOS DE EJECUCIÓN '!F133</f>
        <v>Cumplimiento del contrato
Calidad del servicio</v>
      </c>
      <c r="AN133" s="61" t="str">
        <f>'[1]REQUISITOS DE EJECUCIÓN '!G133</f>
        <v>21-46-101036012</v>
      </c>
      <c r="AO133" s="61">
        <f>'[1]REQUISITOS DE EJECUCIÓN '!H133</f>
        <v>44575</v>
      </c>
      <c r="AP133" s="61">
        <f>'[1]REQUISITOS DE EJECUCIÓN '!I133</f>
        <v>44577</v>
      </c>
      <c r="AQ133" s="61">
        <f>'[1]REQUISITOS DE EJECUCIÓN '!L133</f>
        <v>44576</v>
      </c>
      <c r="AR133" s="61" t="str">
        <f>'[1]REQUISITOS DE EJECUCIÓN '!M133</f>
        <v>I</v>
      </c>
      <c r="AS133" s="62" t="s">
        <v>104</v>
      </c>
      <c r="AT133" s="60" t="str">
        <f>[1]Supervisiones!J133</f>
        <v>Fabian Dario Romero Moreno</v>
      </c>
      <c r="AU133" s="60">
        <f>[1]Supervisiones!K133</f>
        <v>11523034</v>
      </c>
      <c r="AV133" s="60" t="str">
        <f>[1]Supervisiones!L133</f>
        <v>Fabian Dario Romero Moreno</v>
      </c>
      <c r="AW133" s="60">
        <f>[1]Supervisiones!M133</f>
        <v>11523034</v>
      </c>
      <c r="AX133" s="63">
        <f>[1]Supervisiones!N133</f>
        <v>44575</v>
      </c>
      <c r="AY133" s="63">
        <f>[1]Supervisiones!O133</f>
        <v>44575</v>
      </c>
      <c r="AZ133" s="60" t="str">
        <f>[1]Supervisiones!P133</f>
        <v>Transaccional</v>
      </c>
      <c r="BA133" s="62" t="s">
        <v>105</v>
      </c>
      <c r="BB133" s="60">
        <v>0</v>
      </c>
      <c r="BC133" s="62" t="s">
        <v>105</v>
      </c>
      <c r="BD133" s="60" t="s">
        <v>100</v>
      </c>
      <c r="BE133" s="60" t="s">
        <v>100</v>
      </c>
      <c r="BF133" s="62" t="s">
        <v>105</v>
      </c>
      <c r="BG133" s="60" t="s">
        <v>100</v>
      </c>
      <c r="BH133" s="60" t="s">
        <v>100</v>
      </c>
      <c r="BI133" s="60" t="s">
        <v>100</v>
      </c>
      <c r="BJ133" s="60" t="s">
        <v>100</v>
      </c>
      <c r="BK133" s="60" t="s">
        <v>100</v>
      </c>
      <c r="BL133" s="60" t="s">
        <v>100</v>
      </c>
      <c r="BM133" s="60" t="s">
        <v>100</v>
      </c>
      <c r="BN133" s="60" t="s">
        <v>100</v>
      </c>
      <c r="BO133" s="60" t="s">
        <v>100</v>
      </c>
      <c r="BP133" s="60" t="s">
        <v>100</v>
      </c>
      <c r="BQ133" s="60" t="s">
        <v>100</v>
      </c>
      <c r="BR133" s="60" t="s">
        <v>100</v>
      </c>
      <c r="BS133" s="63">
        <f t="shared" si="14"/>
        <v>44926</v>
      </c>
      <c r="BT133" s="62">
        <f t="shared" si="15"/>
        <v>0</v>
      </c>
      <c r="BU133" s="60">
        <v>0</v>
      </c>
      <c r="BV133" s="60">
        <v>0</v>
      </c>
      <c r="BW133" s="62">
        <f t="shared" si="16"/>
        <v>0</v>
      </c>
      <c r="BX133" s="60">
        <v>0</v>
      </c>
      <c r="BY133" s="60">
        <v>0</v>
      </c>
      <c r="BZ133" s="64">
        <f t="shared" si="17"/>
        <v>60000000</v>
      </c>
      <c r="CA133" s="60" t="s">
        <v>106</v>
      </c>
      <c r="CB133" s="62" t="e">
        <f t="shared" si="18"/>
        <v>#REF!</v>
      </c>
      <c r="CC133" s="72" t="e">
        <f>BS133-#REF!</f>
        <v>#REF!</v>
      </c>
      <c r="CD133" s="62" t="s">
        <v>107</v>
      </c>
      <c r="CE133" s="78">
        <v>44578</v>
      </c>
      <c r="CF133" s="74" t="s">
        <v>850</v>
      </c>
      <c r="CG133" s="75"/>
    </row>
    <row r="134" spans="1:85" s="17" customFormat="1" ht="50.25" customHeight="1">
      <c r="A134" s="60">
        <v>133</v>
      </c>
      <c r="B134" s="62" t="s">
        <v>510</v>
      </c>
      <c r="C134" s="62" t="s">
        <v>511</v>
      </c>
      <c r="D134" s="62" t="s">
        <v>512</v>
      </c>
      <c r="E134" s="62" t="s">
        <v>88</v>
      </c>
      <c r="F134" s="62" t="s">
        <v>851</v>
      </c>
      <c r="G134" s="62" t="s">
        <v>90</v>
      </c>
      <c r="H134" s="62" t="s">
        <v>852</v>
      </c>
      <c r="I134" s="62" t="s">
        <v>92</v>
      </c>
      <c r="J134" s="71">
        <v>51883612</v>
      </c>
      <c r="K134" s="71" t="s">
        <v>853</v>
      </c>
      <c r="L134" s="60">
        <v>80111701</v>
      </c>
      <c r="M134" s="71" t="s">
        <v>854</v>
      </c>
      <c r="N134" s="62" t="s">
        <v>96</v>
      </c>
      <c r="O134" s="64">
        <f t="shared" si="13"/>
        <v>70000000</v>
      </c>
      <c r="P134" s="82">
        <v>70000000</v>
      </c>
      <c r="Q134" s="83">
        <v>0</v>
      </c>
      <c r="R134" s="82">
        <v>7000000</v>
      </c>
      <c r="S134" s="62" t="s">
        <v>97</v>
      </c>
      <c r="T134" s="73">
        <v>44574</v>
      </c>
      <c r="U134" s="63">
        <v>44575</v>
      </c>
      <c r="V134" s="63">
        <v>44864</v>
      </c>
      <c r="W134" s="63">
        <v>44575</v>
      </c>
      <c r="X134" s="63">
        <v>44864</v>
      </c>
      <c r="Y134" s="67" t="s">
        <v>517</v>
      </c>
      <c r="Z134" s="68" t="s">
        <v>518</v>
      </c>
      <c r="AA134" s="67">
        <v>20220149</v>
      </c>
      <c r="AB134" s="67">
        <v>19122</v>
      </c>
      <c r="AC134" s="61">
        <v>44569</v>
      </c>
      <c r="AD134" s="61" t="s">
        <v>100</v>
      </c>
      <c r="AE134" s="61" t="s">
        <v>100</v>
      </c>
      <c r="AF134" s="61" t="s">
        <v>519</v>
      </c>
      <c r="AG134" s="61" t="s">
        <v>102</v>
      </c>
      <c r="AH134" s="69">
        <v>22222</v>
      </c>
      <c r="AI134" s="66">
        <v>44574</v>
      </c>
      <c r="AJ134" s="71" t="s">
        <v>103</v>
      </c>
      <c r="AK134" s="71" t="s">
        <v>100</v>
      </c>
      <c r="AL134" s="71" t="s">
        <v>100</v>
      </c>
      <c r="AM134" s="61" t="str">
        <f>'[1]REQUISITOS DE EJECUCIÓN '!F134</f>
        <v>Cumplimiento del contrato
Calidad del servicio</v>
      </c>
      <c r="AN134" s="61" t="str">
        <f>'[1]REQUISITOS DE EJECUCIÓN '!G134</f>
        <v xml:space="preserve">11-46-101024490 </v>
      </c>
      <c r="AO134" s="61">
        <f>'[1]REQUISITOS DE EJECUCIÓN '!H134</f>
        <v>44575</v>
      </c>
      <c r="AP134" s="61">
        <f>'[1]REQUISITOS DE EJECUCIÓN '!I134</f>
        <v>44575</v>
      </c>
      <c r="AQ134" s="61">
        <f>'[1]REQUISITOS DE EJECUCIÓN '!L134</f>
        <v>44575</v>
      </c>
      <c r="AR134" s="61" t="str">
        <f>'[1]REQUISITOS DE EJECUCIÓN '!M134</f>
        <v>I</v>
      </c>
      <c r="AS134" s="62" t="s">
        <v>104</v>
      </c>
      <c r="AT134" s="60" t="str">
        <f>[1]Supervisiones!J134</f>
        <v>Martín Emilio Ramírez Cardona</v>
      </c>
      <c r="AU134" s="60">
        <f>[1]Supervisiones!K134</f>
        <v>10282174</v>
      </c>
      <c r="AV134" s="60" t="str">
        <f>[1]Supervisiones!L134</f>
        <v>Martín Emilio Ramírez Cardona</v>
      </c>
      <c r="AW134" s="60">
        <f>[1]Supervisiones!M134</f>
        <v>10282174</v>
      </c>
      <c r="AX134" s="63">
        <f>[1]Supervisiones!N134</f>
        <v>44574</v>
      </c>
      <c r="AY134" s="63">
        <f>[1]Supervisiones!O134</f>
        <v>44574</v>
      </c>
      <c r="AZ134" s="60" t="str">
        <f>[1]Supervisiones!P134</f>
        <v>Transaccional</v>
      </c>
      <c r="BA134" s="62" t="s">
        <v>105</v>
      </c>
      <c r="BB134" s="60">
        <v>0</v>
      </c>
      <c r="BC134" s="62" t="s">
        <v>105</v>
      </c>
      <c r="BD134" s="60" t="s">
        <v>100</v>
      </c>
      <c r="BE134" s="60" t="s">
        <v>100</v>
      </c>
      <c r="BF134" s="62" t="s">
        <v>105</v>
      </c>
      <c r="BG134" s="60" t="s">
        <v>100</v>
      </c>
      <c r="BH134" s="60" t="s">
        <v>100</v>
      </c>
      <c r="BI134" s="60" t="s">
        <v>100</v>
      </c>
      <c r="BJ134" s="60" t="s">
        <v>100</v>
      </c>
      <c r="BK134" s="60" t="s">
        <v>100</v>
      </c>
      <c r="BL134" s="60" t="s">
        <v>100</v>
      </c>
      <c r="BM134" s="60" t="s">
        <v>100</v>
      </c>
      <c r="BN134" s="60" t="s">
        <v>100</v>
      </c>
      <c r="BO134" s="60" t="s">
        <v>100</v>
      </c>
      <c r="BP134" s="60" t="s">
        <v>100</v>
      </c>
      <c r="BQ134" s="60" t="s">
        <v>100</v>
      </c>
      <c r="BR134" s="60" t="s">
        <v>100</v>
      </c>
      <c r="BS134" s="63">
        <f t="shared" si="14"/>
        <v>44864</v>
      </c>
      <c r="BT134" s="62">
        <f t="shared" si="15"/>
        <v>0</v>
      </c>
      <c r="BU134" s="60">
        <v>0</v>
      </c>
      <c r="BV134" s="60">
        <v>0</v>
      </c>
      <c r="BW134" s="62">
        <f t="shared" si="16"/>
        <v>0</v>
      </c>
      <c r="BX134" s="60">
        <v>0</v>
      </c>
      <c r="BY134" s="60">
        <v>0</v>
      </c>
      <c r="BZ134" s="64">
        <f t="shared" si="17"/>
        <v>70000000</v>
      </c>
      <c r="CA134" s="60" t="s">
        <v>106</v>
      </c>
      <c r="CB134" s="62" t="e">
        <f t="shared" si="18"/>
        <v>#REF!</v>
      </c>
      <c r="CC134" s="72" t="e">
        <f>BS134-#REF!</f>
        <v>#REF!</v>
      </c>
      <c r="CD134" s="62" t="s">
        <v>107</v>
      </c>
      <c r="CE134" s="78">
        <v>44578</v>
      </c>
      <c r="CF134" s="74" t="s">
        <v>855</v>
      </c>
      <c r="CG134" s="75"/>
    </row>
    <row r="135" spans="1:85" s="17" customFormat="1" ht="50.25" customHeight="1">
      <c r="A135" s="60">
        <v>134</v>
      </c>
      <c r="B135" s="62" t="s">
        <v>510</v>
      </c>
      <c r="C135" s="62" t="s">
        <v>690</v>
      </c>
      <c r="D135" s="62" t="s">
        <v>512</v>
      </c>
      <c r="E135" s="62" t="s">
        <v>88</v>
      </c>
      <c r="F135" s="62" t="s">
        <v>856</v>
      </c>
      <c r="G135" s="62" t="s">
        <v>90</v>
      </c>
      <c r="H135" s="62" t="s">
        <v>857</v>
      </c>
      <c r="I135" s="62" t="s">
        <v>92</v>
      </c>
      <c r="J135" s="71">
        <v>80015902</v>
      </c>
      <c r="K135" s="71" t="s">
        <v>858</v>
      </c>
      <c r="L135" s="60">
        <v>80111701</v>
      </c>
      <c r="M135" s="71" t="s">
        <v>859</v>
      </c>
      <c r="N135" s="62" t="s">
        <v>96</v>
      </c>
      <c r="O135" s="64">
        <f t="shared" si="13"/>
        <v>66550000</v>
      </c>
      <c r="P135" s="82">
        <v>66550000</v>
      </c>
      <c r="Q135" s="83">
        <v>0</v>
      </c>
      <c r="R135" s="82">
        <v>6050000</v>
      </c>
      <c r="S135" s="62" t="s">
        <v>97</v>
      </c>
      <c r="T135" s="73">
        <v>44574</v>
      </c>
      <c r="U135" s="63">
        <v>44575</v>
      </c>
      <c r="V135" s="63">
        <v>44895</v>
      </c>
      <c r="W135" s="63">
        <v>44575</v>
      </c>
      <c r="X135" s="63">
        <v>44895</v>
      </c>
      <c r="Y135" s="67" t="s">
        <v>695</v>
      </c>
      <c r="Z135" s="68" t="s">
        <v>518</v>
      </c>
      <c r="AA135" s="67">
        <v>20220418</v>
      </c>
      <c r="AB135" s="67">
        <v>19322</v>
      </c>
      <c r="AC135" s="61">
        <v>44569</v>
      </c>
      <c r="AD135" s="61" t="s">
        <v>100</v>
      </c>
      <c r="AE135" s="61" t="s">
        <v>100</v>
      </c>
      <c r="AF135" s="61" t="s">
        <v>696</v>
      </c>
      <c r="AG135" s="61" t="s">
        <v>116</v>
      </c>
      <c r="AH135" s="69">
        <v>21522</v>
      </c>
      <c r="AI135" s="66">
        <v>44574</v>
      </c>
      <c r="AJ135" s="71" t="s">
        <v>103</v>
      </c>
      <c r="AK135" s="71" t="s">
        <v>100</v>
      </c>
      <c r="AL135" s="71" t="s">
        <v>100</v>
      </c>
      <c r="AM135" s="61" t="str">
        <f>'[1]REQUISITOS DE EJECUCIÓN '!F135</f>
        <v>Cumplimiento del contrato
Calidad del servicio</v>
      </c>
      <c r="AN135" s="61" t="str">
        <f>'[1]REQUISITOS DE EJECUCIÓN '!G135</f>
        <v>390-47-994000067079</v>
      </c>
      <c r="AO135" s="61">
        <f>'[1]REQUISITOS DE EJECUCIÓN '!H135</f>
        <v>44574</v>
      </c>
      <c r="AP135" s="61">
        <f>'[1]REQUISITOS DE EJECUCIÓN '!I135</f>
        <v>44575</v>
      </c>
      <c r="AQ135" s="61">
        <f>'[1]REQUISITOS DE EJECUCIÓN '!L135</f>
        <v>44575</v>
      </c>
      <c r="AR135" s="61" t="str">
        <f>'[1]REQUISITOS DE EJECUCIÓN '!M135</f>
        <v>I</v>
      </c>
      <c r="AS135" s="62" t="s">
        <v>104</v>
      </c>
      <c r="AT135" s="60" t="str">
        <f>[1]Supervisiones!J135</f>
        <v>Daniel Enrique Ovalle Rincón</v>
      </c>
      <c r="AU135" s="60">
        <f>[1]Supervisiones!K135</f>
        <v>80197831</v>
      </c>
      <c r="AV135" s="60" t="str">
        <f>[1]Supervisiones!L135</f>
        <v>Nubia Yaneth Ruiz Gómez</v>
      </c>
      <c r="AW135" s="60">
        <f>[1]Supervisiones!M135</f>
        <v>80197831</v>
      </c>
      <c r="AX135" s="63">
        <f>[1]Supervisiones!N135</f>
        <v>44574</v>
      </c>
      <c r="AY135" s="63">
        <f>[1]Supervisiones!O135</f>
        <v>44574</v>
      </c>
      <c r="AZ135" s="60" t="str">
        <f>[1]Supervisiones!P135</f>
        <v>Transaccional</v>
      </c>
      <c r="BA135" s="62" t="s">
        <v>105</v>
      </c>
      <c r="BB135" s="60">
        <v>0</v>
      </c>
      <c r="BC135" s="62" t="s">
        <v>105</v>
      </c>
      <c r="BD135" s="60" t="s">
        <v>100</v>
      </c>
      <c r="BE135" s="60" t="s">
        <v>100</v>
      </c>
      <c r="BF135" s="62" t="s">
        <v>105</v>
      </c>
      <c r="BG135" s="60" t="s">
        <v>100</v>
      </c>
      <c r="BH135" s="60" t="s">
        <v>100</v>
      </c>
      <c r="BI135" s="60" t="s">
        <v>100</v>
      </c>
      <c r="BJ135" s="60" t="s">
        <v>100</v>
      </c>
      <c r="BK135" s="60" t="s">
        <v>100</v>
      </c>
      <c r="BL135" s="60" t="s">
        <v>100</v>
      </c>
      <c r="BM135" s="60" t="s">
        <v>100</v>
      </c>
      <c r="BN135" s="60" t="s">
        <v>100</v>
      </c>
      <c r="BO135" s="60" t="s">
        <v>100</v>
      </c>
      <c r="BP135" s="60" t="s">
        <v>100</v>
      </c>
      <c r="BQ135" s="60" t="s">
        <v>100</v>
      </c>
      <c r="BR135" s="60" t="s">
        <v>100</v>
      </c>
      <c r="BS135" s="63">
        <f t="shared" si="14"/>
        <v>44895</v>
      </c>
      <c r="BT135" s="62">
        <f t="shared" si="15"/>
        <v>0</v>
      </c>
      <c r="BU135" s="60">
        <v>0</v>
      </c>
      <c r="BV135" s="60">
        <v>0</v>
      </c>
      <c r="BW135" s="62">
        <f t="shared" si="16"/>
        <v>0</v>
      </c>
      <c r="BX135" s="60">
        <v>0</v>
      </c>
      <c r="BY135" s="60">
        <v>0</v>
      </c>
      <c r="BZ135" s="64">
        <f t="shared" si="17"/>
        <v>66550000</v>
      </c>
      <c r="CA135" s="60" t="s">
        <v>106</v>
      </c>
      <c r="CB135" s="62" t="e">
        <f t="shared" si="18"/>
        <v>#REF!</v>
      </c>
      <c r="CC135" s="72" t="e">
        <f>BS135-#REF!</f>
        <v>#REF!</v>
      </c>
      <c r="CD135" s="62" t="s">
        <v>107</v>
      </c>
      <c r="CE135" s="78">
        <v>44578</v>
      </c>
      <c r="CF135" s="74" t="s">
        <v>860</v>
      </c>
      <c r="CG135" s="75"/>
    </row>
    <row r="136" spans="1:85" s="17" customFormat="1" ht="50.25" customHeight="1">
      <c r="A136" s="60">
        <v>135</v>
      </c>
      <c r="B136" s="62" t="s">
        <v>510</v>
      </c>
      <c r="C136" s="62" t="s">
        <v>511</v>
      </c>
      <c r="D136" s="62" t="s">
        <v>512</v>
      </c>
      <c r="E136" s="62" t="s">
        <v>88</v>
      </c>
      <c r="F136" s="62" t="s">
        <v>861</v>
      </c>
      <c r="G136" s="62" t="s">
        <v>90</v>
      </c>
      <c r="H136" s="62" t="s">
        <v>862</v>
      </c>
      <c r="I136" s="62" t="s">
        <v>92</v>
      </c>
      <c r="J136" s="71">
        <v>39776601</v>
      </c>
      <c r="K136" s="71" t="s">
        <v>863</v>
      </c>
      <c r="L136" s="60">
        <v>80111701</v>
      </c>
      <c r="M136" s="71" t="s">
        <v>864</v>
      </c>
      <c r="N136" s="62" t="s">
        <v>96</v>
      </c>
      <c r="O136" s="64">
        <f t="shared" si="13"/>
        <v>131040000</v>
      </c>
      <c r="P136" s="82">
        <v>131040000</v>
      </c>
      <c r="Q136" s="83">
        <v>0</v>
      </c>
      <c r="R136" s="82">
        <v>14560000</v>
      </c>
      <c r="S136" s="62" t="s">
        <v>97</v>
      </c>
      <c r="T136" s="73">
        <v>44574</v>
      </c>
      <c r="U136" s="63">
        <v>44575</v>
      </c>
      <c r="V136" s="63">
        <v>44834</v>
      </c>
      <c r="W136" s="63">
        <v>44575</v>
      </c>
      <c r="X136" s="63">
        <v>44834</v>
      </c>
      <c r="Y136" s="67" t="s">
        <v>865</v>
      </c>
      <c r="Z136" s="68" t="s">
        <v>518</v>
      </c>
      <c r="AA136" s="67">
        <v>20220160</v>
      </c>
      <c r="AB136" s="67">
        <v>20522</v>
      </c>
      <c r="AC136" s="61">
        <v>44569</v>
      </c>
      <c r="AD136" s="61" t="s">
        <v>100</v>
      </c>
      <c r="AE136" s="61" t="s">
        <v>100</v>
      </c>
      <c r="AF136" s="61" t="s">
        <v>866</v>
      </c>
      <c r="AG136" s="61" t="s">
        <v>116</v>
      </c>
      <c r="AH136" s="69">
        <v>25922</v>
      </c>
      <c r="AI136" s="85">
        <v>44575</v>
      </c>
      <c r="AJ136" s="70" t="s">
        <v>103</v>
      </c>
      <c r="AK136" s="71" t="s">
        <v>100</v>
      </c>
      <c r="AL136" s="71" t="s">
        <v>100</v>
      </c>
      <c r="AM136" s="61" t="str">
        <f>'[1]REQUISITOS DE EJECUCIÓN '!F136</f>
        <v>Cumplimiento del contrato
Calidad del servicio</v>
      </c>
      <c r="AN136" s="61" t="str">
        <f>'[1]REQUISITOS DE EJECUCIÓN '!G136</f>
        <v>3245439–2</v>
      </c>
      <c r="AO136" s="61">
        <f>'[1]REQUISITOS DE EJECUCIÓN '!H136</f>
        <v>44574</v>
      </c>
      <c r="AP136" s="61">
        <f>'[1]REQUISITOS DE EJECUCIÓN '!I136</f>
        <v>44575</v>
      </c>
      <c r="AQ136" s="61">
        <f>'[1]REQUISITOS DE EJECUCIÓN '!L136</f>
        <v>44575</v>
      </c>
      <c r="AR136" s="61" t="str">
        <f>'[1]REQUISITOS DE EJECUCIÓN '!M136</f>
        <v>I</v>
      </c>
      <c r="AS136" s="62" t="s">
        <v>104</v>
      </c>
      <c r="AT136" s="60" t="str">
        <f>[1]Supervisiones!J136</f>
        <v>Karen Lorena Hernandez Bedoya</v>
      </c>
      <c r="AU136" s="60">
        <f>[1]Supervisiones!K136</f>
        <v>1032407346</v>
      </c>
      <c r="AV136" s="60" t="str">
        <f>[1]Supervisiones!L136</f>
        <v>Martín Emilio Ramírez Cardona</v>
      </c>
      <c r="AW136" s="60">
        <f>[1]Supervisiones!M136</f>
        <v>1032407346</v>
      </c>
      <c r="AX136" s="63">
        <f>[1]Supervisiones!N136</f>
        <v>44574</v>
      </c>
      <c r="AY136" s="63">
        <f>[1]Supervisiones!O136</f>
        <v>44574</v>
      </c>
      <c r="AZ136" s="60" t="str">
        <f>[1]Supervisiones!P136</f>
        <v>Transaccional</v>
      </c>
      <c r="BA136" s="62" t="s">
        <v>105</v>
      </c>
      <c r="BB136" s="60">
        <v>0</v>
      </c>
      <c r="BC136" s="62" t="s">
        <v>105</v>
      </c>
      <c r="BD136" s="60" t="s">
        <v>100</v>
      </c>
      <c r="BE136" s="60" t="s">
        <v>100</v>
      </c>
      <c r="BF136" s="62" t="s">
        <v>105</v>
      </c>
      <c r="BG136" s="60" t="s">
        <v>100</v>
      </c>
      <c r="BH136" s="60" t="s">
        <v>100</v>
      </c>
      <c r="BI136" s="60" t="s">
        <v>100</v>
      </c>
      <c r="BJ136" s="60" t="s">
        <v>100</v>
      </c>
      <c r="BK136" s="60" t="s">
        <v>100</v>
      </c>
      <c r="BL136" s="60" t="s">
        <v>100</v>
      </c>
      <c r="BM136" s="60" t="s">
        <v>100</v>
      </c>
      <c r="BN136" s="60" t="s">
        <v>100</v>
      </c>
      <c r="BO136" s="60" t="s">
        <v>100</v>
      </c>
      <c r="BP136" s="60" t="s">
        <v>100</v>
      </c>
      <c r="BQ136" s="60" t="s">
        <v>100</v>
      </c>
      <c r="BR136" s="60" t="s">
        <v>100</v>
      </c>
      <c r="BS136" s="63">
        <f t="shared" si="14"/>
        <v>44834</v>
      </c>
      <c r="BT136" s="62">
        <f t="shared" si="15"/>
        <v>0</v>
      </c>
      <c r="BU136" s="60">
        <v>0</v>
      </c>
      <c r="BV136" s="60">
        <v>0</v>
      </c>
      <c r="BW136" s="62">
        <f t="shared" si="16"/>
        <v>0</v>
      </c>
      <c r="BX136" s="60">
        <v>0</v>
      </c>
      <c r="BY136" s="60">
        <v>0</v>
      </c>
      <c r="BZ136" s="64">
        <f t="shared" si="17"/>
        <v>131040000</v>
      </c>
      <c r="CA136" s="60" t="s">
        <v>106</v>
      </c>
      <c r="CB136" s="62" t="e">
        <f t="shared" si="18"/>
        <v>#REF!</v>
      </c>
      <c r="CC136" s="72" t="e">
        <f>BS136-#REF!</f>
        <v>#REF!</v>
      </c>
      <c r="CD136" s="62" t="s">
        <v>107</v>
      </c>
      <c r="CE136" s="78">
        <v>44578</v>
      </c>
      <c r="CF136" s="74" t="s">
        <v>867</v>
      </c>
      <c r="CG136" s="75"/>
    </row>
    <row r="137" spans="1:85" s="17" customFormat="1" ht="50.25" customHeight="1">
      <c r="A137" s="60">
        <v>136</v>
      </c>
      <c r="B137" s="62" t="s">
        <v>363</v>
      </c>
      <c r="C137" s="62" t="s">
        <v>363</v>
      </c>
      <c r="D137" s="62" t="s">
        <v>251</v>
      </c>
      <c r="E137" s="62" t="s">
        <v>88</v>
      </c>
      <c r="F137" s="62" t="s">
        <v>868</v>
      </c>
      <c r="G137" s="62" t="s">
        <v>90</v>
      </c>
      <c r="H137" s="62" t="s">
        <v>869</v>
      </c>
      <c r="I137" s="62" t="s">
        <v>92</v>
      </c>
      <c r="J137" s="71">
        <v>1113671898</v>
      </c>
      <c r="K137" s="71" t="s">
        <v>870</v>
      </c>
      <c r="L137" s="60">
        <v>80111701</v>
      </c>
      <c r="M137" s="71" t="s">
        <v>871</v>
      </c>
      <c r="N137" s="62" t="s">
        <v>96</v>
      </c>
      <c r="O137" s="64">
        <f t="shared" si="13"/>
        <v>101433333</v>
      </c>
      <c r="P137" s="82">
        <v>101433333</v>
      </c>
      <c r="Q137" s="83">
        <v>0</v>
      </c>
      <c r="R137" s="82">
        <v>8500000</v>
      </c>
      <c r="S137" s="62" t="s">
        <v>97</v>
      </c>
      <c r="T137" s="73">
        <v>44574</v>
      </c>
      <c r="U137" s="63">
        <v>44578</v>
      </c>
      <c r="V137" s="63">
        <v>44926</v>
      </c>
      <c r="W137" s="63">
        <v>44578</v>
      </c>
      <c r="X137" s="63">
        <v>44926</v>
      </c>
      <c r="Y137" s="67" t="s">
        <v>368</v>
      </c>
      <c r="Z137" s="68" t="s">
        <v>369</v>
      </c>
      <c r="AA137" s="67">
        <v>20220043</v>
      </c>
      <c r="AB137" s="67">
        <v>39822</v>
      </c>
      <c r="AC137" s="61">
        <v>44569</v>
      </c>
      <c r="AD137" s="61" t="s">
        <v>100</v>
      </c>
      <c r="AE137" s="61" t="s">
        <v>100</v>
      </c>
      <c r="AF137" s="61" t="s">
        <v>370</v>
      </c>
      <c r="AG137" s="61" t="s">
        <v>116</v>
      </c>
      <c r="AH137" s="69">
        <v>25522</v>
      </c>
      <c r="AI137" s="85">
        <v>44575</v>
      </c>
      <c r="AJ137" s="70" t="s">
        <v>84</v>
      </c>
      <c r="AK137" s="71" t="s">
        <v>100</v>
      </c>
      <c r="AL137" s="71" t="s">
        <v>100</v>
      </c>
      <c r="AM137" s="61" t="str">
        <f>'[1]REQUISITOS DE EJECUCIÓN '!F137</f>
        <v>Cumplimiento del contrato
Calidad del servicio</v>
      </c>
      <c r="AN137" s="61" t="str">
        <f>'[1]REQUISITOS DE EJECUCIÓN '!G137</f>
        <v>390-47-994000067161</v>
      </c>
      <c r="AO137" s="61">
        <f>'[1]REQUISITOS DE EJECUCIÓN '!H137</f>
        <v>44575</v>
      </c>
      <c r="AP137" s="61">
        <f>'[1]REQUISITOS DE EJECUCIÓN '!I137</f>
        <v>44576</v>
      </c>
      <c r="AQ137" s="61">
        <f>'[1]REQUISITOS DE EJECUCIÓN '!L137</f>
        <v>44576</v>
      </c>
      <c r="AR137" s="61" t="str">
        <f>'[1]REQUISITOS DE EJECUCIÓN '!M137</f>
        <v>III</v>
      </c>
      <c r="AS137" s="62" t="s">
        <v>104</v>
      </c>
      <c r="AT137" s="60" t="str">
        <f>[1]Supervisiones!J137</f>
        <v>DANIELA MATURANA AGUDELO</v>
      </c>
      <c r="AU137" s="60">
        <f>[1]Supervisiones!K137</f>
        <v>1037572130</v>
      </c>
      <c r="AV137" s="60" t="str">
        <f>[1]Supervisiones!L137</f>
        <v>DANIELA MATURANA AGUDELO</v>
      </c>
      <c r="AW137" s="60">
        <f>[1]Supervisiones!M137</f>
        <v>1037572130</v>
      </c>
      <c r="AX137" s="63">
        <f>[1]Supervisiones!N137</f>
        <v>44574</v>
      </c>
      <c r="AY137" s="63">
        <f>[1]Supervisiones!O137</f>
        <v>44574</v>
      </c>
      <c r="AZ137" s="60" t="str">
        <f>[1]Supervisiones!P137</f>
        <v>Transaccional</v>
      </c>
      <c r="BA137" s="62" t="s">
        <v>105</v>
      </c>
      <c r="BB137" s="60">
        <v>0</v>
      </c>
      <c r="BC137" s="62" t="s">
        <v>105</v>
      </c>
      <c r="BD137" s="60" t="s">
        <v>100</v>
      </c>
      <c r="BE137" s="60" t="s">
        <v>100</v>
      </c>
      <c r="BF137" s="62" t="s">
        <v>105</v>
      </c>
      <c r="BG137" s="60" t="s">
        <v>100</v>
      </c>
      <c r="BH137" s="60" t="s">
        <v>100</v>
      </c>
      <c r="BI137" s="60" t="s">
        <v>100</v>
      </c>
      <c r="BJ137" s="60" t="s">
        <v>100</v>
      </c>
      <c r="BK137" s="60" t="s">
        <v>100</v>
      </c>
      <c r="BL137" s="60" t="s">
        <v>100</v>
      </c>
      <c r="BM137" s="60" t="s">
        <v>100</v>
      </c>
      <c r="BN137" s="60" t="s">
        <v>100</v>
      </c>
      <c r="BO137" s="60" t="s">
        <v>100</v>
      </c>
      <c r="BP137" s="60" t="s">
        <v>100</v>
      </c>
      <c r="BQ137" s="60" t="s">
        <v>100</v>
      </c>
      <c r="BR137" s="60" t="s">
        <v>100</v>
      </c>
      <c r="BS137" s="63">
        <f t="shared" si="14"/>
        <v>44926</v>
      </c>
      <c r="BT137" s="62">
        <f t="shared" si="15"/>
        <v>0</v>
      </c>
      <c r="BU137" s="60">
        <v>0</v>
      </c>
      <c r="BV137" s="60">
        <v>0</v>
      </c>
      <c r="BW137" s="62">
        <f t="shared" si="16"/>
        <v>0</v>
      </c>
      <c r="BX137" s="60">
        <v>0</v>
      </c>
      <c r="BY137" s="60">
        <v>0</v>
      </c>
      <c r="BZ137" s="64">
        <f t="shared" si="17"/>
        <v>101433333</v>
      </c>
      <c r="CA137" s="60" t="s">
        <v>106</v>
      </c>
      <c r="CB137" s="62" t="e">
        <f t="shared" si="18"/>
        <v>#REF!</v>
      </c>
      <c r="CC137" s="72" t="e">
        <f>BS137-#REF!</f>
        <v>#REF!</v>
      </c>
      <c r="CD137" s="62" t="s">
        <v>107</v>
      </c>
      <c r="CE137" s="78">
        <v>44578</v>
      </c>
      <c r="CF137" s="74" t="s">
        <v>872</v>
      </c>
      <c r="CG137" s="75"/>
    </row>
    <row r="138" spans="1:85" s="17" customFormat="1" ht="50.25" customHeight="1">
      <c r="A138" s="60">
        <v>137</v>
      </c>
      <c r="B138" s="62" t="s">
        <v>363</v>
      </c>
      <c r="C138" s="62" t="s">
        <v>363</v>
      </c>
      <c r="D138" s="62" t="s">
        <v>428</v>
      </c>
      <c r="E138" s="62" t="s">
        <v>88</v>
      </c>
      <c r="F138" s="62" t="s">
        <v>873</v>
      </c>
      <c r="G138" s="62" t="s">
        <v>90</v>
      </c>
      <c r="H138" s="62" t="s">
        <v>874</v>
      </c>
      <c r="I138" s="62" t="s">
        <v>92</v>
      </c>
      <c r="J138" s="71">
        <v>80039388</v>
      </c>
      <c r="K138" s="71" t="s">
        <v>875</v>
      </c>
      <c r="L138" s="60">
        <v>80111701</v>
      </c>
      <c r="M138" s="71" t="s">
        <v>876</v>
      </c>
      <c r="N138" s="62" t="s">
        <v>96</v>
      </c>
      <c r="O138" s="64">
        <f t="shared" si="13"/>
        <v>103306666</v>
      </c>
      <c r="P138" s="82">
        <v>103306666</v>
      </c>
      <c r="Q138" s="83">
        <v>0</v>
      </c>
      <c r="R138" s="82">
        <v>10400000</v>
      </c>
      <c r="S138" s="62" t="s">
        <v>97</v>
      </c>
      <c r="T138" s="73">
        <v>44575</v>
      </c>
      <c r="U138" s="63">
        <v>44578</v>
      </c>
      <c r="V138" s="63">
        <v>44865</v>
      </c>
      <c r="W138" s="63">
        <v>44578</v>
      </c>
      <c r="X138" s="63">
        <v>44865</v>
      </c>
      <c r="Y138" s="67" t="s">
        <v>368</v>
      </c>
      <c r="Z138" s="68" t="s">
        <v>369</v>
      </c>
      <c r="AA138" s="67">
        <v>20220041</v>
      </c>
      <c r="AB138" s="67">
        <v>39622</v>
      </c>
      <c r="AC138" s="61">
        <v>44569</v>
      </c>
      <c r="AD138" s="61" t="s">
        <v>100</v>
      </c>
      <c r="AE138" s="61" t="s">
        <v>100</v>
      </c>
      <c r="AF138" s="61" t="s">
        <v>370</v>
      </c>
      <c r="AG138" s="100" t="s">
        <v>102</v>
      </c>
      <c r="AH138" s="69">
        <v>27922</v>
      </c>
      <c r="AI138" s="85">
        <v>44575</v>
      </c>
      <c r="AJ138" s="70" t="s">
        <v>103</v>
      </c>
      <c r="AK138" s="71" t="s">
        <v>100</v>
      </c>
      <c r="AL138" s="71" t="s">
        <v>100</v>
      </c>
      <c r="AM138" s="61" t="str">
        <f>'[1]REQUISITOS DE EJECUCIÓN '!F138</f>
        <v>Cumplimiento del contrato
Calidad del servicio</v>
      </c>
      <c r="AN138" s="61" t="str">
        <f>'[1]REQUISITOS DE EJECUCIÓN '!G138</f>
        <v>390-47-994000067262</v>
      </c>
      <c r="AO138" s="61">
        <f>'[1]REQUISITOS DE EJECUCIÓN '!H138</f>
        <v>44575</v>
      </c>
      <c r="AP138" s="61">
        <f>'[1]REQUISITOS DE EJECUCIÓN '!I138</f>
        <v>44575</v>
      </c>
      <c r="AQ138" s="61">
        <f>'[1]REQUISITOS DE EJECUCIÓN '!L138</f>
        <v>44576</v>
      </c>
      <c r="AR138" s="61" t="str">
        <f>'[1]REQUISITOS DE EJECUCIÓN '!M138</f>
        <v>I</v>
      </c>
      <c r="AS138" s="62" t="s">
        <v>104</v>
      </c>
      <c r="AT138" s="60" t="str">
        <f>[1]Supervisiones!J138</f>
        <v>DANIELA MATURANA AGUDELO</v>
      </c>
      <c r="AU138" s="60">
        <f>[1]Supervisiones!K138</f>
        <v>1037572130</v>
      </c>
      <c r="AV138" s="60" t="str">
        <f>[1]Supervisiones!L138</f>
        <v>DANIELA MATURANA AGUDELO</v>
      </c>
      <c r="AW138" s="60">
        <f>[1]Supervisiones!M138</f>
        <v>1037572130</v>
      </c>
      <c r="AX138" s="63">
        <f>[1]Supervisiones!N138</f>
        <v>44578</v>
      </c>
      <c r="AY138" s="63">
        <f>[1]Supervisiones!O138</f>
        <v>44579</v>
      </c>
      <c r="AZ138" s="60" t="str">
        <f>[1]Supervisiones!P138</f>
        <v>Transaccional</v>
      </c>
      <c r="BA138" s="62" t="s">
        <v>105</v>
      </c>
      <c r="BB138" s="60">
        <v>0</v>
      </c>
      <c r="BC138" s="62" t="s">
        <v>105</v>
      </c>
      <c r="BD138" s="60" t="s">
        <v>100</v>
      </c>
      <c r="BE138" s="60" t="s">
        <v>100</v>
      </c>
      <c r="BF138" s="62" t="s">
        <v>105</v>
      </c>
      <c r="BG138" s="60" t="s">
        <v>100</v>
      </c>
      <c r="BH138" s="60" t="s">
        <v>100</v>
      </c>
      <c r="BI138" s="60" t="s">
        <v>100</v>
      </c>
      <c r="BJ138" s="60" t="s">
        <v>100</v>
      </c>
      <c r="BK138" s="60" t="s">
        <v>100</v>
      </c>
      <c r="BL138" s="60" t="s">
        <v>100</v>
      </c>
      <c r="BM138" s="60" t="s">
        <v>100</v>
      </c>
      <c r="BN138" s="60" t="s">
        <v>100</v>
      </c>
      <c r="BO138" s="60" t="s">
        <v>100</v>
      </c>
      <c r="BP138" s="60" t="s">
        <v>100</v>
      </c>
      <c r="BQ138" s="60" t="s">
        <v>100</v>
      </c>
      <c r="BR138" s="60" t="s">
        <v>100</v>
      </c>
      <c r="BS138" s="63">
        <f t="shared" si="14"/>
        <v>44865</v>
      </c>
      <c r="BT138" s="62">
        <f t="shared" si="15"/>
        <v>0</v>
      </c>
      <c r="BU138" s="60">
        <v>0</v>
      </c>
      <c r="BV138" s="60">
        <v>0</v>
      </c>
      <c r="BW138" s="62">
        <f t="shared" si="16"/>
        <v>0</v>
      </c>
      <c r="BX138" s="60">
        <v>0</v>
      </c>
      <c r="BY138" s="60">
        <v>0</v>
      </c>
      <c r="BZ138" s="64">
        <f t="shared" si="17"/>
        <v>103306666</v>
      </c>
      <c r="CA138" s="60" t="s">
        <v>106</v>
      </c>
      <c r="CB138" s="62" t="e">
        <f t="shared" si="18"/>
        <v>#REF!</v>
      </c>
      <c r="CC138" s="72" t="e">
        <f>BS138-#REF!</f>
        <v>#REF!</v>
      </c>
      <c r="CD138" s="62" t="s">
        <v>107</v>
      </c>
      <c r="CE138" s="73">
        <v>44579</v>
      </c>
      <c r="CF138" s="74" t="s">
        <v>877</v>
      </c>
      <c r="CG138" s="75"/>
    </row>
    <row r="139" spans="1:85" s="17" customFormat="1" ht="50.25" customHeight="1">
      <c r="A139" s="60">
        <v>138</v>
      </c>
      <c r="B139" s="62" t="s">
        <v>363</v>
      </c>
      <c r="C139" s="62" t="s">
        <v>363</v>
      </c>
      <c r="D139" s="62" t="s">
        <v>428</v>
      </c>
      <c r="E139" s="62" t="s">
        <v>88</v>
      </c>
      <c r="F139" s="62" t="s">
        <v>878</v>
      </c>
      <c r="G139" s="62" t="s">
        <v>90</v>
      </c>
      <c r="H139" s="62" t="s">
        <v>879</v>
      </c>
      <c r="I139" s="62" t="s">
        <v>92</v>
      </c>
      <c r="J139" s="71">
        <v>43978914</v>
      </c>
      <c r="K139" s="71" t="s">
        <v>880</v>
      </c>
      <c r="L139" s="60">
        <v>80111701</v>
      </c>
      <c r="M139" s="71" t="s">
        <v>881</v>
      </c>
      <c r="N139" s="62" t="s">
        <v>96</v>
      </c>
      <c r="O139" s="64">
        <f t="shared" si="13"/>
        <v>101433333</v>
      </c>
      <c r="P139" s="82">
        <v>101433333</v>
      </c>
      <c r="Q139" s="83">
        <v>0</v>
      </c>
      <c r="R139" s="82">
        <v>8500000</v>
      </c>
      <c r="S139" s="62" t="s">
        <v>97</v>
      </c>
      <c r="T139" s="63">
        <v>44574</v>
      </c>
      <c r="U139" s="63">
        <v>44578</v>
      </c>
      <c r="V139" s="63">
        <v>44926</v>
      </c>
      <c r="W139" s="63">
        <v>44578</v>
      </c>
      <c r="X139" s="63">
        <v>44926</v>
      </c>
      <c r="Y139" s="67" t="s">
        <v>368</v>
      </c>
      <c r="Z139" s="68" t="s">
        <v>369</v>
      </c>
      <c r="AA139" s="67">
        <v>20220042</v>
      </c>
      <c r="AB139" s="67">
        <v>39722</v>
      </c>
      <c r="AC139" s="61">
        <v>44569</v>
      </c>
      <c r="AD139" s="61" t="s">
        <v>100</v>
      </c>
      <c r="AE139" s="61" t="s">
        <v>100</v>
      </c>
      <c r="AF139" s="61" t="s">
        <v>370</v>
      </c>
      <c r="AG139" s="61" t="s">
        <v>116</v>
      </c>
      <c r="AH139" s="69">
        <v>26422</v>
      </c>
      <c r="AI139" s="85">
        <v>44575</v>
      </c>
      <c r="AJ139" s="70" t="s">
        <v>84</v>
      </c>
      <c r="AK139" s="71" t="s">
        <v>100</v>
      </c>
      <c r="AL139" s="71" t="s">
        <v>100</v>
      </c>
      <c r="AM139" s="61" t="str">
        <f>'[1]REQUISITOS DE EJECUCIÓN '!F139</f>
        <v>Cumplimiento del contrato
Calidad del servicio</v>
      </c>
      <c r="AN139" s="61" t="str">
        <f>'[1]REQUISITOS DE EJECUCIÓN '!G139</f>
        <v>390 - 47 - 994000067334</v>
      </c>
      <c r="AO139" s="61">
        <f>'[1]REQUISITOS DE EJECUCIÓN '!H139</f>
        <v>44575</v>
      </c>
      <c r="AP139" s="61">
        <f>'[1]REQUISITOS DE EJECUCIÓN '!I139</f>
        <v>44578</v>
      </c>
      <c r="AQ139" s="61">
        <f>'[1]REQUISITOS DE EJECUCIÓN '!L139</f>
        <v>44577</v>
      </c>
      <c r="AR139" s="61" t="str">
        <f>'[1]REQUISITOS DE EJECUCIÓN '!M139</f>
        <v>III</v>
      </c>
      <c r="AS139" s="62" t="s">
        <v>104</v>
      </c>
      <c r="AT139" s="60" t="str">
        <f>[1]Supervisiones!J139</f>
        <v>DANIELA MATURANA AGUDELO</v>
      </c>
      <c r="AU139" s="60">
        <f>[1]Supervisiones!K139</f>
        <v>1037572130</v>
      </c>
      <c r="AV139" s="60" t="str">
        <f>[1]Supervisiones!L139</f>
        <v>DANIELA MATURANA AGUDELO</v>
      </c>
      <c r="AW139" s="60">
        <f>[1]Supervisiones!M139</f>
        <v>1037572130</v>
      </c>
      <c r="AX139" s="63">
        <f>[1]Supervisiones!N139</f>
        <v>44578</v>
      </c>
      <c r="AY139" s="63">
        <f>[1]Supervisiones!O139</f>
        <v>44578</v>
      </c>
      <c r="AZ139" s="60" t="str">
        <f>[1]Supervisiones!P139</f>
        <v>Transaccional</v>
      </c>
      <c r="BA139" s="62" t="s">
        <v>105</v>
      </c>
      <c r="BB139" s="60">
        <v>0</v>
      </c>
      <c r="BC139" s="62" t="s">
        <v>105</v>
      </c>
      <c r="BD139" s="60" t="s">
        <v>100</v>
      </c>
      <c r="BE139" s="60" t="s">
        <v>100</v>
      </c>
      <c r="BF139" s="62" t="s">
        <v>105</v>
      </c>
      <c r="BG139" s="60" t="s">
        <v>100</v>
      </c>
      <c r="BH139" s="60" t="s">
        <v>100</v>
      </c>
      <c r="BI139" s="60" t="s">
        <v>100</v>
      </c>
      <c r="BJ139" s="60" t="s">
        <v>100</v>
      </c>
      <c r="BK139" s="60" t="s">
        <v>100</v>
      </c>
      <c r="BL139" s="60" t="s">
        <v>100</v>
      </c>
      <c r="BM139" s="60" t="s">
        <v>100</v>
      </c>
      <c r="BN139" s="60" t="s">
        <v>100</v>
      </c>
      <c r="BO139" s="60" t="s">
        <v>100</v>
      </c>
      <c r="BP139" s="60" t="s">
        <v>100</v>
      </c>
      <c r="BQ139" s="60" t="s">
        <v>100</v>
      </c>
      <c r="BR139" s="60" t="s">
        <v>100</v>
      </c>
      <c r="BS139" s="63">
        <f t="shared" si="14"/>
        <v>44926</v>
      </c>
      <c r="BT139" s="62">
        <f t="shared" si="15"/>
        <v>0</v>
      </c>
      <c r="BU139" s="60">
        <v>0</v>
      </c>
      <c r="BV139" s="60">
        <v>0</v>
      </c>
      <c r="BW139" s="62">
        <f t="shared" si="16"/>
        <v>0</v>
      </c>
      <c r="BX139" s="60">
        <v>0</v>
      </c>
      <c r="BY139" s="60">
        <v>0</v>
      </c>
      <c r="BZ139" s="64">
        <f t="shared" si="17"/>
        <v>101433333</v>
      </c>
      <c r="CA139" s="60" t="s">
        <v>106</v>
      </c>
      <c r="CB139" s="62" t="e">
        <f t="shared" si="18"/>
        <v>#REF!</v>
      </c>
      <c r="CC139" s="72" t="e">
        <f>BS139-#REF!</f>
        <v>#REF!</v>
      </c>
      <c r="CD139" s="62" t="s">
        <v>107</v>
      </c>
      <c r="CE139" s="78">
        <v>44578</v>
      </c>
      <c r="CF139" s="74" t="s">
        <v>882</v>
      </c>
      <c r="CG139" s="75"/>
    </row>
    <row r="140" spans="1:85" s="17" customFormat="1" ht="50.25" customHeight="1">
      <c r="A140" s="60">
        <v>139</v>
      </c>
      <c r="B140" s="62" t="s">
        <v>363</v>
      </c>
      <c r="C140" s="62" t="s">
        <v>363</v>
      </c>
      <c r="D140" s="62" t="s">
        <v>428</v>
      </c>
      <c r="E140" s="62" t="s">
        <v>88</v>
      </c>
      <c r="F140" s="62" t="s">
        <v>883</v>
      </c>
      <c r="G140" s="62" t="s">
        <v>90</v>
      </c>
      <c r="H140" s="62" t="s">
        <v>884</v>
      </c>
      <c r="I140" s="62" t="s">
        <v>92</v>
      </c>
      <c r="J140" s="71">
        <v>1020714460</v>
      </c>
      <c r="K140" s="71" t="s">
        <v>885</v>
      </c>
      <c r="L140" s="60">
        <v>80111701</v>
      </c>
      <c r="M140" s="71" t="s">
        <v>886</v>
      </c>
      <c r="N140" s="62" t="s">
        <v>96</v>
      </c>
      <c r="O140" s="64">
        <f t="shared" si="13"/>
        <v>101433333</v>
      </c>
      <c r="P140" s="82">
        <v>101433333</v>
      </c>
      <c r="Q140" s="83">
        <v>0</v>
      </c>
      <c r="R140" s="82">
        <v>8500000</v>
      </c>
      <c r="S140" s="62" t="s">
        <v>97</v>
      </c>
      <c r="T140" s="73">
        <v>44575</v>
      </c>
      <c r="U140" s="63">
        <v>44578</v>
      </c>
      <c r="V140" s="63">
        <v>44926</v>
      </c>
      <c r="W140" s="63">
        <v>44578</v>
      </c>
      <c r="X140" s="63">
        <v>44926</v>
      </c>
      <c r="Y140" s="67" t="s">
        <v>368</v>
      </c>
      <c r="Z140" s="68" t="s">
        <v>369</v>
      </c>
      <c r="AA140" s="67">
        <v>20220040</v>
      </c>
      <c r="AB140" s="67">
        <v>18222</v>
      </c>
      <c r="AC140" s="61">
        <v>44569</v>
      </c>
      <c r="AD140" s="61" t="s">
        <v>100</v>
      </c>
      <c r="AE140" s="61" t="s">
        <v>100</v>
      </c>
      <c r="AF140" s="61" t="s">
        <v>370</v>
      </c>
      <c r="AG140" s="61" t="s">
        <v>102</v>
      </c>
      <c r="AH140" s="69">
        <v>28222</v>
      </c>
      <c r="AI140" s="85">
        <v>44575</v>
      </c>
      <c r="AJ140" s="70" t="s">
        <v>103</v>
      </c>
      <c r="AK140" s="71" t="s">
        <v>100</v>
      </c>
      <c r="AL140" s="71" t="s">
        <v>100</v>
      </c>
      <c r="AM140" s="61" t="str">
        <f>'[1]REQUISITOS DE EJECUCIÓN '!F140</f>
        <v>Cumplimiento del contrato
Calidad del servicio</v>
      </c>
      <c r="AN140" s="61" t="str">
        <f>'[1]REQUISITOS DE EJECUCIÓN '!G140</f>
        <v>390-47-994000067353</v>
      </c>
      <c r="AO140" s="61">
        <f>'[1]REQUISITOS DE EJECUCIÓN '!H140</f>
        <v>44575</v>
      </c>
      <c r="AP140" s="61">
        <f>'[1]REQUISITOS DE EJECUCIÓN '!I140</f>
        <v>44578</v>
      </c>
      <c r="AQ140" s="61">
        <f>'[1]REQUISITOS DE EJECUCIÓN '!L140</f>
        <v>44577</v>
      </c>
      <c r="AR140" s="61" t="str">
        <f>'[1]REQUISITOS DE EJECUCIÓN '!M140</f>
        <v>III</v>
      </c>
      <c r="AS140" s="62" t="s">
        <v>104</v>
      </c>
      <c r="AT140" s="60" t="str">
        <f>[1]Supervisiones!J140</f>
        <v>DANIELA MATURANA AGUDELO</v>
      </c>
      <c r="AU140" s="60">
        <f>[1]Supervisiones!K140</f>
        <v>1037572130</v>
      </c>
      <c r="AV140" s="60" t="str">
        <f>[1]Supervisiones!L140</f>
        <v>DANIELA MATURANA AGUDELO</v>
      </c>
      <c r="AW140" s="60">
        <f>[1]Supervisiones!M140</f>
        <v>1037572130</v>
      </c>
      <c r="AX140" s="63">
        <f>[1]Supervisiones!N140</f>
        <v>44578</v>
      </c>
      <c r="AY140" s="63">
        <f>[1]Supervisiones!O140</f>
        <v>44578</v>
      </c>
      <c r="AZ140" s="60" t="str">
        <f>[1]Supervisiones!P140</f>
        <v>Transaccional</v>
      </c>
      <c r="BA140" s="62" t="s">
        <v>105</v>
      </c>
      <c r="BB140" s="60">
        <v>0</v>
      </c>
      <c r="BC140" s="62" t="s">
        <v>105</v>
      </c>
      <c r="BD140" s="60" t="s">
        <v>100</v>
      </c>
      <c r="BE140" s="60" t="s">
        <v>100</v>
      </c>
      <c r="BF140" s="62" t="s">
        <v>105</v>
      </c>
      <c r="BG140" s="60" t="s">
        <v>100</v>
      </c>
      <c r="BH140" s="60" t="s">
        <v>100</v>
      </c>
      <c r="BI140" s="60" t="s">
        <v>100</v>
      </c>
      <c r="BJ140" s="60" t="s">
        <v>100</v>
      </c>
      <c r="BK140" s="60" t="s">
        <v>100</v>
      </c>
      <c r="BL140" s="60" t="s">
        <v>100</v>
      </c>
      <c r="BM140" s="60" t="s">
        <v>100</v>
      </c>
      <c r="BN140" s="60" t="s">
        <v>100</v>
      </c>
      <c r="BO140" s="60" t="s">
        <v>100</v>
      </c>
      <c r="BP140" s="60" t="s">
        <v>100</v>
      </c>
      <c r="BQ140" s="60" t="s">
        <v>100</v>
      </c>
      <c r="BR140" s="60" t="s">
        <v>100</v>
      </c>
      <c r="BS140" s="63">
        <f t="shared" si="14"/>
        <v>44926</v>
      </c>
      <c r="BT140" s="62">
        <f t="shared" si="15"/>
        <v>0</v>
      </c>
      <c r="BU140" s="60">
        <v>0</v>
      </c>
      <c r="BV140" s="60">
        <v>0</v>
      </c>
      <c r="BW140" s="62">
        <f t="shared" si="16"/>
        <v>0</v>
      </c>
      <c r="BX140" s="60">
        <v>0</v>
      </c>
      <c r="BY140" s="60">
        <v>0</v>
      </c>
      <c r="BZ140" s="64">
        <f t="shared" si="17"/>
        <v>101433333</v>
      </c>
      <c r="CA140" s="60" t="s">
        <v>106</v>
      </c>
      <c r="CB140" s="62" t="e">
        <f t="shared" si="18"/>
        <v>#REF!</v>
      </c>
      <c r="CC140" s="72" t="e">
        <f>BS140-#REF!</f>
        <v>#REF!</v>
      </c>
      <c r="CD140" s="62" t="s">
        <v>107</v>
      </c>
      <c r="CE140" s="73">
        <v>44579</v>
      </c>
      <c r="CF140" s="74" t="s">
        <v>887</v>
      </c>
      <c r="CG140" s="75"/>
    </row>
    <row r="141" spans="1:85" s="17" customFormat="1" ht="50.25" customHeight="1">
      <c r="A141" s="60">
        <v>140</v>
      </c>
      <c r="B141" s="62" t="s">
        <v>679</v>
      </c>
      <c r="C141" s="62" t="s">
        <v>679</v>
      </c>
      <c r="D141" s="62" t="s">
        <v>165</v>
      </c>
      <c r="E141" s="62" t="s">
        <v>88</v>
      </c>
      <c r="F141" s="62" t="s">
        <v>888</v>
      </c>
      <c r="G141" s="62" t="s">
        <v>90</v>
      </c>
      <c r="H141" s="62" t="s">
        <v>889</v>
      </c>
      <c r="I141" s="62" t="s">
        <v>92</v>
      </c>
      <c r="J141" s="71">
        <v>1010209240</v>
      </c>
      <c r="K141" s="71" t="s">
        <v>890</v>
      </c>
      <c r="L141" s="60">
        <v>80111701</v>
      </c>
      <c r="M141" s="71" t="s">
        <v>891</v>
      </c>
      <c r="N141" s="62" t="s">
        <v>96</v>
      </c>
      <c r="O141" s="64">
        <f t="shared" si="13"/>
        <v>46200000</v>
      </c>
      <c r="P141" s="82">
        <v>46200000</v>
      </c>
      <c r="Q141" s="83">
        <v>0</v>
      </c>
      <c r="R141" s="82">
        <v>3850000</v>
      </c>
      <c r="S141" s="62" t="s">
        <v>97</v>
      </c>
      <c r="T141" s="73">
        <v>44574</v>
      </c>
      <c r="U141" s="63">
        <v>44578</v>
      </c>
      <c r="V141" s="63">
        <v>44926</v>
      </c>
      <c r="W141" s="63">
        <v>44578</v>
      </c>
      <c r="X141" s="63">
        <v>44926</v>
      </c>
      <c r="Y141" s="67" t="s">
        <v>130</v>
      </c>
      <c r="Z141" s="68" t="s">
        <v>99</v>
      </c>
      <c r="AA141" s="67">
        <v>20220256</v>
      </c>
      <c r="AB141" s="67">
        <v>28522</v>
      </c>
      <c r="AC141" s="61">
        <v>44569</v>
      </c>
      <c r="AD141" s="61" t="s">
        <v>100</v>
      </c>
      <c r="AE141" s="61" t="s">
        <v>100</v>
      </c>
      <c r="AF141" s="61" t="s">
        <v>131</v>
      </c>
      <c r="AG141" s="61" t="s">
        <v>102</v>
      </c>
      <c r="AH141" s="69">
        <v>25222</v>
      </c>
      <c r="AI141" s="66">
        <v>44574</v>
      </c>
      <c r="AJ141" s="71" t="s">
        <v>103</v>
      </c>
      <c r="AK141" s="71" t="s">
        <v>100</v>
      </c>
      <c r="AL141" s="71" t="s">
        <v>100</v>
      </c>
      <c r="AM141" s="61" t="str">
        <f>'[1]REQUISITOS DE EJECUCIÓN '!F141</f>
        <v>Cumplimiento del contrato
Calidad del servicio</v>
      </c>
      <c r="AN141" s="61" t="str">
        <f>'[1]REQUISITOS DE EJECUCIÓN '!G141</f>
        <v>390-47-994000067097</v>
      </c>
      <c r="AO141" s="61">
        <f>'[1]REQUISITOS DE EJECUCIÓN '!H141</f>
        <v>44574</v>
      </c>
      <c r="AP141" s="61">
        <f>'[1]REQUISITOS DE EJECUCIÓN '!I141</f>
        <v>44578</v>
      </c>
      <c r="AQ141" s="61">
        <f>'[1]REQUISITOS DE EJECUCIÓN '!L141</f>
        <v>44574</v>
      </c>
      <c r="AR141" s="61" t="str">
        <f>'[1]REQUISITOS DE EJECUCIÓN '!M141</f>
        <v>I</v>
      </c>
      <c r="AS141" s="62" t="s">
        <v>104</v>
      </c>
      <c r="AT141" s="60" t="str">
        <f>[1]Supervisiones!J141</f>
        <v>Rubiola De Jesús Melendez Vargas</v>
      </c>
      <c r="AU141" s="60">
        <f>[1]Supervisiones!K141</f>
        <v>42981529</v>
      </c>
      <c r="AV141" s="60" t="str">
        <f>[1]Supervisiones!L141</f>
        <v>Rubiola De Jesús Melendez Vargas</v>
      </c>
      <c r="AW141" s="60">
        <f>[1]Supervisiones!M141</f>
        <v>42981529</v>
      </c>
      <c r="AX141" s="63">
        <f>[1]Supervisiones!N141</f>
        <v>44574</v>
      </c>
      <c r="AY141" s="63">
        <f>[1]Supervisiones!O141</f>
        <v>44574</v>
      </c>
      <c r="AZ141" s="60" t="str">
        <f>[1]Supervisiones!P141</f>
        <v>Transaccional</v>
      </c>
      <c r="BA141" s="62" t="s">
        <v>105</v>
      </c>
      <c r="BB141" s="60">
        <v>0</v>
      </c>
      <c r="BC141" s="62" t="s">
        <v>105</v>
      </c>
      <c r="BD141" s="60" t="s">
        <v>100</v>
      </c>
      <c r="BE141" s="60" t="s">
        <v>100</v>
      </c>
      <c r="BF141" s="62" t="s">
        <v>105</v>
      </c>
      <c r="BG141" s="60" t="s">
        <v>100</v>
      </c>
      <c r="BH141" s="60" t="s">
        <v>100</v>
      </c>
      <c r="BI141" s="60" t="s">
        <v>100</v>
      </c>
      <c r="BJ141" s="60" t="s">
        <v>100</v>
      </c>
      <c r="BK141" s="60" t="s">
        <v>100</v>
      </c>
      <c r="BL141" s="60" t="s">
        <v>100</v>
      </c>
      <c r="BM141" s="60" t="s">
        <v>100</v>
      </c>
      <c r="BN141" s="60" t="s">
        <v>100</v>
      </c>
      <c r="BO141" s="60" t="s">
        <v>100</v>
      </c>
      <c r="BP141" s="60" t="s">
        <v>100</v>
      </c>
      <c r="BQ141" s="60" t="s">
        <v>100</v>
      </c>
      <c r="BR141" s="60" t="s">
        <v>100</v>
      </c>
      <c r="BS141" s="63">
        <f t="shared" si="14"/>
        <v>44926</v>
      </c>
      <c r="BT141" s="62">
        <f t="shared" si="15"/>
        <v>0</v>
      </c>
      <c r="BU141" s="60">
        <v>0</v>
      </c>
      <c r="BV141" s="60">
        <v>0</v>
      </c>
      <c r="BW141" s="62">
        <f t="shared" si="16"/>
        <v>0</v>
      </c>
      <c r="BX141" s="60">
        <v>0</v>
      </c>
      <c r="BY141" s="60">
        <v>0</v>
      </c>
      <c r="BZ141" s="64">
        <f t="shared" si="17"/>
        <v>46200000</v>
      </c>
      <c r="CA141" s="60" t="s">
        <v>106</v>
      </c>
      <c r="CB141" s="62" t="e">
        <f t="shared" si="18"/>
        <v>#REF!</v>
      </c>
      <c r="CC141" s="72" t="e">
        <f>BS141-#REF!</f>
        <v>#REF!</v>
      </c>
      <c r="CD141" s="62" t="s">
        <v>107</v>
      </c>
      <c r="CE141" s="78">
        <v>44578</v>
      </c>
      <c r="CF141" s="74" t="s">
        <v>892</v>
      </c>
      <c r="CG141" s="75"/>
    </row>
    <row r="142" spans="1:85" s="17" customFormat="1" ht="50.25" customHeight="1">
      <c r="A142" s="60">
        <v>141</v>
      </c>
      <c r="B142" s="62" t="s">
        <v>411</v>
      </c>
      <c r="C142" s="62" t="s">
        <v>834</v>
      </c>
      <c r="D142" s="62" t="s">
        <v>731</v>
      </c>
      <c r="E142" s="62" t="s">
        <v>88</v>
      </c>
      <c r="F142" s="62" t="s">
        <v>893</v>
      </c>
      <c r="G142" s="62" t="s">
        <v>90</v>
      </c>
      <c r="H142" s="62" t="s">
        <v>894</v>
      </c>
      <c r="I142" s="62" t="s">
        <v>92</v>
      </c>
      <c r="J142" s="71">
        <v>79952321</v>
      </c>
      <c r="K142" s="71" t="s">
        <v>895</v>
      </c>
      <c r="L142" s="60">
        <v>80111701</v>
      </c>
      <c r="M142" s="71" t="s">
        <v>896</v>
      </c>
      <c r="N142" s="62" t="s">
        <v>96</v>
      </c>
      <c r="O142" s="64">
        <f t="shared" si="13"/>
        <v>75637800</v>
      </c>
      <c r="P142" s="82">
        <v>75637800</v>
      </c>
      <c r="Q142" s="83">
        <v>0</v>
      </c>
      <c r="R142" s="82">
        <v>6303150</v>
      </c>
      <c r="S142" s="62" t="s">
        <v>97</v>
      </c>
      <c r="T142" s="73">
        <v>44574</v>
      </c>
      <c r="U142" s="63">
        <v>44577</v>
      </c>
      <c r="V142" s="63">
        <v>44926</v>
      </c>
      <c r="W142" s="63">
        <v>44577</v>
      </c>
      <c r="X142" s="63">
        <v>44926</v>
      </c>
      <c r="Y142" s="67" t="s">
        <v>130</v>
      </c>
      <c r="Z142" s="68" t="s">
        <v>419</v>
      </c>
      <c r="AA142" s="67">
        <v>20220892</v>
      </c>
      <c r="AB142" s="67">
        <v>15622</v>
      </c>
      <c r="AC142" s="61">
        <v>44568</v>
      </c>
      <c r="AD142" s="61" t="s">
        <v>100</v>
      </c>
      <c r="AE142" s="61" t="s">
        <v>100</v>
      </c>
      <c r="AF142" s="61" t="s">
        <v>839</v>
      </c>
      <c r="AG142" s="61" t="s">
        <v>116</v>
      </c>
      <c r="AH142" s="69">
        <v>26322</v>
      </c>
      <c r="AI142" s="85">
        <v>44575</v>
      </c>
      <c r="AJ142" s="70" t="s">
        <v>103</v>
      </c>
      <c r="AK142" s="71" t="s">
        <v>100</v>
      </c>
      <c r="AL142" s="71" t="s">
        <v>100</v>
      </c>
      <c r="AM142" s="61" t="str">
        <f>'[1]REQUISITOS DE EJECUCIÓN '!F142</f>
        <v>Cumplimiento del contrato
Calidad del servicio</v>
      </c>
      <c r="AN142" s="61" t="str">
        <f>'[1]REQUISITOS DE EJECUCIÓN '!G142</f>
        <v>390-47-994000067112</v>
      </c>
      <c r="AO142" s="61">
        <f>'[1]REQUISITOS DE EJECUCIÓN '!H142</f>
        <v>44574</v>
      </c>
      <c r="AP142" s="61">
        <f>'[1]REQUISITOS DE EJECUCIÓN '!I142</f>
        <v>44577</v>
      </c>
      <c r="AQ142" s="61">
        <f>'[1]REQUISITOS DE EJECUCIÓN '!L142</f>
        <v>44575</v>
      </c>
      <c r="AR142" s="61" t="str">
        <f>'[1]REQUISITOS DE EJECUCIÓN '!M142</f>
        <v>I</v>
      </c>
      <c r="AS142" s="70" t="s">
        <v>103</v>
      </c>
      <c r="AT142" s="60" t="str">
        <f>[1]Supervisiones!J142</f>
        <v>Juan Pablo Orozco Londoño</v>
      </c>
      <c r="AU142" s="60">
        <f>[1]Supervisiones!K142</f>
        <v>75085973</v>
      </c>
      <c r="AV142" s="60" t="str">
        <f>[1]Supervisiones!L142</f>
        <v>José Leonardo Hincapié Gómez</v>
      </c>
      <c r="AW142" s="60">
        <f>[1]Supervisiones!M142</f>
        <v>75085973</v>
      </c>
      <c r="AX142" s="63">
        <f>[1]Supervisiones!N142</f>
        <v>44575</v>
      </c>
      <c r="AY142" s="63">
        <f>[1]Supervisiones!O142</f>
        <v>44575</v>
      </c>
      <c r="AZ142" s="60" t="str">
        <f>[1]Supervisiones!P142</f>
        <v>Transaccional</v>
      </c>
      <c r="BA142" s="62" t="s">
        <v>105</v>
      </c>
      <c r="BB142" s="60">
        <v>0</v>
      </c>
      <c r="BC142" s="62" t="s">
        <v>105</v>
      </c>
      <c r="BD142" s="60" t="s">
        <v>100</v>
      </c>
      <c r="BE142" s="60" t="s">
        <v>100</v>
      </c>
      <c r="BF142" s="62" t="s">
        <v>105</v>
      </c>
      <c r="BG142" s="60" t="s">
        <v>100</v>
      </c>
      <c r="BH142" s="60" t="s">
        <v>100</v>
      </c>
      <c r="BI142" s="60" t="s">
        <v>100</v>
      </c>
      <c r="BJ142" s="60" t="s">
        <v>100</v>
      </c>
      <c r="BK142" s="60" t="s">
        <v>100</v>
      </c>
      <c r="BL142" s="60" t="s">
        <v>100</v>
      </c>
      <c r="BM142" s="60" t="s">
        <v>100</v>
      </c>
      <c r="BN142" s="60" t="s">
        <v>100</v>
      </c>
      <c r="BO142" s="60" t="s">
        <v>100</v>
      </c>
      <c r="BP142" s="60" t="s">
        <v>100</v>
      </c>
      <c r="BQ142" s="60" t="s">
        <v>100</v>
      </c>
      <c r="BR142" s="60" t="s">
        <v>100</v>
      </c>
      <c r="BS142" s="63">
        <f t="shared" si="14"/>
        <v>44926</v>
      </c>
      <c r="BT142" s="62">
        <f t="shared" si="15"/>
        <v>0</v>
      </c>
      <c r="BU142" s="60">
        <v>0</v>
      </c>
      <c r="BV142" s="60">
        <v>0</v>
      </c>
      <c r="BW142" s="62">
        <f t="shared" si="16"/>
        <v>0</v>
      </c>
      <c r="BX142" s="60">
        <v>0</v>
      </c>
      <c r="BY142" s="60">
        <v>0</v>
      </c>
      <c r="BZ142" s="64">
        <f t="shared" si="17"/>
        <v>75637800</v>
      </c>
      <c r="CA142" s="60" t="s">
        <v>106</v>
      </c>
      <c r="CB142" s="62" t="e">
        <f t="shared" si="18"/>
        <v>#REF!</v>
      </c>
      <c r="CC142" s="72" t="e">
        <f>BS142-#REF!</f>
        <v>#REF!</v>
      </c>
      <c r="CD142" s="62" t="s">
        <v>107</v>
      </c>
      <c r="CE142" s="78">
        <v>44578</v>
      </c>
      <c r="CF142" s="74" t="s">
        <v>897</v>
      </c>
      <c r="CG142" s="75"/>
    </row>
    <row r="143" spans="1:85" s="17" customFormat="1" ht="50.25" customHeight="1">
      <c r="A143" s="60">
        <v>142</v>
      </c>
      <c r="B143" s="62" t="s">
        <v>411</v>
      </c>
      <c r="C143" s="62" t="s">
        <v>412</v>
      </c>
      <c r="D143" s="62" t="s">
        <v>413</v>
      </c>
      <c r="E143" s="62" t="s">
        <v>88</v>
      </c>
      <c r="F143" s="62" t="s">
        <v>898</v>
      </c>
      <c r="G143" s="62" t="s">
        <v>111</v>
      </c>
      <c r="H143" s="62" t="s">
        <v>899</v>
      </c>
      <c r="I143" s="62" t="s">
        <v>92</v>
      </c>
      <c r="J143" s="71">
        <v>1013612081</v>
      </c>
      <c r="K143" s="71" t="s">
        <v>900</v>
      </c>
      <c r="L143" s="60">
        <v>80111701</v>
      </c>
      <c r="M143" s="71" t="s">
        <v>901</v>
      </c>
      <c r="N143" s="62" t="s">
        <v>96</v>
      </c>
      <c r="O143" s="64">
        <f t="shared" si="13"/>
        <v>41932800</v>
      </c>
      <c r="P143" s="84">
        <v>41932800</v>
      </c>
      <c r="Q143" s="60">
        <v>0</v>
      </c>
      <c r="R143" s="84">
        <v>3494400</v>
      </c>
      <c r="S143" s="62" t="s">
        <v>97</v>
      </c>
      <c r="T143" s="73">
        <v>44574</v>
      </c>
      <c r="U143" s="63">
        <v>44581</v>
      </c>
      <c r="V143" s="63">
        <v>44926</v>
      </c>
      <c r="W143" s="63">
        <v>44581</v>
      </c>
      <c r="X143" s="63">
        <v>44926</v>
      </c>
      <c r="Y143" s="67" t="s">
        <v>418</v>
      </c>
      <c r="Z143" s="68" t="s">
        <v>419</v>
      </c>
      <c r="AA143" s="67">
        <v>20220112</v>
      </c>
      <c r="AB143" s="67">
        <v>14422</v>
      </c>
      <c r="AC143" s="61">
        <v>44568</v>
      </c>
      <c r="AD143" s="61" t="s">
        <v>100</v>
      </c>
      <c r="AE143" s="61" t="s">
        <v>100</v>
      </c>
      <c r="AF143" s="61" t="s">
        <v>420</v>
      </c>
      <c r="AG143" s="61" t="s">
        <v>116</v>
      </c>
      <c r="AH143" s="69">
        <v>28522</v>
      </c>
      <c r="AI143" s="85">
        <v>44575</v>
      </c>
      <c r="AJ143" s="70" t="s">
        <v>103</v>
      </c>
      <c r="AK143" s="71" t="s">
        <v>100</v>
      </c>
      <c r="AL143" s="71" t="s">
        <v>100</v>
      </c>
      <c r="AM143" s="61" t="str">
        <f>'[1]REQUISITOS DE EJECUCIÓN '!F143</f>
        <v>Cumplimiento del contrato</v>
      </c>
      <c r="AN143" s="61" t="str">
        <f>'[1]REQUISITOS DE EJECUCIÓN '!G143</f>
        <v>390-47-994000067466</v>
      </c>
      <c r="AO143" s="61">
        <f>'[1]REQUISITOS DE EJECUCIÓN '!H143</f>
        <v>44577</v>
      </c>
      <c r="AP143" s="61">
        <f>'[1]REQUISITOS DE EJECUCIÓN '!I143</f>
        <v>44581</v>
      </c>
      <c r="AQ143" s="61">
        <f>'[1]REQUISITOS DE EJECUCIÓN '!L143</f>
        <v>44575</v>
      </c>
      <c r="AR143" s="61" t="str">
        <f>'[1]REQUISITOS DE EJECUCIÓN '!M143</f>
        <v>I</v>
      </c>
      <c r="AS143" s="70" t="s">
        <v>103</v>
      </c>
      <c r="AT143" s="60" t="str">
        <f>[1]Supervisiones!J143</f>
        <v>José Leonardo Hincapié Gómez</v>
      </c>
      <c r="AU143" s="60">
        <f>[1]Supervisiones!K143</f>
        <v>7562090</v>
      </c>
      <c r="AV143" s="60" t="str">
        <f>[1]Supervisiones!L143</f>
        <v>José Leonardo Hincapié Gómez</v>
      </c>
      <c r="AW143" s="60">
        <f>[1]Supervisiones!M143</f>
        <v>7562090</v>
      </c>
      <c r="AX143" s="63">
        <f>[1]Supervisiones!N143</f>
        <v>44578</v>
      </c>
      <c r="AY143" s="63">
        <f>[1]Supervisiones!O143</f>
        <v>44578</v>
      </c>
      <c r="AZ143" s="60" t="str">
        <f>[1]Supervisiones!P143</f>
        <v>Transaccional</v>
      </c>
      <c r="BA143" s="62" t="s">
        <v>105</v>
      </c>
      <c r="BB143" s="60">
        <v>0</v>
      </c>
      <c r="BC143" s="62" t="s">
        <v>105</v>
      </c>
      <c r="BD143" s="60" t="s">
        <v>100</v>
      </c>
      <c r="BE143" s="60" t="s">
        <v>100</v>
      </c>
      <c r="BF143" s="62" t="s">
        <v>105</v>
      </c>
      <c r="BG143" s="60" t="s">
        <v>100</v>
      </c>
      <c r="BH143" s="60" t="s">
        <v>100</v>
      </c>
      <c r="BI143" s="60" t="s">
        <v>100</v>
      </c>
      <c r="BJ143" s="60" t="s">
        <v>100</v>
      </c>
      <c r="BK143" s="60" t="s">
        <v>100</v>
      </c>
      <c r="BL143" s="60" t="s">
        <v>100</v>
      </c>
      <c r="BM143" s="60" t="s">
        <v>100</v>
      </c>
      <c r="BN143" s="60" t="s">
        <v>100</v>
      </c>
      <c r="BO143" s="60" t="s">
        <v>100</v>
      </c>
      <c r="BP143" s="60" t="s">
        <v>100</v>
      </c>
      <c r="BQ143" s="60" t="s">
        <v>100</v>
      </c>
      <c r="BR143" s="60" t="s">
        <v>100</v>
      </c>
      <c r="BS143" s="63">
        <f t="shared" si="14"/>
        <v>44926</v>
      </c>
      <c r="BT143" s="62">
        <f t="shared" si="15"/>
        <v>0</v>
      </c>
      <c r="BU143" s="60">
        <v>0</v>
      </c>
      <c r="BV143" s="60">
        <v>0</v>
      </c>
      <c r="BW143" s="62">
        <f t="shared" si="16"/>
        <v>0</v>
      </c>
      <c r="BX143" s="60">
        <v>0</v>
      </c>
      <c r="BY143" s="60">
        <v>0</v>
      </c>
      <c r="BZ143" s="64">
        <f t="shared" si="17"/>
        <v>41932800</v>
      </c>
      <c r="CA143" s="60" t="s">
        <v>106</v>
      </c>
      <c r="CB143" s="62" t="e">
        <f t="shared" si="18"/>
        <v>#REF!</v>
      </c>
      <c r="CC143" s="72" t="e">
        <f>BS143-#REF!</f>
        <v>#REF!</v>
      </c>
      <c r="CD143" s="62" t="s">
        <v>107</v>
      </c>
      <c r="CE143" s="78">
        <v>44578</v>
      </c>
      <c r="CF143" s="74" t="s">
        <v>902</v>
      </c>
      <c r="CG143" s="75"/>
    </row>
    <row r="144" spans="1:85" s="17" customFormat="1" ht="50.25" customHeight="1">
      <c r="A144" s="60">
        <v>143</v>
      </c>
      <c r="B144" s="62" t="s">
        <v>298</v>
      </c>
      <c r="C144" s="62" t="s">
        <v>299</v>
      </c>
      <c r="D144" s="62" t="s">
        <v>300</v>
      </c>
      <c r="E144" s="62" t="s">
        <v>88</v>
      </c>
      <c r="F144" s="62" t="s">
        <v>903</v>
      </c>
      <c r="G144" s="62" t="s">
        <v>90</v>
      </c>
      <c r="H144" s="62" t="s">
        <v>904</v>
      </c>
      <c r="I144" s="62" t="s">
        <v>92</v>
      </c>
      <c r="J144" s="71">
        <v>80185402</v>
      </c>
      <c r="K144" s="71" t="s">
        <v>905</v>
      </c>
      <c r="L144" s="60">
        <v>80111701</v>
      </c>
      <c r="M144" s="71" t="s">
        <v>906</v>
      </c>
      <c r="N144" s="62" t="s">
        <v>96</v>
      </c>
      <c r="O144" s="64">
        <f t="shared" si="13"/>
        <v>88200000</v>
      </c>
      <c r="P144" s="84">
        <v>88200000</v>
      </c>
      <c r="Q144" s="60">
        <v>0</v>
      </c>
      <c r="R144" s="84">
        <v>7350000</v>
      </c>
      <c r="S144" s="62" t="s">
        <v>213</v>
      </c>
      <c r="T144" s="73">
        <v>44574</v>
      </c>
      <c r="U144" s="63">
        <v>44578</v>
      </c>
      <c r="V144" s="63">
        <v>44926</v>
      </c>
      <c r="W144" s="63">
        <v>44578</v>
      </c>
      <c r="X144" s="63">
        <v>44926</v>
      </c>
      <c r="Y144" s="67" t="s">
        <v>305</v>
      </c>
      <c r="Z144" s="68" t="s">
        <v>306</v>
      </c>
      <c r="AA144" s="67">
        <v>20220502</v>
      </c>
      <c r="AB144" s="67">
        <v>48122</v>
      </c>
      <c r="AC144" s="61">
        <v>44572</v>
      </c>
      <c r="AD144" s="61" t="s">
        <v>100</v>
      </c>
      <c r="AE144" s="61" t="s">
        <v>100</v>
      </c>
      <c r="AF144" s="61" t="s">
        <v>307</v>
      </c>
      <c r="AG144" s="61" t="s">
        <v>116</v>
      </c>
      <c r="AH144" s="69">
        <v>28122</v>
      </c>
      <c r="AI144" s="85">
        <v>44575</v>
      </c>
      <c r="AJ144" s="70" t="s">
        <v>103</v>
      </c>
      <c r="AK144" s="71" t="s">
        <v>100</v>
      </c>
      <c r="AL144" s="71" t="s">
        <v>100</v>
      </c>
      <c r="AM144" s="61" t="str">
        <f>'[1]REQUISITOS DE EJECUCIÓN '!F144</f>
        <v>Cumplimiento del contrato
Calidad del servicio</v>
      </c>
      <c r="AN144" s="61" t="str">
        <f>'[1]REQUISITOS DE EJECUCIÓN '!G144</f>
        <v>390-47-994000067211</v>
      </c>
      <c r="AO144" s="61">
        <f>'[1]REQUISITOS DE EJECUCIÓN '!H144</f>
        <v>44575</v>
      </c>
      <c r="AP144" s="61">
        <f>'[1]REQUISITOS DE EJECUCIÓN '!I144</f>
        <v>44577</v>
      </c>
      <c r="AQ144" s="61">
        <f>'[1]REQUISITOS DE EJECUCIÓN '!L144</f>
        <v>44575</v>
      </c>
      <c r="AR144" s="61" t="str">
        <f>'[1]REQUISITOS DE EJECUCIÓN '!M144</f>
        <v>I</v>
      </c>
      <c r="AS144" s="70" t="s">
        <v>103</v>
      </c>
      <c r="AT144" s="60" t="str">
        <f>[1]Supervisiones!J144</f>
        <v>Fabian Dario Romero Moreno</v>
      </c>
      <c r="AU144" s="60">
        <f>[1]Supervisiones!K144</f>
        <v>11523034</v>
      </c>
      <c r="AV144" s="60" t="str">
        <f>[1]Supervisiones!L144</f>
        <v>Fabian Dario Romero Moreno</v>
      </c>
      <c r="AW144" s="60">
        <f>[1]Supervisiones!M144</f>
        <v>11523034</v>
      </c>
      <c r="AX144" s="63">
        <f>[1]Supervisiones!N144</f>
        <v>44575</v>
      </c>
      <c r="AY144" s="63">
        <f>[1]Supervisiones!O144</f>
        <v>44575</v>
      </c>
      <c r="AZ144" s="60" t="str">
        <f>[1]Supervisiones!P144</f>
        <v>Transaccional</v>
      </c>
      <c r="BA144" s="62" t="s">
        <v>105</v>
      </c>
      <c r="BB144" s="60">
        <v>0</v>
      </c>
      <c r="BC144" s="62" t="s">
        <v>105</v>
      </c>
      <c r="BD144" s="60" t="s">
        <v>100</v>
      </c>
      <c r="BE144" s="60" t="s">
        <v>100</v>
      </c>
      <c r="BF144" s="62" t="s">
        <v>105</v>
      </c>
      <c r="BG144" s="60" t="s">
        <v>100</v>
      </c>
      <c r="BH144" s="60" t="s">
        <v>100</v>
      </c>
      <c r="BI144" s="60" t="s">
        <v>100</v>
      </c>
      <c r="BJ144" s="60" t="s">
        <v>100</v>
      </c>
      <c r="BK144" s="60" t="s">
        <v>100</v>
      </c>
      <c r="BL144" s="60" t="s">
        <v>100</v>
      </c>
      <c r="BM144" s="60" t="s">
        <v>100</v>
      </c>
      <c r="BN144" s="60" t="s">
        <v>100</v>
      </c>
      <c r="BO144" s="60" t="s">
        <v>100</v>
      </c>
      <c r="BP144" s="60" t="s">
        <v>100</v>
      </c>
      <c r="BQ144" s="60" t="s">
        <v>100</v>
      </c>
      <c r="BR144" s="60" t="s">
        <v>100</v>
      </c>
      <c r="BS144" s="63">
        <f t="shared" si="14"/>
        <v>44926</v>
      </c>
      <c r="BT144" s="62">
        <f t="shared" si="15"/>
        <v>0</v>
      </c>
      <c r="BU144" s="60">
        <v>0</v>
      </c>
      <c r="BV144" s="60">
        <v>0</v>
      </c>
      <c r="BW144" s="62">
        <f t="shared" si="16"/>
        <v>0</v>
      </c>
      <c r="BX144" s="60">
        <v>0</v>
      </c>
      <c r="BY144" s="60">
        <v>0</v>
      </c>
      <c r="BZ144" s="64">
        <f t="shared" si="17"/>
        <v>88200000</v>
      </c>
      <c r="CA144" s="60" t="s">
        <v>106</v>
      </c>
      <c r="CB144" s="62" t="e">
        <f t="shared" si="18"/>
        <v>#REF!</v>
      </c>
      <c r="CC144" s="72" t="e">
        <f>BS144-#REF!</f>
        <v>#REF!</v>
      </c>
      <c r="CD144" s="62" t="s">
        <v>107</v>
      </c>
      <c r="CE144" s="78">
        <v>44578</v>
      </c>
      <c r="CF144" s="74" t="s">
        <v>907</v>
      </c>
      <c r="CG144" s="75"/>
    </row>
    <row r="145" spans="1:85" s="17" customFormat="1" ht="50.25" customHeight="1">
      <c r="A145" s="60">
        <v>144</v>
      </c>
      <c r="B145" s="62" t="s">
        <v>298</v>
      </c>
      <c r="C145" s="62" t="s">
        <v>299</v>
      </c>
      <c r="D145" s="62" t="s">
        <v>460</v>
      </c>
      <c r="E145" s="62" t="s">
        <v>88</v>
      </c>
      <c r="F145" s="62" t="s">
        <v>908</v>
      </c>
      <c r="G145" s="62" t="s">
        <v>90</v>
      </c>
      <c r="H145" s="62" t="s">
        <v>909</v>
      </c>
      <c r="I145" s="62" t="s">
        <v>92</v>
      </c>
      <c r="J145" s="71">
        <v>34142051</v>
      </c>
      <c r="K145" s="71" t="s">
        <v>910</v>
      </c>
      <c r="L145" s="60">
        <v>80111701</v>
      </c>
      <c r="M145" s="71" t="s">
        <v>589</v>
      </c>
      <c r="N145" s="62" t="s">
        <v>96</v>
      </c>
      <c r="O145" s="64">
        <f t="shared" si="13"/>
        <v>153600000</v>
      </c>
      <c r="P145" s="82">
        <v>153600000</v>
      </c>
      <c r="Q145" s="83">
        <v>0</v>
      </c>
      <c r="R145" s="82">
        <v>12800000</v>
      </c>
      <c r="S145" s="62" t="s">
        <v>213</v>
      </c>
      <c r="T145" s="73">
        <v>44574</v>
      </c>
      <c r="U145" s="63">
        <v>44578</v>
      </c>
      <c r="V145" s="63">
        <v>44926</v>
      </c>
      <c r="W145" s="63">
        <v>44578</v>
      </c>
      <c r="X145" s="63">
        <v>44926</v>
      </c>
      <c r="Y145" s="67" t="s">
        <v>305</v>
      </c>
      <c r="Z145" s="68" t="s">
        <v>306</v>
      </c>
      <c r="AA145" s="67">
        <v>20220456</v>
      </c>
      <c r="AB145" s="67">
        <v>51622</v>
      </c>
      <c r="AC145" s="61">
        <v>44572</v>
      </c>
      <c r="AD145" s="61" t="s">
        <v>100</v>
      </c>
      <c r="AE145" s="61" t="s">
        <v>100</v>
      </c>
      <c r="AF145" s="61" t="s">
        <v>307</v>
      </c>
      <c r="AG145" s="61" t="s">
        <v>563</v>
      </c>
      <c r="AH145" s="69">
        <v>25622</v>
      </c>
      <c r="AI145" s="85">
        <v>44575</v>
      </c>
      <c r="AJ145" s="70" t="s">
        <v>103</v>
      </c>
      <c r="AK145" s="71" t="s">
        <v>100</v>
      </c>
      <c r="AL145" s="71" t="s">
        <v>100</v>
      </c>
      <c r="AM145" s="61" t="str">
        <f>'[1]REQUISITOS DE EJECUCIÓN '!F145</f>
        <v>Cumplimiento del contrato
Calidad del servicio</v>
      </c>
      <c r="AN145" s="61" t="str">
        <f>'[1]REQUISITOS DE EJECUCIÓN '!G145</f>
        <v>37-44-101038391</v>
      </c>
      <c r="AO145" s="61">
        <f>'[1]REQUISITOS DE EJECUCIÓN '!H145</f>
        <v>44575</v>
      </c>
      <c r="AP145" s="61">
        <f>'[1]REQUISITOS DE EJECUCIÓN '!I145</f>
        <v>44575</v>
      </c>
      <c r="AQ145" s="61">
        <f>'[1]REQUISITOS DE EJECUCIÓN '!L145</f>
        <v>44576</v>
      </c>
      <c r="AR145" s="61" t="str">
        <f>'[1]REQUISITOS DE EJECUCIÓN '!M145</f>
        <v>I</v>
      </c>
      <c r="AS145" s="70" t="s">
        <v>103</v>
      </c>
      <c r="AT145" s="60" t="str">
        <f>[1]Supervisiones!J145</f>
        <v>Fabian Dario Romero Moreno</v>
      </c>
      <c r="AU145" s="60">
        <f>[1]Supervisiones!K145</f>
        <v>11523034</v>
      </c>
      <c r="AV145" s="60" t="str">
        <f>[1]Supervisiones!L145</f>
        <v>Fabian Dario Romero Moreno</v>
      </c>
      <c r="AW145" s="60">
        <f>[1]Supervisiones!M145</f>
        <v>11523034</v>
      </c>
      <c r="AX145" s="63">
        <f>[1]Supervisiones!N145</f>
        <v>44574</v>
      </c>
      <c r="AY145" s="63">
        <f>[1]Supervisiones!O145</f>
        <v>44574</v>
      </c>
      <c r="AZ145" s="60" t="str">
        <f>[1]Supervisiones!P145</f>
        <v>Transaccional</v>
      </c>
      <c r="BA145" s="62" t="s">
        <v>105</v>
      </c>
      <c r="BB145" s="60">
        <v>0</v>
      </c>
      <c r="BC145" s="62" t="s">
        <v>105</v>
      </c>
      <c r="BD145" s="60" t="s">
        <v>100</v>
      </c>
      <c r="BE145" s="60" t="s">
        <v>100</v>
      </c>
      <c r="BF145" s="62" t="s">
        <v>105</v>
      </c>
      <c r="BG145" s="60" t="s">
        <v>100</v>
      </c>
      <c r="BH145" s="60" t="s">
        <v>100</v>
      </c>
      <c r="BI145" s="60" t="s">
        <v>100</v>
      </c>
      <c r="BJ145" s="60" t="s">
        <v>100</v>
      </c>
      <c r="BK145" s="60" t="s">
        <v>100</v>
      </c>
      <c r="BL145" s="60" t="s">
        <v>100</v>
      </c>
      <c r="BM145" s="60" t="s">
        <v>100</v>
      </c>
      <c r="BN145" s="60" t="s">
        <v>100</v>
      </c>
      <c r="BO145" s="60" t="s">
        <v>100</v>
      </c>
      <c r="BP145" s="60" t="s">
        <v>100</v>
      </c>
      <c r="BQ145" s="60" t="s">
        <v>100</v>
      </c>
      <c r="BR145" s="60" t="s">
        <v>100</v>
      </c>
      <c r="BS145" s="63">
        <f t="shared" si="14"/>
        <v>44926</v>
      </c>
      <c r="BT145" s="62">
        <f t="shared" si="15"/>
        <v>0</v>
      </c>
      <c r="BU145" s="60">
        <v>0</v>
      </c>
      <c r="BV145" s="60">
        <v>0</v>
      </c>
      <c r="BW145" s="62">
        <f t="shared" si="16"/>
        <v>0</v>
      </c>
      <c r="BX145" s="60">
        <v>0</v>
      </c>
      <c r="BY145" s="60">
        <v>0</v>
      </c>
      <c r="BZ145" s="64">
        <f t="shared" si="17"/>
        <v>153600000</v>
      </c>
      <c r="CA145" s="60" t="s">
        <v>106</v>
      </c>
      <c r="CB145" s="62" t="e">
        <f t="shared" si="18"/>
        <v>#REF!</v>
      </c>
      <c r="CC145" s="72" t="e">
        <f>BS145-#REF!</f>
        <v>#REF!</v>
      </c>
      <c r="CD145" s="62" t="s">
        <v>107</v>
      </c>
      <c r="CE145" s="78">
        <v>44578</v>
      </c>
      <c r="CF145" s="74" t="s">
        <v>911</v>
      </c>
      <c r="CG145" s="75"/>
    </row>
    <row r="146" spans="1:85" s="17" customFormat="1" ht="50.25" customHeight="1">
      <c r="A146" s="60">
        <v>145</v>
      </c>
      <c r="B146" s="62" t="s">
        <v>85</v>
      </c>
      <c r="C146" s="62" t="s">
        <v>86</v>
      </c>
      <c r="D146" s="62" t="s">
        <v>165</v>
      </c>
      <c r="E146" s="62" t="s">
        <v>88</v>
      </c>
      <c r="F146" s="62" t="s">
        <v>912</v>
      </c>
      <c r="G146" s="62" t="s">
        <v>90</v>
      </c>
      <c r="H146" s="62" t="s">
        <v>913</v>
      </c>
      <c r="I146" s="62" t="s">
        <v>92</v>
      </c>
      <c r="J146" s="71">
        <v>80190015</v>
      </c>
      <c r="K146" s="71" t="s">
        <v>914</v>
      </c>
      <c r="L146" s="60">
        <v>80111701</v>
      </c>
      <c r="M146" s="71" t="s">
        <v>915</v>
      </c>
      <c r="N146" s="62" t="s">
        <v>96</v>
      </c>
      <c r="O146" s="64">
        <f t="shared" si="13"/>
        <v>70000000</v>
      </c>
      <c r="P146" s="82">
        <v>70000000</v>
      </c>
      <c r="Q146" s="83">
        <v>0</v>
      </c>
      <c r="R146" s="82">
        <v>7000000</v>
      </c>
      <c r="S146" s="62" t="s">
        <v>213</v>
      </c>
      <c r="T146" s="73">
        <v>44575</v>
      </c>
      <c r="U146" s="63">
        <v>44579</v>
      </c>
      <c r="V146" s="63">
        <v>44865</v>
      </c>
      <c r="W146" s="63">
        <v>44579</v>
      </c>
      <c r="X146" s="63">
        <v>44865</v>
      </c>
      <c r="Y146" s="67" t="s">
        <v>130</v>
      </c>
      <c r="Z146" s="68" t="s">
        <v>99</v>
      </c>
      <c r="AA146" s="67">
        <v>20220209</v>
      </c>
      <c r="AB146" s="67">
        <v>16822</v>
      </c>
      <c r="AC146" s="61">
        <v>44569</v>
      </c>
      <c r="AD146" s="61" t="s">
        <v>100</v>
      </c>
      <c r="AE146" s="61" t="s">
        <v>100</v>
      </c>
      <c r="AF146" s="61" t="s">
        <v>131</v>
      </c>
      <c r="AG146" s="61" t="s">
        <v>102</v>
      </c>
      <c r="AH146" s="69">
        <v>30122</v>
      </c>
      <c r="AI146" s="66">
        <v>44576</v>
      </c>
      <c r="AJ146" s="70" t="s">
        <v>103</v>
      </c>
      <c r="AK146" s="71" t="s">
        <v>100</v>
      </c>
      <c r="AL146" s="71" t="s">
        <v>100</v>
      </c>
      <c r="AM146" s="61" t="str">
        <f>'[1]REQUISITOS DE EJECUCIÓN '!F146</f>
        <v>Cumplimiento del contrato
Calidad del servicio</v>
      </c>
      <c r="AN146" s="61" t="str">
        <f>'[1]REQUISITOS DE EJECUCIÓN '!G146</f>
        <v>390-47-994000067375</v>
      </c>
      <c r="AO146" s="61">
        <f>'[1]REQUISITOS DE EJECUCIÓN '!H146</f>
        <v>44576</v>
      </c>
      <c r="AP146" s="61">
        <f>'[1]REQUISITOS DE EJECUCIÓN '!I146</f>
        <v>44577</v>
      </c>
      <c r="AQ146" s="61">
        <f>'[1]REQUISITOS DE EJECUCIÓN '!L146</f>
        <v>44577</v>
      </c>
      <c r="AR146" s="61" t="str">
        <f>'[1]REQUISITOS DE EJECUCIÓN '!M146</f>
        <v>I</v>
      </c>
      <c r="AS146" s="70" t="s">
        <v>103</v>
      </c>
      <c r="AT146" s="60" t="str">
        <f>[1]Supervisiones!J146</f>
        <v>Mónica Andrea  Avendaño Gómez</v>
      </c>
      <c r="AU146" s="60">
        <f>[1]Supervisiones!K146</f>
        <v>1032453442</v>
      </c>
      <c r="AV146" s="60" t="str">
        <f>[1]Supervisiones!L146</f>
        <v>Mónica Andrea  Avendaño Gómez</v>
      </c>
      <c r="AW146" s="60">
        <f>[1]Supervisiones!M146</f>
        <v>1032453442</v>
      </c>
      <c r="AX146" s="63">
        <f>[1]Supervisiones!N146</f>
        <v>44578</v>
      </c>
      <c r="AY146" s="63">
        <f>[1]Supervisiones!O146</f>
        <v>44578</v>
      </c>
      <c r="AZ146" s="60" t="str">
        <f>[1]Supervisiones!P146</f>
        <v>Transaccional</v>
      </c>
      <c r="BA146" s="62" t="s">
        <v>105</v>
      </c>
      <c r="BB146" s="60">
        <v>0</v>
      </c>
      <c r="BC146" s="62" t="s">
        <v>105</v>
      </c>
      <c r="BD146" s="60" t="s">
        <v>100</v>
      </c>
      <c r="BE146" s="60" t="s">
        <v>100</v>
      </c>
      <c r="BF146" s="62" t="s">
        <v>105</v>
      </c>
      <c r="BG146" s="60" t="s">
        <v>100</v>
      </c>
      <c r="BH146" s="60" t="s">
        <v>100</v>
      </c>
      <c r="BI146" s="60" t="s">
        <v>100</v>
      </c>
      <c r="BJ146" s="60" t="s">
        <v>100</v>
      </c>
      <c r="BK146" s="60" t="s">
        <v>100</v>
      </c>
      <c r="BL146" s="60" t="s">
        <v>100</v>
      </c>
      <c r="BM146" s="60" t="s">
        <v>100</v>
      </c>
      <c r="BN146" s="60" t="s">
        <v>100</v>
      </c>
      <c r="BO146" s="60" t="s">
        <v>100</v>
      </c>
      <c r="BP146" s="60" t="s">
        <v>100</v>
      </c>
      <c r="BQ146" s="60" t="s">
        <v>100</v>
      </c>
      <c r="BR146" s="60" t="s">
        <v>100</v>
      </c>
      <c r="BS146" s="63">
        <f t="shared" si="14"/>
        <v>44865</v>
      </c>
      <c r="BT146" s="62">
        <f t="shared" si="15"/>
        <v>0</v>
      </c>
      <c r="BU146" s="60">
        <v>0</v>
      </c>
      <c r="BV146" s="60">
        <v>0</v>
      </c>
      <c r="BW146" s="62">
        <f t="shared" si="16"/>
        <v>0</v>
      </c>
      <c r="BX146" s="60">
        <v>0</v>
      </c>
      <c r="BY146" s="60">
        <v>0</v>
      </c>
      <c r="BZ146" s="64">
        <f t="shared" si="17"/>
        <v>70000000</v>
      </c>
      <c r="CA146" s="60" t="s">
        <v>106</v>
      </c>
      <c r="CB146" s="62" t="e">
        <f t="shared" si="18"/>
        <v>#REF!</v>
      </c>
      <c r="CC146" s="72" t="e">
        <f>BS146-#REF!</f>
        <v>#REF!</v>
      </c>
      <c r="CD146" s="62" t="s">
        <v>107</v>
      </c>
      <c r="CE146" s="73">
        <v>44579</v>
      </c>
      <c r="CF146" s="74" t="s">
        <v>916</v>
      </c>
      <c r="CG146" s="75"/>
    </row>
    <row r="147" spans="1:85" s="17" customFormat="1" ht="50.25" customHeight="1">
      <c r="A147" s="60">
        <v>146</v>
      </c>
      <c r="B147" s="62" t="s">
        <v>249</v>
      </c>
      <c r="C147" s="62" t="s">
        <v>917</v>
      </c>
      <c r="D147" s="62" t="s">
        <v>251</v>
      </c>
      <c r="E147" s="62" t="s">
        <v>88</v>
      </c>
      <c r="F147" s="62" t="s">
        <v>918</v>
      </c>
      <c r="G147" s="62" t="s">
        <v>90</v>
      </c>
      <c r="H147" s="62" t="s">
        <v>919</v>
      </c>
      <c r="I147" s="62" t="s">
        <v>92</v>
      </c>
      <c r="J147" s="71">
        <v>1022328030</v>
      </c>
      <c r="K147" s="71" t="s">
        <v>920</v>
      </c>
      <c r="L147" s="60">
        <v>80111701</v>
      </c>
      <c r="M147" s="71" t="s">
        <v>921</v>
      </c>
      <c r="N147" s="62" t="s">
        <v>96</v>
      </c>
      <c r="O147" s="64">
        <f t="shared" si="13"/>
        <v>69000000</v>
      </c>
      <c r="P147" s="82">
        <v>69000000</v>
      </c>
      <c r="Q147" s="83">
        <v>0</v>
      </c>
      <c r="R147" s="82">
        <v>6000000</v>
      </c>
      <c r="S147" s="62" t="s">
        <v>97</v>
      </c>
      <c r="T147" s="73">
        <v>44574</v>
      </c>
      <c r="U147" s="63">
        <v>44578</v>
      </c>
      <c r="V147" s="63">
        <v>44925</v>
      </c>
      <c r="W147" s="63">
        <v>44578</v>
      </c>
      <c r="X147" s="63">
        <v>44925</v>
      </c>
      <c r="Y147" s="67" t="s">
        <v>507</v>
      </c>
      <c r="Z147" s="68" t="s">
        <v>257</v>
      </c>
      <c r="AA147" s="67">
        <v>20220212</v>
      </c>
      <c r="AB147" s="67">
        <v>53422</v>
      </c>
      <c r="AC147" s="61">
        <v>44573</v>
      </c>
      <c r="AD147" s="61" t="s">
        <v>100</v>
      </c>
      <c r="AE147" s="61" t="s">
        <v>100</v>
      </c>
      <c r="AF147" s="61" t="s">
        <v>508</v>
      </c>
      <c r="AG147" s="61" t="s">
        <v>922</v>
      </c>
      <c r="AH147" s="69">
        <v>25722</v>
      </c>
      <c r="AI147" s="85">
        <v>44575</v>
      </c>
      <c r="AJ147" s="70" t="s">
        <v>103</v>
      </c>
      <c r="AK147" s="71" t="s">
        <v>100</v>
      </c>
      <c r="AL147" s="71" t="s">
        <v>100</v>
      </c>
      <c r="AM147" s="61" t="str">
        <f>'[1]REQUISITOS DE EJECUCIÓN '!F147</f>
        <v>Cumplimiento del contrato
Calidad del servicio</v>
      </c>
      <c r="AN147" s="61" t="str">
        <f>'[1]REQUISITOS DE EJECUCIÓN '!G147</f>
        <v>390-47-994000067197</v>
      </c>
      <c r="AO147" s="61">
        <f>'[1]REQUISITOS DE EJECUCIÓN '!H147</f>
        <v>44575</v>
      </c>
      <c r="AP147" s="61">
        <f>'[1]REQUISITOS DE EJECUCIÓN '!I147</f>
        <v>44577</v>
      </c>
      <c r="AQ147" s="61">
        <f>'[1]REQUISITOS DE EJECUCIÓN '!L147</f>
        <v>44575</v>
      </c>
      <c r="AR147" s="61" t="str">
        <f>'[1]REQUISITOS DE EJECUCIÓN '!M147</f>
        <v>I</v>
      </c>
      <c r="AS147" s="70" t="s">
        <v>103</v>
      </c>
      <c r="AT147" s="60" t="str">
        <f>[1]Supervisiones!J147</f>
        <v>Sandra Milena Castelblanco Sánchez</v>
      </c>
      <c r="AU147" s="60">
        <f>[1]Supervisiones!K147</f>
        <v>52910343</v>
      </c>
      <c r="AV147" s="60" t="str">
        <f>[1]Supervisiones!L147</f>
        <v>Sandra Milena Castelblanco Sánchez</v>
      </c>
      <c r="AW147" s="60">
        <f>[1]Supervisiones!M147</f>
        <v>52910343</v>
      </c>
      <c r="AX147" s="63">
        <f>[1]Supervisiones!N147</f>
        <v>44574</v>
      </c>
      <c r="AY147" s="63">
        <f>[1]Supervisiones!O147</f>
        <v>44574</v>
      </c>
      <c r="AZ147" s="60" t="str">
        <f>[1]Supervisiones!P147</f>
        <v>Transaccional</v>
      </c>
      <c r="BA147" s="62" t="s">
        <v>105</v>
      </c>
      <c r="BB147" s="60">
        <v>0</v>
      </c>
      <c r="BC147" s="62" t="s">
        <v>105</v>
      </c>
      <c r="BD147" s="60" t="s">
        <v>100</v>
      </c>
      <c r="BE147" s="60" t="s">
        <v>100</v>
      </c>
      <c r="BF147" s="62" t="s">
        <v>105</v>
      </c>
      <c r="BG147" s="60" t="s">
        <v>100</v>
      </c>
      <c r="BH147" s="60" t="s">
        <v>100</v>
      </c>
      <c r="BI147" s="60" t="s">
        <v>100</v>
      </c>
      <c r="BJ147" s="60" t="s">
        <v>100</v>
      </c>
      <c r="BK147" s="60" t="s">
        <v>100</v>
      </c>
      <c r="BL147" s="60" t="s">
        <v>100</v>
      </c>
      <c r="BM147" s="60" t="s">
        <v>100</v>
      </c>
      <c r="BN147" s="60" t="s">
        <v>100</v>
      </c>
      <c r="BO147" s="60" t="s">
        <v>100</v>
      </c>
      <c r="BP147" s="60" t="s">
        <v>100</v>
      </c>
      <c r="BQ147" s="60" t="s">
        <v>100</v>
      </c>
      <c r="BR147" s="60" t="s">
        <v>100</v>
      </c>
      <c r="BS147" s="63">
        <f t="shared" si="14"/>
        <v>44925</v>
      </c>
      <c r="BT147" s="62">
        <f t="shared" si="15"/>
        <v>0</v>
      </c>
      <c r="BU147" s="60">
        <v>0</v>
      </c>
      <c r="BV147" s="60">
        <v>0</v>
      </c>
      <c r="BW147" s="62">
        <f t="shared" si="16"/>
        <v>0</v>
      </c>
      <c r="BX147" s="60">
        <v>0</v>
      </c>
      <c r="BY147" s="60">
        <v>0</v>
      </c>
      <c r="BZ147" s="64">
        <f t="shared" si="17"/>
        <v>69000000</v>
      </c>
      <c r="CA147" s="60" t="s">
        <v>106</v>
      </c>
      <c r="CB147" s="62" t="e">
        <f t="shared" si="18"/>
        <v>#REF!</v>
      </c>
      <c r="CC147" s="72" t="e">
        <f>BS147-#REF!</f>
        <v>#REF!</v>
      </c>
      <c r="CD147" s="62" t="s">
        <v>107</v>
      </c>
      <c r="CE147" s="78">
        <v>44578</v>
      </c>
      <c r="CF147" s="74" t="s">
        <v>923</v>
      </c>
      <c r="CG147" s="75"/>
    </row>
    <row r="148" spans="1:85" s="17" customFormat="1" ht="50.25" customHeight="1">
      <c r="A148" s="60">
        <v>147</v>
      </c>
      <c r="B148" s="62" t="s">
        <v>298</v>
      </c>
      <c r="C148" s="62" t="s">
        <v>299</v>
      </c>
      <c r="D148" s="62" t="s">
        <v>460</v>
      </c>
      <c r="E148" s="62" t="s">
        <v>88</v>
      </c>
      <c r="F148" s="62" t="s">
        <v>924</v>
      </c>
      <c r="G148" s="62" t="s">
        <v>90</v>
      </c>
      <c r="H148" s="62" t="s">
        <v>925</v>
      </c>
      <c r="I148" s="62" t="s">
        <v>92</v>
      </c>
      <c r="J148" s="71">
        <v>37392252</v>
      </c>
      <c r="K148" s="71" t="s">
        <v>926</v>
      </c>
      <c r="L148" s="60">
        <v>80111701</v>
      </c>
      <c r="M148" s="71" t="s">
        <v>927</v>
      </c>
      <c r="N148" s="62" t="s">
        <v>96</v>
      </c>
      <c r="O148" s="64">
        <f t="shared" si="13"/>
        <v>90000000</v>
      </c>
      <c r="P148" s="82">
        <v>90000000</v>
      </c>
      <c r="Q148" s="83">
        <v>0</v>
      </c>
      <c r="R148" s="82">
        <v>9000000</v>
      </c>
      <c r="S148" s="62" t="s">
        <v>213</v>
      </c>
      <c r="T148" s="73">
        <v>44574</v>
      </c>
      <c r="U148" s="63">
        <v>44578</v>
      </c>
      <c r="V148" s="63">
        <v>44865</v>
      </c>
      <c r="W148" s="63">
        <v>44578</v>
      </c>
      <c r="X148" s="63">
        <v>44865</v>
      </c>
      <c r="Y148" s="67" t="s">
        <v>305</v>
      </c>
      <c r="Z148" s="68" t="s">
        <v>306</v>
      </c>
      <c r="AA148" s="67">
        <v>20220464</v>
      </c>
      <c r="AB148" s="67">
        <v>52122</v>
      </c>
      <c r="AC148" s="61">
        <v>44572</v>
      </c>
      <c r="AD148" s="61" t="s">
        <v>100</v>
      </c>
      <c r="AE148" s="61" t="s">
        <v>100</v>
      </c>
      <c r="AF148" s="61" t="s">
        <v>928</v>
      </c>
      <c r="AG148" s="61" t="s">
        <v>116</v>
      </c>
      <c r="AH148" s="69">
        <v>26022</v>
      </c>
      <c r="AI148" s="85">
        <v>44575</v>
      </c>
      <c r="AJ148" s="70" t="s">
        <v>103</v>
      </c>
      <c r="AK148" s="71" t="s">
        <v>100</v>
      </c>
      <c r="AL148" s="71" t="s">
        <v>100</v>
      </c>
      <c r="AM148" s="61" t="str">
        <f>'[1]REQUISITOS DE EJECUCIÓN '!F148</f>
        <v>Cumplimiento del contrato
Calidad del servicio</v>
      </c>
      <c r="AN148" s="61" t="str">
        <f>'[1]REQUISITOS DE EJECUCIÓN '!G148</f>
        <v>15-46-101023565</v>
      </c>
      <c r="AO148" s="61">
        <f>'[1]REQUISITOS DE EJECUCIÓN '!H148</f>
        <v>44574</v>
      </c>
      <c r="AP148" s="61">
        <f>'[1]REQUISITOS DE EJECUCIÓN '!I148</f>
        <v>44577</v>
      </c>
      <c r="AQ148" s="61">
        <f>'[1]REQUISITOS DE EJECUCIÓN '!L148</f>
        <v>44576</v>
      </c>
      <c r="AR148" s="61" t="str">
        <f>'[1]REQUISITOS DE EJECUCIÓN '!M148</f>
        <v>I</v>
      </c>
      <c r="AS148" s="70" t="s">
        <v>103</v>
      </c>
      <c r="AT148" s="60" t="str">
        <f>[1]Supervisiones!J148</f>
        <v>Fabian Dario Romero Moreno</v>
      </c>
      <c r="AU148" s="60">
        <f>[1]Supervisiones!K148</f>
        <v>11523034</v>
      </c>
      <c r="AV148" s="60" t="str">
        <f>[1]Supervisiones!L148</f>
        <v>Fabian Dario Romero Moreno</v>
      </c>
      <c r="AW148" s="60">
        <f>[1]Supervisiones!M148</f>
        <v>11523034</v>
      </c>
      <c r="AX148" s="63">
        <f>[1]Supervisiones!N148</f>
        <v>44574</v>
      </c>
      <c r="AY148" s="63">
        <f>[1]Supervisiones!O148</f>
        <v>44574</v>
      </c>
      <c r="AZ148" s="60" t="str">
        <f>[1]Supervisiones!P148</f>
        <v>Transaccional</v>
      </c>
      <c r="BA148" s="62" t="s">
        <v>105</v>
      </c>
      <c r="BB148" s="60">
        <v>0</v>
      </c>
      <c r="BC148" s="62" t="s">
        <v>105</v>
      </c>
      <c r="BD148" s="60" t="s">
        <v>100</v>
      </c>
      <c r="BE148" s="60" t="s">
        <v>100</v>
      </c>
      <c r="BF148" s="62" t="s">
        <v>105</v>
      </c>
      <c r="BG148" s="60" t="s">
        <v>100</v>
      </c>
      <c r="BH148" s="60" t="s">
        <v>100</v>
      </c>
      <c r="BI148" s="60" t="s">
        <v>100</v>
      </c>
      <c r="BJ148" s="60" t="s">
        <v>100</v>
      </c>
      <c r="BK148" s="60" t="s">
        <v>100</v>
      </c>
      <c r="BL148" s="60" t="s">
        <v>100</v>
      </c>
      <c r="BM148" s="60" t="s">
        <v>100</v>
      </c>
      <c r="BN148" s="60" t="s">
        <v>100</v>
      </c>
      <c r="BO148" s="60" t="s">
        <v>100</v>
      </c>
      <c r="BP148" s="60" t="s">
        <v>100</v>
      </c>
      <c r="BQ148" s="60" t="s">
        <v>100</v>
      </c>
      <c r="BR148" s="60" t="s">
        <v>100</v>
      </c>
      <c r="BS148" s="63">
        <f t="shared" si="14"/>
        <v>44865</v>
      </c>
      <c r="BT148" s="62">
        <f t="shared" si="15"/>
        <v>0</v>
      </c>
      <c r="BU148" s="60">
        <v>0</v>
      </c>
      <c r="BV148" s="60">
        <v>0</v>
      </c>
      <c r="BW148" s="62">
        <f t="shared" si="16"/>
        <v>0</v>
      </c>
      <c r="BX148" s="60">
        <v>0</v>
      </c>
      <c r="BY148" s="60">
        <v>0</v>
      </c>
      <c r="BZ148" s="64">
        <f t="shared" si="17"/>
        <v>90000000</v>
      </c>
      <c r="CA148" s="60" t="s">
        <v>106</v>
      </c>
      <c r="CB148" s="62" t="e">
        <f t="shared" si="18"/>
        <v>#REF!</v>
      </c>
      <c r="CC148" s="72" t="e">
        <f>BS148-#REF!</f>
        <v>#REF!</v>
      </c>
      <c r="CD148" s="62" t="s">
        <v>107</v>
      </c>
      <c r="CE148" s="78">
        <v>44578</v>
      </c>
      <c r="CF148" s="74" t="s">
        <v>929</v>
      </c>
      <c r="CG148" s="75"/>
    </row>
    <row r="149" spans="1:85" s="17" customFormat="1" ht="50.25" customHeight="1">
      <c r="A149" s="60">
        <v>148</v>
      </c>
      <c r="B149" s="62" t="s">
        <v>510</v>
      </c>
      <c r="C149" s="62" t="s">
        <v>930</v>
      </c>
      <c r="D149" s="62" t="s">
        <v>512</v>
      </c>
      <c r="E149" s="62" t="s">
        <v>88</v>
      </c>
      <c r="F149" s="62" t="s">
        <v>931</v>
      </c>
      <c r="G149" s="62" t="s">
        <v>90</v>
      </c>
      <c r="H149" s="62" t="s">
        <v>932</v>
      </c>
      <c r="I149" s="62" t="s">
        <v>92</v>
      </c>
      <c r="J149" s="71">
        <v>1014229582</v>
      </c>
      <c r="K149" s="71" t="s">
        <v>933</v>
      </c>
      <c r="L149" s="60">
        <v>80111701</v>
      </c>
      <c r="M149" s="71" t="s">
        <v>934</v>
      </c>
      <c r="N149" s="62" t="s">
        <v>96</v>
      </c>
      <c r="O149" s="64">
        <f t="shared" si="13"/>
        <v>69000000</v>
      </c>
      <c r="P149" s="82">
        <v>69000000</v>
      </c>
      <c r="Q149" s="83">
        <v>0</v>
      </c>
      <c r="R149" s="82">
        <v>6000000</v>
      </c>
      <c r="S149" s="62" t="s">
        <v>97</v>
      </c>
      <c r="T149" s="73">
        <v>44574</v>
      </c>
      <c r="U149" s="63">
        <v>44575</v>
      </c>
      <c r="V149" s="63">
        <v>44910</v>
      </c>
      <c r="W149" s="63">
        <v>44575</v>
      </c>
      <c r="X149" s="63">
        <v>44910</v>
      </c>
      <c r="Y149" s="67" t="s">
        <v>517</v>
      </c>
      <c r="Z149" s="68" t="s">
        <v>518</v>
      </c>
      <c r="AA149" s="67">
        <v>20220101</v>
      </c>
      <c r="AB149" s="67">
        <v>19022</v>
      </c>
      <c r="AC149" s="61">
        <v>44569</v>
      </c>
      <c r="AD149" s="61" t="s">
        <v>100</v>
      </c>
      <c r="AE149" s="61" t="s">
        <v>100</v>
      </c>
      <c r="AF149" s="61" t="s">
        <v>519</v>
      </c>
      <c r="AG149" s="61" t="s">
        <v>102</v>
      </c>
      <c r="AH149" s="69">
        <v>25822</v>
      </c>
      <c r="AI149" s="85">
        <v>44575</v>
      </c>
      <c r="AJ149" s="70" t="s">
        <v>103</v>
      </c>
      <c r="AK149" s="71" t="s">
        <v>100</v>
      </c>
      <c r="AL149" s="71" t="s">
        <v>100</v>
      </c>
      <c r="AM149" s="61" t="str">
        <f>'[1]REQUISITOS DE EJECUCIÓN '!F149</f>
        <v>Cumplimiento del contrato
Calidad del servicio</v>
      </c>
      <c r="AN149" s="61" t="str">
        <f>'[1]REQUISITOS DE EJECUCIÓN '!G149</f>
        <v>390-47-994000067137</v>
      </c>
      <c r="AO149" s="61">
        <f>'[1]REQUISITOS DE EJECUCIÓN '!H149</f>
        <v>44574</v>
      </c>
      <c r="AP149" s="61">
        <f>'[1]REQUISITOS DE EJECUCIÓN '!I149</f>
        <v>44575</v>
      </c>
      <c r="AQ149" s="61">
        <f>'[1]REQUISITOS DE EJECUCIÓN '!L149</f>
        <v>44575</v>
      </c>
      <c r="AR149" s="61" t="str">
        <f>'[1]REQUISITOS DE EJECUCIÓN '!M149</f>
        <v>I</v>
      </c>
      <c r="AS149" s="70" t="s">
        <v>103</v>
      </c>
      <c r="AT149" s="60" t="str">
        <f>[1]Supervisiones!J149</f>
        <v>Andrea Patricia Ávila Vacca</v>
      </c>
      <c r="AU149" s="60">
        <f>[1]Supervisiones!K149</f>
        <v>53100799</v>
      </c>
      <c r="AV149" s="60" t="str">
        <f>[1]Supervisiones!L149</f>
        <v>Norma Teresa Nieto Almanza</v>
      </c>
      <c r="AW149" s="60">
        <f>[1]Supervisiones!M149</f>
        <v>53100799</v>
      </c>
      <c r="AX149" s="63">
        <f>[1]Supervisiones!N149</f>
        <v>44574</v>
      </c>
      <c r="AY149" s="63">
        <f>[1]Supervisiones!O149</f>
        <v>44574</v>
      </c>
      <c r="AZ149" s="60" t="str">
        <f>[1]Supervisiones!P149</f>
        <v>Transaccional</v>
      </c>
      <c r="BA149" s="62" t="s">
        <v>105</v>
      </c>
      <c r="BB149" s="60">
        <v>0</v>
      </c>
      <c r="BC149" s="62" t="s">
        <v>105</v>
      </c>
      <c r="BD149" s="60" t="s">
        <v>100</v>
      </c>
      <c r="BE149" s="60" t="s">
        <v>100</v>
      </c>
      <c r="BF149" s="62" t="s">
        <v>105</v>
      </c>
      <c r="BG149" s="60" t="s">
        <v>100</v>
      </c>
      <c r="BH149" s="60" t="s">
        <v>100</v>
      </c>
      <c r="BI149" s="60" t="s">
        <v>100</v>
      </c>
      <c r="BJ149" s="60" t="s">
        <v>100</v>
      </c>
      <c r="BK149" s="60" t="s">
        <v>100</v>
      </c>
      <c r="BL149" s="60" t="s">
        <v>100</v>
      </c>
      <c r="BM149" s="60" t="s">
        <v>100</v>
      </c>
      <c r="BN149" s="60" t="s">
        <v>100</v>
      </c>
      <c r="BO149" s="60" t="s">
        <v>100</v>
      </c>
      <c r="BP149" s="60" t="s">
        <v>100</v>
      </c>
      <c r="BQ149" s="60" t="s">
        <v>100</v>
      </c>
      <c r="BR149" s="60" t="s">
        <v>100</v>
      </c>
      <c r="BS149" s="63">
        <f t="shared" si="14"/>
        <v>44910</v>
      </c>
      <c r="BT149" s="62">
        <f t="shared" si="15"/>
        <v>0</v>
      </c>
      <c r="BU149" s="60">
        <v>0</v>
      </c>
      <c r="BV149" s="60">
        <v>0</v>
      </c>
      <c r="BW149" s="62">
        <f t="shared" si="16"/>
        <v>0</v>
      </c>
      <c r="BX149" s="60">
        <v>0</v>
      </c>
      <c r="BY149" s="60">
        <v>0</v>
      </c>
      <c r="BZ149" s="64">
        <f t="shared" si="17"/>
        <v>69000000</v>
      </c>
      <c r="CA149" s="60" t="s">
        <v>106</v>
      </c>
      <c r="CB149" s="62" t="e">
        <f t="shared" si="18"/>
        <v>#REF!</v>
      </c>
      <c r="CC149" s="72" t="e">
        <f>BS149-#REF!</f>
        <v>#REF!</v>
      </c>
      <c r="CD149" s="62" t="s">
        <v>107</v>
      </c>
      <c r="CE149" s="78">
        <v>44578</v>
      </c>
      <c r="CF149" s="74" t="s">
        <v>935</v>
      </c>
      <c r="CG149" s="75"/>
    </row>
    <row r="150" spans="1:85" s="17" customFormat="1" ht="50.25" customHeight="1">
      <c r="A150" s="60">
        <v>149</v>
      </c>
      <c r="B150" s="62" t="s">
        <v>411</v>
      </c>
      <c r="C150" s="62" t="s">
        <v>834</v>
      </c>
      <c r="D150" s="62" t="s">
        <v>731</v>
      </c>
      <c r="E150" s="62" t="s">
        <v>88</v>
      </c>
      <c r="F150" s="62" t="s">
        <v>936</v>
      </c>
      <c r="G150" s="62" t="s">
        <v>90</v>
      </c>
      <c r="H150" s="62" t="s">
        <v>937</v>
      </c>
      <c r="I150" s="62" t="s">
        <v>92</v>
      </c>
      <c r="J150" s="71">
        <v>53030496</v>
      </c>
      <c r="K150" s="71" t="s">
        <v>938</v>
      </c>
      <c r="L150" s="60">
        <v>80111701</v>
      </c>
      <c r="M150" s="71" t="s">
        <v>939</v>
      </c>
      <c r="N150" s="62" t="s">
        <v>96</v>
      </c>
      <c r="O150" s="64">
        <f t="shared" si="13"/>
        <v>53114880</v>
      </c>
      <c r="P150" s="82">
        <v>53114880</v>
      </c>
      <c r="Q150" s="83">
        <v>0</v>
      </c>
      <c r="R150" s="82">
        <v>4426240</v>
      </c>
      <c r="S150" s="62" t="s">
        <v>97</v>
      </c>
      <c r="T150" s="73">
        <v>44575</v>
      </c>
      <c r="U150" s="63">
        <v>44578</v>
      </c>
      <c r="V150" s="63">
        <v>44926</v>
      </c>
      <c r="W150" s="63">
        <v>44578</v>
      </c>
      <c r="X150" s="63">
        <v>44926</v>
      </c>
      <c r="Y150" s="67" t="s">
        <v>418</v>
      </c>
      <c r="Z150" s="68" t="s">
        <v>419</v>
      </c>
      <c r="AA150" s="67">
        <v>20220694</v>
      </c>
      <c r="AB150" s="67">
        <v>15722</v>
      </c>
      <c r="AC150" s="61">
        <v>44568</v>
      </c>
      <c r="AD150" s="61" t="s">
        <v>100</v>
      </c>
      <c r="AE150" s="61" t="s">
        <v>100</v>
      </c>
      <c r="AF150" s="61" t="s">
        <v>736</v>
      </c>
      <c r="AG150" s="61" t="s">
        <v>116</v>
      </c>
      <c r="AH150" s="69">
        <v>36722</v>
      </c>
      <c r="AI150" s="85">
        <v>44578</v>
      </c>
      <c r="AJ150" s="70" t="s">
        <v>103</v>
      </c>
      <c r="AK150" s="69" t="s">
        <v>100</v>
      </c>
      <c r="AL150" s="69" t="s">
        <v>100</v>
      </c>
      <c r="AM150" s="61" t="str">
        <f>'[1]REQUISITOS DE EJECUCIÓN '!F150</f>
        <v>Cumplimiento del contrato
Calidad del servicio</v>
      </c>
      <c r="AN150" s="61" t="str">
        <f>'[1]REQUISITOS DE EJECUCIÓN '!G150</f>
        <v>390 47 994000067246</v>
      </c>
      <c r="AO150" s="61">
        <f>'[1]REQUISITOS DE EJECUCIÓN '!H150</f>
        <v>44575</v>
      </c>
      <c r="AP150" s="61">
        <f>'[1]REQUISITOS DE EJECUCIÓN '!I150</f>
        <v>44575</v>
      </c>
      <c r="AQ150" s="61">
        <f>'[1]REQUISITOS DE EJECUCIÓN '!L150</f>
        <v>44576</v>
      </c>
      <c r="AR150" s="61" t="str">
        <f>'[1]REQUISITOS DE EJECUCIÓN '!M150</f>
        <v>I</v>
      </c>
      <c r="AS150" s="70" t="s">
        <v>103</v>
      </c>
      <c r="AT150" s="60" t="str">
        <f>[1]Supervisiones!J150</f>
        <v>Tirso Zorro Guio</v>
      </c>
      <c r="AU150" s="60">
        <f>[1]Supervisiones!K150</f>
        <v>79350124</v>
      </c>
      <c r="AV150" s="60" t="str">
        <f>[1]Supervisiones!L150</f>
        <v>Tirso Zorro Guio</v>
      </c>
      <c r="AW150" s="60">
        <f>[1]Supervisiones!M150</f>
        <v>79350124</v>
      </c>
      <c r="AX150" s="63">
        <f>[1]Supervisiones!N150</f>
        <v>44575</v>
      </c>
      <c r="AY150" s="63">
        <f>[1]Supervisiones!O150</f>
        <v>44575</v>
      </c>
      <c r="AZ150" s="60" t="str">
        <f>[1]Supervisiones!P150</f>
        <v>Transaccional</v>
      </c>
      <c r="BA150" s="62" t="s">
        <v>105</v>
      </c>
      <c r="BB150" s="60">
        <v>0</v>
      </c>
      <c r="BC150" s="62" t="s">
        <v>105</v>
      </c>
      <c r="BD150" s="60" t="s">
        <v>100</v>
      </c>
      <c r="BE150" s="60" t="s">
        <v>100</v>
      </c>
      <c r="BF150" s="62" t="s">
        <v>105</v>
      </c>
      <c r="BG150" s="60" t="s">
        <v>100</v>
      </c>
      <c r="BH150" s="60" t="s">
        <v>100</v>
      </c>
      <c r="BI150" s="60" t="s">
        <v>100</v>
      </c>
      <c r="BJ150" s="60" t="s">
        <v>100</v>
      </c>
      <c r="BK150" s="60" t="s">
        <v>100</v>
      </c>
      <c r="BL150" s="60" t="s">
        <v>100</v>
      </c>
      <c r="BM150" s="60" t="s">
        <v>100</v>
      </c>
      <c r="BN150" s="60" t="s">
        <v>100</v>
      </c>
      <c r="BO150" s="60" t="s">
        <v>100</v>
      </c>
      <c r="BP150" s="60" t="s">
        <v>100</v>
      </c>
      <c r="BQ150" s="60" t="s">
        <v>100</v>
      </c>
      <c r="BR150" s="60" t="s">
        <v>100</v>
      </c>
      <c r="BS150" s="63">
        <f t="shared" si="14"/>
        <v>44926</v>
      </c>
      <c r="BT150" s="62">
        <f t="shared" si="15"/>
        <v>0</v>
      </c>
      <c r="BU150" s="60">
        <v>0</v>
      </c>
      <c r="BV150" s="60">
        <v>0</v>
      </c>
      <c r="BW150" s="62">
        <f t="shared" si="16"/>
        <v>0</v>
      </c>
      <c r="BX150" s="60">
        <v>0</v>
      </c>
      <c r="BY150" s="60">
        <v>0</v>
      </c>
      <c r="BZ150" s="64">
        <f t="shared" si="17"/>
        <v>53114880</v>
      </c>
      <c r="CA150" s="60" t="s">
        <v>106</v>
      </c>
      <c r="CB150" s="62" t="e">
        <f t="shared" si="18"/>
        <v>#REF!</v>
      </c>
      <c r="CC150" s="72" t="e">
        <f>BS150-#REF!</f>
        <v>#REF!</v>
      </c>
      <c r="CD150" s="62" t="s">
        <v>107</v>
      </c>
      <c r="CE150" s="73">
        <v>44579</v>
      </c>
      <c r="CF150" s="74" t="s">
        <v>940</v>
      </c>
      <c r="CG150" s="75"/>
    </row>
    <row r="151" spans="1:85" s="17" customFormat="1" ht="50.25" customHeight="1">
      <c r="A151" s="60">
        <v>150</v>
      </c>
      <c r="B151" s="62" t="s">
        <v>363</v>
      </c>
      <c r="C151" s="62" t="s">
        <v>363</v>
      </c>
      <c r="D151" s="62" t="s">
        <v>251</v>
      </c>
      <c r="E151" s="62" t="s">
        <v>88</v>
      </c>
      <c r="F151" s="62" t="s">
        <v>941</v>
      </c>
      <c r="G151" s="62" t="s">
        <v>90</v>
      </c>
      <c r="H151" s="62" t="s">
        <v>942</v>
      </c>
      <c r="I151" s="62" t="s">
        <v>92</v>
      </c>
      <c r="J151" s="71">
        <v>1010206093</v>
      </c>
      <c r="K151" s="71" t="s">
        <v>943</v>
      </c>
      <c r="L151" s="60">
        <v>80111701</v>
      </c>
      <c r="M151" s="71" t="s">
        <v>944</v>
      </c>
      <c r="N151" s="62" t="s">
        <v>96</v>
      </c>
      <c r="O151" s="64">
        <f t="shared" si="13"/>
        <v>77566666</v>
      </c>
      <c r="P151" s="82">
        <v>77566666</v>
      </c>
      <c r="Q151" s="83">
        <v>0</v>
      </c>
      <c r="R151" s="82">
        <v>6500000</v>
      </c>
      <c r="S151" s="62" t="s">
        <v>97</v>
      </c>
      <c r="T151" s="73">
        <v>44574</v>
      </c>
      <c r="U151" s="63">
        <v>44576</v>
      </c>
      <c r="V151" s="63">
        <v>44926</v>
      </c>
      <c r="W151" s="63">
        <v>44576</v>
      </c>
      <c r="X151" s="63">
        <v>44926</v>
      </c>
      <c r="Y151" s="67" t="s">
        <v>368</v>
      </c>
      <c r="Z151" s="68" t="s">
        <v>369</v>
      </c>
      <c r="AA151" s="67">
        <v>20220049</v>
      </c>
      <c r="AB151" s="67">
        <v>40022</v>
      </c>
      <c r="AC151" s="61">
        <v>44569</v>
      </c>
      <c r="AD151" s="61" t="s">
        <v>100</v>
      </c>
      <c r="AE151" s="61" t="s">
        <v>100</v>
      </c>
      <c r="AF151" s="61" t="s">
        <v>370</v>
      </c>
      <c r="AG151" s="61" t="s">
        <v>116</v>
      </c>
      <c r="AH151" s="69">
        <v>26622</v>
      </c>
      <c r="AI151" s="85">
        <v>44575</v>
      </c>
      <c r="AJ151" s="70" t="s">
        <v>84</v>
      </c>
      <c r="AK151" s="71" t="s">
        <v>100</v>
      </c>
      <c r="AL151" s="71" t="s">
        <v>100</v>
      </c>
      <c r="AM151" s="61" t="str">
        <f>'[1]REQUISITOS DE EJECUCIÓN '!F151</f>
        <v>Cumplimiento del contrato
Calidad del servicio</v>
      </c>
      <c r="AN151" s="61" t="str">
        <f>'[1]REQUISITOS DE EJECUCIÓN '!G151</f>
        <v>14-46-101061881</v>
      </c>
      <c r="AO151" s="61">
        <f>'[1]REQUISITOS DE EJECUCIÓN '!H151</f>
        <v>44575</v>
      </c>
      <c r="AP151" s="61">
        <f>'[1]REQUISITOS DE EJECUCIÓN '!I151</f>
        <v>44575</v>
      </c>
      <c r="AQ151" s="61">
        <f>'[1]REQUISITOS DE EJECUCIÓN '!L151</f>
        <v>44576</v>
      </c>
      <c r="AR151" s="61" t="str">
        <f>'[1]REQUISITOS DE EJECUCIÓN '!M151</f>
        <v>III</v>
      </c>
      <c r="AS151" s="62" t="s">
        <v>104</v>
      </c>
      <c r="AT151" s="60" t="str">
        <f>[1]Supervisiones!J151</f>
        <v>DANIELA MATURANA AGUDELO</v>
      </c>
      <c r="AU151" s="60">
        <f>[1]Supervisiones!K151</f>
        <v>1037572130</v>
      </c>
      <c r="AV151" s="60" t="str">
        <f>[1]Supervisiones!L151</f>
        <v>DANIELA MATURANA AGUDELO</v>
      </c>
      <c r="AW151" s="60">
        <f>[1]Supervisiones!M151</f>
        <v>1037572130</v>
      </c>
      <c r="AX151" s="63">
        <f>[1]Supervisiones!N151</f>
        <v>44574</v>
      </c>
      <c r="AY151" s="63">
        <f>[1]Supervisiones!O151</f>
        <v>44574</v>
      </c>
      <c r="AZ151" s="60" t="str">
        <f>[1]Supervisiones!P151</f>
        <v>Transaccional</v>
      </c>
      <c r="BA151" s="62" t="s">
        <v>105</v>
      </c>
      <c r="BB151" s="60">
        <v>0</v>
      </c>
      <c r="BC151" s="62" t="s">
        <v>105</v>
      </c>
      <c r="BD151" s="60" t="s">
        <v>100</v>
      </c>
      <c r="BE151" s="60" t="s">
        <v>100</v>
      </c>
      <c r="BF151" s="62" t="s">
        <v>105</v>
      </c>
      <c r="BG151" s="60" t="s">
        <v>100</v>
      </c>
      <c r="BH151" s="60" t="s">
        <v>100</v>
      </c>
      <c r="BI151" s="60" t="s">
        <v>100</v>
      </c>
      <c r="BJ151" s="60" t="s">
        <v>100</v>
      </c>
      <c r="BK151" s="60" t="s">
        <v>100</v>
      </c>
      <c r="BL151" s="60" t="s">
        <v>100</v>
      </c>
      <c r="BM151" s="60" t="s">
        <v>100</v>
      </c>
      <c r="BN151" s="60" t="s">
        <v>100</v>
      </c>
      <c r="BO151" s="60" t="s">
        <v>100</v>
      </c>
      <c r="BP151" s="60" t="s">
        <v>100</v>
      </c>
      <c r="BQ151" s="60" t="s">
        <v>100</v>
      </c>
      <c r="BR151" s="60" t="s">
        <v>100</v>
      </c>
      <c r="BS151" s="63">
        <f t="shared" si="14"/>
        <v>44926</v>
      </c>
      <c r="BT151" s="62">
        <f t="shared" si="15"/>
        <v>0</v>
      </c>
      <c r="BU151" s="60">
        <v>0</v>
      </c>
      <c r="BV151" s="60">
        <v>0</v>
      </c>
      <c r="BW151" s="62">
        <f t="shared" si="16"/>
        <v>0</v>
      </c>
      <c r="BX151" s="60">
        <v>0</v>
      </c>
      <c r="BY151" s="60">
        <v>0</v>
      </c>
      <c r="BZ151" s="64">
        <f t="shared" si="17"/>
        <v>77566666</v>
      </c>
      <c r="CA151" s="60" t="s">
        <v>106</v>
      </c>
      <c r="CB151" s="62" t="e">
        <f t="shared" si="18"/>
        <v>#REF!</v>
      </c>
      <c r="CC151" s="72" t="e">
        <f>BS151-#REF!</f>
        <v>#REF!</v>
      </c>
      <c r="CD151" s="62" t="s">
        <v>107</v>
      </c>
      <c r="CE151" s="78">
        <v>44578</v>
      </c>
      <c r="CF151" s="74" t="s">
        <v>945</v>
      </c>
      <c r="CG151" s="75"/>
    </row>
    <row r="152" spans="1:85" s="17" customFormat="1" ht="50.25" customHeight="1">
      <c r="A152" s="60">
        <v>151</v>
      </c>
      <c r="B152" s="62" t="s">
        <v>363</v>
      </c>
      <c r="C152" s="62" t="s">
        <v>363</v>
      </c>
      <c r="D152" s="62" t="s">
        <v>946</v>
      </c>
      <c r="E152" s="62" t="s">
        <v>88</v>
      </c>
      <c r="F152" s="62" t="s">
        <v>947</v>
      </c>
      <c r="G152" s="62" t="s">
        <v>90</v>
      </c>
      <c r="H152" s="62" t="s">
        <v>948</v>
      </c>
      <c r="I152" s="62" t="s">
        <v>92</v>
      </c>
      <c r="J152" s="71">
        <v>53177125</v>
      </c>
      <c r="K152" s="71" t="s">
        <v>949</v>
      </c>
      <c r="L152" s="60">
        <v>80111701</v>
      </c>
      <c r="M152" s="71" t="s">
        <v>950</v>
      </c>
      <c r="N152" s="62" t="s">
        <v>96</v>
      </c>
      <c r="O152" s="64">
        <f t="shared" si="13"/>
        <v>92000000</v>
      </c>
      <c r="P152" s="82">
        <v>92000000</v>
      </c>
      <c r="Q152" s="83">
        <v>0</v>
      </c>
      <c r="R152" s="82">
        <v>8000000</v>
      </c>
      <c r="S152" s="62" t="s">
        <v>97</v>
      </c>
      <c r="T152" s="73">
        <v>44575</v>
      </c>
      <c r="U152" s="63">
        <v>44578</v>
      </c>
      <c r="V152" s="63">
        <v>44910</v>
      </c>
      <c r="W152" s="63">
        <v>44578</v>
      </c>
      <c r="X152" s="63">
        <v>44910</v>
      </c>
      <c r="Y152" s="67" t="s">
        <v>517</v>
      </c>
      <c r="Z152" s="68" t="s">
        <v>518</v>
      </c>
      <c r="AA152" s="67">
        <v>20220370</v>
      </c>
      <c r="AB152" s="67">
        <v>18822</v>
      </c>
      <c r="AC152" s="61">
        <v>44569</v>
      </c>
      <c r="AD152" s="61" t="s">
        <v>100</v>
      </c>
      <c r="AE152" s="61" t="s">
        <v>100</v>
      </c>
      <c r="AF152" s="61" t="s">
        <v>866</v>
      </c>
      <c r="AG152" s="61" t="s">
        <v>116</v>
      </c>
      <c r="AH152" s="69">
        <v>27522</v>
      </c>
      <c r="AI152" s="85">
        <v>44575</v>
      </c>
      <c r="AJ152" s="70" t="s">
        <v>103</v>
      </c>
      <c r="AK152" s="71" t="s">
        <v>100</v>
      </c>
      <c r="AL152" s="71" t="s">
        <v>100</v>
      </c>
      <c r="AM152" s="61" t="str">
        <f>'[1]REQUISITOS DE EJECUCIÓN '!F152</f>
        <v>Cumplimiento del contrato
Calidad del servicio</v>
      </c>
      <c r="AN152" s="61" t="str">
        <f>'[1]REQUISITOS DE EJECUCIÓN '!G152</f>
        <v>390 - 47 - 994000067192</v>
      </c>
      <c r="AO152" s="61">
        <f>'[1]REQUISITOS DE EJECUCIÓN '!H152</f>
        <v>44575</v>
      </c>
      <c r="AP152" s="61">
        <f>'[1]REQUISITOS DE EJECUCIÓN '!I152</f>
        <v>44579</v>
      </c>
      <c r="AQ152" s="61">
        <f>'[1]REQUISITOS DE EJECUCIÓN '!L152</f>
        <v>44576</v>
      </c>
      <c r="AR152" s="61" t="str">
        <f>'[1]REQUISITOS DE EJECUCIÓN '!M152</f>
        <v>I</v>
      </c>
      <c r="AS152" s="62" t="s">
        <v>104</v>
      </c>
      <c r="AT152" s="60" t="str">
        <f>[1]Supervisiones!J152</f>
        <v>Karen Lorena Hernandez Bedoya</v>
      </c>
      <c r="AU152" s="60">
        <f>[1]Supervisiones!K152</f>
        <v>1032407346</v>
      </c>
      <c r="AV152" s="60" t="str">
        <f>[1]Supervisiones!L152</f>
        <v>Martín Emilio Ramírez Cardona</v>
      </c>
      <c r="AW152" s="60">
        <f>[1]Supervisiones!M152</f>
        <v>1032407346</v>
      </c>
      <c r="AX152" s="63">
        <f>[1]Supervisiones!N152</f>
        <v>44575</v>
      </c>
      <c r="AY152" s="63">
        <f>[1]Supervisiones!O152</f>
        <v>44575</v>
      </c>
      <c r="AZ152" s="60" t="str">
        <f>[1]Supervisiones!P152</f>
        <v>Transaccional</v>
      </c>
      <c r="BA152" s="62" t="s">
        <v>105</v>
      </c>
      <c r="BB152" s="60">
        <v>0</v>
      </c>
      <c r="BC152" s="62" t="s">
        <v>105</v>
      </c>
      <c r="BD152" s="60" t="s">
        <v>100</v>
      </c>
      <c r="BE152" s="60" t="s">
        <v>100</v>
      </c>
      <c r="BF152" s="62" t="s">
        <v>105</v>
      </c>
      <c r="BG152" s="60" t="s">
        <v>100</v>
      </c>
      <c r="BH152" s="60" t="s">
        <v>100</v>
      </c>
      <c r="BI152" s="60" t="s">
        <v>100</v>
      </c>
      <c r="BJ152" s="60" t="s">
        <v>100</v>
      </c>
      <c r="BK152" s="60" t="s">
        <v>100</v>
      </c>
      <c r="BL152" s="60" t="s">
        <v>100</v>
      </c>
      <c r="BM152" s="60" t="s">
        <v>100</v>
      </c>
      <c r="BN152" s="60" t="s">
        <v>100</v>
      </c>
      <c r="BO152" s="60" t="s">
        <v>100</v>
      </c>
      <c r="BP152" s="60" t="s">
        <v>100</v>
      </c>
      <c r="BQ152" s="60" t="s">
        <v>100</v>
      </c>
      <c r="BR152" s="60" t="s">
        <v>100</v>
      </c>
      <c r="BS152" s="63">
        <f t="shared" si="14"/>
        <v>44910</v>
      </c>
      <c r="BT152" s="62">
        <f t="shared" si="15"/>
        <v>0</v>
      </c>
      <c r="BU152" s="60">
        <v>0</v>
      </c>
      <c r="BV152" s="60">
        <v>0</v>
      </c>
      <c r="BW152" s="62">
        <f t="shared" si="16"/>
        <v>0</v>
      </c>
      <c r="BX152" s="60">
        <v>0</v>
      </c>
      <c r="BY152" s="60">
        <v>0</v>
      </c>
      <c r="BZ152" s="64">
        <f t="shared" si="17"/>
        <v>92000000</v>
      </c>
      <c r="CA152" s="60" t="s">
        <v>106</v>
      </c>
      <c r="CB152" s="62" t="e">
        <f t="shared" si="18"/>
        <v>#REF!</v>
      </c>
      <c r="CC152" s="72" t="e">
        <f>BS152-#REF!</f>
        <v>#REF!</v>
      </c>
      <c r="CD152" s="62" t="s">
        <v>107</v>
      </c>
      <c r="CE152" s="73">
        <v>44579</v>
      </c>
      <c r="CF152" s="74" t="s">
        <v>951</v>
      </c>
      <c r="CG152" s="75"/>
    </row>
    <row r="153" spans="1:85" s="17" customFormat="1" ht="50.25" customHeight="1">
      <c r="A153" s="60">
        <v>152</v>
      </c>
      <c r="B153" s="62" t="s">
        <v>411</v>
      </c>
      <c r="C153" s="62" t="s">
        <v>412</v>
      </c>
      <c r="D153" s="62" t="s">
        <v>413</v>
      </c>
      <c r="E153" s="62" t="s">
        <v>88</v>
      </c>
      <c r="F153" s="62" t="s">
        <v>952</v>
      </c>
      <c r="G153" s="62" t="s">
        <v>90</v>
      </c>
      <c r="H153" s="62" t="s">
        <v>953</v>
      </c>
      <c r="I153" s="62" t="s">
        <v>92</v>
      </c>
      <c r="J153" s="71">
        <v>89002869</v>
      </c>
      <c r="K153" s="71" t="s">
        <v>954</v>
      </c>
      <c r="L153" s="60">
        <v>80111701</v>
      </c>
      <c r="M153" s="71" t="s">
        <v>955</v>
      </c>
      <c r="N153" s="62" t="s">
        <v>96</v>
      </c>
      <c r="O153" s="64">
        <f t="shared" si="13"/>
        <v>94500000</v>
      </c>
      <c r="P153" s="82">
        <v>94500000</v>
      </c>
      <c r="Q153" s="83">
        <v>0</v>
      </c>
      <c r="R153" s="82">
        <v>7875000</v>
      </c>
      <c r="S153" s="62" t="s">
        <v>97</v>
      </c>
      <c r="T153" s="73">
        <v>44574</v>
      </c>
      <c r="U153" s="63">
        <v>44577</v>
      </c>
      <c r="V153" s="63">
        <v>44926</v>
      </c>
      <c r="W153" s="63">
        <v>44577</v>
      </c>
      <c r="X153" s="63">
        <v>44926</v>
      </c>
      <c r="Y153" s="67" t="s">
        <v>418</v>
      </c>
      <c r="Z153" s="68" t="s">
        <v>419</v>
      </c>
      <c r="AA153" s="67">
        <v>20220113</v>
      </c>
      <c r="AB153" s="67">
        <v>14522</v>
      </c>
      <c r="AC153" s="61">
        <v>44568</v>
      </c>
      <c r="AD153" s="61" t="s">
        <v>100</v>
      </c>
      <c r="AE153" s="61" t="s">
        <v>100</v>
      </c>
      <c r="AF153" s="61" t="s">
        <v>420</v>
      </c>
      <c r="AG153" s="61" t="s">
        <v>737</v>
      </c>
      <c r="AH153" s="69">
        <v>28622</v>
      </c>
      <c r="AI153" s="85">
        <v>44575</v>
      </c>
      <c r="AJ153" s="70" t="s">
        <v>103</v>
      </c>
      <c r="AK153" s="71" t="s">
        <v>100</v>
      </c>
      <c r="AL153" s="71" t="s">
        <v>100</v>
      </c>
      <c r="AM153" s="61" t="str">
        <f>'[1]REQUISITOS DE EJECUCIÓN '!F153</f>
        <v>Cumplimiento del contrato
Calidad del servicio</v>
      </c>
      <c r="AN153" s="61" t="str">
        <f>'[1]REQUISITOS DE EJECUCIÓN '!G153</f>
        <v>390-47-994000067146</v>
      </c>
      <c r="AO153" s="61">
        <f>'[1]REQUISITOS DE EJECUCIÓN '!H153</f>
        <v>44574</v>
      </c>
      <c r="AP153" s="61">
        <f>'[1]REQUISITOS DE EJECUCIÓN '!I153</f>
        <v>44577</v>
      </c>
      <c r="AQ153" s="61">
        <f>'[1]REQUISITOS DE EJECUCIÓN '!L153</f>
        <v>44575</v>
      </c>
      <c r="AR153" s="61" t="str">
        <f>'[1]REQUISITOS DE EJECUCIÓN '!M153</f>
        <v>I</v>
      </c>
      <c r="AS153" s="62" t="s">
        <v>104</v>
      </c>
      <c r="AT153" s="60" t="str">
        <f>[1]Supervisiones!J153</f>
        <v>José Leonardo Hincapié Gómez</v>
      </c>
      <c r="AU153" s="60">
        <f>[1]Supervisiones!K153</f>
        <v>7562090</v>
      </c>
      <c r="AV153" s="60" t="str">
        <f>[1]Supervisiones!L153</f>
        <v>José Leonardo Hincapié Gómez</v>
      </c>
      <c r="AW153" s="60">
        <f>[1]Supervisiones!M153</f>
        <v>7562090</v>
      </c>
      <c r="AX153" s="63">
        <f>[1]Supervisiones!N153</f>
        <v>44578</v>
      </c>
      <c r="AY153" s="63">
        <f>[1]Supervisiones!O153</f>
        <v>44578</v>
      </c>
      <c r="AZ153" s="60" t="str">
        <f>[1]Supervisiones!P153</f>
        <v>Transaccional</v>
      </c>
      <c r="BA153" s="62" t="s">
        <v>105</v>
      </c>
      <c r="BB153" s="60">
        <v>0</v>
      </c>
      <c r="BC153" s="62" t="s">
        <v>105</v>
      </c>
      <c r="BD153" s="60" t="s">
        <v>100</v>
      </c>
      <c r="BE153" s="60" t="s">
        <v>100</v>
      </c>
      <c r="BF153" s="62" t="s">
        <v>105</v>
      </c>
      <c r="BG153" s="60" t="s">
        <v>100</v>
      </c>
      <c r="BH153" s="60" t="s">
        <v>100</v>
      </c>
      <c r="BI153" s="60" t="s">
        <v>100</v>
      </c>
      <c r="BJ153" s="60" t="s">
        <v>100</v>
      </c>
      <c r="BK153" s="60" t="s">
        <v>100</v>
      </c>
      <c r="BL153" s="60" t="s">
        <v>100</v>
      </c>
      <c r="BM153" s="60" t="s">
        <v>100</v>
      </c>
      <c r="BN153" s="60" t="s">
        <v>100</v>
      </c>
      <c r="BO153" s="60" t="s">
        <v>100</v>
      </c>
      <c r="BP153" s="60" t="s">
        <v>100</v>
      </c>
      <c r="BQ153" s="60" t="s">
        <v>100</v>
      </c>
      <c r="BR153" s="60" t="s">
        <v>100</v>
      </c>
      <c r="BS153" s="63">
        <f t="shared" si="14"/>
        <v>44926</v>
      </c>
      <c r="BT153" s="62">
        <f t="shared" si="15"/>
        <v>0</v>
      </c>
      <c r="BU153" s="60">
        <v>0</v>
      </c>
      <c r="BV153" s="60">
        <v>0</v>
      </c>
      <c r="BW153" s="62">
        <f t="shared" si="16"/>
        <v>0</v>
      </c>
      <c r="BX153" s="60">
        <v>0</v>
      </c>
      <c r="BY153" s="60">
        <v>0</v>
      </c>
      <c r="BZ153" s="64">
        <f t="shared" si="17"/>
        <v>94500000</v>
      </c>
      <c r="CA153" s="60" t="s">
        <v>106</v>
      </c>
      <c r="CB153" s="62" t="e">
        <f t="shared" si="18"/>
        <v>#REF!</v>
      </c>
      <c r="CC153" s="72" t="e">
        <f>BS153-#REF!</f>
        <v>#REF!</v>
      </c>
      <c r="CD153" s="62" t="s">
        <v>107</v>
      </c>
      <c r="CE153" s="78">
        <v>44578</v>
      </c>
      <c r="CF153" s="74" t="s">
        <v>956</v>
      </c>
      <c r="CG153" s="75"/>
    </row>
    <row r="154" spans="1:85" s="17" customFormat="1" ht="50.25" customHeight="1">
      <c r="A154" s="60">
        <v>153</v>
      </c>
      <c r="B154" s="62" t="s">
        <v>298</v>
      </c>
      <c r="C154" s="62" t="s">
        <v>299</v>
      </c>
      <c r="D154" s="62" t="s">
        <v>460</v>
      </c>
      <c r="E154" s="62" t="s">
        <v>88</v>
      </c>
      <c r="F154" s="62" t="s">
        <v>957</v>
      </c>
      <c r="G154" s="62" t="s">
        <v>90</v>
      </c>
      <c r="H154" s="62" t="s">
        <v>958</v>
      </c>
      <c r="I154" s="62" t="s">
        <v>92</v>
      </c>
      <c r="J154" s="71">
        <v>45525759</v>
      </c>
      <c r="K154" s="71" t="s">
        <v>959</v>
      </c>
      <c r="L154" s="60">
        <v>80111701</v>
      </c>
      <c r="M154" s="71" t="s">
        <v>960</v>
      </c>
      <c r="N154" s="62" t="s">
        <v>96</v>
      </c>
      <c r="O154" s="64">
        <f t="shared" si="13"/>
        <v>120000000</v>
      </c>
      <c r="P154" s="82">
        <v>120000000</v>
      </c>
      <c r="Q154" s="83">
        <v>0</v>
      </c>
      <c r="R154" s="82">
        <v>10000000</v>
      </c>
      <c r="S154" s="62" t="s">
        <v>213</v>
      </c>
      <c r="T154" s="73">
        <v>44574</v>
      </c>
      <c r="U154" s="63">
        <v>44578</v>
      </c>
      <c r="V154" s="63">
        <v>44926</v>
      </c>
      <c r="W154" s="63">
        <v>44578</v>
      </c>
      <c r="X154" s="63">
        <v>44926</v>
      </c>
      <c r="Y154" s="67" t="s">
        <v>305</v>
      </c>
      <c r="Z154" s="68" t="s">
        <v>306</v>
      </c>
      <c r="AA154" s="67">
        <v>20220465</v>
      </c>
      <c r="AB154" s="67">
        <v>52222</v>
      </c>
      <c r="AC154" s="61">
        <v>44572</v>
      </c>
      <c r="AD154" s="61" t="s">
        <v>100</v>
      </c>
      <c r="AE154" s="61" t="s">
        <v>100</v>
      </c>
      <c r="AF154" s="61" t="s">
        <v>928</v>
      </c>
      <c r="AG154" s="61" t="s">
        <v>102</v>
      </c>
      <c r="AH154" s="69">
        <v>26522</v>
      </c>
      <c r="AI154" s="85">
        <v>44575</v>
      </c>
      <c r="AJ154" s="70" t="s">
        <v>103</v>
      </c>
      <c r="AK154" s="71" t="s">
        <v>100</v>
      </c>
      <c r="AL154" s="71" t="s">
        <v>100</v>
      </c>
      <c r="AM154" s="61" t="str">
        <f>'[1]REQUISITOS DE EJECUCIÓN '!F154</f>
        <v>Cumplimiento del contrato
Calidad del servicio</v>
      </c>
      <c r="AN154" s="61" t="str">
        <f>'[1]REQUISITOS DE EJECUCIÓN '!G154</f>
        <v>18-44-101080145</v>
      </c>
      <c r="AO154" s="61">
        <f>'[1]REQUISITOS DE EJECUCIÓN '!H154</f>
        <v>44575</v>
      </c>
      <c r="AP154" s="61">
        <f>'[1]REQUISITOS DE EJECUCIÓN '!I154</f>
        <v>44576</v>
      </c>
      <c r="AQ154" s="61">
        <f>'[1]REQUISITOS DE EJECUCIÓN '!L154</f>
        <v>44577</v>
      </c>
      <c r="AR154" s="61" t="str">
        <f>'[1]REQUISITOS DE EJECUCIÓN '!M154</f>
        <v>I</v>
      </c>
      <c r="AS154" s="62" t="s">
        <v>104</v>
      </c>
      <c r="AT154" s="60" t="str">
        <f>[1]Supervisiones!J154</f>
        <v>Fabian Dario Romero Moreno</v>
      </c>
      <c r="AU154" s="60">
        <f>[1]Supervisiones!K154</f>
        <v>11523034</v>
      </c>
      <c r="AV154" s="60" t="str">
        <f>[1]Supervisiones!L154</f>
        <v>Fabian Dario Romero Moreno</v>
      </c>
      <c r="AW154" s="60">
        <f>[1]Supervisiones!M154</f>
        <v>11523034</v>
      </c>
      <c r="AX154" s="63">
        <f>[1]Supervisiones!N154</f>
        <v>44574</v>
      </c>
      <c r="AY154" s="63">
        <f>[1]Supervisiones!O154</f>
        <v>44574</v>
      </c>
      <c r="AZ154" s="60" t="str">
        <f>[1]Supervisiones!P154</f>
        <v>Transaccional</v>
      </c>
      <c r="BA154" s="62" t="s">
        <v>105</v>
      </c>
      <c r="BB154" s="60">
        <v>0</v>
      </c>
      <c r="BC154" s="62" t="s">
        <v>105</v>
      </c>
      <c r="BD154" s="60" t="s">
        <v>100</v>
      </c>
      <c r="BE154" s="60" t="s">
        <v>100</v>
      </c>
      <c r="BF154" s="62" t="s">
        <v>105</v>
      </c>
      <c r="BG154" s="60" t="s">
        <v>100</v>
      </c>
      <c r="BH154" s="60" t="s">
        <v>100</v>
      </c>
      <c r="BI154" s="60" t="s">
        <v>100</v>
      </c>
      <c r="BJ154" s="60" t="s">
        <v>100</v>
      </c>
      <c r="BK154" s="60" t="s">
        <v>100</v>
      </c>
      <c r="BL154" s="60" t="s">
        <v>100</v>
      </c>
      <c r="BM154" s="60" t="s">
        <v>100</v>
      </c>
      <c r="BN154" s="60" t="s">
        <v>100</v>
      </c>
      <c r="BO154" s="60" t="s">
        <v>100</v>
      </c>
      <c r="BP154" s="60" t="s">
        <v>100</v>
      </c>
      <c r="BQ154" s="60" t="s">
        <v>100</v>
      </c>
      <c r="BR154" s="60" t="s">
        <v>100</v>
      </c>
      <c r="BS154" s="63">
        <f t="shared" si="14"/>
        <v>44926</v>
      </c>
      <c r="BT154" s="62">
        <f t="shared" si="15"/>
        <v>0</v>
      </c>
      <c r="BU154" s="60">
        <v>0</v>
      </c>
      <c r="BV154" s="60">
        <v>0</v>
      </c>
      <c r="BW154" s="62">
        <f t="shared" si="16"/>
        <v>0</v>
      </c>
      <c r="BX154" s="60">
        <v>0</v>
      </c>
      <c r="BY154" s="60">
        <v>0</v>
      </c>
      <c r="BZ154" s="64">
        <f t="shared" si="17"/>
        <v>120000000</v>
      </c>
      <c r="CA154" s="60" t="s">
        <v>106</v>
      </c>
      <c r="CB154" s="62" t="e">
        <f t="shared" si="18"/>
        <v>#REF!</v>
      </c>
      <c r="CC154" s="72" t="e">
        <f>BS154-#REF!</f>
        <v>#REF!</v>
      </c>
      <c r="CD154" s="62" t="s">
        <v>107</v>
      </c>
      <c r="CE154" s="78">
        <v>44578</v>
      </c>
      <c r="CF154" s="74" t="s">
        <v>961</v>
      </c>
      <c r="CG154" s="75"/>
    </row>
    <row r="155" spans="1:85" s="17" customFormat="1" ht="50.25" customHeight="1">
      <c r="A155" s="60">
        <v>154</v>
      </c>
      <c r="B155" s="62" t="s">
        <v>962</v>
      </c>
      <c r="C155" s="62" t="s">
        <v>962</v>
      </c>
      <c r="D155" s="62" t="s">
        <v>87</v>
      </c>
      <c r="E155" s="62" t="s">
        <v>88</v>
      </c>
      <c r="F155" s="62" t="s">
        <v>963</v>
      </c>
      <c r="G155" s="62" t="s">
        <v>90</v>
      </c>
      <c r="H155" s="62" t="s">
        <v>964</v>
      </c>
      <c r="I155" s="62" t="s">
        <v>92</v>
      </c>
      <c r="J155" s="71">
        <v>53905406</v>
      </c>
      <c r="K155" s="71" t="s">
        <v>965</v>
      </c>
      <c r="L155" s="60">
        <v>80111701</v>
      </c>
      <c r="M155" s="71" t="s">
        <v>966</v>
      </c>
      <c r="N155" s="62" t="s">
        <v>96</v>
      </c>
      <c r="O155" s="64">
        <f t="shared" si="13"/>
        <v>62920000</v>
      </c>
      <c r="P155" s="82">
        <v>62920000</v>
      </c>
      <c r="Q155" s="83">
        <v>0</v>
      </c>
      <c r="R155" s="82">
        <v>5720000</v>
      </c>
      <c r="S155" s="62" t="s">
        <v>97</v>
      </c>
      <c r="T155" s="73">
        <v>44574</v>
      </c>
      <c r="U155" s="63">
        <v>44577</v>
      </c>
      <c r="V155" s="63">
        <v>44895</v>
      </c>
      <c r="W155" s="63">
        <v>44577</v>
      </c>
      <c r="X155" s="63">
        <v>44895</v>
      </c>
      <c r="Y155" s="67" t="s">
        <v>130</v>
      </c>
      <c r="Z155" s="68" t="s">
        <v>99</v>
      </c>
      <c r="AA155" s="67">
        <v>20220963</v>
      </c>
      <c r="AB155" s="67">
        <v>25122</v>
      </c>
      <c r="AC155" s="61">
        <v>44569</v>
      </c>
      <c r="AD155" s="61" t="s">
        <v>100</v>
      </c>
      <c r="AE155" s="61" t="s">
        <v>100</v>
      </c>
      <c r="AF155" s="61" t="s">
        <v>131</v>
      </c>
      <c r="AG155" s="61" t="s">
        <v>102</v>
      </c>
      <c r="AH155" s="69">
        <v>27222</v>
      </c>
      <c r="AI155" s="85">
        <v>44575</v>
      </c>
      <c r="AJ155" s="70" t="s">
        <v>103</v>
      </c>
      <c r="AK155" s="71" t="s">
        <v>100</v>
      </c>
      <c r="AL155" s="71" t="s">
        <v>100</v>
      </c>
      <c r="AM155" s="61" t="str">
        <f>'[1]REQUISITOS DE EJECUCIÓN '!F155</f>
        <v>Cumplimiento del contrato
Calidad del servicio</v>
      </c>
      <c r="AN155" s="61" t="str">
        <f>'[1]REQUISITOS DE EJECUCIÓN '!G155</f>
        <v>3246348–5</v>
      </c>
      <c r="AO155" s="61">
        <f>'[1]REQUISITOS DE EJECUCIÓN '!H155</f>
        <v>44575</v>
      </c>
      <c r="AP155" s="61">
        <f>'[1]REQUISITOS DE EJECUCIÓN '!I155</f>
        <v>44577</v>
      </c>
      <c r="AQ155" s="61">
        <f>'[1]REQUISITOS DE EJECUCIÓN '!L155</f>
        <v>44575</v>
      </c>
      <c r="AR155" s="61" t="str">
        <f>'[1]REQUISITOS DE EJECUCIÓN '!M155</f>
        <v>I</v>
      </c>
      <c r="AS155" s="62" t="s">
        <v>104</v>
      </c>
      <c r="AT155" s="60" t="str">
        <f>[1]Supervisiones!J155</f>
        <v>Aura Elvira Gómez Martínez</v>
      </c>
      <c r="AU155" s="60">
        <f>[1]Supervisiones!K155</f>
        <v>52375911</v>
      </c>
      <c r="AV155" s="60" t="str">
        <f>[1]Supervisiones!L155</f>
        <v>Aura Elvira Gómez Martínez</v>
      </c>
      <c r="AW155" s="60">
        <f>[1]Supervisiones!M155</f>
        <v>52375911</v>
      </c>
      <c r="AX155" s="63">
        <f>[1]Supervisiones!N155</f>
        <v>44575</v>
      </c>
      <c r="AY155" s="63">
        <f>[1]Supervisiones!O155</f>
        <v>44575</v>
      </c>
      <c r="AZ155" s="60" t="str">
        <f>[1]Supervisiones!P155</f>
        <v>Transaccional</v>
      </c>
      <c r="BA155" s="62" t="s">
        <v>105</v>
      </c>
      <c r="BB155" s="60">
        <v>0</v>
      </c>
      <c r="BC155" s="62" t="s">
        <v>105</v>
      </c>
      <c r="BD155" s="60" t="s">
        <v>100</v>
      </c>
      <c r="BE155" s="60" t="s">
        <v>100</v>
      </c>
      <c r="BF155" s="62" t="s">
        <v>105</v>
      </c>
      <c r="BG155" s="60" t="s">
        <v>100</v>
      </c>
      <c r="BH155" s="60" t="s">
        <v>100</v>
      </c>
      <c r="BI155" s="60" t="s">
        <v>100</v>
      </c>
      <c r="BJ155" s="60" t="s">
        <v>100</v>
      </c>
      <c r="BK155" s="60" t="s">
        <v>100</v>
      </c>
      <c r="BL155" s="60" t="s">
        <v>100</v>
      </c>
      <c r="BM155" s="60" t="s">
        <v>100</v>
      </c>
      <c r="BN155" s="60" t="s">
        <v>100</v>
      </c>
      <c r="BO155" s="60" t="s">
        <v>100</v>
      </c>
      <c r="BP155" s="60" t="s">
        <v>100</v>
      </c>
      <c r="BQ155" s="60" t="s">
        <v>100</v>
      </c>
      <c r="BR155" s="60" t="s">
        <v>100</v>
      </c>
      <c r="BS155" s="63">
        <f t="shared" si="14"/>
        <v>44895</v>
      </c>
      <c r="BT155" s="62">
        <f t="shared" si="15"/>
        <v>0</v>
      </c>
      <c r="BU155" s="60">
        <v>0</v>
      </c>
      <c r="BV155" s="60">
        <v>0</v>
      </c>
      <c r="BW155" s="62">
        <f t="shared" si="16"/>
        <v>0</v>
      </c>
      <c r="BX155" s="60">
        <v>0</v>
      </c>
      <c r="BY155" s="60">
        <v>0</v>
      </c>
      <c r="BZ155" s="64">
        <f t="shared" si="17"/>
        <v>62920000</v>
      </c>
      <c r="CA155" s="60" t="s">
        <v>106</v>
      </c>
      <c r="CB155" s="62" t="e">
        <f t="shared" si="18"/>
        <v>#REF!</v>
      </c>
      <c r="CC155" s="72" t="e">
        <f>BS155-#REF!</f>
        <v>#REF!</v>
      </c>
      <c r="CD155" s="62" t="s">
        <v>107</v>
      </c>
      <c r="CE155" s="78">
        <v>44578</v>
      </c>
      <c r="CF155" s="74" t="s">
        <v>967</v>
      </c>
      <c r="CG155" s="75"/>
    </row>
    <row r="156" spans="1:85" s="17" customFormat="1" ht="50.25" customHeight="1">
      <c r="A156" s="60">
        <v>155</v>
      </c>
      <c r="B156" s="62" t="s">
        <v>411</v>
      </c>
      <c r="C156" s="62" t="s">
        <v>575</v>
      </c>
      <c r="D156" s="62" t="s">
        <v>413</v>
      </c>
      <c r="E156" s="62" t="s">
        <v>88</v>
      </c>
      <c r="F156" s="62" t="s">
        <v>968</v>
      </c>
      <c r="G156" s="62" t="s">
        <v>90</v>
      </c>
      <c r="H156" s="62" t="s">
        <v>969</v>
      </c>
      <c r="I156" s="62" t="s">
        <v>92</v>
      </c>
      <c r="J156" s="71">
        <v>52322682</v>
      </c>
      <c r="K156" s="71" t="s">
        <v>970</v>
      </c>
      <c r="L156" s="60">
        <v>80111701</v>
      </c>
      <c r="M156" s="71" t="s">
        <v>971</v>
      </c>
      <c r="N156" s="62" t="s">
        <v>96</v>
      </c>
      <c r="O156" s="64">
        <f t="shared" si="13"/>
        <v>93060576</v>
      </c>
      <c r="P156" s="82">
        <v>93060576</v>
      </c>
      <c r="Q156" s="83">
        <v>0</v>
      </c>
      <c r="R156" s="82">
        <v>7755048</v>
      </c>
      <c r="S156" s="62" t="s">
        <v>97</v>
      </c>
      <c r="T156" s="63">
        <v>44575</v>
      </c>
      <c r="U156" s="63">
        <v>44576</v>
      </c>
      <c r="V156" s="66">
        <v>44926</v>
      </c>
      <c r="W156" s="63">
        <v>44576</v>
      </c>
      <c r="X156" s="63">
        <v>44926</v>
      </c>
      <c r="Y156" s="67" t="s">
        <v>418</v>
      </c>
      <c r="Z156" s="68" t="s">
        <v>419</v>
      </c>
      <c r="AA156" s="67">
        <v>20220834</v>
      </c>
      <c r="AB156" s="67">
        <v>14922</v>
      </c>
      <c r="AC156" s="61">
        <v>44568</v>
      </c>
      <c r="AD156" s="61" t="s">
        <v>100</v>
      </c>
      <c r="AE156" s="61" t="s">
        <v>100</v>
      </c>
      <c r="AF156" s="61" t="s">
        <v>420</v>
      </c>
      <c r="AG156" s="61" t="s">
        <v>116</v>
      </c>
      <c r="AH156" s="69">
        <v>29122</v>
      </c>
      <c r="AI156" s="85">
        <v>44575</v>
      </c>
      <c r="AJ156" s="70" t="s">
        <v>103</v>
      </c>
      <c r="AK156" s="71" t="s">
        <v>100</v>
      </c>
      <c r="AL156" s="71" t="s">
        <v>100</v>
      </c>
      <c r="AM156" s="61" t="str">
        <f>'[1]REQUISITOS DE EJECUCIÓN '!F156</f>
        <v>Cumplimiento del contrato Calidad del servicio</v>
      </c>
      <c r="AN156" s="61" t="str">
        <f>'[1]REQUISITOS DE EJECUCIÓN '!G156</f>
        <v>390-47-994000067229</v>
      </c>
      <c r="AO156" s="61">
        <f>'[1]REQUISITOS DE EJECUCIÓN '!H156</f>
        <v>44575</v>
      </c>
      <c r="AP156" s="61">
        <f>'[1]REQUISITOS DE EJECUCIÓN '!I156</f>
        <v>44576</v>
      </c>
      <c r="AQ156" s="61">
        <f>'[1]REQUISITOS DE EJECUCIÓN '!L156</f>
        <v>44576</v>
      </c>
      <c r="AR156" s="61" t="str">
        <f>'[1]REQUISITOS DE EJECUCIÓN '!M156</f>
        <v>I</v>
      </c>
      <c r="AS156" s="62" t="s">
        <v>104</v>
      </c>
      <c r="AT156" s="60" t="str">
        <f>[1]Supervisiones!J156</f>
        <v>José Leonardo Hincapié Gómez</v>
      </c>
      <c r="AU156" s="60">
        <f>[1]Supervisiones!K156</f>
        <v>7562090</v>
      </c>
      <c r="AV156" s="60" t="str">
        <f>[1]Supervisiones!L156</f>
        <v>José Leonardo Hincapié Gómez</v>
      </c>
      <c r="AW156" s="60">
        <f>[1]Supervisiones!M156</f>
        <v>7562090</v>
      </c>
      <c r="AX156" s="63">
        <f>[1]Supervisiones!N156</f>
        <v>44578</v>
      </c>
      <c r="AY156" s="63">
        <f>[1]Supervisiones!O156</f>
        <v>44578</v>
      </c>
      <c r="AZ156" s="60" t="str">
        <f>[1]Supervisiones!P156</f>
        <v>Transaccional</v>
      </c>
      <c r="BA156" s="62" t="s">
        <v>105</v>
      </c>
      <c r="BB156" s="60">
        <v>0</v>
      </c>
      <c r="BC156" s="62" t="s">
        <v>105</v>
      </c>
      <c r="BD156" s="60" t="s">
        <v>100</v>
      </c>
      <c r="BE156" s="60" t="s">
        <v>100</v>
      </c>
      <c r="BF156" s="62" t="s">
        <v>105</v>
      </c>
      <c r="BG156" s="60" t="s">
        <v>100</v>
      </c>
      <c r="BH156" s="60" t="s">
        <v>100</v>
      </c>
      <c r="BI156" s="60" t="s">
        <v>100</v>
      </c>
      <c r="BJ156" s="60" t="s">
        <v>100</v>
      </c>
      <c r="BK156" s="60" t="s">
        <v>100</v>
      </c>
      <c r="BL156" s="60" t="s">
        <v>100</v>
      </c>
      <c r="BM156" s="60" t="s">
        <v>100</v>
      </c>
      <c r="BN156" s="60" t="s">
        <v>100</v>
      </c>
      <c r="BO156" s="60" t="s">
        <v>100</v>
      </c>
      <c r="BP156" s="60" t="s">
        <v>100</v>
      </c>
      <c r="BQ156" s="60" t="s">
        <v>100</v>
      </c>
      <c r="BR156" s="60" t="s">
        <v>100</v>
      </c>
      <c r="BS156" s="63">
        <f t="shared" si="14"/>
        <v>44926</v>
      </c>
      <c r="BT156" s="62">
        <f t="shared" si="15"/>
        <v>0</v>
      </c>
      <c r="BU156" s="60">
        <v>0</v>
      </c>
      <c r="BV156" s="60">
        <v>0</v>
      </c>
      <c r="BW156" s="62">
        <f t="shared" si="16"/>
        <v>0</v>
      </c>
      <c r="BX156" s="60">
        <v>0</v>
      </c>
      <c r="BY156" s="60">
        <v>0</v>
      </c>
      <c r="BZ156" s="64">
        <f t="shared" si="17"/>
        <v>93060576</v>
      </c>
      <c r="CA156" s="60" t="s">
        <v>106</v>
      </c>
      <c r="CB156" s="62" t="e">
        <f t="shared" si="18"/>
        <v>#REF!</v>
      </c>
      <c r="CC156" s="72" t="e">
        <f>BS156-#REF!</f>
        <v>#REF!</v>
      </c>
      <c r="CD156" s="62" t="s">
        <v>107</v>
      </c>
      <c r="CE156" s="73">
        <v>44579</v>
      </c>
      <c r="CF156" s="74" t="s">
        <v>972</v>
      </c>
      <c r="CG156" s="75"/>
    </row>
    <row r="157" spans="1:85" s="17" customFormat="1" ht="50.25" customHeight="1">
      <c r="A157" s="60">
        <v>156</v>
      </c>
      <c r="B157" s="62" t="s">
        <v>298</v>
      </c>
      <c r="C157" s="62" t="s">
        <v>489</v>
      </c>
      <c r="D157" s="62" t="s">
        <v>460</v>
      </c>
      <c r="E157" s="62" t="s">
        <v>88</v>
      </c>
      <c r="F157" s="62" t="s">
        <v>973</v>
      </c>
      <c r="G157" s="62" t="s">
        <v>90</v>
      </c>
      <c r="H157" s="62" t="s">
        <v>974</v>
      </c>
      <c r="I157" s="62" t="s">
        <v>92</v>
      </c>
      <c r="J157" s="71">
        <v>74321744</v>
      </c>
      <c r="K157" s="71" t="s">
        <v>975</v>
      </c>
      <c r="L157" s="60">
        <v>80111701</v>
      </c>
      <c r="M157" s="71" t="s">
        <v>493</v>
      </c>
      <c r="N157" s="62" t="s">
        <v>96</v>
      </c>
      <c r="O157" s="64">
        <f t="shared" si="13"/>
        <v>114000000</v>
      </c>
      <c r="P157" s="84">
        <v>114000000</v>
      </c>
      <c r="Q157" s="60">
        <v>0</v>
      </c>
      <c r="R157" s="84">
        <v>9500000</v>
      </c>
      <c r="S157" s="62" t="s">
        <v>213</v>
      </c>
      <c r="T157" s="63">
        <v>44575</v>
      </c>
      <c r="U157" s="63">
        <v>44578</v>
      </c>
      <c r="V157" s="66">
        <v>44926</v>
      </c>
      <c r="W157" s="63">
        <v>44578</v>
      </c>
      <c r="X157" s="63">
        <v>44926</v>
      </c>
      <c r="Y157" s="67" t="s">
        <v>305</v>
      </c>
      <c r="Z157" s="68" t="s">
        <v>306</v>
      </c>
      <c r="AA157" s="67">
        <v>20220599</v>
      </c>
      <c r="AB157" s="67">
        <v>42122</v>
      </c>
      <c r="AC157" s="61">
        <v>44570</v>
      </c>
      <c r="AD157" s="61" t="s">
        <v>100</v>
      </c>
      <c r="AE157" s="61" t="s">
        <v>100</v>
      </c>
      <c r="AF157" s="61" t="s">
        <v>307</v>
      </c>
      <c r="AG157" s="61" t="s">
        <v>494</v>
      </c>
      <c r="AH157" s="69">
        <v>26722</v>
      </c>
      <c r="AI157" s="85">
        <v>44575</v>
      </c>
      <c r="AJ157" s="70" t="s">
        <v>103</v>
      </c>
      <c r="AK157" s="71" t="s">
        <v>100</v>
      </c>
      <c r="AL157" s="71" t="s">
        <v>100</v>
      </c>
      <c r="AM157" s="61" t="str">
        <f>'[1]REQUISITOS DE EJECUCIÓN '!F157</f>
        <v>Cumplimiento del contrato Calidad del servicio</v>
      </c>
      <c r="AN157" s="61" t="str">
        <f>'[1]REQUISITOS DE EJECUCIÓN '!G157</f>
        <v>390-47-994000067224</v>
      </c>
      <c r="AO157" s="61">
        <f>'[1]REQUISITOS DE EJECUCIÓN '!H157</f>
        <v>44575</v>
      </c>
      <c r="AP157" s="61">
        <f>'[1]REQUISITOS DE EJECUCIÓN '!I157</f>
        <v>44576</v>
      </c>
      <c r="AQ157" s="61">
        <f>'[1]REQUISITOS DE EJECUCIÓN '!L157</f>
        <v>44576</v>
      </c>
      <c r="AR157" s="61" t="str">
        <f>'[1]REQUISITOS DE EJECUCIÓN '!M157</f>
        <v>I</v>
      </c>
      <c r="AS157" s="62" t="s">
        <v>104</v>
      </c>
      <c r="AT157" s="60" t="str">
        <f>[1]Supervisiones!J157</f>
        <v>Edgar Muñoz David</v>
      </c>
      <c r="AU157" s="60">
        <f>[1]Supervisiones!K157</f>
        <v>12965830</v>
      </c>
      <c r="AV157" s="60" t="str">
        <f>[1]Supervisiones!L157</f>
        <v>Fabian Dario Romero Moreno</v>
      </c>
      <c r="AW157" s="60">
        <f>[1]Supervisiones!M157</f>
        <v>12965830</v>
      </c>
      <c r="AX157" s="63">
        <f>[1]Supervisiones!N157</f>
        <v>44575</v>
      </c>
      <c r="AY157" s="63">
        <f>[1]Supervisiones!O157</f>
        <v>44575</v>
      </c>
      <c r="AZ157" s="60" t="str">
        <f>[1]Supervisiones!P157</f>
        <v>Transaccional</v>
      </c>
      <c r="BA157" s="62" t="s">
        <v>105</v>
      </c>
      <c r="BB157" s="60">
        <v>0</v>
      </c>
      <c r="BC157" s="62" t="s">
        <v>105</v>
      </c>
      <c r="BD157" s="60" t="s">
        <v>100</v>
      </c>
      <c r="BE157" s="60" t="s">
        <v>100</v>
      </c>
      <c r="BF157" s="62" t="s">
        <v>105</v>
      </c>
      <c r="BG157" s="60" t="s">
        <v>100</v>
      </c>
      <c r="BH157" s="60" t="s">
        <v>100</v>
      </c>
      <c r="BI157" s="60" t="s">
        <v>100</v>
      </c>
      <c r="BJ157" s="60" t="s">
        <v>100</v>
      </c>
      <c r="BK157" s="60" t="s">
        <v>100</v>
      </c>
      <c r="BL157" s="60" t="s">
        <v>100</v>
      </c>
      <c r="BM157" s="60" t="s">
        <v>100</v>
      </c>
      <c r="BN157" s="60" t="s">
        <v>100</v>
      </c>
      <c r="BO157" s="60" t="s">
        <v>100</v>
      </c>
      <c r="BP157" s="60" t="s">
        <v>100</v>
      </c>
      <c r="BQ157" s="60" t="s">
        <v>100</v>
      </c>
      <c r="BR157" s="60" t="s">
        <v>100</v>
      </c>
      <c r="BS157" s="63">
        <f t="shared" si="14"/>
        <v>44926</v>
      </c>
      <c r="BT157" s="62">
        <f t="shared" si="15"/>
        <v>0</v>
      </c>
      <c r="BU157" s="60">
        <v>0</v>
      </c>
      <c r="BV157" s="60">
        <v>0</v>
      </c>
      <c r="BW157" s="62">
        <f t="shared" si="16"/>
        <v>0</v>
      </c>
      <c r="BX157" s="60">
        <v>0</v>
      </c>
      <c r="BY157" s="60">
        <v>0</v>
      </c>
      <c r="BZ157" s="64">
        <f t="shared" si="17"/>
        <v>114000000</v>
      </c>
      <c r="CA157" s="60" t="s">
        <v>106</v>
      </c>
      <c r="CB157" s="62" t="e">
        <f t="shared" si="18"/>
        <v>#REF!</v>
      </c>
      <c r="CC157" s="72" t="e">
        <f>BS157-#REF!</f>
        <v>#REF!</v>
      </c>
      <c r="CD157" s="62" t="s">
        <v>107</v>
      </c>
      <c r="CE157" s="73">
        <v>44579</v>
      </c>
      <c r="CF157" s="74" t="s">
        <v>976</v>
      </c>
      <c r="CG157" s="75"/>
    </row>
    <row r="158" spans="1:85" s="17" customFormat="1" ht="50.25" customHeight="1">
      <c r="A158" s="60">
        <v>157</v>
      </c>
      <c r="B158" s="62" t="s">
        <v>411</v>
      </c>
      <c r="C158" s="62" t="s">
        <v>834</v>
      </c>
      <c r="D158" s="62" t="s">
        <v>731</v>
      </c>
      <c r="E158" s="62" t="s">
        <v>88</v>
      </c>
      <c r="F158" s="62" t="s">
        <v>977</v>
      </c>
      <c r="G158" s="62" t="s">
        <v>90</v>
      </c>
      <c r="H158" s="62" t="s">
        <v>978</v>
      </c>
      <c r="I158" s="62" t="s">
        <v>92</v>
      </c>
      <c r="J158" s="71">
        <v>4654997</v>
      </c>
      <c r="K158" s="71" t="s">
        <v>979</v>
      </c>
      <c r="L158" s="60">
        <v>80111701</v>
      </c>
      <c r="M158" s="71" t="s">
        <v>980</v>
      </c>
      <c r="N158" s="62" t="s">
        <v>96</v>
      </c>
      <c r="O158" s="64">
        <f t="shared" si="13"/>
        <v>100800000</v>
      </c>
      <c r="P158" s="82">
        <v>100800000</v>
      </c>
      <c r="Q158" s="83">
        <v>0</v>
      </c>
      <c r="R158" s="82">
        <v>8400000</v>
      </c>
      <c r="S158" s="62" t="s">
        <v>97</v>
      </c>
      <c r="T158" s="63">
        <v>44575</v>
      </c>
      <c r="U158" s="63">
        <v>44578</v>
      </c>
      <c r="V158" s="66">
        <v>44926</v>
      </c>
      <c r="W158" s="63">
        <v>44577</v>
      </c>
      <c r="X158" s="63">
        <v>44926</v>
      </c>
      <c r="Y158" s="67" t="s">
        <v>130</v>
      </c>
      <c r="Z158" s="68" t="s">
        <v>419</v>
      </c>
      <c r="AA158" s="67">
        <v>20221025</v>
      </c>
      <c r="AB158" s="67">
        <v>43422</v>
      </c>
      <c r="AC158" s="61">
        <v>44570</v>
      </c>
      <c r="AD158" s="61" t="s">
        <v>100</v>
      </c>
      <c r="AE158" s="61" t="s">
        <v>100</v>
      </c>
      <c r="AF158" s="61" t="s">
        <v>839</v>
      </c>
      <c r="AG158" s="61" t="s">
        <v>102</v>
      </c>
      <c r="AH158" s="69">
        <v>29322</v>
      </c>
      <c r="AI158" s="85">
        <v>44575</v>
      </c>
      <c r="AJ158" s="70" t="s">
        <v>103</v>
      </c>
      <c r="AK158" s="71" t="s">
        <v>100</v>
      </c>
      <c r="AL158" s="71" t="s">
        <v>100</v>
      </c>
      <c r="AM158" s="61" t="str">
        <f>'[1]REQUISITOS DE EJECUCIÓN '!F158</f>
        <v>Cumplimiento del contrato Calidad del servicio</v>
      </c>
      <c r="AN158" s="61" t="str">
        <f>'[1]REQUISITOS DE EJECUCIÓN '!G158</f>
        <v>3246559–2</v>
      </c>
      <c r="AO158" s="61">
        <f>'[1]REQUISITOS DE EJECUCIÓN '!H158</f>
        <v>44575</v>
      </c>
      <c r="AP158" s="61">
        <f>'[1]REQUISITOS DE EJECUCIÓN '!I158</f>
        <v>44577</v>
      </c>
      <c r="AQ158" s="61">
        <f>'[1]REQUISITOS DE EJECUCIÓN '!L158</f>
        <v>44576</v>
      </c>
      <c r="AR158" s="61" t="str">
        <f>'[1]REQUISITOS DE EJECUCIÓN '!M158</f>
        <v>I</v>
      </c>
      <c r="AS158" s="62" t="s">
        <v>104</v>
      </c>
      <c r="AT158" s="60" t="str">
        <f>[1]Supervisiones!J158</f>
        <v>Juan Pablo Orozco Londoño</v>
      </c>
      <c r="AU158" s="60">
        <f>[1]Supervisiones!K158</f>
        <v>75085973</v>
      </c>
      <c r="AV158" s="60" t="str">
        <f>[1]Supervisiones!L158</f>
        <v>José Leonardo Hincapié Gómez</v>
      </c>
      <c r="AW158" s="60">
        <f>[1]Supervisiones!M158</f>
        <v>75085973</v>
      </c>
      <c r="AX158" s="63">
        <f>[1]Supervisiones!N158</f>
        <v>44575</v>
      </c>
      <c r="AY158" s="63">
        <f>[1]Supervisiones!O158</f>
        <v>44575</v>
      </c>
      <c r="AZ158" s="60" t="str">
        <f>[1]Supervisiones!P158</f>
        <v>Transaccional</v>
      </c>
      <c r="BA158" s="62" t="s">
        <v>105</v>
      </c>
      <c r="BB158" s="60">
        <v>0</v>
      </c>
      <c r="BC158" s="62" t="s">
        <v>105</v>
      </c>
      <c r="BD158" s="60" t="s">
        <v>100</v>
      </c>
      <c r="BE158" s="60" t="s">
        <v>100</v>
      </c>
      <c r="BF158" s="62" t="s">
        <v>105</v>
      </c>
      <c r="BG158" s="60" t="s">
        <v>100</v>
      </c>
      <c r="BH158" s="60" t="s">
        <v>100</v>
      </c>
      <c r="BI158" s="60" t="s">
        <v>100</v>
      </c>
      <c r="BJ158" s="60" t="s">
        <v>100</v>
      </c>
      <c r="BK158" s="60" t="s">
        <v>100</v>
      </c>
      <c r="BL158" s="60" t="s">
        <v>100</v>
      </c>
      <c r="BM158" s="60" t="s">
        <v>100</v>
      </c>
      <c r="BN158" s="60" t="s">
        <v>100</v>
      </c>
      <c r="BO158" s="60" t="s">
        <v>100</v>
      </c>
      <c r="BP158" s="60" t="s">
        <v>100</v>
      </c>
      <c r="BQ158" s="60" t="s">
        <v>100</v>
      </c>
      <c r="BR158" s="60" t="s">
        <v>100</v>
      </c>
      <c r="BS158" s="63">
        <f t="shared" si="14"/>
        <v>44926</v>
      </c>
      <c r="BT158" s="62">
        <f t="shared" si="15"/>
        <v>0</v>
      </c>
      <c r="BU158" s="60">
        <v>0</v>
      </c>
      <c r="BV158" s="60">
        <v>0</v>
      </c>
      <c r="BW158" s="62">
        <f t="shared" si="16"/>
        <v>0</v>
      </c>
      <c r="BX158" s="60">
        <v>0</v>
      </c>
      <c r="BY158" s="60">
        <v>0</v>
      </c>
      <c r="BZ158" s="64">
        <f t="shared" si="17"/>
        <v>100800000</v>
      </c>
      <c r="CA158" s="60" t="s">
        <v>106</v>
      </c>
      <c r="CB158" s="62" t="e">
        <f t="shared" si="18"/>
        <v>#REF!</v>
      </c>
      <c r="CC158" s="72" t="e">
        <f>BS158-#REF!</f>
        <v>#REF!</v>
      </c>
      <c r="CD158" s="62" t="s">
        <v>107</v>
      </c>
      <c r="CE158" s="73">
        <v>44579</v>
      </c>
      <c r="CF158" s="74" t="s">
        <v>981</v>
      </c>
      <c r="CG158" s="75"/>
    </row>
    <row r="159" spans="1:85" s="17" customFormat="1" ht="50.25" customHeight="1">
      <c r="A159" s="60">
        <v>158</v>
      </c>
      <c r="B159" s="62" t="s">
        <v>377</v>
      </c>
      <c r="C159" s="62" t="s">
        <v>406</v>
      </c>
      <c r="D159" s="62" t="s">
        <v>251</v>
      </c>
      <c r="E159" s="62" t="s">
        <v>88</v>
      </c>
      <c r="F159" s="62" t="s">
        <v>982</v>
      </c>
      <c r="G159" s="62" t="s">
        <v>111</v>
      </c>
      <c r="H159" s="62" t="s">
        <v>983</v>
      </c>
      <c r="I159" s="62" t="s">
        <v>92</v>
      </c>
      <c r="J159" s="71">
        <v>1016033193</v>
      </c>
      <c r="K159" s="71" t="s">
        <v>984</v>
      </c>
      <c r="L159" s="60">
        <v>80111701</v>
      </c>
      <c r="M159" s="71" t="s">
        <v>985</v>
      </c>
      <c r="N159" s="62" t="s">
        <v>96</v>
      </c>
      <c r="O159" s="64">
        <f t="shared" si="13"/>
        <v>45600000</v>
      </c>
      <c r="P159" s="82">
        <v>45600000</v>
      </c>
      <c r="Q159" s="83">
        <v>0</v>
      </c>
      <c r="R159" s="82">
        <v>3800000</v>
      </c>
      <c r="S159" s="62" t="s">
        <v>97</v>
      </c>
      <c r="T159" s="73">
        <v>44574</v>
      </c>
      <c r="U159" s="63">
        <v>44578</v>
      </c>
      <c r="V159" s="66">
        <v>44926</v>
      </c>
      <c r="W159" s="63">
        <v>44578</v>
      </c>
      <c r="X159" s="63">
        <v>44926</v>
      </c>
      <c r="Y159" s="67" t="s">
        <v>383</v>
      </c>
      <c r="Z159" s="68" t="s">
        <v>384</v>
      </c>
      <c r="AA159" s="67">
        <v>20220055</v>
      </c>
      <c r="AB159" s="67">
        <v>45022</v>
      </c>
      <c r="AC159" s="61">
        <v>44570</v>
      </c>
      <c r="AD159" s="61" t="s">
        <v>100</v>
      </c>
      <c r="AE159" s="61" t="s">
        <v>100</v>
      </c>
      <c r="AF159" s="61" t="s">
        <v>986</v>
      </c>
      <c r="AG159" s="61" t="s">
        <v>116</v>
      </c>
      <c r="AH159" s="69">
        <v>26222</v>
      </c>
      <c r="AI159" s="85">
        <v>44575</v>
      </c>
      <c r="AJ159" s="70" t="s">
        <v>103</v>
      </c>
      <c r="AK159" s="71" t="s">
        <v>100</v>
      </c>
      <c r="AL159" s="71" t="s">
        <v>100</v>
      </c>
      <c r="AM159" s="61" t="str">
        <f>'[1]REQUISITOS DE EJECUCIÓN '!F159</f>
        <v>Cumplimiento del contrato Calidad del servicio</v>
      </c>
      <c r="AN159" s="61" t="str">
        <f>'[1]REQUISITOS DE EJECUCIÓN '!G159</f>
        <v>390-47-994000067232</v>
      </c>
      <c r="AO159" s="61">
        <f>'[1]REQUISITOS DE EJECUCIÓN '!H159</f>
        <v>44575</v>
      </c>
      <c r="AP159" s="61">
        <f>'[1]REQUISITOS DE EJECUCIÓN '!I159</f>
        <v>44576</v>
      </c>
      <c r="AQ159" s="61">
        <f>'[1]REQUISITOS DE EJECUCIÓN '!L159</f>
        <v>44575</v>
      </c>
      <c r="AR159" s="61" t="str">
        <f>'[1]REQUISITOS DE EJECUCIÓN '!M159</f>
        <v>I</v>
      </c>
      <c r="AS159" s="62" t="s">
        <v>104</v>
      </c>
      <c r="AT159" s="60" t="str">
        <f>[1]Supervisiones!J159</f>
        <v>Natalia Moreno Murillo</v>
      </c>
      <c r="AU159" s="60">
        <f>[1]Supervisiones!K159</f>
        <v>1022323628</v>
      </c>
      <c r="AV159" s="60" t="str">
        <f>[1]Supervisiones!L159</f>
        <v>Natalia Moreno Murillo</v>
      </c>
      <c r="AW159" s="60">
        <f>[1]Supervisiones!M159</f>
        <v>1022323628</v>
      </c>
      <c r="AX159" s="63">
        <f>[1]Supervisiones!N159</f>
        <v>44575</v>
      </c>
      <c r="AY159" s="63">
        <f>[1]Supervisiones!O159</f>
        <v>44575</v>
      </c>
      <c r="AZ159" s="60" t="str">
        <f>[1]Supervisiones!P159</f>
        <v>Transaccional</v>
      </c>
      <c r="BA159" s="62" t="s">
        <v>105</v>
      </c>
      <c r="BB159" s="60">
        <v>0</v>
      </c>
      <c r="BC159" s="62" t="s">
        <v>105</v>
      </c>
      <c r="BD159" s="60" t="s">
        <v>100</v>
      </c>
      <c r="BE159" s="60" t="s">
        <v>100</v>
      </c>
      <c r="BF159" s="62" t="s">
        <v>105</v>
      </c>
      <c r="BG159" s="60" t="s">
        <v>100</v>
      </c>
      <c r="BH159" s="60" t="s">
        <v>100</v>
      </c>
      <c r="BI159" s="60" t="s">
        <v>100</v>
      </c>
      <c r="BJ159" s="60" t="s">
        <v>100</v>
      </c>
      <c r="BK159" s="60" t="s">
        <v>100</v>
      </c>
      <c r="BL159" s="60" t="s">
        <v>100</v>
      </c>
      <c r="BM159" s="60" t="s">
        <v>100</v>
      </c>
      <c r="BN159" s="60" t="s">
        <v>100</v>
      </c>
      <c r="BO159" s="60" t="s">
        <v>100</v>
      </c>
      <c r="BP159" s="60" t="s">
        <v>100</v>
      </c>
      <c r="BQ159" s="60" t="s">
        <v>100</v>
      </c>
      <c r="BR159" s="60" t="s">
        <v>100</v>
      </c>
      <c r="BS159" s="63">
        <f t="shared" si="14"/>
        <v>44926</v>
      </c>
      <c r="BT159" s="62">
        <f t="shared" si="15"/>
        <v>0</v>
      </c>
      <c r="BU159" s="60">
        <v>0</v>
      </c>
      <c r="BV159" s="60">
        <v>0</v>
      </c>
      <c r="BW159" s="62">
        <f t="shared" si="16"/>
        <v>0</v>
      </c>
      <c r="BX159" s="60">
        <v>0</v>
      </c>
      <c r="BY159" s="60">
        <v>0</v>
      </c>
      <c r="BZ159" s="64">
        <f t="shared" si="17"/>
        <v>45600000</v>
      </c>
      <c r="CA159" s="60" t="s">
        <v>106</v>
      </c>
      <c r="CB159" s="62" t="e">
        <f t="shared" si="18"/>
        <v>#REF!</v>
      </c>
      <c r="CC159" s="72" t="e">
        <f>BS159-#REF!</f>
        <v>#REF!</v>
      </c>
      <c r="CD159" s="62" t="s">
        <v>107</v>
      </c>
      <c r="CE159" s="78">
        <v>44578</v>
      </c>
      <c r="CF159" s="74" t="s">
        <v>987</v>
      </c>
      <c r="CG159" s="75"/>
    </row>
    <row r="160" spans="1:85" s="17" customFormat="1" ht="50.25" customHeight="1">
      <c r="A160" s="60">
        <v>159</v>
      </c>
      <c r="B160" s="62" t="s">
        <v>298</v>
      </c>
      <c r="C160" s="62" t="s">
        <v>299</v>
      </c>
      <c r="D160" s="62" t="s">
        <v>460</v>
      </c>
      <c r="E160" s="62" t="s">
        <v>88</v>
      </c>
      <c r="F160" s="62" t="s">
        <v>988</v>
      </c>
      <c r="G160" s="62" t="s">
        <v>90</v>
      </c>
      <c r="H160" s="62" t="s">
        <v>989</v>
      </c>
      <c r="I160" s="62" t="s">
        <v>92</v>
      </c>
      <c r="J160" s="71">
        <v>79778097</v>
      </c>
      <c r="K160" s="71" t="s">
        <v>990</v>
      </c>
      <c r="L160" s="60">
        <v>80111701</v>
      </c>
      <c r="M160" s="71" t="s">
        <v>677</v>
      </c>
      <c r="N160" s="62" t="s">
        <v>96</v>
      </c>
      <c r="O160" s="64">
        <f t="shared" si="13"/>
        <v>102900000</v>
      </c>
      <c r="P160" s="82">
        <v>102900000</v>
      </c>
      <c r="Q160" s="83">
        <v>0</v>
      </c>
      <c r="R160" s="82">
        <v>10290000</v>
      </c>
      <c r="S160" s="62" t="s">
        <v>213</v>
      </c>
      <c r="T160" s="73">
        <v>44575</v>
      </c>
      <c r="U160" s="63">
        <v>44578</v>
      </c>
      <c r="V160" s="63">
        <v>44865</v>
      </c>
      <c r="W160" s="63">
        <v>44578</v>
      </c>
      <c r="X160" s="63">
        <v>44865</v>
      </c>
      <c r="Y160" s="67" t="s">
        <v>305</v>
      </c>
      <c r="Z160" s="68" t="s">
        <v>306</v>
      </c>
      <c r="AA160" s="67">
        <v>20220500</v>
      </c>
      <c r="AB160" s="67">
        <v>52622</v>
      </c>
      <c r="AC160" s="61">
        <v>44572</v>
      </c>
      <c r="AD160" s="61" t="s">
        <v>100</v>
      </c>
      <c r="AE160" s="61" t="s">
        <v>100</v>
      </c>
      <c r="AF160" s="61" t="s">
        <v>928</v>
      </c>
      <c r="AG160" s="61" t="s">
        <v>563</v>
      </c>
      <c r="AH160" s="69">
        <v>26922</v>
      </c>
      <c r="AI160" s="85">
        <v>44575</v>
      </c>
      <c r="AJ160" s="70" t="s">
        <v>103</v>
      </c>
      <c r="AK160" s="71" t="s">
        <v>100</v>
      </c>
      <c r="AL160" s="71" t="s">
        <v>100</v>
      </c>
      <c r="AM160" s="61" t="str">
        <f>'[1]REQUISITOS DE EJECUCIÓN '!F160</f>
        <v>Cumplimiento del contrato Calidad del servicio</v>
      </c>
      <c r="AN160" s="61" t="str">
        <f>'[1]REQUISITOS DE EJECUCIÓN '!G160</f>
        <v>390-47-994000067270</v>
      </c>
      <c r="AO160" s="61">
        <f>'[1]REQUISITOS DE EJECUCIÓN '!H160</f>
        <v>44575</v>
      </c>
      <c r="AP160" s="61">
        <f>'[1]REQUISITOS DE EJECUCIÓN '!I160</f>
        <v>44576</v>
      </c>
      <c r="AQ160" s="61">
        <f>'[1]REQUISITOS DE EJECUCIÓN '!L160</f>
        <v>44576</v>
      </c>
      <c r="AR160" s="61" t="str">
        <f>'[1]REQUISITOS DE EJECUCIÓN '!M160</f>
        <v>I</v>
      </c>
      <c r="AS160" s="62" t="s">
        <v>104</v>
      </c>
      <c r="AT160" s="60" t="str">
        <f>[1]Supervisiones!J160</f>
        <v>Fabian Dario Romero Moreno</v>
      </c>
      <c r="AU160" s="60">
        <f>[1]Supervisiones!K160</f>
        <v>11523034</v>
      </c>
      <c r="AV160" s="60" t="str">
        <f>[1]Supervisiones!L160</f>
        <v>Fabian Dario Romero Moreno</v>
      </c>
      <c r="AW160" s="60">
        <f>[1]Supervisiones!M160</f>
        <v>11523034</v>
      </c>
      <c r="AX160" s="63">
        <f>[1]Supervisiones!N160</f>
        <v>44575</v>
      </c>
      <c r="AY160" s="63">
        <f>[1]Supervisiones!O160</f>
        <v>44575</v>
      </c>
      <c r="AZ160" s="60" t="str">
        <f>[1]Supervisiones!P160</f>
        <v>Transaccional</v>
      </c>
      <c r="BA160" s="62" t="s">
        <v>105</v>
      </c>
      <c r="BB160" s="60">
        <v>0</v>
      </c>
      <c r="BC160" s="62" t="s">
        <v>105</v>
      </c>
      <c r="BD160" s="60" t="s">
        <v>100</v>
      </c>
      <c r="BE160" s="60" t="s">
        <v>100</v>
      </c>
      <c r="BF160" s="62" t="s">
        <v>105</v>
      </c>
      <c r="BG160" s="60" t="s">
        <v>100</v>
      </c>
      <c r="BH160" s="60" t="s">
        <v>100</v>
      </c>
      <c r="BI160" s="60" t="s">
        <v>100</v>
      </c>
      <c r="BJ160" s="60" t="s">
        <v>100</v>
      </c>
      <c r="BK160" s="60" t="s">
        <v>100</v>
      </c>
      <c r="BL160" s="60" t="s">
        <v>100</v>
      </c>
      <c r="BM160" s="60" t="s">
        <v>100</v>
      </c>
      <c r="BN160" s="60" t="s">
        <v>100</v>
      </c>
      <c r="BO160" s="60" t="s">
        <v>100</v>
      </c>
      <c r="BP160" s="60" t="s">
        <v>100</v>
      </c>
      <c r="BQ160" s="60" t="s">
        <v>100</v>
      </c>
      <c r="BR160" s="60" t="s">
        <v>100</v>
      </c>
      <c r="BS160" s="63">
        <f t="shared" si="14"/>
        <v>44865</v>
      </c>
      <c r="BT160" s="62">
        <f t="shared" si="15"/>
        <v>0</v>
      </c>
      <c r="BU160" s="60">
        <v>0</v>
      </c>
      <c r="BV160" s="60">
        <v>0</v>
      </c>
      <c r="BW160" s="62">
        <f t="shared" si="16"/>
        <v>0</v>
      </c>
      <c r="BX160" s="60">
        <v>0</v>
      </c>
      <c r="BY160" s="60">
        <v>0</v>
      </c>
      <c r="BZ160" s="64">
        <f t="shared" si="17"/>
        <v>102900000</v>
      </c>
      <c r="CA160" s="60" t="s">
        <v>106</v>
      </c>
      <c r="CB160" s="62" t="e">
        <f t="shared" si="18"/>
        <v>#REF!</v>
      </c>
      <c r="CC160" s="72" t="e">
        <f>BS160-#REF!</f>
        <v>#REF!</v>
      </c>
      <c r="CD160" s="62" t="s">
        <v>107</v>
      </c>
      <c r="CE160" s="73">
        <v>44579</v>
      </c>
      <c r="CF160" s="74" t="s">
        <v>991</v>
      </c>
      <c r="CG160" s="75"/>
    </row>
    <row r="161" spans="1:85" s="17" customFormat="1" ht="50.25" customHeight="1">
      <c r="A161" s="60">
        <v>160</v>
      </c>
      <c r="B161" s="62" t="s">
        <v>298</v>
      </c>
      <c r="C161" s="62" t="s">
        <v>299</v>
      </c>
      <c r="D161" s="62" t="s">
        <v>460</v>
      </c>
      <c r="E161" s="62" t="s">
        <v>88</v>
      </c>
      <c r="F161" s="62" t="s">
        <v>992</v>
      </c>
      <c r="G161" s="62" t="s">
        <v>111</v>
      </c>
      <c r="H161" s="62" t="s">
        <v>993</v>
      </c>
      <c r="I161" s="62" t="s">
        <v>92</v>
      </c>
      <c r="J161" s="71">
        <v>79753656</v>
      </c>
      <c r="K161" s="71" t="s">
        <v>994</v>
      </c>
      <c r="L161" s="60">
        <v>80111701</v>
      </c>
      <c r="M161" s="71" t="s">
        <v>606</v>
      </c>
      <c r="N161" s="62" t="s">
        <v>96</v>
      </c>
      <c r="O161" s="64">
        <f t="shared" si="13"/>
        <v>29200500</v>
      </c>
      <c r="P161" s="82">
        <v>29200500</v>
      </c>
      <c r="Q161" s="83">
        <v>0</v>
      </c>
      <c r="R161" s="82">
        <v>2920050</v>
      </c>
      <c r="S161" s="62" t="s">
        <v>213</v>
      </c>
      <c r="T161" s="73">
        <v>44575</v>
      </c>
      <c r="U161" s="63">
        <v>44578</v>
      </c>
      <c r="V161" s="63">
        <v>44865</v>
      </c>
      <c r="W161" s="63">
        <v>44578</v>
      </c>
      <c r="X161" s="63">
        <v>44865</v>
      </c>
      <c r="Y161" s="67" t="s">
        <v>305</v>
      </c>
      <c r="Z161" s="68" t="s">
        <v>306</v>
      </c>
      <c r="AA161" s="67">
        <v>20220529</v>
      </c>
      <c r="AB161" s="67">
        <v>52922</v>
      </c>
      <c r="AC161" s="61">
        <v>44572</v>
      </c>
      <c r="AD161" s="61" t="s">
        <v>100</v>
      </c>
      <c r="AE161" s="61" t="s">
        <v>100</v>
      </c>
      <c r="AF161" s="61" t="s">
        <v>928</v>
      </c>
      <c r="AG161" s="61" t="s">
        <v>214</v>
      </c>
      <c r="AH161" s="69">
        <v>26822</v>
      </c>
      <c r="AI161" s="85">
        <v>44575</v>
      </c>
      <c r="AJ161" s="70" t="s">
        <v>103</v>
      </c>
      <c r="AK161" s="71" t="s">
        <v>100</v>
      </c>
      <c r="AL161" s="71" t="s">
        <v>100</v>
      </c>
      <c r="AM161" s="61" t="str">
        <f>'[1]REQUISITOS DE EJECUCIÓN '!F161</f>
        <v>Cumplimiento del contrato</v>
      </c>
      <c r="AN161" s="61" t="str">
        <f>'[1]REQUISITOS DE EJECUCIÓN '!G161</f>
        <v>390-47-994000067189</v>
      </c>
      <c r="AO161" s="61">
        <f>'[1]REQUISITOS DE EJECUCIÓN '!H161</f>
        <v>44575</v>
      </c>
      <c r="AP161" s="61">
        <f>'[1]REQUISITOS DE EJECUCIÓN '!I161</f>
        <v>44576</v>
      </c>
      <c r="AQ161" s="61">
        <f>'[1]REQUISITOS DE EJECUCIÓN '!L161</f>
        <v>44576</v>
      </c>
      <c r="AR161" s="61" t="str">
        <f>'[1]REQUISITOS DE EJECUCIÓN '!M161</f>
        <v>I</v>
      </c>
      <c r="AS161" s="62" t="s">
        <v>104</v>
      </c>
      <c r="AT161" s="60" t="str">
        <f>[1]Supervisiones!J161</f>
        <v>Fabian Dario Romero Moreno</v>
      </c>
      <c r="AU161" s="60">
        <f>[1]Supervisiones!K161</f>
        <v>11523034</v>
      </c>
      <c r="AV161" s="60" t="str">
        <f>[1]Supervisiones!L161</f>
        <v>Fabian Dario Romero Moreno</v>
      </c>
      <c r="AW161" s="60">
        <f>[1]Supervisiones!M161</f>
        <v>11523034</v>
      </c>
      <c r="AX161" s="63">
        <f>[1]Supervisiones!N161</f>
        <v>44575</v>
      </c>
      <c r="AY161" s="63">
        <f>[1]Supervisiones!O161</f>
        <v>44575</v>
      </c>
      <c r="AZ161" s="60" t="str">
        <f>[1]Supervisiones!P161</f>
        <v>Transaccional</v>
      </c>
      <c r="BA161" s="62" t="s">
        <v>105</v>
      </c>
      <c r="BB161" s="60">
        <v>0</v>
      </c>
      <c r="BC161" s="62" t="s">
        <v>105</v>
      </c>
      <c r="BD161" s="60" t="s">
        <v>100</v>
      </c>
      <c r="BE161" s="60" t="s">
        <v>100</v>
      </c>
      <c r="BF161" s="62" t="s">
        <v>105</v>
      </c>
      <c r="BG161" s="60" t="s">
        <v>100</v>
      </c>
      <c r="BH161" s="60" t="s">
        <v>100</v>
      </c>
      <c r="BI161" s="60" t="s">
        <v>100</v>
      </c>
      <c r="BJ161" s="60" t="s">
        <v>100</v>
      </c>
      <c r="BK161" s="60" t="s">
        <v>100</v>
      </c>
      <c r="BL161" s="60" t="s">
        <v>100</v>
      </c>
      <c r="BM161" s="60" t="s">
        <v>100</v>
      </c>
      <c r="BN161" s="60" t="s">
        <v>100</v>
      </c>
      <c r="BO161" s="60" t="s">
        <v>100</v>
      </c>
      <c r="BP161" s="60" t="s">
        <v>100</v>
      </c>
      <c r="BQ161" s="60" t="s">
        <v>100</v>
      </c>
      <c r="BR161" s="60" t="s">
        <v>100</v>
      </c>
      <c r="BS161" s="63">
        <f t="shared" si="14"/>
        <v>44865</v>
      </c>
      <c r="BT161" s="62">
        <f t="shared" si="15"/>
        <v>0</v>
      </c>
      <c r="BU161" s="60">
        <v>0</v>
      </c>
      <c r="BV161" s="60">
        <v>0</v>
      </c>
      <c r="BW161" s="62">
        <f t="shared" si="16"/>
        <v>0</v>
      </c>
      <c r="BX161" s="60">
        <v>0</v>
      </c>
      <c r="BY161" s="60">
        <v>0</v>
      </c>
      <c r="BZ161" s="64">
        <f t="shared" si="17"/>
        <v>29200500</v>
      </c>
      <c r="CA161" s="60" t="s">
        <v>106</v>
      </c>
      <c r="CB161" s="62" t="e">
        <f t="shared" si="18"/>
        <v>#REF!</v>
      </c>
      <c r="CC161" s="72" t="e">
        <f>BS161-#REF!</f>
        <v>#REF!</v>
      </c>
      <c r="CD161" s="62" t="s">
        <v>107</v>
      </c>
      <c r="CE161" s="73">
        <v>44579</v>
      </c>
      <c r="CF161" s="74" t="s">
        <v>995</v>
      </c>
      <c r="CG161" s="75"/>
    </row>
    <row r="162" spans="1:85" s="17" customFormat="1" ht="50.25" customHeight="1">
      <c r="A162" s="60">
        <v>161</v>
      </c>
      <c r="B162" s="62" t="s">
        <v>510</v>
      </c>
      <c r="C162" s="62" t="s">
        <v>930</v>
      </c>
      <c r="D162" s="62" t="s">
        <v>512</v>
      </c>
      <c r="E162" s="62" t="s">
        <v>88</v>
      </c>
      <c r="F162" s="62" t="s">
        <v>996</v>
      </c>
      <c r="G162" s="62" t="s">
        <v>90</v>
      </c>
      <c r="H162" s="62" t="s">
        <v>997</v>
      </c>
      <c r="I162" s="62" t="s">
        <v>92</v>
      </c>
      <c r="J162" s="71">
        <v>1030582896</v>
      </c>
      <c r="K162" s="71" t="s">
        <v>998</v>
      </c>
      <c r="L162" s="60">
        <v>80111701</v>
      </c>
      <c r="M162" s="71" t="s">
        <v>999</v>
      </c>
      <c r="N162" s="62" t="s">
        <v>96</v>
      </c>
      <c r="O162" s="64">
        <f t="shared" si="13"/>
        <v>71500000</v>
      </c>
      <c r="P162" s="82">
        <v>71500000</v>
      </c>
      <c r="Q162" s="83">
        <v>0</v>
      </c>
      <c r="R162" s="82">
        <v>6500000</v>
      </c>
      <c r="S162" s="62" t="s">
        <v>97</v>
      </c>
      <c r="T162" s="73">
        <v>44575</v>
      </c>
      <c r="U162" s="63">
        <v>44578</v>
      </c>
      <c r="V162" s="63">
        <v>44895</v>
      </c>
      <c r="W162" s="63">
        <v>44578</v>
      </c>
      <c r="X162" s="63">
        <v>44895</v>
      </c>
      <c r="Y162" s="67" t="s">
        <v>517</v>
      </c>
      <c r="Z162" s="68" t="s">
        <v>518</v>
      </c>
      <c r="AA162" s="67">
        <v>20220137</v>
      </c>
      <c r="AB162" s="67">
        <v>20322</v>
      </c>
      <c r="AC162" s="61">
        <v>44569</v>
      </c>
      <c r="AD162" s="61" t="s">
        <v>100</v>
      </c>
      <c r="AE162" s="61" t="s">
        <v>100</v>
      </c>
      <c r="AF162" s="61" t="s">
        <v>519</v>
      </c>
      <c r="AG162" s="61" t="s">
        <v>116</v>
      </c>
      <c r="AH162" s="69">
        <v>27022</v>
      </c>
      <c r="AI162" s="85">
        <v>44575</v>
      </c>
      <c r="AJ162" s="70" t="s">
        <v>103</v>
      </c>
      <c r="AK162" s="71" t="s">
        <v>100</v>
      </c>
      <c r="AL162" s="71" t="s">
        <v>100</v>
      </c>
      <c r="AM162" s="61" t="str">
        <f>'[1]REQUISITOS DE EJECUCIÓN '!F162</f>
        <v>Cumplimiento del contrato
Calidad del servicio</v>
      </c>
      <c r="AN162" s="61" t="str">
        <f>'[1]REQUISITOS DE EJECUCIÓN '!G162</f>
        <v>36-44-101052495</v>
      </c>
      <c r="AO162" s="61">
        <f>'[1]REQUISITOS DE EJECUCIÓN '!H162</f>
        <v>44575</v>
      </c>
      <c r="AP162" s="61">
        <f>'[1]REQUISITOS DE EJECUCIÓN '!I162</f>
        <v>44575</v>
      </c>
      <c r="AQ162" s="61">
        <f>'[1]REQUISITOS DE EJECUCIÓN '!L162</f>
        <v>44576</v>
      </c>
      <c r="AR162" s="61" t="str">
        <f>'[1]REQUISITOS DE EJECUCIÓN '!M162</f>
        <v>I</v>
      </c>
      <c r="AS162" s="62" t="s">
        <v>104</v>
      </c>
      <c r="AT162" s="60" t="str">
        <f>[1]Supervisiones!J162</f>
        <v>Claudia Elizabeth Cifuentes Santanilla</v>
      </c>
      <c r="AU162" s="60">
        <f>[1]Supervisiones!K162</f>
        <v>1032411754</v>
      </c>
      <c r="AV162" s="60" t="str">
        <f>[1]Supervisiones!L162</f>
        <v>Claudia Elizabeth Cifuentes Santanilla</v>
      </c>
      <c r="AW162" s="60">
        <f>[1]Supervisiones!M162</f>
        <v>1032411754</v>
      </c>
      <c r="AX162" s="63">
        <f>[1]Supervisiones!N162</f>
        <v>44575</v>
      </c>
      <c r="AY162" s="63">
        <f>[1]Supervisiones!O162</f>
        <v>44575</v>
      </c>
      <c r="AZ162" s="60" t="str">
        <f>[1]Supervisiones!P162</f>
        <v>Transaccional</v>
      </c>
      <c r="BA162" s="62" t="s">
        <v>105</v>
      </c>
      <c r="BB162" s="60">
        <v>0</v>
      </c>
      <c r="BC162" s="62" t="s">
        <v>105</v>
      </c>
      <c r="BD162" s="60" t="s">
        <v>100</v>
      </c>
      <c r="BE162" s="60" t="s">
        <v>100</v>
      </c>
      <c r="BF162" s="62" t="s">
        <v>105</v>
      </c>
      <c r="BG162" s="60" t="s">
        <v>100</v>
      </c>
      <c r="BH162" s="60" t="s">
        <v>100</v>
      </c>
      <c r="BI162" s="60" t="s">
        <v>100</v>
      </c>
      <c r="BJ162" s="60" t="s">
        <v>100</v>
      </c>
      <c r="BK162" s="60" t="s">
        <v>100</v>
      </c>
      <c r="BL162" s="60" t="s">
        <v>100</v>
      </c>
      <c r="BM162" s="60" t="s">
        <v>100</v>
      </c>
      <c r="BN162" s="60" t="s">
        <v>100</v>
      </c>
      <c r="BO162" s="60" t="s">
        <v>100</v>
      </c>
      <c r="BP162" s="60" t="s">
        <v>100</v>
      </c>
      <c r="BQ162" s="60" t="s">
        <v>100</v>
      </c>
      <c r="BR162" s="60" t="s">
        <v>100</v>
      </c>
      <c r="BS162" s="63">
        <f t="shared" si="14"/>
        <v>44895</v>
      </c>
      <c r="BT162" s="62">
        <f t="shared" si="15"/>
        <v>0</v>
      </c>
      <c r="BU162" s="60">
        <v>0</v>
      </c>
      <c r="BV162" s="60">
        <v>0</v>
      </c>
      <c r="BW162" s="62">
        <f t="shared" si="16"/>
        <v>0</v>
      </c>
      <c r="BX162" s="60">
        <v>0</v>
      </c>
      <c r="BY162" s="60">
        <v>0</v>
      </c>
      <c r="BZ162" s="64">
        <f t="shared" si="17"/>
        <v>71500000</v>
      </c>
      <c r="CA162" s="60" t="s">
        <v>106</v>
      </c>
      <c r="CB162" s="62" t="e">
        <f t="shared" si="18"/>
        <v>#REF!</v>
      </c>
      <c r="CC162" s="72" t="e">
        <f>BS162-#REF!</f>
        <v>#REF!</v>
      </c>
      <c r="CD162" s="62" t="s">
        <v>107</v>
      </c>
      <c r="CE162" s="73">
        <v>44579</v>
      </c>
      <c r="CF162" s="74" t="s">
        <v>1000</v>
      </c>
      <c r="CG162" s="75"/>
    </row>
    <row r="163" spans="1:85" s="17" customFormat="1" ht="50.25" customHeight="1">
      <c r="A163" s="60">
        <v>162</v>
      </c>
      <c r="B163" s="62" t="s">
        <v>962</v>
      </c>
      <c r="C163" s="62" t="s">
        <v>962</v>
      </c>
      <c r="D163" s="62" t="s">
        <v>87</v>
      </c>
      <c r="E163" s="62" t="s">
        <v>88</v>
      </c>
      <c r="F163" s="62" t="s">
        <v>1001</v>
      </c>
      <c r="G163" s="62" t="s">
        <v>90</v>
      </c>
      <c r="H163" s="62" t="s">
        <v>1002</v>
      </c>
      <c r="I163" s="62" t="s">
        <v>92</v>
      </c>
      <c r="J163" s="71">
        <v>1067866926</v>
      </c>
      <c r="K163" s="71" t="s">
        <v>1003</v>
      </c>
      <c r="L163" s="60">
        <v>80111701</v>
      </c>
      <c r="M163" s="71" t="s">
        <v>1004</v>
      </c>
      <c r="N163" s="62" t="s">
        <v>96</v>
      </c>
      <c r="O163" s="64">
        <f t="shared" ref="O163:O226" si="19">P163+Q163</f>
        <v>74800000</v>
      </c>
      <c r="P163" s="82">
        <v>74800000</v>
      </c>
      <c r="Q163" s="83">
        <v>0</v>
      </c>
      <c r="R163" s="82">
        <v>6800000</v>
      </c>
      <c r="S163" s="62" t="s">
        <v>97</v>
      </c>
      <c r="T163" s="73">
        <v>44575</v>
      </c>
      <c r="U163" s="63">
        <v>44580</v>
      </c>
      <c r="V163" s="63">
        <v>44895</v>
      </c>
      <c r="W163" s="63">
        <v>44580</v>
      </c>
      <c r="X163" s="63">
        <v>44895</v>
      </c>
      <c r="Y163" s="67" t="s">
        <v>130</v>
      </c>
      <c r="Z163" s="68" t="s">
        <v>99</v>
      </c>
      <c r="AA163" s="67">
        <v>20220956</v>
      </c>
      <c r="AB163" s="67">
        <v>24622</v>
      </c>
      <c r="AC163" s="61">
        <v>44569</v>
      </c>
      <c r="AD163" s="61" t="s">
        <v>100</v>
      </c>
      <c r="AE163" s="61" t="s">
        <v>100</v>
      </c>
      <c r="AF163" s="61" t="s">
        <v>131</v>
      </c>
      <c r="AG163" s="61" t="s">
        <v>102</v>
      </c>
      <c r="AH163" s="69">
        <v>27322</v>
      </c>
      <c r="AI163" s="85">
        <v>44575</v>
      </c>
      <c r="AJ163" s="70" t="s">
        <v>103</v>
      </c>
      <c r="AK163" s="71" t="s">
        <v>100</v>
      </c>
      <c r="AL163" s="71" t="s">
        <v>100</v>
      </c>
      <c r="AM163" s="61" t="str">
        <f>'[1]REQUISITOS DE EJECUCIÓN '!F163</f>
        <v>Cumplimiento del contrato
Calidad del servicio</v>
      </c>
      <c r="AN163" s="61" t="str">
        <f>'[1]REQUISITOS DE EJECUCIÓN '!G163</f>
        <v>21-46-101036268</v>
      </c>
      <c r="AO163" s="61">
        <f>'[1]REQUISITOS DE EJECUCIÓN '!H163</f>
        <v>44575</v>
      </c>
      <c r="AP163" s="61">
        <f>'[1]REQUISITOS DE EJECUCIÓN '!I163</f>
        <v>44580</v>
      </c>
      <c r="AQ163" s="61">
        <f>'[1]REQUISITOS DE EJECUCIÓN '!L163</f>
        <v>44576</v>
      </c>
      <c r="AR163" s="61" t="str">
        <f>'[1]REQUISITOS DE EJECUCIÓN '!M163</f>
        <v>I</v>
      </c>
      <c r="AS163" s="62" t="s">
        <v>104</v>
      </c>
      <c r="AT163" s="60" t="str">
        <f>[1]Supervisiones!J163</f>
        <v>Aura Elvira Gómez Martínez</v>
      </c>
      <c r="AU163" s="60">
        <f>[1]Supervisiones!K163</f>
        <v>52375911</v>
      </c>
      <c r="AV163" s="60" t="str">
        <f>[1]Supervisiones!L163</f>
        <v>Aura Elvira Gómez Martínez</v>
      </c>
      <c r="AW163" s="60">
        <f>[1]Supervisiones!M163</f>
        <v>52375911</v>
      </c>
      <c r="AX163" s="63">
        <f>[1]Supervisiones!N163</f>
        <v>44575</v>
      </c>
      <c r="AY163" s="63">
        <f>[1]Supervisiones!O163</f>
        <v>44575</v>
      </c>
      <c r="AZ163" s="60" t="str">
        <f>[1]Supervisiones!P163</f>
        <v>Transaccional</v>
      </c>
      <c r="BA163" s="62" t="s">
        <v>105</v>
      </c>
      <c r="BB163" s="60">
        <v>0</v>
      </c>
      <c r="BC163" s="62" t="s">
        <v>105</v>
      </c>
      <c r="BD163" s="60" t="s">
        <v>100</v>
      </c>
      <c r="BE163" s="60" t="s">
        <v>100</v>
      </c>
      <c r="BF163" s="62" t="s">
        <v>105</v>
      </c>
      <c r="BG163" s="60" t="s">
        <v>100</v>
      </c>
      <c r="BH163" s="60" t="s">
        <v>100</v>
      </c>
      <c r="BI163" s="60" t="s">
        <v>100</v>
      </c>
      <c r="BJ163" s="60" t="s">
        <v>100</v>
      </c>
      <c r="BK163" s="60" t="s">
        <v>100</v>
      </c>
      <c r="BL163" s="60" t="s">
        <v>100</v>
      </c>
      <c r="BM163" s="60" t="s">
        <v>100</v>
      </c>
      <c r="BN163" s="60" t="s">
        <v>100</v>
      </c>
      <c r="BO163" s="60" t="s">
        <v>100</v>
      </c>
      <c r="BP163" s="60" t="s">
        <v>100</v>
      </c>
      <c r="BQ163" s="60" t="s">
        <v>100</v>
      </c>
      <c r="BR163" s="60" t="s">
        <v>100</v>
      </c>
      <c r="BS163" s="63">
        <f t="shared" si="14"/>
        <v>44895</v>
      </c>
      <c r="BT163" s="62">
        <f t="shared" si="15"/>
        <v>0</v>
      </c>
      <c r="BU163" s="60">
        <v>0</v>
      </c>
      <c r="BV163" s="60">
        <v>0</v>
      </c>
      <c r="BW163" s="62">
        <f t="shared" si="16"/>
        <v>0</v>
      </c>
      <c r="BX163" s="60">
        <v>0</v>
      </c>
      <c r="BY163" s="60">
        <v>0</v>
      </c>
      <c r="BZ163" s="64">
        <f t="shared" si="17"/>
        <v>74800000</v>
      </c>
      <c r="CA163" s="60" t="s">
        <v>106</v>
      </c>
      <c r="CB163" s="62" t="e">
        <f t="shared" si="18"/>
        <v>#REF!</v>
      </c>
      <c r="CC163" s="72" t="e">
        <f>BS163-#REF!</f>
        <v>#REF!</v>
      </c>
      <c r="CD163" s="62" t="s">
        <v>107</v>
      </c>
      <c r="CE163" s="73">
        <v>44579</v>
      </c>
      <c r="CF163" s="74" t="s">
        <v>1005</v>
      </c>
      <c r="CG163" s="75"/>
    </row>
    <row r="164" spans="1:85" s="17" customFormat="1" ht="50.25" customHeight="1">
      <c r="A164" s="60">
        <v>163</v>
      </c>
      <c r="B164" s="62" t="s">
        <v>249</v>
      </c>
      <c r="C164" s="62" t="s">
        <v>917</v>
      </c>
      <c r="D164" s="62" t="s">
        <v>251</v>
      </c>
      <c r="E164" s="62" t="s">
        <v>88</v>
      </c>
      <c r="F164" s="62" t="s">
        <v>1006</v>
      </c>
      <c r="G164" s="62" t="s">
        <v>90</v>
      </c>
      <c r="H164" s="62" t="s">
        <v>1007</v>
      </c>
      <c r="I164" s="62" t="s">
        <v>92</v>
      </c>
      <c r="J164" s="62" t="s">
        <v>1008</v>
      </c>
      <c r="K164" s="62" t="s">
        <v>1009</v>
      </c>
      <c r="L164" s="60">
        <v>80111701</v>
      </c>
      <c r="M164" s="71" t="s">
        <v>1010</v>
      </c>
      <c r="N164" s="62" t="s">
        <v>96</v>
      </c>
      <c r="O164" s="64">
        <f t="shared" si="19"/>
        <v>68827500</v>
      </c>
      <c r="P164" s="82">
        <v>68827500</v>
      </c>
      <c r="Q164" s="83">
        <v>0</v>
      </c>
      <c r="R164" s="82">
        <v>5985000</v>
      </c>
      <c r="S164" s="62" t="s">
        <v>97</v>
      </c>
      <c r="T164" s="73">
        <v>44575</v>
      </c>
      <c r="U164" s="63">
        <v>44578</v>
      </c>
      <c r="V164" s="63">
        <v>44925</v>
      </c>
      <c r="W164" s="63">
        <v>44578</v>
      </c>
      <c r="X164" s="63">
        <v>44925</v>
      </c>
      <c r="Y164" s="67" t="s">
        <v>507</v>
      </c>
      <c r="Z164" s="68" t="s">
        <v>257</v>
      </c>
      <c r="AA164" s="67">
        <v>20220227</v>
      </c>
      <c r="AB164" s="67">
        <v>54122</v>
      </c>
      <c r="AC164" s="61">
        <v>44573</v>
      </c>
      <c r="AD164" s="61" t="s">
        <v>100</v>
      </c>
      <c r="AE164" s="61" t="s">
        <v>100</v>
      </c>
      <c r="AF164" s="61" t="s">
        <v>1011</v>
      </c>
      <c r="AG164" s="61" t="s">
        <v>116</v>
      </c>
      <c r="AH164" s="69">
        <v>27422</v>
      </c>
      <c r="AI164" s="85">
        <v>44575</v>
      </c>
      <c r="AJ164" s="70" t="s">
        <v>103</v>
      </c>
      <c r="AK164" s="71" t="s">
        <v>100</v>
      </c>
      <c r="AL164" s="71" t="s">
        <v>100</v>
      </c>
      <c r="AM164" s="61" t="str">
        <f>'[1]REQUISITOS DE EJECUCIÓN '!F164</f>
        <v>Cumplimiento del contrato
Calidad del servicio</v>
      </c>
      <c r="AN164" s="61" t="str">
        <f>'[1]REQUISITOS DE EJECUCIÓN '!G164</f>
        <v>390-47-994000067243</v>
      </c>
      <c r="AO164" s="61">
        <f>'[1]REQUISITOS DE EJECUCIÓN '!H164</f>
        <v>44575</v>
      </c>
      <c r="AP164" s="61">
        <f>'[1]REQUISITOS DE EJECUCIÓN '!I164</f>
        <v>44576</v>
      </c>
      <c r="AQ164" s="61">
        <f>'[1]REQUISITOS DE EJECUCIÓN '!L164</f>
        <v>44576</v>
      </c>
      <c r="AR164" s="61" t="str">
        <f>'[1]REQUISITOS DE EJECUCIÓN '!M164</f>
        <v>III</v>
      </c>
      <c r="AS164" s="62" t="s">
        <v>104</v>
      </c>
      <c r="AT164" s="60" t="str">
        <f>[1]Supervisiones!J164</f>
        <v>Sandra Milena Castelblanco Sánchez</v>
      </c>
      <c r="AU164" s="60">
        <f>[1]Supervisiones!K164</f>
        <v>52910343</v>
      </c>
      <c r="AV164" s="60" t="str">
        <f>[1]Supervisiones!L164</f>
        <v>Sandra Milena Castelblanco Sánchez</v>
      </c>
      <c r="AW164" s="60">
        <f>[1]Supervisiones!M164</f>
        <v>52910343</v>
      </c>
      <c r="AX164" s="63">
        <f>[1]Supervisiones!N164</f>
        <v>44575</v>
      </c>
      <c r="AY164" s="63">
        <f>[1]Supervisiones!O164</f>
        <v>44575</v>
      </c>
      <c r="AZ164" s="60" t="str">
        <f>[1]Supervisiones!P164</f>
        <v>Transaccional</v>
      </c>
      <c r="BA164" s="62" t="s">
        <v>105</v>
      </c>
      <c r="BB164" s="60">
        <v>0</v>
      </c>
      <c r="BC164" s="62" t="s">
        <v>105</v>
      </c>
      <c r="BD164" s="60" t="s">
        <v>100</v>
      </c>
      <c r="BE164" s="60" t="s">
        <v>100</v>
      </c>
      <c r="BF164" s="62" t="s">
        <v>105</v>
      </c>
      <c r="BG164" s="60" t="s">
        <v>100</v>
      </c>
      <c r="BH164" s="60" t="s">
        <v>100</v>
      </c>
      <c r="BI164" s="60" t="s">
        <v>100</v>
      </c>
      <c r="BJ164" s="60" t="s">
        <v>100</v>
      </c>
      <c r="BK164" s="60" t="s">
        <v>100</v>
      </c>
      <c r="BL164" s="60" t="s">
        <v>100</v>
      </c>
      <c r="BM164" s="60" t="s">
        <v>100</v>
      </c>
      <c r="BN164" s="60" t="s">
        <v>100</v>
      </c>
      <c r="BO164" s="60" t="s">
        <v>100</v>
      </c>
      <c r="BP164" s="60" t="s">
        <v>100</v>
      </c>
      <c r="BQ164" s="60" t="s">
        <v>100</v>
      </c>
      <c r="BR164" s="60" t="s">
        <v>100</v>
      </c>
      <c r="BS164" s="63">
        <f t="shared" si="14"/>
        <v>44925</v>
      </c>
      <c r="BT164" s="62">
        <f t="shared" si="15"/>
        <v>0</v>
      </c>
      <c r="BU164" s="60">
        <v>0</v>
      </c>
      <c r="BV164" s="60">
        <v>0</v>
      </c>
      <c r="BW164" s="62">
        <f t="shared" si="16"/>
        <v>0</v>
      </c>
      <c r="BX164" s="60">
        <v>0</v>
      </c>
      <c r="BY164" s="60">
        <v>0</v>
      </c>
      <c r="BZ164" s="64">
        <f t="shared" si="17"/>
        <v>68827500</v>
      </c>
      <c r="CA164" s="60" t="s">
        <v>106</v>
      </c>
      <c r="CB164" s="62" t="e">
        <f t="shared" si="18"/>
        <v>#REF!</v>
      </c>
      <c r="CC164" s="72" t="e">
        <f>BS164-#REF!</f>
        <v>#REF!</v>
      </c>
      <c r="CD164" s="62" t="s">
        <v>107</v>
      </c>
      <c r="CE164" s="73">
        <v>44579</v>
      </c>
      <c r="CF164" s="74" t="s">
        <v>1012</v>
      </c>
      <c r="CG164" s="75"/>
    </row>
    <row r="165" spans="1:85" s="17" customFormat="1" ht="50.25" customHeight="1">
      <c r="A165" s="60">
        <v>164</v>
      </c>
      <c r="B165" s="62" t="s">
        <v>962</v>
      </c>
      <c r="C165" s="62" t="s">
        <v>962</v>
      </c>
      <c r="D165" s="62" t="s">
        <v>87</v>
      </c>
      <c r="E165" s="62" t="s">
        <v>88</v>
      </c>
      <c r="F165" s="62" t="s">
        <v>1013</v>
      </c>
      <c r="G165" s="62" t="s">
        <v>90</v>
      </c>
      <c r="H165" s="62" t="s">
        <v>1014</v>
      </c>
      <c r="I165" s="62" t="s">
        <v>92</v>
      </c>
      <c r="J165" s="62">
        <v>1026271610</v>
      </c>
      <c r="K165" s="62" t="s">
        <v>1015</v>
      </c>
      <c r="L165" s="60">
        <v>80111701</v>
      </c>
      <c r="M165" s="71" t="s">
        <v>1016</v>
      </c>
      <c r="N165" s="62" t="s">
        <v>96</v>
      </c>
      <c r="O165" s="64">
        <f t="shared" si="19"/>
        <v>51450000</v>
      </c>
      <c r="P165" s="82">
        <v>51450000</v>
      </c>
      <c r="Q165" s="83">
        <v>0</v>
      </c>
      <c r="R165" s="82">
        <v>7350000</v>
      </c>
      <c r="S165" s="62" t="s">
        <v>213</v>
      </c>
      <c r="T165" s="73">
        <v>44575</v>
      </c>
      <c r="U165" s="63">
        <v>44578</v>
      </c>
      <c r="V165" s="63">
        <v>44773</v>
      </c>
      <c r="W165" s="63">
        <v>44578</v>
      </c>
      <c r="X165" s="63">
        <v>44773</v>
      </c>
      <c r="Y165" s="67" t="s">
        <v>130</v>
      </c>
      <c r="Z165" s="68" t="s">
        <v>99</v>
      </c>
      <c r="AA165" s="67">
        <v>20220958</v>
      </c>
      <c r="AB165" s="67">
        <v>24822</v>
      </c>
      <c r="AC165" s="61">
        <v>44569</v>
      </c>
      <c r="AD165" s="61" t="s">
        <v>100</v>
      </c>
      <c r="AE165" s="61" t="s">
        <v>100</v>
      </c>
      <c r="AF165" s="61" t="s">
        <v>131</v>
      </c>
      <c r="AG165" s="61" t="s">
        <v>102</v>
      </c>
      <c r="AH165" s="69">
        <v>29022</v>
      </c>
      <c r="AI165" s="85">
        <v>44575</v>
      </c>
      <c r="AJ165" s="70" t="s">
        <v>103</v>
      </c>
      <c r="AK165" s="71" t="s">
        <v>100</v>
      </c>
      <c r="AL165" s="71" t="s">
        <v>100</v>
      </c>
      <c r="AM165" s="61" t="str">
        <f>'[1]REQUISITOS DE EJECUCIÓN '!F165</f>
        <v>Cumplimiento del contrato
Calidad del servicio</v>
      </c>
      <c r="AN165" s="61" t="str">
        <f>'[1]REQUISITOS DE EJECUCIÓN '!G165</f>
        <v>NB-100192706</v>
      </c>
      <c r="AO165" s="61">
        <f>'[1]REQUISITOS DE EJECUCIÓN '!H165</f>
        <v>44575</v>
      </c>
      <c r="AP165" s="61">
        <f>'[1]REQUISITOS DE EJECUCIÓN '!I165</f>
        <v>44578</v>
      </c>
      <c r="AQ165" s="61">
        <f>'[1]REQUISITOS DE EJECUCIÓN '!L165</f>
        <v>44577</v>
      </c>
      <c r="AR165" s="61" t="str">
        <f>'[1]REQUISITOS DE EJECUCIÓN '!M165</f>
        <v>I</v>
      </c>
      <c r="AS165" s="62" t="s">
        <v>104</v>
      </c>
      <c r="AT165" s="60" t="str">
        <f>[1]Supervisiones!J165</f>
        <v>Aura Elvira Gómez Martínez</v>
      </c>
      <c r="AU165" s="60">
        <f>[1]Supervisiones!K165</f>
        <v>52375911</v>
      </c>
      <c r="AV165" s="60" t="str">
        <f>[1]Supervisiones!L165</f>
        <v>Aura Elvira Gómez Martínez</v>
      </c>
      <c r="AW165" s="60">
        <f>[1]Supervisiones!M165</f>
        <v>52375911</v>
      </c>
      <c r="AX165" s="63">
        <f>[1]Supervisiones!N165</f>
        <v>44575</v>
      </c>
      <c r="AY165" s="63">
        <f>[1]Supervisiones!O165</f>
        <v>44575</v>
      </c>
      <c r="AZ165" s="60" t="str">
        <f>[1]Supervisiones!P165</f>
        <v>Transaccional</v>
      </c>
      <c r="BA165" s="62" t="s">
        <v>105</v>
      </c>
      <c r="BB165" s="60">
        <v>0</v>
      </c>
      <c r="BC165" s="62" t="s">
        <v>105</v>
      </c>
      <c r="BD165" s="60" t="s">
        <v>100</v>
      </c>
      <c r="BE165" s="60" t="s">
        <v>100</v>
      </c>
      <c r="BF165" s="62" t="s">
        <v>105</v>
      </c>
      <c r="BG165" s="60" t="s">
        <v>100</v>
      </c>
      <c r="BH165" s="60" t="s">
        <v>100</v>
      </c>
      <c r="BI165" s="60" t="s">
        <v>100</v>
      </c>
      <c r="BJ165" s="60" t="s">
        <v>100</v>
      </c>
      <c r="BK165" s="60" t="s">
        <v>100</v>
      </c>
      <c r="BL165" s="60" t="s">
        <v>100</v>
      </c>
      <c r="BM165" s="60" t="s">
        <v>100</v>
      </c>
      <c r="BN165" s="60" t="s">
        <v>100</v>
      </c>
      <c r="BO165" s="60" t="s">
        <v>100</v>
      </c>
      <c r="BP165" s="60" t="s">
        <v>100</v>
      </c>
      <c r="BQ165" s="60" t="s">
        <v>100</v>
      </c>
      <c r="BR165" s="60" t="s">
        <v>100</v>
      </c>
      <c r="BS165" s="63">
        <f t="shared" si="14"/>
        <v>44773</v>
      </c>
      <c r="BT165" s="62">
        <f t="shared" si="15"/>
        <v>0</v>
      </c>
      <c r="BU165" s="60">
        <v>0</v>
      </c>
      <c r="BV165" s="60">
        <v>0</v>
      </c>
      <c r="BW165" s="62">
        <f t="shared" si="16"/>
        <v>0</v>
      </c>
      <c r="BX165" s="60">
        <v>0</v>
      </c>
      <c r="BY165" s="60">
        <v>0</v>
      </c>
      <c r="BZ165" s="64">
        <f t="shared" si="17"/>
        <v>51450000</v>
      </c>
      <c r="CA165" s="60" t="s">
        <v>106</v>
      </c>
      <c r="CB165" s="62" t="e">
        <f t="shared" si="18"/>
        <v>#REF!</v>
      </c>
      <c r="CC165" s="72" t="e">
        <f>BS165-#REF!</f>
        <v>#REF!</v>
      </c>
      <c r="CD165" s="62" t="s">
        <v>107</v>
      </c>
      <c r="CE165" s="73">
        <v>44579</v>
      </c>
      <c r="CF165" s="74" t="s">
        <v>1017</v>
      </c>
      <c r="CG165" s="75"/>
    </row>
    <row r="166" spans="1:85" s="17" customFormat="1" ht="50.25" customHeight="1">
      <c r="A166" s="60">
        <v>165</v>
      </c>
      <c r="B166" s="62" t="s">
        <v>85</v>
      </c>
      <c r="C166" s="62" t="s">
        <v>207</v>
      </c>
      <c r="D166" s="62" t="s">
        <v>87</v>
      </c>
      <c r="E166" s="62" t="s">
        <v>88</v>
      </c>
      <c r="F166" s="62" t="s">
        <v>1018</v>
      </c>
      <c r="G166" s="62" t="s">
        <v>90</v>
      </c>
      <c r="H166" s="62" t="s">
        <v>1019</v>
      </c>
      <c r="I166" s="62" t="s">
        <v>92</v>
      </c>
      <c r="J166" s="62">
        <v>52531797</v>
      </c>
      <c r="K166" s="62" t="s">
        <v>1020</v>
      </c>
      <c r="L166" s="60">
        <v>80111701</v>
      </c>
      <c r="M166" s="71" t="s">
        <v>1021</v>
      </c>
      <c r="N166" s="62" t="s">
        <v>96</v>
      </c>
      <c r="O166" s="64">
        <f t="shared" si="19"/>
        <v>75600000</v>
      </c>
      <c r="P166" s="82">
        <v>75600000</v>
      </c>
      <c r="Q166" s="83">
        <v>0</v>
      </c>
      <c r="R166" s="82">
        <v>6300000</v>
      </c>
      <c r="S166" s="62" t="s">
        <v>97</v>
      </c>
      <c r="T166" s="73">
        <v>44575</v>
      </c>
      <c r="U166" s="63">
        <v>44578</v>
      </c>
      <c r="V166" s="63">
        <v>44926</v>
      </c>
      <c r="W166" s="63">
        <v>44578</v>
      </c>
      <c r="X166" s="63">
        <v>44926</v>
      </c>
      <c r="Y166" s="67" t="s">
        <v>98</v>
      </c>
      <c r="Z166" s="68" t="s">
        <v>99</v>
      </c>
      <c r="AA166" s="67">
        <v>20220174</v>
      </c>
      <c r="AB166" s="67">
        <v>12122</v>
      </c>
      <c r="AC166" s="61">
        <v>44568</v>
      </c>
      <c r="AD166" s="61" t="s">
        <v>100</v>
      </c>
      <c r="AE166" s="61" t="s">
        <v>100</v>
      </c>
      <c r="AF166" s="61" t="s">
        <v>115</v>
      </c>
      <c r="AG166" s="61" t="s">
        <v>116</v>
      </c>
      <c r="AH166" s="69">
        <v>28322</v>
      </c>
      <c r="AI166" s="85">
        <v>44575</v>
      </c>
      <c r="AJ166" s="70" t="s">
        <v>103</v>
      </c>
      <c r="AK166" s="71" t="s">
        <v>100</v>
      </c>
      <c r="AL166" s="71" t="s">
        <v>100</v>
      </c>
      <c r="AM166" s="61" t="str">
        <f>'[1]REQUISITOS DE EJECUCIÓN '!F166</f>
        <v>Cumplimiento del contrato
Calidad del servicio</v>
      </c>
      <c r="AN166" s="61" t="str">
        <f>'[1]REQUISITOS DE EJECUCIÓN '!G166</f>
        <v>390-47-994000067267</v>
      </c>
      <c r="AO166" s="61">
        <f>'[1]REQUISITOS DE EJECUCIÓN '!H166</f>
        <v>44575</v>
      </c>
      <c r="AP166" s="61">
        <f>'[1]REQUISITOS DE EJECUCIÓN '!I166</f>
        <v>44578</v>
      </c>
      <c r="AQ166" s="61">
        <f>'[1]REQUISITOS DE EJECUCIÓN '!L166</f>
        <v>44576</v>
      </c>
      <c r="AR166" s="61" t="str">
        <f>'[1]REQUISITOS DE EJECUCIÓN '!M166</f>
        <v>I</v>
      </c>
      <c r="AS166" s="62" t="s">
        <v>104</v>
      </c>
      <c r="AT166" s="60" t="str">
        <f>[1]Supervisiones!J166</f>
        <v>Jorge Enrique Niño Velandia</v>
      </c>
      <c r="AU166" s="60">
        <f>[1]Supervisiones!K166</f>
        <v>19493141</v>
      </c>
      <c r="AV166" s="60" t="str">
        <f>[1]Supervisiones!L166</f>
        <v>Jorge Enrique Niño Velandia</v>
      </c>
      <c r="AW166" s="60">
        <f>[1]Supervisiones!M166</f>
        <v>19493141</v>
      </c>
      <c r="AX166" s="63">
        <f>[1]Supervisiones!N166</f>
        <v>44575</v>
      </c>
      <c r="AY166" s="63">
        <f>[1]Supervisiones!O166</f>
        <v>44575</v>
      </c>
      <c r="AZ166" s="60" t="str">
        <f>[1]Supervisiones!P166</f>
        <v>Transaccional</v>
      </c>
      <c r="BA166" s="62" t="s">
        <v>105</v>
      </c>
      <c r="BB166" s="60">
        <v>0</v>
      </c>
      <c r="BC166" s="62" t="s">
        <v>105</v>
      </c>
      <c r="BD166" s="60" t="s">
        <v>100</v>
      </c>
      <c r="BE166" s="60" t="s">
        <v>100</v>
      </c>
      <c r="BF166" s="62" t="s">
        <v>105</v>
      </c>
      <c r="BG166" s="60" t="s">
        <v>100</v>
      </c>
      <c r="BH166" s="60" t="s">
        <v>100</v>
      </c>
      <c r="BI166" s="60" t="s">
        <v>100</v>
      </c>
      <c r="BJ166" s="60" t="s">
        <v>100</v>
      </c>
      <c r="BK166" s="60" t="s">
        <v>100</v>
      </c>
      <c r="BL166" s="60" t="s">
        <v>100</v>
      </c>
      <c r="BM166" s="60" t="s">
        <v>100</v>
      </c>
      <c r="BN166" s="60" t="s">
        <v>100</v>
      </c>
      <c r="BO166" s="60" t="s">
        <v>100</v>
      </c>
      <c r="BP166" s="60" t="s">
        <v>100</v>
      </c>
      <c r="BQ166" s="60" t="s">
        <v>100</v>
      </c>
      <c r="BR166" s="60" t="s">
        <v>100</v>
      </c>
      <c r="BS166" s="63">
        <f t="shared" si="14"/>
        <v>44926</v>
      </c>
      <c r="BT166" s="62">
        <f t="shared" si="15"/>
        <v>0</v>
      </c>
      <c r="BU166" s="60">
        <v>0</v>
      </c>
      <c r="BV166" s="60">
        <v>0</v>
      </c>
      <c r="BW166" s="62">
        <f t="shared" si="16"/>
        <v>0</v>
      </c>
      <c r="BX166" s="60">
        <v>0</v>
      </c>
      <c r="BY166" s="60">
        <v>0</v>
      </c>
      <c r="BZ166" s="64">
        <f t="shared" si="17"/>
        <v>75600000</v>
      </c>
      <c r="CA166" s="60" t="s">
        <v>106</v>
      </c>
      <c r="CB166" s="62" t="e">
        <f t="shared" si="18"/>
        <v>#REF!</v>
      </c>
      <c r="CC166" s="72" t="e">
        <f>BS166-#REF!</f>
        <v>#REF!</v>
      </c>
      <c r="CD166" s="62" t="s">
        <v>107</v>
      </c>
      <c r="CE166" s="73">
        <v>44579</v>
      </c>
      <c r="CF166" s="74" t="s">
        <v>1022</v>
      </c>
      <c r="CG166" s="75"/>
    </row>
    <row r="167" spans="1:85" s="17" customFormat="1" ht="50.25" customHeight="1">
      <c r="A167" s="60">
        <v>166</v>
      </c>
      <c r="B167" s="62" t="s">
        <v>298</v>
      </c>
      <c r="C167" s="62" t="s">
        <v>299</v>
      </c>
      <c r="D167" s="62" t="s">
        <v>300</v>
      </c>
      <c r="E167" s="62" t="s">
        <v>88</v>
      </c>
      <c r="F167" s="62" t="s">
        <v>1023</v>
      </c>
      <c r="G167" s="62" t="s">
        <v>90</v>
      </c>
      <c r="H167" s="62" t="s">
        <v>1024</v>
      </c>
      <c r="I167" s="62" t="s">
        <v>92</v>
      </c>
      <c r="J167" s="62">
        <v>19377555</v>
      </c>
      <c r="K167" s="62" t="s">
        <v>1025</v>
      </c>
      <c r="L167" s="60">
        <v>80111701</v>
      </c>
      <c r="M167" s="71" t="s">
        <v>1026</v>
      </c>
      <c r="N167" s="62" t="s">
        <v>96</v>
      </c>
      <c r="O167" s="64">
        <f t="shared" si="19"/>
        <v>96894000</v>
      </c>
      <c r="P167" s="82">
        <v>96894000</v>
      </c>
      <c r="Q167" s="83">
        <v>0</v>
      </c>
      <c r="R167" s="82">
        <v>8074500</v>
      </c>
      <c r="S167" s="62" t="s">
        <v>213</v>
      </c>
      <c r="T167" s="73">
        <v>44575</v>
      </c>
      <c r="U167" s="63">
        <v>44578</v>
      </c>
      <c r="V167" s="63">
        <v>44926</v>
      </c>
      <c r="W167" s="63">
        <v>44578</v>
      </c>
      <c r="X167" s="63">
        <v>44926</v>
      </c>
      <c r="Y167" s="67" t="s">
        <v>305</v>
      </c>
      <c r="Z167" s="68" t="s">
        <v>306</v>
      </c>
      <c r="AA167" s="67">
        <v>20220490</v>
      </c>
      <c r="AB167" s="67">
        <v>48022</v>
      </c>
      <c r="AC167" s="61">
        <v>44572</v>
      </c>
      <c r="AD167" s="61" t="s">
        <v>100</v>
      </c>
      <c r="AE167" s="61" t="s">
        <v>100</v>
      </c>
      <c r="AF167" s="61" t="s">
        <v>307</v>
      </c>
      <c r="AG167" s="61" t="s">
        <v>116</v>
      </c>
      <c r="AH167" s="69">
        <v>28822</v>
      </c>
      <c r="AI167" s="85">
        <v>44575</v>
      </c>
      <c r="AJ167" s="70" t="s">
        <v>103</v>
      </c>
      <c r="AK167" s="71" t="s">
        <v>100</v>
      </c>
      <c r="AL167" s="71" t="s">
        <v>100</v>
      </c>
      <c r="AM167" s="61" t="str">
        <f>'[1]REQUISITOS DE EJECUCIÓN '!F167</f>
        <v>Cumplimiento del contrato Calidad del servicio</v>
      </c>
      <c r="AN167" s="61" t="str">
        <f>'[1]REQUISITOS DE EJECUCIÓN '!G167</f>
        <v>390-47-994000067249</v>
      </c>
      <c r="AO167" s="61">
        <f>'[1]REQUISITOS DE EJECUCIÓN '!H167</f>
        <v>44575</v>
      </c>
      <c r="AP167" s="61">
        <f>'[1]REQUISITOS DE EJECUCIÓN '!I167</f>
        <v>44577</v>
      </c>
      <c r="AQ167" s="61">
        <f>'[1]REQUISITOS DE EJECUCIÓN '!L167</f>
        <v>44576</v>
      </c>
      <c r="AR167" s="61" t="str">
        <f>'[1]REQUISITOS DE EJECUCIÓN '!M167</f>
        <v>I</v>
      </c>
      <c r="AS167" s="62" t="s">
        <v>104</v>
      </c>
      <c r="AT167" s="60" t="str">
        <f>[1]Supervisiones!J167</f>
        <v>Fabian Dario Romero Moreno</v>
      </c>
      <c r="AU167" s="60">
        <f>[1]Supervisiones!K167</f>
        <v>11523034</v>
      </c>
      <c r="AV167" s="60" t="str">
        <f>[1]Supervisiones!L167</f>
        <v>Fabian Dario Romero Moreno</v>
      </c>
      <c r="AW167" s="60">
        <f>[1]Supervisiones!M167</f>
        <v>11523034</v>
      </c>
      <c r="AX167" s="63">
        <f>[1]Supervisiones!N167</f>
        <v>44575</v>
      </c>
      <c r="AY167" s="63">
        <f>[1]Supervisiones!O167</f>
        <v>44575</v>
      </c>
      <c r="AZ167" s="60" t="str">
        <f>[1]Supervisiones!P167</f>
        <v>Transaccional</v>
      </c>
      <c r="BA167" s="62" t="s">
        <v>105</v>
      </c>
      <c r="BB167" s="60">
        <v>0</v>
      </c>
      <c r="BC167" s="62" t="s">
        <v>105</v>
      </c>
      <c r="BD167" s="60" t="s">
        <v>100</v>
      </c>
      <c r="BE167" s="60" t="s">
        <v>100</v>
      </c>
      <c r="BF167" s="62" t="s">
        <v>105</v>
      </c>
      <c r="BG167" s="60" t="s">
        <v>100</v>
      </c>
      <c r="BH167" s="60" t="s">
        <v>100</v>
      </c>
      <c r="BI167" s="60" t="s">
        <v>100</v>
      </c>
      <c r="BJ167" s="60" t="s">
        <v>100</v>
      </c>
      <c r="BK167" s="60" t="s">
        <v>100</v>
      </c>
      <c r="BL167" s="60" t="s">
        <v>100</v>
      </c>
      <c r="BM167" s="60" t="s">
        <v>100</v>
      </c>
      <c r="BN167" s="60" t="s">
        <v>100</v>
      </c>
      <c r="BO167" s="60" t="s">
        <v>100</v>
      </c>
      <c r="BP167" s="60" t="s">
        <v>100</v>
      </c>
      <c r="BQ167" s="60" t="s">
        <v>100</v>
      </c>
      <c r="BR167" s="60" t="s">
        <v>100</v>
      </c>
      <c r="BS167" s="63">
        <f t="shared" si="14"/>
        <v>44926</v>
      </c>
      <c r="BT167" s="62">
        <f t="shared" si="15"/>
        <v>0</v>
      </c>
      <c r="BU167" s="60">
        <v>0</v>
      </c>
      <c r="BV167" s="60">
        <v>0</v>
      </c>
      <c r="BW167" s="62">
        <f t="shared" si="16"/>
        <v>0</v>
      </c>
      <c r="BX167" s="60">
        <v>0</v>
      </c>
      <c r="BY167" s="60">
        <v>0</v>
      </c>
      <c r="BZ167" s="64">
        <f t="shared" si="17"/>
        <v>96894000</v>
      </c>
      <c r="CA167" s="60" t="s">
        <v>106</v>
      </c>
      <c r="CB167" s="62" t="e">
        <f t="shared" si="18"/>
        <v>#REF!</v>
      </c>
      <c r="CC167" s="72" t="e">
        <f>BS167-#REF!</f>
        <v>#REF!</v>
      </c>
      <c r="CD167" s="62" t="s">
        <v>107</v>
      </c>
      <c r="CE167" s="73">
        <v>44579</v>
      </c>
      <c r="CF167" s="74" t="s">
        <v>1027</v>
      </c>
      <c r="CG167" s="75"/>
    </row>
    <row r="168" spans="1:85" s="17" customFormat="1" ht="50.25" customHeight="1">
      <c r="A168" s="60">
        <v>167</v>
      </c>
      <c r="B168" s="62" t="s">
        <v>298</v>
      </c>
      <c r="C168" s="62" t="s">
        <v>299</v>
      </c>
      <c r="D168" s="62" t="s">
        <v>460</v>
      </c>
      <c r="E168" s="62" t="s">
        <v>88</v>
      </c>
      <c r="F168" s="62" t="s">
        <v>1028</v>
      </c>
      <c r="G168" s="62" t="s">
        <v>90</v>
      </c>
      <c r="H168" s="62" t="s">
        <v>1029</v>
      </c>
      <c r="I168" s="62" t="s">
        <v>92</v>
      </c>
      <c r="J168" s="62">
        <v>1030631338</v>
      </c>
      <c r="K168" s="62" t="s">
        <v>1030</v>
      </c>
      <c r="L168" s="60">
        <v>80111701</v>
      </c>
      <c r="M168" s="71" t="s">
        <v>1026</v>
      </c>
      <c r="N168" s="62" t="s">
        <v>96</v>
      </c>
      <c r="O168" s="64">
        <f t="shared" si="19"/>
        <v>50000000</v>
      </c>
      <c r="P168" s="82">
        <v>50000000</v>
      </c>
      <c r="Q168" s="83">
        <v>0</v>
      </c>
      <c r="R168" s="82">
        <v>5000000</v>
      </c>
      <c r="S168" s="62" t="s">
        <v>213</v>
      </c>
      <c r="T168" s="63">
        <v>44576</v>
      </c>
      <c r="U168" s="63">
        <v>44578</v>
      </c>
      <c r="V168" s="63">
        <v>44865</v>
      </c>
      <c r="W168" s="63">
        <v>44578</v>
      </c>
      <c r="X168" s="63">
        <v>44865</v>
      </c>
      <c r="Y168" s="67" t="s">
        <v>305</v>
      </c>
      <c r="Z168" s="68" t="s">
        <v>306</v>
      </c>
      <c r="AA168" s="67">
        <v>20220533</v>
      </c>
      <c r="AB168" s="67">
        <v>53122</v>
      </c>
      <c r="AC168" s="61">
        <v>44572</v>
      </c>
      <c r="AD168" s="61" t="s">
        <v>100</v>
      </c>
      <c r="AE168" s="61" t="s">
        <v>100</v>
      </c>
      <c r="AF168" s="61" t="s">
        <v>928</v>
      </c>
      <c r="AG168" s="61" t="s">
        <v>494</v>
      </c>
      <c r="AH168" s="69">
        <v>35222</v>
      </c>
      <c r="AI168" s="85">
        <v>44578</v>
      </c>
      <c r="AJ168" s="70" t="s">
        <v>103</v>
      </c>
      <c r="AK168" s="69" t="s">
        <v>100</v>
      </c>
      <c r="AL168" s="69" t="s">
        <v>100</v>
      </c>
      <c r="AM168" s="61" t="str">
        <f>'[1]REQUISITOS DE EJECUCIÓN '!F168</f>
        <v>Cumplimiento del contrato Calidad del servicio</v>
      </c>
      <c r="AN168" s="61" t="str">
        <f>'[1]REQUISITOS DE EJECUCIÓN '!G168</f>
        <v>390-47-994000067407</v>
      </c>
      <c r="AO168" s="61">
        <f>'[1]REQUISITOS DE EJECUCIÓN '!H168</f>
        <v>44576</v>
      </c>
      <c r="AP168" s="61">
        <f>'[1]REQUISITOS DE EJECUCIÓN '!I168</f>
        <v>44578</v>
      </c>
      <c r="AQ168" s="61">
        <f>'[1]REQUISITOS DE EJECUCIÓN '!L168</f>
        <v>44577</v>
      </c>
      <c r="AR168" s="61" t="str">
        <f>'[1]REQUISITOS DE EJECUCIÓN '!M168</f>
        <v>I</v>
      </c>
      <c r="AS168" s="62" t="s">
        <v>104</v>
      </c>
      <c r="AT168" s="60" t="str">
        <f>[1]Supervisiones!J168</f>
        <v>Fabian Dario Romero Moreno</v>
      </c>
      <c r="AU168" s="60">
        <f>[1]Supervisiones!K168</f>
        <v>11523034</v>
      </c>
      <c r="AV168" s="60" t="str">
        <f>[1]Supervisiones!L168</f>
        <v>Fabian Dario Romero Moreno</v>
      </c>
      <c r="AW168" s="60">
        <f>[1]Supervisiones!M168</f>
        <v>11523034</v>
      </c>
      <c r="AX168" s="63">
        <f>[1]Supervisiones!N168</f>
        <v>44578</v>
      </c>
      <c r="AY168" s="63">
        <f>[1]Supervisiones!O168</f>
        <v>44578</v>
      </c>
      <c r="AZ168" s="60" t="str">
        <f>[1]Supervisiones!P168</f>
        <v>Transaccional</v>
      </c>
      <c r="BA168" s="62" t="s">
        <v>105</v>
      </c>
      <c r="BB168" s="60">
        <v>0</v>
      </c>
      <c r="BC168" s="62" t="s">
        <v>105</v>
      </c>
      <c r="BD168" s="60" t="s">
        <v>100</v>
      </c>
      <c r="BE168" s="60" t="s">
        <v>100</v>
      </c>
      <c r="BF168" s="62" t="s">
        <v>105</v>
      </c>
      <c r="BG168" s="60" t="s">
        <v>100</v>
      </c>
      <c r="BH168" s="60" t="s">
        <v>100</v>
      </c>
      <c r="BI168" s="60" t="s">
        <v>100</v>
      </c>
      <c r="BJ168" s="60" t="s">
        <v>100</v>
      </c>
      <c r="BK168" s="60" t="s">
        <v>100</v>
      </c>
      <c r="BL168" s="60" t="s">
        <v>100</v>
      </c>
      <c r="BM168" s="60" t="s">
        <v>100</v>
      </c>
      <c r="BN168" s="60" t="s">
        <v>100</v>
      </c>
      <c r="BO168" s="60" t="s">
        <v>100</v>
      </c>
      <c r="BP168" s="60" t="s">
        <v>100</v>
      </c>
      <c r="BQ168" s="60" t="s">
        <v>100</v>
      </c>
      <c r="BR168" s="60" t="s">
        <v>100</v>
      </c>
      <c r="BS168" s="63">
        <f t="shared" si="14"/>
        <v>44865</v>
      </c>
      <c r="BT168" s="62">
        <f t="shared" si="15"/>
        <v>0</v>
      </c>
      <c r="BU168" s="60">
        <v>0</v>
      </c>
      <c r="BV168" s="60">
        <v>0</v>
      </c>
      <c r="BW168" s="62">
        <f t="shared" si="16"/>
        <v>0</v>
      </c>
      <c r="BX168" s="60">
        <v>0</v>
      </c>
      <c r="BY168" s="60">
        <v>0</v>
      </c>
      <c r="BZ168" s="64">
        <f t="shared" si="17"/>
        <v>50000000</v>
      </c>
      <c r="CA168" s="60" t="s">
        <v>106</v>
      </c>
      <c r="CB168" s="62" t="e">
        <f t="shared" si="18"/>
        <v>#REF!</v>
      </c>
      <c r="CC168" s="72" t="e">
        <f>BS168-#REF!</f>
        <v>#REF!</v>
      </c>
      <c r="CD168" s="62" t="s">
        <v>107</v>
      </c>
      <c r="CE168" s="78">
        <v>44580</v>
      </c>
      <c r="CF168" s="74" t="s">
        <v>1031</v>
      </c>
      <c r="CG168" s="75"/>
    </row>
    <row r="169" spans="1:85" s="17" customFormat="1" ht="50.25" customHeight="1">
      <c r="A169" s="60">
        <v>168</v>
      </c>
      <c r="B169" s="62" t="s">
        <v>249</v>
      </c>
      <c r="C169" s="62" t="s">
        <v>917</v>
      </c>
      <c r="D169" s="62" t="s">
        <v>251</v>
      </c>
      <c r="E169" s="62" t="s">
        <v>88</v>
      </c>
      <c r="F169" s="62" t="s">
        <v>1032</v>
      </c>
      <c r="G169" s="62" t="s">
        <v>90</v>
      </c>
      <c r="H169" s="62" t="s">
        <v>1033</v>
      </c>
      <c r="I169" s="62" t="s">
        <v>92</v>
      </c>
      <c r="J169" s="62" t="s">
        <v>1034</v>
      </c>
      <c r="K169" s="62" t="s">
        <v>1035</v>
      </c>
      <c r="L169" s="60">
        <v>80111701</v>
      </c>
      <c r="M169" s="71" t="s">
        <v>1036</v>
      </c>
      <c r="N169" s="62" t="s">
        <v>96</v>
      </c>
      <c r="O169" s="64">
        <f t="shared" si="19"/>
        <v>49162500</v>
      </c>
      <c r="P169" s="82">
        <v>49162500</v>
      </c>
      <c r="Q169" s="83">
        <v>0</v>
      </c>
      <c r="R169" s="82">
        <v>4275000</v>
      </c>
      <c r="S169" s="62" t="s">
        <v>97</v>
      </c>
      <c r="T169" s="73">
        <v>44575</v>
      </c>
      <c r="U169" s="63">
        <v>44579</v>
      </c>
      <c r="V169" s="63">
        <v>44925</v>
      </c>
      <c r="W169" s="63">
        <v>44579</v>
      </c>
      <c r="X169" s="63">
        <v>44925</v>
      </c>
      <c r="Y169" s="67" t="s">
        <v>507</v>
      </c>
      <c r="Z169" s="68" t="s">
        <v>257</v>
      </c>
      <c r="AA169" s="67">
        <v>20220228</v>
      </c>
      <c r="AB169" s="67">
        <v>54222</v>
      </c>
      <c r="AC169" s="61">
        <v>44573</v>
      </c>
      <c r="AD169" s="61" t="s">
        <v>100</v>
      </c>
      <c r="AE169" s="61" t="s">
        <v>100</v>
      </c>
      <c r="AF169" s="61" t="s">
        <v>1037</v>
      </c>
      <c r="AG169" s="61" t="s">
        <v>116</v>
      </c>
      <c r="AH169" s="69">
        <v>27622</v>
      </c>
      <c r="AI169" s="85">
        <v>44575</v>
      </c>
      <c r="AJ169" s="70" t="s">
        <v>103</v>
      </c>
      <c r="AK169" s="71" t="s">
        <v>100</v>
      </c>
      <c r="AL169" s="71" t="s">
        <v>100</v>
      </c>
      <c r="AM169" s="61" t="str">
        <f>'[1]REQUISITOS DE EJECUCIÓN '!F169</f>
        <v>Cumplimiento del contrato Calidad del servicio</v>
      </c>
      <c r="AN169" s="61" t="str">
        <f>'[1]REQUISITOS DE EJECUCIÓN '!G169</f>
        <v>63-46-101002794</v>
      </c>
      <c r="AO169" s="61">
        <f>'[1]REQUISITOS DE EJECUCIÓN '!H169</f>
        <v>44575</v>
      </c>
      <c r="AP169" s="61">
        <f>'[1]REQUISITOS DE EJECUCIÓN '!I169</f>
        <v>44578</v>
      </c>
      <c r="AQ169" s="61">
        <f>'[1]REQUISITOS DE EJECUCIÓN '!L169</f>
        <v>44576</v>
      </c>
      <c r="AR169" s="61" t="str">
        <f>'[1]REQUISITOS DE EJECUCIÓN '!M169</f>
        <v>I</v>
      </c>
      <c r="AS169" s="62" t="s">
        <v>104</v>
      </c>
      <c r="AT169" s="60" t="str">
        <f>[1]Supervisiones!J169</f>
        <v>Lilia Del Carmen Cadena Garcia</v>
      </c>
      <c r="AU169" s="60">
        <f>[1]Supervisiones!K169</f>
        <v>39620481</v>
      </c>
      <c r="AV169" s="60" t="str">
        <f>[1]Supervisiones!L169</f>
        <v>Lilia Del Carmen Cadena Garcia</v>
      </c>
      <c r="AW169" s="60">
        <f>[1]Supervisiones!M169</f>
        <v>39620481</v>
      </c>
      <c r="AX169" s="63">
        <f>[1]Supervisiones!N169</f>
        <v>44575</v>
      </c>
      <c r="AY169" s="63">
        <f>[1]Supervisiones!O169</f>
        <v>44575</v>
      </c>
      <c r="AZ169" s="60" t="str">
        <f>[1]Supervisiones!P169</f>
        <v>Transaccional</v>
      </c>
      <c r="BA169" s="62" t="s">
        <v>105</v>
      </c>
      <c r="BB169" s="60">
        <v>0</v>
      </c>
      <c r="BC169" s="62" t="s">
        <v>105</v>
      </c>
      <c r="BD169" s="60" t="s">
        <v>100</v>
      </c>
      <c r="BE169" s="60" t="s">
        <v>100</v>
      </c>
      <c r="BF169" s="62" t="s">
        <v>105</v>
      </c>
      <c r="BG169" s="60" t="s">
        <v>100</v>
      </c>
      <c r="BH169" s="60" t="s">
        <v>100</v>
      </c>
      <c r="BI169" s="60" t="s">
        <v>100</v>
      </c>
      <c r="BJ169" s="60" t="s">
        <v>100</v>
      </c>
      <c r="BK169" s="60" t="s">
        <v>100</v>
      </c>
      <c r="BL169" s="60" t="s">
        <v>100</v>
      </c>
      <c r="BM169" s="60" t="s">
        <v>100</v>
      </c>
      <c r="BN169" s="60" t="s">
        <v>100</v>
      </c>
      <c r="BO169" s="60" t="s">
        <v>100</v>
      </c>
      <c r="BP169" s="60" t="s">
        <v>100</v>
      </c>
      <c r="BQ169" s="60" t="s">
        <v>100</v>
      </c>
      <c r="BR169" s="60" t="s">
        <v>100</v>
      </c>
      <c r="BS169" s="63">
        <f t="shared" si="14"/>
        <v>44925</v>
      </c>
      <c r="BT169" s="62">
        <f t="shared" si="15"/>
        <v>0</v>
      </c>
      <c r="BU169" s="60">
        <v>0</v>
      </c>
      <c r="BV169" s="60">
        <v>0</v>
      </c>
      <c r="BW169" s="62">
        <f t="shared" si="16"/>
        <v>0</v>
      </c>
      <c r="BX169" s="60">
        <v>0</v>
      </c>
      <c r="BY169" s="60">
        <v>0</v>
      </c>
      <c r="BZ169" s="64">
        <f t="shared" si="17"/>
        <v>49162500</v>
      </c>
      <c r="CA169" s="60" t="s">
        <v>106</v>
      </c>
      <c r="CB169" s="62" t="e">
        <f t="shared" si="18"/>
        <v>#REF!</v>
      </c>
      <c r="CC169" s="72" t="e">
        <f>BS169-#REF!</f>
        <v>#REF!</v>
      </c>
      <c r="CD169" s="62" t="s">
        <v>107</v>
      </c>
      <c r="CE169" s="73">
        <v>44579</v>
      </c>
      <c r="CF169" s="74" t="s">
        <v>1038</v>
      </c>
      <c r="CG169" s="75"/>
    </row>
    <row r="170" spans="1:85" s="17" customFormat="1" ht="50.25" customHeight="1">
      <c r="A170" s="60">
        <v>169</v>
      </c>
      <c r="B170" s="62" t="s">
        <v>510</v>
      </c>
      <c r="C170" s="62" t="s">
        <v>930</v>
      </c>
      <c r="D170" s="62" t="s">
        <v>512</v>
      </c>
      <c r="E170" s="62" t="s">
        <v>88</v>
      </c>
      <c r="F170" s="62" t="s">
        <v>1039</v>
      </c>
      <c r="G170" s="62" t="s">
        <v>90</v>
      </c>
      <c r="H170" s="62" t="s">
        <v>1040</v>
      </c>
      <c r="I170" s="62" t="s">
        <v>92</v>
      </c>
      <c r="J170" s="62" t="s">
        <v>1041</v>
      </c>
      <c r="K170" s="62" t="s">
        <v>1042</v>
      </c>
      <c r="L170" s="60">
        <v>80111701</v>
      </c>
      <c r="M170" s="71" t="s">
        <v>1043</v>
      </c>
      <c r="N170" s="62" t="s">
        <v>96</v>
      </c>
      <c r="O170" s="64">
        <f t="shared" si="19"/>
        <v>115500000</v>
      </c>
      <c r="P170" s="82">
        <v>115500000</v>
      </c>
      <c r="Q170" s="83">
        <v>0</v>
      </c>
      <c r="R170" s="82">
        <v>10500000</v>
      </c>
      <c r="S170" s="62" t="s">
        <v>213</v>
      </c>
      <c r="T170" s="73">
        <v>44575</v>
      </c>
      <c r="U170" s="63">
        <v>44578</v>
      </c>
      <c r="V170" s="63">
        <v>44895</v>
      </c>
      <c r="W170" s="63">
        <v>44578</v>
      </c>
      <c r="X170" s="63">
        <v>44895</v>
      </c>
      <c r="Y170" s="67" t="s">
        <v>517</v>
      </c>
      <c r="Z170" s="68" t="s">
        <v>518</v>
      </c>
      <c r="AA170" s="67">
        <v>20220383</v>
      </c>
      <c r="AB170" s="67">
        <v>24422</v>
      </c>
      <c r="AC170" s="61">
        <v>44569</v>
      </c>
      <c r="AD170" s="61" t="s">
        <v>100</v>
      </c>
      <c r="AE170" s="61" t="s">
        <v>100</v>
      </c>
      <c r="AF170" s="61" t="s">
        <v>866</v>
      </c>
      <c r="AG170" s="61" t="s">
        <v>116</v>
      </c>
      <c r="AH170" s="69">
        <v>28022</v>
      </c>
      <c r="AI170" s="85">
        <v>44575</v>
      </c>
      <c r="AJ170" s="70" t="s">
        <v>103</v>
      </c>
      <c r="AK170" s="71" t="s">
        <v>100</v>
      </c>
      <c r="AL170" s="71" t="s">
        <v>100</v>
      </c>
      <c r="AM170" s="61" t="str">
        <f>'[1]REQUISITOS DE EJECUCIÓN '!F170</f>
        <v>Cumplimiento del contrato
Calidad del servicio</v>
      </c>
      <c r="AN170" s="61" t="str">
        <f>'[1]REQUISITOS DE EJECUCIÓN '!G170</f>
        <v xml:space="preserve">11-46-101024550 </v>
      </c>
      <c r="AO170" s="61">
        <f>'[1]REQUISITOS DE EJECUCIÓN '!H170</f>
        <v>44575</v>
      </c>
      <c r="AP170" s="61">
        <f>'[1]REQUISITOS DE EJECUCIÓN '!I170</f>
        <v>44575</v>
      </c>
      <c r="AQ170" s="61" t="str">
        <f>'[1]REQUISITOS DE EJECUCIÓN '!L170</f>
        <v xml:space="preserve"> 16/01/2022</v>
      </c>
      <c r="AR170" s="61" t="str">
        <f>'[1]REQUISITOS DE EJECUCIÓN '!M170</f>
        <v>I</v>
      </c>
      <c r="AS170" s="62" t="s">
        <v>104</v>
      </c>
      <c r="AT170" s="60" t="str">
        <f>[1]Supervisiones!J170</f>
        <v>Andrea Patricia Ávila Vacca</v>
      </c>
      <c r="AU170" s="60">
        <f>[1]Supervisiones!K170</f>
        <v>53100799</v>
      </c>
      <c r="AV170" s="60" t="str">
        <f>[1]Supervisiones!L170</f>
        <v>Norma Teresa Nieto Almanza</v>
      </c>
      <c r="AW170" s="60">
        <f>[1]Supervisiones!M170</f>
        <v>53100799</v>
      </c>
      <c r="AX170" s="63">
        <f>[1]Supervisiones!N170</f>
        <v>44575</v>
      </c>
      <c r="AY170" s="63">
        <f>[1]Supervisiones!O170</f>
        <v>44575</v>
      </c>
      <c r="AZ170" s="60" t="str">
        <f>[1]Supervisiones!P170</f>
        <v>Transaccional</v>
      </c>
      <c r="BA170" s="62" t="s">
        <v>105</v>
      </c>
      <c r="BB170" s="60">
        <v>0</v>
      </c>
      <c r="BC170" s="62" t="s">
        <v>105</v>
      </c>
      <c r="BD170" s="60" t="s">
        <v>100</v>
      </c>
      <c r="BE170" s="60" t="s">
        <v>100</v>
      </c>
      <c r="BF170" s="62" t="s">
        <v>105</v>
      </c>
      <c r="BG170" s="60" t="s">
        <v>100</v>
      </c>
      <c r="BH170" s="60" t="s">
        <v>100</v>
      </c>
      <c r="BI170" s="60" t="s">
        <v>100</v>
      </c>
      <c r="BJ170" s="60" t="s">
        <v>100</v>
      </c>
      <c r="BK170" s="60" t="s">
        <v>100</v>
      </c>
      <c r="BL170" s="60" t="s">
        <v>100</v>
      </c>
      <c r="BM170" s="60" t="s">
        <v>100</v>
      </c>
      <c r="BN170" s="60" t="s">
        <v>100</v>
      </c>
      <c r="BO170" s="60" t="s">
        <v>100</v>
      </c>
      <c r="BP170" s="60" t="s">
        <v>100</v>
      </c>
      <c r="BQ170" s="60" t="s">
        <v>100</v>
      </c>
      <c r="BR170" s="60" t="s">
        <v>100</v>
      </c>
      <c r="BS170" s="63">
        <f t="shared" si="14"/>
        <v>44895</v>
      </c>
      <c r="BT170" s="62">
        <f t="shared" si="15"/>
        <v>0</v>
      </c>
      <c r="BU170" s="60">
        <v>0</v>
      </c>
      <c r="BV170" s="60">
        <v>0</v>
      </c>
      <c r="BW170" s="62">
        <f t="shared" si="16"/>
        <v>0</v>
      </c>
      <c r="BX170" s="60">
        <v>0</v>
      </c>
      <c r="BY170" s="60">
        <v>0</v>
      </c>
      <c r="BZ170" s="64">
        <f t="shared" si="17"/>
        <v>115500000</v>
      </c>
      <c r="CA170" s="60" t="s">
        <v>106</v>
      </c>
      <c r="CB170" s="62" t="e">
        <f t="shared" si="18"/>
        <v>#REF!</v>
      </c>
      <c r="CC170" s="72" t="e">
        <f>BS170-#REF!</f>
        <v>#REF!</v>
      </c>
      <c r="CD170" s="62" t="s">
        <v>107</v>
      </c>
      <c r="CE170" s="73">
        <v>44579</v>
      </c>
      <c r="CF170" s="74" t="s">
        <v>1044</v>
      </c>
      <c r="CG170" s="75"/>
    </row>
    <row r="171" spans="1:85" s="17" customFormat="1" ht="50.25" customHeight="1">
      <c r="A171" s="60">
        <v>170</v>
      </c>
      <c r="B171" s="62" t="s">
        <v>298</v>
      </c>
      <c r="C171" s="62" t="s">
        <v>299</v>
      </c>
      <c r="D171" s="62" t="s">
        <v>460</v>
      </c>
      <c r="E171" s="62" t="s">
        <v>88</v>
      </c>
      <c r="F171" s="62" t="s">
        <v>1045</v>
      </c>
      <c r="G171" s="62" t="s">
        <v>90</v>
      </c>
      <c r="H171" s="62" t="s">
        <v>1046</v>
      </c>
      <c r="I171" s="62" t="s">
        <v>92</v>
      </c>
      <c r="J171" s="62">
        <v>66863117</v>
      </c>
      <c r="K171" s="62" t="s">
        <v>1047</v>
      </c>
      <c r="L171" s="60">
        <v>80111701</v>
      </c>
      <c r="M171" s="71" t="s">
        <v>1048</v>
      </c>
      <c r="N171" s="62" t="s">
        <v>96</v>
      </c>
      <c r="O171" s="64">
        <f t="shared" si="19"/>
        <v>68250000</v>
      </c>
      <c r="P171" s="82">
        <v>68250000</v>
      </c>
      <c r="Q171" s="83">
        <v>0</v>
      </c>
      <c r="R171" s="82">
        <v>6825000</v>
      </c>
      <c r="S171" s="62" t="s">
        <v>213</v>
      </c>
      <c r="T171" s="73">
        <v>44575</v>
      </c>
      <c r="U171" s="63">
        <v>44578</v>
      </c>
      <c r="V171" s="63">
        <v>44865</v>
      </c>
      <c r="W171" s="63">
        <v>44578</v>
      </c>
      <c r="X171" s="63">
        <v>44865</v>
      </c>
      <c r="Y171" s="67" t="s">
        <v>305</v>
      </c>
      <c r="Z171" s="68" t="s">
        <v>306</v>
      </c>
      <c r="AA171" s="67">
        <v>20220494</v>
      </c>
      <c r="AB171" s="67">
        <v>52522</v>
      </c>
      <c r="AC171" s="61">
        <v>44572</v>
      </c>
      <c r="AD171" s="61" t="s">
        <v>100</v>
      </c>
      <c r="AE171" s="61" t="s">
        <v>100</v>
      </c>
      <c r="AF171" s="61" t="s">
        <v>307</v>
      </c>
      <c r="AG171" s="61" t="s">
        <v>116</v>
      </c>
      <c r="AH171" s="69">
        <v>29722</v>
      </c>
      <c r="AI171" s="85">
        <v>44576</v>
      </c>
      <c r="AJ171" s="70" t="s">
        <v>103</v>
      </c>
      <c r="AK171" s="71" t="s">
        <v>100</v>
      </c>
      <c r="AL171" s="71" t="s">
        <v>100</v>
      </c>
      <c r="AM171" s="61" t="str">
        <f>'[1]REQUISITOS DE EJECUCIÓN '!F171</f>
        <v>Cumplimiento del contrato
Calidad del servicio</v>
      </c>
      <c r="AN171" s="61" t="str">
        <f>'[1]REQUISITOS DE EJECUCIÓN '!G171</f>
        <v>390-47-994000067400</v>
      </c>
      <c r="AO171" s="61">
        <f>'[1]REQUISITOS DE EJECUCIÓN '!H171</f>
        <v>44577</v>
      </c>
      <c r="AP171" s="61">
        <f>'[1]REQUISITOS DE EJECUCIÓN '!I171</f>
        <v>44578</v>
      </c>
      <c r="AQ171" s="61">
        <f>'[1]REQUISITOS DE EJECUCIÓN '!L171</f>
        <v>44577</v>
      </c>
      <c r="AR171" s="61" t="str">
        <f>'[1]REQUISITOS DE EJECUCIÓN '!M171</f>
        <v>I</v>
      </c>
      <c r="AS171" s="62" t="s">
        <v>104</v>
      </c>
      <c r="AT171" s="60" t="str">
        <f>[1]Supervisiones!J171</f>
        <v>Fabian Dario Romero Moreno</v>
      </c>
      <c r="AU171" s="60">
        <f>[1]Supervisiones!K171</f>
        <v>11523034</v>
      </c>
      <c r="AV171" s="60" t="str">
        <f>[1]Supervisiones!L171</f>
        <v>Fabian Dario Romero Moreno</v>
      </c>
      <c r="AW171" s="60">
        <f>[1]Supervisiones!M171</f>
        <v>11523034</v>
      </c>
      <c r="AX171" s="63">
        <f>[1]Supervisiones!N171</f>
        <v>44578</v>
      </c>
      <c r="AY171" s="63">
        <f>[1]Supervisiones!O171</f>
        <v>44578</v>
      </c>
      <c r="AZ171" s="60" t="str">
        <f>[1]Supervisiones!P171</f>
        <v>Transaccional</v>
      </c>
      <c r="BA171" s="62" t="s">
        <v>105</v>
      </c>
      <c r="BB171" s="60">
        <v>0</v>
      </c>
      <c r="BC171" s="62" t="s">
        <v>105</v>
      </c>
      <c r="BD171" s="60" t="s">
        <v>100</v>
      </c>
      <c r="BE171" s="60" t="s">
        <v>100</v>
      </c>
      <c r="BF171" s="62" t="s">
        <v>105</v>
      </c>
      <c r="BG171" s="60" t="s">
        <v>100</v>
      </c>
      <c r="BH171" s="60" t="s">
        <v>100</v>
      </c>
      <c r="BI171" s="60" t="s">
        <v>100</v>
      </c>
      <c r="BJ171" s="60" t="s">
        <v>100</v>
      </c>
      <c r="BK171" s="60" t="s">
        <v>100</v>
      </c>
      <c r="BL171" s="60" t="s">
        <v>100</v>
      </c>
      <c r="BM171" s="60" t="s">
        <v>100</v>
      </c>
      <c r="BN171" s="60" t="s">
        <v>100</v>
      </c>
      <c r="BO171" s="60" t="s">
        <v>100</v>
      </c>
      <c r="BP171" s="60" t="s">
        <v>100</v>
      </c>
      <c r="BQ171" s="60" t="s">
        <v>100</v>
      </c>
      <c r="BR171" s="60" t="s">
        <v>100</v>
      </c>
      <c r="BS171" s="63">
        <f t="shared" si="14"/>
        <v>44865</v>
      </c>
      <c r="BT171" s="62">
        <f t="shared" si="15"/>
        <v>0</v>
      </c>
      <c r="BU171" s="60">
        <v>0</v>
      </c>
      <c r="BV171" s="60">
        <v>0</v>
      </c>
      <c r="BW171" s="62">
        <f t="shared" si="16"/>
        <v>0</v>
      </c>
      <c r="BX171" s="60">
        <v>0</v>
      </c>
      <c r="BY171" s="60">
        <v>0</v>
      </c>
      <c r="BZ171" s="64">
        <f t="shared" si="17"/>
        <v>68250000</v>
      </c>
      <c r="CA171" s="60" t="s">
        <v>106</v>
      </c>
      <c r="CB171" s="62" t="e">
        <f t="shared" si="18"/>
        <v>#REF!</v>
      </c>
      <c r="CC171" s="72" t="e">
        <f>BS171-#REF!</f>
        <v>#REF!</v>
      </c>
      <c r="CD171" s="62" t="s">
        <v>107</v>
      </c>
      <c r="CE171" s="73">
        <v>44579</v>
      </c>
      <c r="CF171" s="74" t="s">
        <v>1049</v>
      </c>
      <c r="CG171" s="75"/>
    </row>
    <row r="172" spans="1:85" s="17" customFormat="1" ht="50.25" customHeight="1">
      <c r="A172" s="60">
        <v>171</v>
      </c>
      <c r="B172" s="62" t="s">
        <v>510</v>
      </c>
      <c r="C172" s="62" t="s">
        <v>690</v>
      </c>
      <c r="D172" s="62" t="s">
        <v>946</v>
      </c>
      <c r="E172" s="62" t="s">
        <v>88</v>
      </c>
      <c r="F172" s="62" t="s">
        <v>1050</v>
      </c>
      <c r="G172" s="62" t="s">
        <v>90</v>
      </c>
      <c r="H172" s="62" t="s">
        <v>1051</v>
      </c>
      <c r="I172" s="62" t="s">
        <v>92</v>
      </c>
      <c r="J172" s="62">
        <v>87067372</v>
      </c>
      <c r="K172" s="62" t="s">
        <v>1052</v>
      </c>
      <c r="L172" s="60">
        <v>80111701</v>
      </c>
      <c r="M172" s="71" t="s">
        <v>1053</v>
      </c>
      <c r="N172" s="62" t="s">
        <v>96</v>
      </c>
      <c r="O172" s="64">
        <f t="shared" si="19"/>
        <v>60500000</v>
      </c>
      <c r="P172" s="82">
        <v>60500000</v>
      </c>
      <c r="Q172" s="83">
        <v>0</v>
      </c>
      <c r="R172" s="82">
        <v>5500000</v>
      </c>
      <c r="S172" s="62" t="s">
        <v>97</v>
      </c>
      <c r="T172" s="73">
        <v>44575</v>
      </c>
      <c r="U172" s="63">
        <v>44579</v>
      </c>
      <c r="V172" s="63">
        <v>44895</v>
      </c>
      <c r="W172" s="63">
        <v>44579</v>
      </c>
      <c r="X172" s="63">
        <v>44895</v>
      </c>
      <c r="Y172" s="67" t="s">
        <v>695</v>
      </c>
      <c r="Z172" s="68" t="s">
        <v>518</v>
      </c>
      <c r="AA172" s="67">
        <v>20220420</v>
      </c>
      <c r="AB172" s="67">
        <v>19722</v>
      </c>
      <c r="AC172" s="61">
        <v>44569</v>
      </c>
      <c r="AD172" s="61" t="s">
        <v>100</v>
      </c>
      <c r="AE172" s="61" t="s">
        <v>100</v>
      </c>
      <c r="AF172" s="61" t="s">
        <v>696</v>
      </c>
      <c r="AG172" s="61" t="s">
        <v>116</v>
      </c>
      <c r="AH172" s="69">
        <v>28722</v>
      </c>
      <c r="AI172" s="85">
        <v>44575</v>
      </c>
      <c r="AJ172" s="70" t="s">
        <v>103</v>
      </c>
      <c r="AK172" s="71" t="s">
        <v>100</v>
      </c>
      <c r="AL172" s="71" t="s">
        <v>100</v>
      </c>
      <c r="AM172" s="61" t="str">
        <f>'[1]REQUISITOS DE EJECUCIÓN '!F172</f>
        <v>Cumplimiento del contrato
Calidad del servicio</v>
      </c>
      <c r="AN172" s="61" t="str">
        <f>'[1]REQUISITOS DE EJECUCIÓN '!G172</f>
        <v>390-47-994000067291</v>
      </c>
      <c r="AO172" s="61">
        <f>'[1]REQUISITOS DE EJECUCIÓN '!H172</f>
        <v>44575</v>
      </c>
      <c r="AP172" s="61">
        <f>'[1]REQUISITOS DE EJECUCIÓN '!I172</f>
        <v>44579</v>
      </c>
      <c r="AQ172" s="61">
        <f>'[1]REQUISITOS DE EJECUCIÓN '!L172</f>
        <v>44575</v>
      </c>
      <c r="AR172" s="61" t="str">
        <f>'[1]REQUISITOS DE EJECUCIÓN '!M172</f>
        <v>I</v>
      </c>
      <c r="AS172" s="62" t="s">
        <v>104</v>
      </c>
      <c r="AT172" s="60" t="str">
        <f>[1]Supervisiones!J172</f>
        <v>Antonio Gabriel Calderón Silva</v>
      </c>
      <c r="AU172" s="60">
        <f>[1]Supervisiones!K172</f>
        <v>88309681</v>
      </c>
      <c r="AV172" s="60" t="str">
        <f>[1]Supervisiones!L172</f>
        <v>Nubia Yaneth Ruiz Gómez</v>
      </c>
      <c r="AW172" s="60">
        <f>[1]Supervisiones!M172</f>
        <v>88309681</v>
      </c>
      <c r="AX172" s="63">
        <f>[1]Supervisiones!N172</f>
        <v>44575</v>
      </c>
      <c r="AY172" s="63">
        <f>[1]Supervisiones!O172</f>
        <v>44575</v>
      </c>
      <c r="AZ172" s="60" t="str">
        <f>[1]Supervisiones!P172</f>
        <v>Transaccional</v>
      </c>
      <c r="BA172" s="62" t="s">
        <v>105</v>
      </c>
      <c r="BB172" s="60">
        <v>0</v>
      </c>
      <c r="BC172" s="62" t="s">
        <v>105</v>
      </c>
      <c r="BD172" s="60" t="s">
        <v>100</v>
      </c>
      <c r="BE172" s="60" t="s">
        <v>100</v>
      </c>
      <c r="BF172" s="62" t="s">
        <v>105</v>
      </c>
      <c r="BG172" s="60" t="s">
        <v>100</v>
      </c>
      <c r="BH172" s="60" t="s">
        <v>100</v>
      </c>
      <c r="BI172" s="60" t="s">
        <v>100</v>
      </c>
      <c r="BJ172" s="60" t="s">
        <v>100</v>
      </c>
      <c r="BK172" s="60" t="s">
        <v>100</v>
      </c>
      <c r="BL172" s="60" t="s">
        <v>100</v>
      </c>
      <c r="BM172" s="60" t="s">
        <v>100</v>
      </c>
      <c r="BN172" s="60" t="s">
        <v>100</v>
      </c>
      <c r="BO172" s="60" t="s">
        <v>100</v>
      </c>
      <c r="BP172" s="60" t="s">
        <v>100</v>
      </c>
      <c r="BQ172" s="60" t="s">
        <v>100</v>
      </c>
      <c r="BR172" s="60" t="s">
        <v>100</v>
      </c>
      <c r="BS172" s="63">
        <f t="shared" si="14"/>
        <v>44895</v>
      </c>
      <c r="BT172" s="62">
        <f t="shared" si="15"/>
        <v>0</v>
      </c>
      <c r="BU172" s="60">
        <v>0</v>
      </c>
      <c r="BV172" s="60">
        <v>0</v>
      </c>
      <c r="BW172" s="62">
        <f t="shared" si="16"/>
        <v>0</v>
      </c>
      <c r="BX172" s="60">
        <v>0</v>
      </c>
      <c r="BY172" s="60">
        <v>0</v>
      </c>
      <c r="BZ172" s="64">
        <f t="shared" si="17"/>
        <v>60500000</v>
      </c>
      <c r="CA172" s="60" t="s">
        <v>106</v>
      </c>
      <c r="CB172" s="62" t="e">
        <f t="shared" si="18"/>
        <v>#REF!</v>
      </c>
      <c r="CC172" s="72" t="e">
        <f>BS172-#REF!</f>
        <v>#REF!</v>
      </c>
      <c r="CD172" s="62" t="s">
        <v>107</v>
      </c>
      <c r="CE172" s="73">
        <v>44579</v>
      </c>
      <c r="CF172" s="74" t="s">
        <v>1054</v>
      </c>
      <c r="CG172" s="75"/>
    </row>
    <row r="173" spans="1:85" s="17" customFormat="1" ht="50.25" customHeight="1">
      <c r="A173" s="60">
        <v>172</v>
      </c>
      <c r="B173" s="62" t="s">
        <v>85</v>
      </c>
      <c r="C173" s="62" t="s">
        <v>124</v>
      </c>
      <c r="D173" s="62" t="s">
        <v>165</v>
      </c>
      <c r="E173" s="62" t="s">
        <v>88</v>
      </c>
      <c r="F173" s="62" t="s">
        <v>1055</v>
      </c>
      <c r="G173" s="62" t="s">
        <v>111</v>
      </c>
      <c r="H173" s="62" t="s">
        <v>1056</v>
      </c>
      <c r="I173" s="62" t="s">
        <v>92</v>
      </c>
      <c r="J173" s="62">
        <v>11440043</v>
      </c>
      <c r="K173" s="62" t="s">
        <v>1057</v>
      </c>
      <c r="L173" s="60">
        <v>80111701</v>
      </c>
      <c r="M173" s="71" t="s">
        <v>1058</v>
      </c>
      <c r="N173" s="62" t="s">
        <v>96</v>
      </c>
      <c r="O173" s="64">
        <f t="shared" si="19"/>
        <v>31500000</v>
      </c>
      <c r="P173" s="82">
        <v>31500000</v>
      </c>
      <c r="Q173" s="83">
        <v>0</v>
      </c>
      <c r="R173" s="82">
        <v>2625000</v>
      </c>
      <c r="S173" s="62" t="s">
        <v>97</v>
      </c>
      <c r="T173" s="73">
        <v>44575</v>
      </c>
      <c r="U173" s="63">
        <v>44578</v>
      </c>
      <c r="V173" s="63">
        <v>44926</v>
      </c>
      <c r="W173" s="63">
        <v>44578</v>
      </c>
      <c r="X173" s="63">
        <v>44926</v>
      </c>
      <c r="Y173" s="67" t="s">
        <v>130</v>
      </c>
      <c r="Z173" s="68" t="s">
        <v>99</v>
      </c>
      <c r="AA173" s="67">
        <v>20220306</v>
      </c>
      <c r="AB173" s="67">
        <v>32722</v>
      </c>
      <c r="AC173" s="61">
        <v>44569</v>
      </c>
      <c r="AD173" s="61" t="s">
        <v>100</v>
      </c>
      <c r="AE173" s="61" t="s">
        <v>100</v>
      </c>
      <c r="AF173" s="61" t="s">
        <v>131</v>
      </c>
      <c r="AG173" s="61" t="s">
        <v>102</v>
      </c>
      <c r="AH173" s="69">
        <v>30022</v>
      </c>
      <c r="AI173" s="66">
        <v>44576</v>
      </c>
      <c r="AJ173" s="70" t="s">
        <v>103</v>
      </c>
      <c r="AK173" s="71" t="s">
        <v>100</v>
      </c>
      <c r="AL173" s="71" t="s">
        <v>100</v>
      </c>
      <c r="AM173" s="61" t="str">
        <f>'[1]REQUISITOS DE EJECUCIÓN '!F173</f>
        <v>Cumplimiento del contrato</v>
      </c>
      <c r="AN173" s="61" t="str">
        <f>'[1]REQUISITOS DE EJECUCIÓN '!G173</f>
        <v>21-46-101036512</v>
      </c>
      <c r="AO173" s="61">
        <f>'[1]REQUISITOS DE EJECUCIÓN '!H173</f>
        <v>44576</v>
      </c>
      <c r="AP173" s="61">
        <f>'[1]REQUISITOS DE EJECUCIÓN '!I173</f>
        <v>44576</v>
      </c>
      <c r="AQ173" s="61">
        <f>'[1]REQUISITOS DE EJECUCIÓN '!L173</f>
        <v>44577</v>
      </c>
      <c r="AR173" s="61" t="str">
        <f>'[1]REQUISITOS DE EJECUCIÓN '!M173</f>
        <v>I</v>
      </c>
      <c r="AS173" s="62" t="s">
        <v>104</v>
      </c>
      <c r="AT173" s="60" t="str">
        <f>[1]Supervisiones!J173</f>
        <v>Lilian Rosenna Puentes Báez</v>
      </c>
      <c r="AU173" s="60">
        <f>[1]Supervisiones!K173</f>
        <v>1049603029</v>
      </c>
      <c r="AV173" s="60" t="str">
        <f>[1]Supervisiones!L173</f>
        <v>Lilian Rosenna Puentes Báez</v>
      </c>
      <c r="AW173" s="60">
        <f>[1]Supervisiones!M173</f>
        <v>1049603029</v>
      </c>
      <c r="AX173" s="63">
        <f>[1]Supervisiones!N173</f>
        <v>44578</v>
      </c>
      <c r="AY173" s="63">
        <f>[1]Supervisiones!O173</f>
        <v>44578</v>
      </c>
      <c r="AZ173" s="60" t="str">
        <f>[1]Supervisiones!P173</f>
        <v>Transaccional</v>
      </c>
      <c r="BA173" s="62" t="s">
        <v>105</v>
      </c>
      <c r="BB173" s="60">
        <v>0</v>
      </c>
      <c r="BC173" s="62" t="s">
        <v>105</v>
      </c>
      <c r="BD173" s="60" t="s">
        <v>100</v>
      </c>
      <c r="BE173" s="60" t="s">
        <v>100</v>
      </c>
      <c r="BF173" s="62" t="s">
        <v>105</v>
      </c>
      <c r="BG173" s="60" t="s">
        <v>100</v>
      </c>
      <c r="BH173" s="60" t="s">
        <v>100</v>
      </c>
      <c r="BI173" s="60" t="s">
        <v>100</v>
      </c>
      <c r="BJ173" s="60" t="s">
        <v>100</v>
      </c>
      <c r="BK173" s="60" t="s">
        <v>100</v>
      </c>
      <c r="BL173" s="60" t="s">
        <v>100</v>
      </c>
      <c r="BM173" s="60" t="s">
        <v>100</v>
      </c>
      <c r="BN173" s="60" t="s">
        <v>100</v>
      </c>
      <c r="BO173" s="60" t="s">
        <v>100</v>
      </c>
      <c r="BP173" s="60" t="s">
        <v>100</v>
      </c>
      <c r="BQ173" s="60" t="s">
        <v>100</v>
      </c>
      <c r="BR173" s="60" t="s">
        <v>100</v>
      </c>
      <c r="BS173" s="63">
        <f t="shared" si="14"/>
        <v>44926</v>
      </c>
      <c r="BT173" s="62">
        <f t="shared" si="15"/>
        <v>0</v>
      </c>
      <c r="BU173" s="60">
        <v>0</v>
      </c>
      <c r="BV173" s="60">
        <v>0</v>
      </c>
      <c r="BW173" s="62">
        <f t="shared" si="16"/>
        <v>0</v>
      </c>
      <c r="BX173" s="60">
        <v>0</v>
      </c>
      <c r="BY173" s="60">
        <v>0</v>
      </c>
      <c r="BZ173" s="64">
        <f t="shared" si="17"/>
        <v>31500000</v>
      </c>
      <c r="CA173" s="60" t="s">
        <v>106</v>
      </c>
      <c r="CB173" s="62" t="e">
        <f t="shared" si="18"/>
        <v>#REF!</v>
      </c>
      <c r="CC173" s="72" t="e">
        <f>BS173-#REF!</f>
        <v>#REF!</v>
      </c>
      <c r="CD173" s="62" t="s">
        <v>107</v>
      </c>
      <c r="CE173" s="73">
        <v>44579</v>
      </c>
      <c r="CF173" s="74" t="s">
        <v>1059</v>
      </c>
      <c r="CG173" s="75"/>
    </row>
    <row r="174" spans="1:85" s="17" customFormat="1" ht="50.25" customHeight="1">
      <c r="A174" s="60">
        <v>173</v>
      </c>
      <c r="B174" s="62" t="s">
        <v>298</v>
      </c>
      <c r="C174" s="62" t="s">
        <v>299</v>
      </c>
      <c r="D174" s="62" t="s">
        <v>460</v>
      </c>
      <c r="E174" s="62" t="s">
        <v>88</v>
      </c>
      <c r="F174" s="62" t="s">
        <v>1060</v>
      </c>
      <c r="G174" s="62" t="s">
        <v>111</v>
      </c>
      <c r="H174" s="62" t="s">
        <v>1061</v>
      </c>
      <c r="I174" s="62" t="s">
        <v>92</v>
      </c>
      <c r="J174" s="62">
        <v>52806720</v>
      </c>
      <c r="K174" s="62" t="s">
        <v>1062</v>
      </c>
      <c r="L174" s="60">
        <v>80111701</v>
      </c>
      <c r="M174" s="71" t="s">
        <v>606</v>
      </c>
      <c r="N174" s="62" t="s">
        <v>96</v>
      </c>
      <c r="O174" s="64">
        <f t="shared" si="19"/>
        <v>26208000</v>
      </c>
      <c r="P174" s="82">
        <v>26208000</v>
      </c>
      <c r="Q174" s="83">
        <v>0</v>
      </c>
      <c r="R174" s="82">
        <v>2620800</v>
      </c>
      <c r="S174" s="62" t="s">
        <v>213</v>
      </c>
      <c r="T174" s="73">
        <v>44575</v>
      </c>
      <c r="U174" s="63">
        <v>44579</v>
      </c>
      <c r="V174" s="63">
        <v>44865</v>
      </c>
      <c r="W174" s="63">
        <v>44579</v>
      </c>
      <c r="X174" s="63">
        <v>44864</v>
      </c>
      <c r="Y174" s="67" t="s">
        <v>305</v>
      </c>
      <c r="Z174" s="68" t="s">
        <v>306</v>
      </c>
      <c r="AA174" s="67">
        <v>20220477</v>
      </c>
      <c r="AB174" s="67">
        <v>52422</v>
      </c>
      <c r="AC174" s="61">
        <v>44572</v>
      </c>
      <c r="AD174" s="61" t="s">
        <v>100</v>
      </c>
      <c r="AE174" s="61" t="s">
        <v>100</v>
      </c>
      <c r="AF174" s="61" t="s">
        <v>928</v>
      </c>
      <c r="AG174" s="61" t="s">
        <v>214</v>
      </c>
      <c r="AH174" s="69">
        <v>27122</v>
      </c>
      <c r="AI174" s="85">
        <v>44575</v>
      </c>
      <c r="AJ174" s="70" t="s">
        <v>103</v>
      </c>
      <c r="AK174" s="71" t="s">
        <v>100</v>
      </c>
      <c r="AL174" s="71" t="s">
        <v>100</v>
      </c>
      <c r="AM174" s="61" t="str">
        <f>'[1]REQUISITOS DE EJECUCIÓN '!F174</f>
        <v>Cumplimiento del contrato</v>
      </c>
      <c r="AN174" s="61" t="str">
        <f>'[1]REQUISITOS DE EJECUCIÓN '!G174</f>
        <v>390-47-994000067299</v>
      </c>
      <c r="AO174" s="61">
        <f>'[1]REQUISITOS DE EJECUCIÓN '!H174</f>
        <v>44575</v>
      </c>
      <c r="AP174" s="61">
        <f>'[1]REQUISITOS DE EJECUCIÓN '!I174</f>
        <v>44579</v>
      </c>
      <c r="AQ174" s="61">
        <f>'[1]REQUISITOS DE EJECUCIÓN '!L174</f>
        <v>44576</v>
      </c>
      <c r="AR174" s="61" t="str">
        <f>'[1]REQUISITOS DE EJECUCIÓN '!M174</f>
        <v>I</v>
      </c>
      <c r="AS174" s="62" t="s">
        <v>104</v>
      </c>
      <c r="AT174" s="60" t="str">
        <f>[1]Supervisiones!J174</f>
        <v>Fabian Dario Romero Moreno</v>
      </c>
      <c r="AU174" s="60">
        <f>[1]Supervisiones!K174</f>
        <v>11523034</v>
      </c>
      <c r="AV174" s="60" t="str">
        <f>[1]Supervisiones!L174</f>
        <v>Fabian Dario Romero Moreno</v>
      </c>
      <c r="AW174" s="60">
        <f>[1]Supervisiones!M174</f>
        <v>11523034</v>
      </c>
      <c r="AX174" s="63">
        <f>[1]Supervisiones!N174</f>
        <v>44575</v>
      </c>
      <c r="AY174" s="63">
        <f>[1]Supervisiones!O174</f>
        <v>44575</v>
      </c>
      <c r="AZ174" s="60" t="str">
        <f>[1]Supervisiones!P174</f>
        <v>Transaccional</v>
      </c>
      <c r="BA174" s="62" t="s">
        <v>105</v>
      </c>
      <c r="BB174" s="60">
        <v>0</v>
      </c>
      <c r="BC174" s="62" t="s">
        <v>105</v>
      </c>
      <c r="BD174" s="60" t="s">
        <v>100</v>
      </c>
      <c r="BE174" s="60" t="s">
        <v>100</v>
      </c>
      <c r="BF174" s="62" t="s">
        <v>105</v>
      </c>
      <c r="BG174" s="60" t="s">
        <v>100</v>
      </c>
      <c r="BH174" s="60" t="s">
        <v>100</v>
      </c>
      <c r="BI174" s="60" t="s">
        <v>100</v>
      </c>
      <c r="BJ174" s="60" t="s">
        <v>100</v>
      </c>
      <c r="BK174" s="60" t="s">
        <v>100</v>
      </c>
      <c r="BL174" s="60" t="s">
        <v>100</v>
      </c>
      <c r="BM174" s="60" t="s">
        <v>100</v>
      </c>
      <c r="BN174" s="60" t="s">
        <v>100</v>
      </c>
      <c r="BO174" s="60" t="s">
        <v>100</v>
      </c>
      <c r="BP174" s="60" t="s">
        <v>100</v>
      </c>
      <c r="BQ174" s="60" t="s">
        <v>100</v>
      </c>
      <c r="BR174" s="60" t="s">
        <v>100</v>
      </c>
      <c r="BS174" s="63">
        <f t="shared" si="14"/>
        <v>44865</v>
      </c>
      <c r="BT174" s="62">
        <f t="shared" si="15"/>
        <v>0</v>
      </c>
      <c r="BU174" s="60">
        <v>0</v>
      </c>
      <c r="BV174" s="60">
        <v>0</v>
      </c>
      <c r="BW174" s="62">
        <f t="shared" si="16"/>
        <v>0</v>
      </c>
      <c r="BX174" s="60">
        <v>0</v>
      </c>
      <c r="BY174" s="60">
        <v>0</v>
      </c>
      <c r="BZ174" s="64">
        <f t="shared" si="17"/>
        <v>26208000</v>
      </c>
      <c r="CA174" s="60" t="s">
        <v>106</v>
      </c>
      <c r="CB174" s="62" t="e">
        <f t="shared" si="18"/>
        <v>#REF!</v>
      </c>
      <c r="CC174" s="72" t="e">
        <f>BS174-#REF!</f>
        <v>#REF!</v>
      </c>
      <c r="CD174" s="62" t="s">
        <v>107</v>
      </c>
      <c r="CE174" s="73">
        <v>44579</v>
      </c>
      <c r="CF174" s="74" t="s">
        <v>1063</v>
      </c>
      <c r="CG174" s="75"/>
    </row>
    <row r="175" spans="1:85" s="17" customFormat="1" ht="50.25" customHeight="1">
      <c r="A175" s="60">
        <v>174</v>
      </c>
      <c r="B175" s="62" t="s">
        <v>298</v>
      </c>
      <c r="C175" s="62" t="s">
        <v>1064</v>
      </c>
      <c r="D175" s="62" t="s">
        <v>300</v>
      </c>
      <c r="E175" s="62" t="s">
        <v>88</v>
      </c>
      <c r="F175" s="62" t="s">
        <v>1065</v>
      </c>
      <c r="G175" s="62" t="s">
        <v>90</v>
      </c>
      <c r="H175" s="62" t="s">
        <v>1066</v>
      </c>
      <c r="I175" s="62" t="s">
        <v>92</v>
      </c>
      <c r="J175" s="62">
        <v>17645404</v>
      </c>
      <c r="K175" s="62" t="s">
        <v>1067</v>
      </c>
      <c r="L175" s="60">
        <v>80111701</v>
      </c>
      <c r="M175" s="71" t="s">
        <v>1068</v>
      </c>
      <c r="N175" s="62" t="s">
        <v>96</v>
      </c>
      <c r="O175" s="64">
        <f t="shared" si="19"/>
        <v>85500000</v>
      </c>
      <c r="P175" s="82">
        <v>85500000</v>
      </c>
      <c r="Q175" s="83">
        <v>0</v>
      </c>
      <c r="R175" s="82">
        <v>9500000</v>
      </c>
      <c r="S175" s="62" t="s">
        <v>213</v>
      </c>
      <c r="T175" s="73">
        <v>44575</v>
      </c>
      <c r="U175" s="63">
        <v>44579</v>
      </c>
      <c r="V175" s="63">
        <v>44834</v>
      </c>
      <c r="W175" s="63">
        <v>44579</v>
      </c>
      <c r="X175" s="63">
        <v>44834</v>
      </c>
      <c r="Y175" s="67" t="s">
        <v>1069</v>
      </c>
      <c r="Z175" s="68" t="s">
        <v>306</v>
      </c>
      <c r="AA175" s="67">
        <v>20220924</v>
      </c>
      <c r="AB175" s="67">
        <v>48722</v>
      </c>
      <c r="AC175" s="61">
        <v>44572</v>
      </c>
      <c r="AD175" s="61" t="s">
        <v>100</v>
      </c>
      <c r="AE175" s="61" t="s">
        <v>100</v>
      </c>
      <c r="AF175" s="61" t="s">
        <v>1070</v>
      </c>
      <c r="AG175" s="61" t="s">
        <v>116</v>
      </c>
      <c r="AH175" s="69">
        <v>30322</v>
      </c>
      <c r="AI175" s="66">
        <v>44576</v>
      </c>
      <c r="AJ175" s="70" t="s">
        <v>103</v>
      </c>
      <c r="AK175" s="71" t="s">
        <v>100</v>
      </c>
      <c r="AL175" s="71" t="s">
        <v>100</v>
      </c>
      <c r="AM175" s="61" t="str">
        <f>'[1]REQUISITOS DE EJECUCIÓN '!F175</f>
        <v>Cumplimiento del contrato
Calidad del servicio</v>
      </c>
      <c r="AN175" s="61" t="str">
        <f>'[1]REQUISITOS DE EJECUCIÓN '!G175</f>
        <v>390 47 994000067886</v>
      </c>
      <c r="AO175" s="61">
        <f>'[1]REQUISITOS DE EJECUCIÓN '!H175</f>
        <v>44579</v>
      </c>
      <c r="AP175" s="61">
        <f>'[1]REQUISITOS DE EJECUCIÓN '!I175</f>
        <v>44579</v>
      </c>
      <c r="AQ175" s="61" t="str">
        <f>'[1]REQUISITOS DE EJECUCIÓN '!L175</f>
        <v>1601/2022</v>
      </c>
      <c r="AR175" s="61" t="str">
        <f>'[1]REQUISITOS DE EJECUCIÓN '!M175</f>
        <v>I</v>
      </c>
      <c r="AS175" s="62" t="s">
        <v>104</v>
      </c>
      <c r="AT175" s="60" t="str">
        <f>[1]Supervisiones!J175</f>
        <v>Nestor Alejandro Gómez Guerrero</v>
      </c>
      <c r="AU175" s="60">
        <f>[1]Supervisiones!K175</f>
        <v>7700363</v>
      </c>
      <c r="AV175" s="60" t="str">
        <f>[1]Supervisiones!L175</f>
        <v>Fabian Dario Romero Moreno</v>
      </c>
      <c r="AW175" s="60">
        <f>[1]Supervisiones!M175</f>
        <v>7700363</v>
      </c>
      <c r="AX175" s="63">
        <f>[1]Supervisiones!N175</f>
        <v>44578</v>
      </c>
      <c r="AY175" s="63">
        <f>[1]Supervisiones!O175</f>
        <v>44578</v>
      </c>
      <c r="AZ175" s="60" t="str">
        <f>[1]Supervisiones!P175</f>
        <v>Transaccional</v>
      </c>
      <c r="BA175" s="62" t="s">
        <v>105</v>
      </c>
      <c r="BB175" s="60">
        <v>0</v>
      </c>
      <c r="BC175" s="62" t="s">
        <v>105</v>
      </c>
      <c r="BD175" s="60" t="s">
        <v>100</v>
      </c>
      <c r="BE175" s="60" t="s">
        <v>100</v>
      </c>
      <c r="BF175" s="62" t="s">
        <v>105</v>
      </c>
      <c r="BG175" s="60" t="s">
        <v>100</v>
      </c>
      <c r="BH175" s="60" t="s">
        <v>100</v>
      </c>
      <c r="BI175" s="60" t="s">
        <v>100</v>
      </c>
      <c r="BJ175" s="60" t="s">
        <v>100</v>
      </c>
      <c r="BK175" s="60" t="s">
        <v>100</v>
      </c>
      <c r="BL175" s="60" t="s">
        <v>100</v>
      </c>
      <c r="BM175" s="60" t="s">
        <v>100</v>
      </c>
      <c r="BN175" s="60" t="s">
        <v>100</v>
      </c>
      <c r="BO175" s="60" t="s">
        <v>100</v>
      </c>
      <c r="BP175" s="60" t="s">
        <v>100</v>
      </c>
      <c r="BQ175" s="60" t="s">
        <v>100</v>
      </c>
      <c r="BR175" s="60" t="s">
        <v>100</v>
      </c>
      <c r="BS175" s="63">
        <f t="shared" si="14"/>
        <v>44834</v>
      </c>
      <c r="BT175" s="62">
        <f t="shared" si="15"/>
        <v>0</v>
      </c>
      <c r="BU175" s="60">
        <v>0</v>
      </c>
      <c r="BV175" s="60">
        <v>0</v>
      </c>
      <c r="BW175" s="62">
        <f t="shared" si="16"/>
        <v>0</v>
      </c>
      <c r="BX175" s="60">
        <v>0</v>
      </c>
      <c r="BY175" s="60">
        <v>0</v>
      </c>
      <c r="BZ175" s="64">
        <f t="shared" si="17"/>
        <v>85500000</v>
      </c>
      <c r="CA175" s="60" t="s">
        <v>106</v>
      </c>
      <c r="CB175" s="62" t="e">
        <f t="shared" si="18"/>
        <v>#REF!</v>
      </c>
      <c r="CC175" s="72" t="e">
        <f>BS175-#REF!</f>
        <v>#REF!</v>
      </c>
      <c r="CD175" s="62" t="s">
        <v>107</v>
      </c>
      <c r="CE175" s="73">
        <v>44579</v>
      </c>
      <c r="CF175" s="74" t="s">
        <v>1071</v>
      </c>
      <c r="CG175" s="75"/>
    </row>
    <row r="176" spans="1:85" s="17" customFormat="1" ht="50.25" customHeight="1">
      <c r="A176" s="60">
        <v>175</v>
      </c>
      <c r="B176" s="62" t="s">
        <v>510</v>
      </c>
      <c r="C176" s="62" t="s">
        <v>690</v>
      </c>
      <c r="D176" s="62" t="s">
        <v>946</v>
      </c>
      <c r="E176" s="62" t="s">
        <v>88</v>
      </c>
      <c r="F176" s="62" t="s">
        <v>1072</v>
      </c>
      <c r="G176" s="62" t="s">
        <v>90</v>
      </c>
      <c r="H176" s="62" t="s">
        <v>1073</v>
      </c>
      <c r="I176" s="62" t="s">
        <v>92</v>
      </c>
      <c r="J176" s="62">
        <v>1015411981</v>
      </c>
      <c r="K176" s="62" t="s">
        <v>1074</v>
      </c>
      <c r="L176" s="60">
        <v>80111701</v>
      </c>
      <c r="M176" s="71" t="s">
        <v>1075</v>
      </c>
      <c r="N176" s="62" t="s">
        <v>96</v>
      </c>
      <c r="O176" s="64">
        <f t="shared" si="19"/>
        <v>60500000</v>
      </c>
      <c r="P176" s="82">
        <v>60500000</v>
      </c>
      <c r="Q176" s="83">
        <v>0</v>
      </c>
      <c r="R176" s="82">
        <v>5500000</v>
      </c>
      <c r="S176" s="62" t="s">
        <v>97</v>
      </c>
      <c r="T176" s="63">
        <v>44576</v>
      </c>
      <c r="U176" s="63">
        <v>44578</v>
      </c>
      <c r="V176" s="63">
        <v>44895</v>
      </c>
      <c r="W176" s="63">
        <v>44578</v>
      </c>
      <c r="X176" s="63">
        <v>44895</v>
      </c>
      <c r="Y176" s="67" t="s">
        <v>695</v>
      </c>
      <c r="Z176" s="68" t="s">
        <v>518</v>
      </c>
      <c r="AA176" s="67">
        <v>20220421</v>
      </c>
      <c r="AB176" s="67">
        <v>19622</v>
      </c>
      <c r="AC176" s="61">
        <v>44569</v>
      </c>
      <c r="AD176" s="61" t="s">
        <v>100</v>
      </c>
      <c r="AE176" s="61" t="s">
        <v>100</v>
      </c>
      <c r="AF176" s="61" t="s">
        <v>696</v>
      </c>
      <c r="AG176" s="61" t="s">
        <v>116</v>
      </c>
      <c r="AH176" s="69">
        <v>30922</v>
      </c>
      <c r="AI176" s="85">
        <v>44578</v>
      </c>
      <c r="AJ176" s="70" t="s">
        <v>103</v>
      </c>
      <c r="AK176" s="69" t="s">
        <v>100</v>
      </c>
      <c r="AL176" s="69" t="s">
        <v>100</v>
      </c>
      <c r="AM176" s="61" t="str">
        <f>'[1]REQUISITOS DE EJECUCIÓN '!F176</f>
        <v>Cumplimiento del contrato Calidad del servicio</v>
      </c>
      <c r="AN176" s="61" t="str">
        <f>'[1]REQUISITOS DE EJECUCIÓN '!G176</f>
        <v>390-47-994000067439</v>
      </c>
      <c r="AO176" s="61">
        <f>'[1]REQUISITOS DE EJECUCIÓN '!H176</f>
        <v>44576</v>
      </c>
      <c r="AP176" s="61">
        <f>'[1]REQUISITOS DE EJECUCIÓN '!I176</f>
        <v>44578</v>
      </c>
      <c r="AQ176" s="61">
        <f>'[1]REQUISITOS DE EJECUCIÓN '!L176</f>
        <v>44577</v>
      </c>
      <c r="AR176" s="61" t="str">
        <f>'[1]REQUISITOS DE EJECUCIÓN '!M176</f>
        <v>I</v>
      </c>
      <c r="AS176" s="62" t="s">
        <v>104</v>
      </c>
      <c r="AT176" s="60" t="str">
        <f>[1]Supervisiones!J176</f>
        <v>Nubia Yaneth Ruiz Gómez</v>
      </c>
      <c r="AU176" s="60">
        <f>[1]Supervisiones!K176</f>
        <v>52849605</v>
      </c>
      <c r="AV176" s="60" t="str">
        <f>[1]Supervisiones!L176</f>
        <v>Nubia Yaneth Ruiz Gómez</v>
      </c>
      <c r="AW176" s="60">
        <f>[1]Supervisiones!M176</f>
        <v>52849605</v>
      </c>
      <c r="AX176" s="63">
        <f>[1]Supervisiones!N176</f>
        <v>44578</v>
      </c>
      <c r="AY176" s="63">
        <f>[1]Supervisiones!O176</f>
        <v>44578</v>
      </c>
      <c r="AZ176" s="60" t="str">
        <f>[1]Supervisiones!P176</f>
        <v>Transaccional</v>
      </c>
      <c r="BA176" s="62" t="s">
        <v>105</v>
      </c>
      <c r="BB176" s="60">
        <v>0</v>
      </c>
      <c r="BC176" s="62" t="s">
        <v>105</v>
      </c>
      <c r="BD176" s="60" t="s">
        <v>100</v>
      </c>
      <c r="BE176" s="60" t="s">
        <v>100</v>
      </c>
      <c r="BF176" s="62" t="s">
        <v>105</v>
      </c>
      <c r="BG176" s="60" t="s">
        <v>100</v>
      </c>
      <c r="BH176" s="60" t="s">
        <v>100</v>
      </c>
      <c r="BI176" s="60" t="s">
        <v>100</v>
      </c>
      <c r="BJ176" s="60" t="s">
        <v>100</v>
      </c>
      <c r="BK176" s="60" t="s">
        <v>100</v>
      </c>
      <c r="BL176" s="60" t="s">
        <v>100</v>
      </c>
      <c r="BM176" s="60" t="s">
        <v>100</v>
      </c>
      <c r="BN176" s="60" t="s">
        <v>100</v>
      </c>
      <c r="BO176" s="60" t="s">
        <v>100</v>
      </c>
      <c r="BP176" s="60" t="s">
        <v>100</v>
      </c>
      <c r="BQ176" s="60" t="s">
        <v>100</v>
      </c>
      <c r="BR176" s="60" t="s">
        <v>100</v>
      </c>
      <c r="BS176" s="63">
        <f t="shared" si="14"/>
        <v>44895</v>
      </c>
      <c r="BT176" s="62">
        <f t="shared" si="15"/>
        <v>0</v>
      </c>
      <c r="BU176" s="60">
        <v>0</v>
      </c>
      <c r="BV176" s="60">
        <v>0</v>
      </c>
      <c r="BW176" s="62">
        <f t="shared" si="16"/>
        <v>0</v>
      </c>
      <c r="BX176" s="60">
        <v>0</v>
      </c>
      <c r="BY176" s="60">
        <v>0</v>
      </c>
      <c r="BZ176" s="64">
        <f t="shared" si="17"/>
        <v>60500000</v>
      </c>
      <c r="CA176" s="60" t="s">
        <v>106</v>
      </c>
      <c r="CB176" s="62" t="e">
        <f t="shared" si="18"/>
        <v>#REF!</v>
      </c>
      <c r="CC176" s="72" t="e">
        <f>BS176-#REF!</f>
        <v>#REF!</v>
      </c>
      <c r="CD176" s="62" t="s">
        <v>107</v>
      </c>
      <c r="CE176" s="78">
        <v>44580</v>
      </c>
      <c r="CF176" s="74" t="s">
        <v>1076</v>
      </c>
      <c r="CG176" s="75"/>
    </row>
    <row r="177" spans="1:85" s="17" customFormat="1" ht="50.25" customHeight="1">
      <c r="A177" s="60">
        <v>176</v>
      </c>
      <c r="B177" s="62" t="s">
        <v>298</v>
      </c>
      <c r="C177" s="62" t="s">
        <v>299</v>
      </c>
      <c r="D177" s="62" t="s">
        <v>460</v>
      </c>
      <c r="E177" s="62" t="s">
        <v>88</v>
      </c>
      <c r="F177" s="62" t="s">
        <v>1077</v>
      </c>
      <c r="G177" s="62" t="s">
        <v>90</v>
      </c>
      <c r="H177" s="62" t="s">
        <v>1078</v>
      </c>
      <c r="I177" s="62" t="s">
        <v>92</v>
      </c>
      <c r="J177" s="62">
        <v>1018415595</v>
      </c>
      <c r="K177" s="62" t="s">
        <v>1079</v>
      </c>
      <c r="L177" s="60">
        <v>80111701</v>
      </c>
      <c r="M177" s="71" t="s">
        <v>677</v>
      </c>
      <c r="N177" s="62" t="s">
        <v>96</v>
      </c>
      <c r="O177" s="64">
        <f t="shared" si="19"/>
        <v>39258450</v>
      </c>
      <c r="P177" s="82">
        <v>39258450</v>
      </c>
      <c r="Q177" s="83">
        <v>0</v>
      </c>
      <c r="R177" s="82">
        <v>6543075</v>
      </c>
      <c r="S177" s="62" t="s">
        <v>213</v>
      </c>
      <c r="T177" s="63">
        <v>44578</v>
      </c>
      <c r="U177" s="63">
        <v>44579</v>
      </c>
      <c r="V177" s="63">
        <v>44742</v>
      </c>
      <c r="W177" s="63">
        <v>44579</v>
      </c>
      <c r="X177" s="63">
        <v>44742</v>
      </c>
      <c r="Y177" s="67" t="s">
        <v>305</v>
      </c>
      <c r="Z177" s="68" t="s">
        <v>306</v>
      </c>
      <c r="AA177" s="67">
        <v>20220517</v>
      </c>
      <c r="AB177" s="67">
        <v>52822</v>
      </c>
      <c r="AC177" s="61">
        <v>44572</v>
      </c>
      <c r="AD177" s="61" t="s">
        <v>100</v>
      </c>
      <c r="AE177" s="61" t="s">
        <v>100</v>
      </c>
      <c r="AF177" s="61" t="s">
        <v>928</v>
      </c>
      <c r="AG177" s="61" t="s">
        <v>1080</v>
      </c>
      <c r="AH177" s="69">
        <v>37322</v>
      </c>
      <c r="AI177" s="85">
        <v>44578</v>
      </c>
      <c r="AJ177" s="70" t="s">
        <v>103</v>
      </c>
      <c r="AK177" s="69" t="s">
        <v>100</v>
      </c>
      <c r="AL177" s="69" t="s">
        <v>100</v>
      </c>
      <c r="AM177" s="61" t="str">
        <f>'[1]REQUISITOS DE EJECUCIÓN '!F177</f>
        <v>Cumplimiento del contrato
Calidad del servicio</v>
      </c>
      <c r="AN177" s="61" t="str">
        <f>'[1]REQUISITOS DE EJECUCIÓN '!G177</f>
        <v>390-47-994000067547</v>
      </c>
      <c r="AO177" s="61">
        <f>'[1]REQUISITOS DE EJECUCIÓN '!H177</f>
        <v>44578</v>
      </c>
      <c r="AP177" s="61">
        <f>'[1]REQUISITOS DE EJECUCIÓN '!I177</f>
        <v>44578</v>
      </c>
      <c r="AQ177" s="61">
        <f>'[1]REQUISITOS DE EJECUCIÓN '!L177</f>
        <v>44579</v>
      </c>
      <c r="AR177" s="61" t="str">
        <f>'[1]REQUISITOS DE EJECUCIÓN '!M177</f>
        <v>I</v>
      </c>
      <c r="AS177" s="62" t="s">
        <v>104</v>
      </c>
      <c r="AT177" s="60" t="str">
        <f>[1]Supervisiones!J177</f>
        <v>Fabian Dario Romero Moreno</v>
      </c>
      <c r="AU177" s="60">
        <f>[1]Supervisiones!K177</f>
        <v>11523034</v>
      </c>
      <c r="AV177" s="60" t="str">
        <f>[1]Supervisiones!L177</f>
        <v>Fabian Dario Romero Moreno</v>
      </c>
      <c r="AW177" s="60">
        <f>[1]Supervisiones!M177</f>
        <v>11523034</v>
      </c>
      <c r="AX177" s="63">
        <f>[1]Supervisiones!N177</f>
        <v>44579</v>
      </c>
      <c r="AY177" s="63">
        <f>[1]Supervisiones!O177</f>
        <v>44579</v>
      </c>
      <c r="AZ177" s="60" t="str">
        <f>[1]Supervisiones!P177</f>
        <v>Transaccional</v>
      </c>
      <c r="BA177" s="62" t="s">
        <v>105</v>
      </c>
      <c r="BB177" s="60">
        <v>0</v>
      </c>
      <c r="BC177" s="62" t="s">
        <v>105</v>
      </c>
      <c r="BD177" s="60" t="s">
        <v>100</v>
      </c>
      <c r="BE177" s="60" t="s">
        <v>100</v>
      </c>
      <c r="BF177" s="62" t="s">
        <v>105</v>
      </c>
      <c r="BG177" s="60" t="s">
        <v>100</v>
      </c>
      <c r="BH177" s="60" t="s">
        <v>100</v>
      </c>
      <c r="BI177" s="60" t="s">
        <v>100</v>
      </c>
      <c r="BJ177" s="60" t="s">
        <v>100</v>
      </c>
      <c r="BK177" s="60" t="s">
        <v>100</v>
      </c>
      <c r="BL177" s="60" t="s">
        <v>100</v>
      </c>
      <c r="BM177" s="60" t="s">
        <v>100</v>
      </c>
      <c r="BN177" s="60" t="s">
        <v>100</v>
      </c>
      <c r="BO177" s="60" t="s">
        <v>100</v>
      </c>
      <c r="BP177" s="60" t="s">
        <v>100</v>
      </c>
      <c r="BQ177" s="60" t="s">
        <v>100</v>
      </c>
      <c r="BR177" s="60" t="s">
        <v>100</v>
      </c>
      <c r="BS177" s="63">
        <f t="shared" si="14"/>
        <v>44742</v>
      </c>
      <c r="BT177" s="62">
        <f t="shared" si="15"/>
        <v>0</v>
      </c>
      <c r="BU177" s="60">
        <v>0</v>
      </c>
      <c r="BV177" s="60">
        <v>0</v>
      </c>
      <c r="BW177" s="62">
        <f t="shared" si="16"/>
        <v>0</v>
      </c>
      <c r="BX177" s="60">
        <v>0</v>
      </c>
      <c r="BY177" s="60">
        <v>0</v>
      </c>
      <c r="BZ177" s="64">
        <f t="shared" si="17"/>
        <v>39258450</v>
      </c>
      <c r="CA177" s="60" t="s">
        <v>106</v>
      </c>
      <c r="CB177" s="62" t="e">
        <f t="shared" si="18"/>
        <v>#REF!</v>
      </c>
      <c r="CC177" s="72" t="e">
        <f>BS177-#REF!</f>
        <v>#REF!</v>
      </c>
      <c r="CD177" s="62" t="s">
        <v>107</v>
      </c>
      <c r="CE177" s="63">
        <v>44582</v>
      </c>
      <c r="CF177" s="74" t="s">
        <v>1081</v>
      </c>
      <c r="CG177" s="75"/>
    </row>
    <row r="178" spans="1:85" s="17" customFormat="1" ht="50.25" customHeight="1">
      <c r="A178" s="60">
        <v>177</v>
      </c>
      <c r="B178" s="62" t="s">
        <v>298</v>
      </c>
      <c r="C178" s="62" t="s">
        <v>299</v>
      </c>
      <c r="D178" s="62" t="s">
        <v>300</v>
      </c>
      <c r="E178" s="62" t="s">
        <v>88</v>
      </c>
      <c r="F178" s="62" t="s">
        <v>1082</v>
      </c>
      <c r="G178" s="62" t="s">
        <v>90</v>
      </c>
      <c r="H178" s="62" t="s">
        <v>1083</v>
      </c>
      <c r="I178" s="62" t="s">
        <v>92</v>
      </c>
      <c r="J178" s="62">
        <v>9779708</v>
      </c>
      <c r="K178" s="62" t="s">
        <v>1084</v>
      </c>
      <c r="L178" s="60">
        <v>80111701</v>
      </c>
      <c r="M178" s="71" t="s">
        <v>634</v>
      </c>
      <c r="N178" s="62" t="s">
        <v>96</v>
      </c>
      <c r="O178" s="64">
        <f t="shared" si="19"/>
        <v>140943600</v>
      </c>
      <c r="P178" s="82">
        <v>140943600</v>
      </c>
      <c r="Q178" s="83">
        <v>0</v>
      </c>
      <c r="R178" s="82">
        <v>11745300</v>
      </c>
      <c r="S178" s="62" t="s">
        <v>213</v>
      </c>
      <c r="T178" s="63">
        <v>44576</v>
      </c>
      <c r="U178" s="63">
        <v>44579</v>
      </c>
      <c r="V178" s="63">
        <v>44926</v>
      </c>
      <c r="W178" s="63">
        <v>44579</v>
      </c>
      <c r="X178" s="63">
        <v>44926</v>
      </c>
      <c r="Y178" s="67" t="s">
        <v>305</v>
      </c>
      <c r="Z178" s="68" t="s">
        <v>306</v>
      </c>
      <c r="AA178" s="67">
        <v>20220467</v>
      </c>
      <c r="AB178" s="67">
        <v>47822</v>
      </c>
      <c r="AC178" s="61">
        <v>44572</v>
      </c>
      <c r="AD178" s="61" t="s">
        <v>100</v>
      </c>
      <c r="AE178" s="61" t="s">
        <v>100</v>
      </c>
      <c r="AF178" s="61" t="s">
        <v>307</v>
      </c>
      <c r="AG178" s="61" t="s">
        <v>494</v>
      </c>
      <c r="AH178" s="69">
        <v>37122</v>
      </c>
      <c r="AI178" s="85">
        <v>44578</v>
      </c>
      <c r="AJ178" s="70" t="s">
        <v>103</v>
      </c>
      <c r="AK178" s="69" t="s">
        <v>100</v>
      </c>
      <c r="AL178" s="69" t="s">
        <v>100</v>
      </c>
      <c r="AM178" s="61" t="str">
        <f>'[1]REQUISITOS DE EJECUCIÓN '!F178</f>
        <v>Cumplimiento del contrato Calidad del servicio</v>
      </c>
      <c r="AN178" s="61" t="str">
        <f>'[1]REQUISITOS DE EJECUCIÓN '!G178</f>
        <v>390-47-994000067507</v>
      </c>
      <c r="AO178" s="61">
        <f>'[1]REQUISITOS DE EJECUCIÓN '!H178</f>
        <v>44578</v>
      </c>
      <c r="AP178" s="61">
        <f>'[1]REQUISITOS DE EJECUCIÓN '!I178</f>
        <v>44578</v>
      </c>
      <c r="AQ178" s="61">
        <f>'[1]REQUISITOS DE EJECUCIÓN '!L178</f>
        <v>44577</v>
      </c>
      <c r="AR178" s="61" t="str">
        <f>'[1]REQUISITOS DE EJECUCIÓN '!M178</f>
        <v>I</v>
      </c>
      <c r="AS178" s="62" t="s">
        <v>104</v>
      </c>
      <c r="AT178" s="60" t="str">
        <f>[1]Supervisiones!J178</f>
        <v>Fabian Dario Romero Moreno</v>
      </c>
      <c r="AU178" s="60">
        <f>[1]Supervisiones!K178</f>
        <v>11523034</v>
      </c>
      <c r="AV178" s="60" t="str">
        <f>[1]Supervisiones!L178</f>
        <v>Fabian Dario Romero Moreno</v>
      </c>
      <c r="AW178" s="60">
        <f>[1]Supervisiones!M178</f>
        <v>11523034</v>
      </c>
      <c r="AX178" s="63">
        <f>[1]Supervisiones!N178</f>
        <v>44579</v>
      </c>
      <c r="AY178" s="63">
        <f>[1]Supervisiones!O178</f>
        <v>44579</v>
      </c>
      <c r="AZ178" s="60" t="str">
        <f>[1]Supervisiones!P178</f>
        <v>Transaccional</v>
      </c>
      <c r="BA178" s="62" t="s">
        <v>105</v>
      </c>
      <c r="BB178" s="60">
        <v>0</v>
      </c>
      <c r="BC178" s="62" t="s">
        <v>105</v>
      </c>
      <c r="BD178" s="60" t="s">
        <v>100</v>
      </c>
      <c r="BE178" s="60" t="s">
        <v>100</v>
      </c>
      <c r="BF178" s="62" t="s">
        <v>105</v>
      </c>
      <c r="BG178" s="60" t="s">
        <v>100</v>
      </c>
      <c r="BH178" s="60" t="s">
        <v>100</v>
      </c>
      <c r="BI178" s="60" t="s">
        <v>100</v>
      </c>
      <c r="BJ178" s="60" t="s">
        <v>100</v>
      </c>
      <c r="BK178" s="60" t="s">
        <v>100</v>
      </c>
      <c r="BL178" s="60" t="s">
        <v>100</v>
      </c>
      <c r="BM178" s="60" t="s">
        <v>100</v>
      </c>
      <c r="BN178" s="60" t="s">
        <v>100</v>
      </c>
      <c r="BO178" s="60" t="s">
        <v>100</v>
      </c>
      <c r="BP178" s="60" t="s">
        <v>100</v>
      </c>
      <c r="BQ178" s="60" t="s">
        <v>100</v>
      </c>
      <c r="BR178" s="60" t="s">
        <v>100</v>
      </c>
      <c r="BS178" s="63">
        <f t="shared" si="14"/>
        <v>44926</v>
      </c>
      <c r="BT178" s="62">
        <f t="shared" si="15"/>
        <v>0</v>
      </c>
      <c r="BU178" s="60">
        <v>0</v>
      </c>
      <c r="BV178" s="60">
        <v>0</v>
      </c>
      <c r="BW178" s="62">
        <f t="shared" si="16"/>
        <v>0</v>
      </c>
      <c r="BX178" s="60">
        <v>0</v>
      </c>
      <c r="BY178" s="60">
        <v>0</v>
      </c>
      <c r="BZ178" s="64">
        <f t="shared" si="17"/>
        <v>140943600</v>
      </c>
      <c r="CA178" s="60" t="s">
        <v>106</v>
      </c>
      <c r="CB178" s="62" t="e">
        <f t="shared" si="18"/>
        <v>#REF!</v>
      </c>
      <c r="CC178" s="72" t="e">
        <f>BS178-#REF!</f>
        <v>#REF!</v>
      </c>
      <c r="CD178" s="62" t="s">
        <v>107</v>
      </c>
      <c r="CE178" s="78">
        <v>44580</v>
      </c>
      <c r="CF178" s="74" t="s">
        <v>1085</v>
      </c>
      <c r="CG178" s="75"/>
    </row>
    <row r="179" spans="1:85" s="17" customFormat="1" ht="50.25" customHeight="1">
      <c r="A179" s="60">
        <v>178</v>
      </c>
      <c r="B179" s="62" t="s">
        <v>298</v>
      </c>
      <c r="C179" s="62" t="s">
        <v>299</v>
      </c>
      <c r="D179" s="62" t="s">
        <v>460</v>
      </c>
      <c r="E179" s="62" t="s">
        <v>88</v>
      </c>
      <c r="F179" s="62" t="s">
        <v>1086</v>
      </c>
      <c r="G179" s="62" t="s">
        <v>90</v>
      </c>
      <c r="H179" s="62" t="s">
        <v>1087</v>
      </c>
      <c r="I179" s="62" t="s">
        <v>92</v>
      </c>
      <c r="J179" s="62">
        <v>1067837494</v>
      </c>
      <c r="K179" s="62" t="s">
        <v>1088</v>
      </c>
      <c r="L179" s="60">
        <v>80111701</v>
      </c>
      <c r="M179" s="71" t="s">
        <v>1026</v>
      </c>
      <c r="N179" s="62" t="s">
        <v>96</v>
      </c>
      <c r="O179" s="64">
        <f t="shared" si="19"/>
        <v>108000000</v>
      </c>
      <c r="P179" s="82">
        <v>108000000</v>
      </c>
      <c r="Q179" s="83">
        <v>0</v>
      </c>
      <c r="R179" s="82">
        <v>9000000</v>
      </c>
      <c r="S179" s="62" t="s">
        <v>213</v>
      </c>
      <c r="T179" s="73">
        <v>44575</v>
      </c>
      <c r="U179" s="63">
        <v>44578</v>
      </c>
      <c r="V179" s="63">
        <v>44926</v>
      </c>
      <c r="W179" s="63">
        <v>44578</v>
      </c>
      <c r="X179" s="63">
        <v>44926</v>
      </c>
      <c r="Y179" s="67" t="s">
        <v>305</v>
      </c>
      <c r="Z179" s="68" t="s">
        <v>306</v>
      </c>
      <c r="AA179" s="67">
        <v>20220463</v>
      </c>
      <c r="AB179" s="67">
        <v>52022</v>
      </c>
      <c r="AC179" s="61">
        <v>44572</v>
      </c>
      <c r="AD179" s="61" t="s">
        <v>100</v>
      </c>
      <c r="AE179" s="61" t="s">
        <v>100</v>
      </c>
      <c r="AF179" s="61" t="s">
        <v>928</v>
      </c>
      <c r="AG179" s="61" t="s">
        <v>116</v>
      </c>
      <c r="AH179" s="69">
        <v>29222</v>
      </c>
      <c r="AI179" s="85">
        <v>44575</v>
      </c>
      <c r="AJ179" s="70" t="s">
        <v>103</v>
      </c>
      <c r="AK179" s="71" t="s">
        <v>100</v>
      </c>
      <c r="AL179" s="71" t="s">
        <v>100</v>
      </c>
      <c r="AM179" s="61" t="str">
        <f>'[1]REQUISITOS DE EJECUCIÓN '!F179</f>
        <v>Cumplimiento del contrato Calidad del servicio</v>
      </c>
      <c r="AN179" s="61" t="str">
        <f>'[1]REQUISITOS DE EJECUCIÓN '!G179</f>
        <v>360-47-994000023507</v>
      </c>
      <c r="AO179" s="61">
        <f>'[1]REQUISITOS DE EJECUCIÓN '!H179</f>
        <v>44575</v>
      </c>
      <c r="AP179" s="61">
        <f>'[1]REQUISITOS DE EJECUCIÓN '!I179</f>
        <v>44578</v>
      </c>
      <c r="AQ179" s="61" t="str">
        <f>'[1]REQUISITOS DE EJECUCIÓN '!L179</f>
        <v>1601/2022</v>
      </c>
      <c r="AR179" s="61" t="str">
        <f>'[1]REQUISITOS DE EJECUCIÓN '!M179</f>
        <v>I</v>
      </c>
      <c r="AS179" s="62" t="s">
        <v>104</v>
      </c>
      <c r="AT179" s="60" t="str">
        <f>[1]Supervisiones!J179</f>
        <v>Fabian Dario Romero Moreno</v>
      </c>
      <c r="AU179" s="60">
        <f>[1]Supervisiones!K179</f>
        <v>11523034</v>
      </c>
      <c r="AV179" s="60" t="str">
        <f>[1]Supervisiones!L179</f>
        <v>Fabian Dario Romero Moreno</v>
      </c>
      <c r="AW179" s="60">
        <f>[1]Supervisiones!M179</f>
        <v>11523034</v>
      </c>
      <c r="AX179" s="63">
        <f>[1]Supervisiones!N179</f>
        <v>44575</v>
      </c>
      <c r="AY179" s="63">
        <f>[1]Supervisiones!O179</f>
        <v>44575</v>
      </c>
      <c r="AZ179" s="60" t="str">
        <f>[1]Supervisiones!P179</f>
        <v>Transaccional</v>
      </c>
      <c r="BA179" s="62" t="s">
        <v>105</v>
      </c>
      <c r="BB179" s="60">
        <v>0</v>
      </c>
      <c r="BC179" s="62" t="s">
        <v>105</v>
      </c>
      <c r="BD179" s="60" t="s">
        <v>100</v>
      </c>
      <c r="BE179" s="60" t="s">
        <v>100</v>
      </c>
      <c r="BF179" s="62" t="s">
        <v>105</v>
      </c>
      <c r="BG179" s="60" t="s">
        <v>100</v>
      </c>
      <c r="BH179" s="60" t="s">
        <v>100</v>
      </c>
      <c r="BI179" s="60" t="s">
        <v>100</v>
      </c>
      <c r="BJ179" s="60" t="s">
        <v>100</v>
      </c>
      <c r="BK179" s="60" t="s">
        <v>100</v>
      </c>
      <c r="BL179" s="60" t="s">
        <v>100</v>
      </c>
      <c r="BM179" s="60" t="s">
        <v>100</v>
      </c>
      <c r="BN179" s="60" t="s">
        <v>100</v>
      </c>
      <c r="BO179" s="60" t="s">
        <v>100</v>
      </c>
      <c r="BP179" s="60" t="s">
        <v>100</v>
      </c>
      <c r="BQ179" s="60" t="s">
        <v>100</v>
      </c>
      <c r="BR179" s="60" t="s">
        <v>100</v>
      </c>
      <c r="BS179" s="63">
        <f t="shared" si="14"/>
        <v>44926</v>
      </c>
      <c r="BT179" s="62">
        <f t="shared" si="15"/>
        <v>0</v>
      </c>
      <c r="BU179" s="60">
        <v>0</v>
      </c>
      <c r="BV179" s="60">
        <v>0</v>
      </c>
      <c r="BW179" s="62">
        <f t="shared" si="16"/>
        <v>0</v>
      </c>
      <c r="BX179" s="60">
        <v>0</v>
      </c>
      <c r="BY179" s="60">
        <v>0</v>
      </c>
      <c r="BZ179" s="64">
        <f t="shared" si="17"/>
        <v>108000000</v>
      </c>
      <c r="CA179" s="60" t="s">
        <v>106</v>
      </c>
      <c r="CB179" s="62" t="e">
        <f t="shared" si="18"/>
        <v>#REF!</v>
      </c>
      <c r="CC179" s="72" t="e">
        <f>BS179-#REF!</f>
        <v>#REF!</v>
      </c>
      <c r="CD179" s="62" t="s">
        <v>107</v>
      </c>
      <c r="CE179" s="73">
        <v>44579</v>
      </c>
      <c r="CF179" s="74" t="s">
        <v>1089</v>
      </c>
      <c r="CG179" s="75"/>
    </row>
    <row r="180" spans="1:85" s="17" customFormat="1" ht="50.25" customHeight="1">
      <c r="A180" s="60">
        <v>179</v>
      </c>
      <c r="B180" s="62" t="s">
        <v>249</v>
      </c>
      <c r="C180" s="62" t="s">
        <v>917</v>
      </c>
      <c r="D180" s="62" t="s">
        <v>428</v>
      </c>
      <c r="E180" s="62" t="s">
        <v>88</v>
      </c>
      <c r="F180" s="62" t="s">
        <v>1090</v>
      </c>
      <c r="G180" s="62" t="s">
        <v>90</v>
      </c>
      <c r="H180" s="62" t="s">
        <v>1091</v>
      </c>
      <c r="I180" s="62" t="s">
        <v>92</v>
      </c>
      <c r="J180" s="62">
        <v>1032479437</v>
      </c>
      <c r="K180" s="62" t="s">
        <v>1092</v>
      </c>
      <c r="L180" s="60">
        <v>80111701</v>
      </c>
      <c r="M180" s="71" t="s">
        <v>1093</v>
      </c>
      <c r="N180" s="62" t="s">
        <v>96</v>
      </c>
      <c r="O180" s="64">
        <f t="shared" si="19"/>
        <v>62790000</v>
      </c>
      <c r="P180" s="82">
        <v>62790000</v>
      </c>
      <c r="Q180" s="83">
        <v>0</v>
      </c>
      <c r="R180" s="82">
        <v>5460000</v>
      </c>
      <c r="S180" s="62" t="s">
        <v>97</v>
      </c>
      <c r="T180" s="63">
        <v>44579</v>
      </c>
      <c r="U180" s="63">
        <v>44581</v>
      </c>
      <c r="V180" s="63">
        <v>44925</v>
      </c>
      <c r="W180" s="63">
        <v>44581</v>
      </c>
      <c r="X180" s="63">
        <v>44925</v>
      </c>
      <c r="Y180" s="67" t="s">
        <v>507</v>
      </c>
      <c r="Z180" s="68" t="s">
        <v>257</v>
      </c>
      <c r="AA180" s="67">
        <v>20220221</v>
      </c>
      <c r="AB180" s="67">
        <v>100922</v>
      </c>
      <c r="AC180" s="61">
        <v>44578</v>
      </c>
      <c r="AD180" s="61" t="s">
        <v>100</v>
      </c>
      <c r="AE180" s="61" t="s">
        <v>100</v>
      </c>
      <c r="AF180" s="61" t="s">
        <v>1011</v>
      </c>
      <c r="AG180" s="61" t="s">
        <v>116</v>
      </c>
      <c r="AH180" s="69">
        <v>47522</v>
      </c>
      <c r="AI180" s="85">
        <v>44580</v>
      </c>
      <c r="AJ180" s="70" t="s">
        <v>103</v>
      </c>
      <c r="AK180" s="69" t="s">
        <v>100</v>
      </c>
      <c r="AL180" s="69" t="s">
        <v>100</v>
      </c>
      <c r="AM180" s="61" t="str">
        <f>'[1]REQUISITOS DE EJECUCIÓN '!F180</f>
        <v>Cumplimiento del contrato Calidad del servicio</v>
      </c>
      <c r="AN180" s="61" t="str">
        <f>'[1]REQUISITOS DE EJECUCIÓN '!G180</f>
        <v>390-47-994000068246</v>
      </c>
      <c r="AO180" s="61">
        <f>'[1]REQUISITOS DE EJECUCIÓN '!H180</f>
        <v>44580</v>
      </c>
      <c r="AP180" s="61">
        <f>'[1]REQUISITOS DE EJECUCIÓN '!I180</f>
        <v>44581</v>
      </c>
      <c r="AQ180" s="61">
        <f>'[1]REQUISITOS DE EJECUCIÓN '!L180</f>
        <v>44580</v>
      </c>
      <c r="AR180" s="61" t="str">
        <f>'[1]REQUISITOS DE EJECUCIÓN '!M180</f>
        <v>III</v>
      </c>
      <c r="AS180" s="62" t="s">
        <v>104</v>
      </c>
      <c r="AT180" s="60" t="str">
        <f>[1]Supervisiones!J180</f>
        <v>Lilia Del Carmen Cadena Garcia</v>
      </c>
      <c r="AU180" s="60">
        <f>[1]Supervisiones!K180</f>
        <v>39620481</v>
      </c>
      <c r="AV180" s="60" t="str">
        <f>[1]Supervisiones!L180</f>
        <v>Lilia Del Carmen Cadena Garcia</v>
      </c>
      <c r="AW180" s="60">
        <f>[1]Supervisiones!M180</f>
        <v>39620481</v>
      </c>
      <c r="AX180" s="63">
        <f>[1]Supervisiones!N180</f>
        <v>44580</v>
      </c>
      <c r="AY180" s="63">
        <f>[1]Supervisiones!O180</f>
        <v>44580</v>
      </c>
      <c r="AZ180" s="60" t="str">
        <f>[1]Supervisiones!P180</f>
        <v>Transaccional</v>
      </c>
      <c r="BA180" s="62" t="s">
        <v>105</v>
      </c>
      <c r="BB180" s="60">
        <v>0</v>
      </c>
      <c r="BC180" s="62" t="s">
        <v>105</v>
      </c>
      <c r="BD180" s="60" t="s">
        <v>100</v>
      </c>
      <c r="BE180" s="60" t="s">
        <v>100</v>
      </c>
      <c r="BF180" s="62" t="s">
        <v>105</v>
      </c>
      <c r="BG180" s="60" t="s">
        <v>100</v>
      </c>
      <c r="BH180" s="60" t="s">
        <v>100</v>
      </c>
      <c r="BI180" s="60" t="s">
        <v>100</v>
      </c>
      <c r="BJ180" s="60" t="s">
        <v>100</v>
      </c>
      <c r="BK180" s="60" t="s">
        <v>100</v>
      </c>
      <c r="BL180" s="60" t="s">
        <v>100</v>
      </c>
      <c r="BM180" s="60" t="s">
        <v>100</v>
      </c>
      <c r="BN180" s="60" t="s">
        <v>100</v>
      </c>
      <c r="BO180" s="60" t="s">
        <v>100</v>
      </c>
      <c r="BP180" s="60" t="s">
        <v>100</v>
      </c>
      <c r="BQ180" s="60" t="s">
        <v>100</v>
      </c>
      <c r="BR180" s="60" t="s">
        <v>100</v>
      </c>
      <c r="BS180" s="63">
        <f t="shared" si="14"/>
        <v>44925</v>
      </c>
      <c r="BT180" s="62">
        <f t="shared" si="15"/>
        <v>0</v>
      </c>
      <c r="BU180" s="60">
        <v>0</v>
      </c>
      <c r="BV180" s="60">
        <v>0</v>
      </c>
      <c r="BW180" s="62">
        <f t="shared" si="16"/>
        <v>0</v>
      </c>
      <c r="BX180" s="60">
        <v>0</v>
      </c>
      <c r="BY180" s="60">
        <v>0</v>
      </c>
      <c r="BZ180" s="64">
        <f t="shared" si="17"/>
        <v>62790000</v>
      </c>
      <c r="CA180" s="60" t="s">
        <v>106</v>
      </c>
      <c r="CB180" s="62" t="e">
        <f t="shared" si="18"/>
        <v>#REF!</v>
      </c>
      <c r="CC180" s="72" t="e">
        <f>BS180-#REF!</f>
        <v>#REF!</v>
      </c>
      <c r="CD180" s="62" t="s">
        <v>107</v>
      </c>
      <c r="CE180" s="78">
        <v>44584</v>
      </c>
      <c r="CF180" s="74" t="s">
        <v>1094</v>
      </c>
      <c r="CG180" s="75"/>
    </row>
    <row r="181" spans="1:85" s="17" customFormat="1" ht="50.25" customHeight="1">
      <c r="A181" s="60">
        <v>180</v>
      </c>
      <c r="B181" s="62" t="s">
        <v>298</v>
      </c>
      <c r="C181" s="62" t="s">
        <v>299</v>
      </c>
      <c r="D181" s="62" t="s">
        <v>460</v>
      </c>
      <c r="E181" s="62" t="s">
        <v>88</v>
      </c>
      <c r="F181" s="62" t="s">
        <v>1095</v>
      </c>
      <c r="G181" s="62" t="s">
        <v>90</v>
      </c>
      <c r="H181" s="62" t="s">
        <v>1096</v>
      </c>
      <c r="I181" s="62" t="s">
        <v>92</v>
      </c>
      <c r="J181" s="62">
        <v>52309101</v>
      </c>
      <c r="K181" s="62" t="s">
        <v>1097</v>
      </c>
      <c r="L181" s="60">
        <v>80111701</v>
      </c>
      <c r="M181" s="71" t="s">
        <v>1098</v>
      </c>
      <c r="N181" s="62" t="s">
        <v>96</v>
      </c>
      <c r="O181" s="64">
        <f t="shared" si="19"/>
        <v>110000000</v>
      </c>
      <c r="P181" s="82">
        <v>110000000</v>
      </c>
      <c r="Q181" s="83">
        <v>0</v>
      </c>
      <c r="R181" s="82">
        <v>11000000</v>
      </c>
      <c r="S181" s="62" t="s">
        <v>213</v>
      </c>
      <c r="T181" s="63">
        <v>44576</v>
      </c>
      <c r="U181" s="63">
        <v>44579</v>
      </c>
      <c r="V181" s="63">
        <v>44865</v>
      </c>
      <c r="W181" s="63">
        <v>44579</v>
      </c>
      <c r="X181" s="63">
        <v>44865</v>
      </c>
      <c r="Y181" s="67" t="s">
        <v>305</v>
      </c>
      <c r="Z181" s="68" t="s">
        <v>306</v>
      </c>
      <c r="AA181" s="67">
        <v>20220461</v>
      </c>
      <c r="AB181" s="67">
        <v>51822</v>
      </c>
      <c r="AC181" s="61">
        <v>44572</v>
      </c>
      <c r="AD181" s="61" t="s">
        <v>100</v>
      </c>
      <c r="AE181" s="61" t="s">
        <v>100</v>
      </c>
      <c r="AF181" s="61" t="s">
        <v>928</v>
      </c>
      <c r="AG181" s="61" t="s">
        <v>205</v>
      </c>
      <c r="AH181" s="69">
        <v>35922</v>
      </c>
      <c r="AI181" s="85">
        <v>44578</v>
      </c>
      <c r="AJ181" s="70" t="s">
        <v>103</v>
      </c>
      <c r="AK181" s="69" t="s">
        <v>100</v>
      </c>
      <c r="AL181" s="69" t="s">
        <v>100</v>
      </c>
      <c r="AM181" s="61" t="str">
        <f>'[1]REQUISITOS DE EJECUCIÓN '!F181</f>
        <v>Cumplimiento del contrato
Calidad del servicio</v>
      </c>
      <c r="AN181" s="61" t="str">
        <f>'[1]REQUISITOS DE EJECUCIÓN '!G181</f>
        <v xml:space="preserve">	21-46-101036994</v>
      </c>
      <c r="AO181" s="61">
        <f>'[1]REQUISITOS DE EJECUCIÓN '!H181</f>
        <v>44578</v>
      </c>
      <c r="AP181" s="61">
        <f>'[1]REQUISITOS DE EJECUCIÓN '!I181</f>
        <v>44579</v>
      </c>
      <c r="AQ181" s="61">
        <f>'[1]REQUISITOS DE EJECUCIÓN '!L181</f>
        <v>44577</v>
      </c>
      <c r="AR181" s="61" t="str">
        <f>'[1]REQUISITOS DE EJECUCIÓN '!M181</f>
        <v>I</v>
      </c>
      <c r="AS181" s="62" t="s">
        <v>104</v>
      </c>
      <c r="AT181" s="60" t="str">
        <f>[1]Supervisiones!J181</f>
        <v>Fabian Dario Romero Moreno</v>
      </c>
      <c r="AU181" s="60">
        <f>[1]Supervisiones!K181</f>
        <v>11523034</v>
      </c>
      <c r="AV181" s="60" t="str">
        <f>[1]Supervisiones!L181</f>
        <v>Fabian Dario Romero Moreno</v>
      </c>
      <c r="AW181" s="60">
        <f>[1]Supervisiones!M181</f>
        <v>11523034</v>
      </c>
      <c r="AX181" s="63">
        <f>[1]Supervisiones!N181</f>
        <v>44578</v>
      </c>
      <c r="AY181" s="63">
        <f>[1]Supervisiones!O181</f>
        <v>44578</v>
      </c>
      <c r="AZ181" s="60" t="str">
        <f>[1]Supervisiones!P181</f>
        <v>Transaccional</v>
      </c>
      <c r="BA181" s="62" t="s">
        <v>105</v>
      </c>
      <c r="BB181" s="60">
        <v>0</v>
      </c>
      <c r="BC181" s="62" t="s">
        <v>105</v>
      </c>
      <c r="BD181" s="60" t="s">
        <v>100</v>
      </c>
      <c r="BE181" s="60" t="s">
        <v>100</v>
      </c>
      <c r="BF181" s="62" t="s">
        <v>105</v>
      </c>
      <c r="BG181" s="60" t="s">
        <v>100</v>
      </c>
      <c r="BH181" s="60" t="s">
        <v>100</v>
      </c>
      <c r="BI181" s="60" t="s">
        <v>100</v>
      </c>
      <c r="BJ181" s="60" t="s">
        <v>100</v>
      </c>
      <c r="BK181" s="60" t="s">
        <v>100</v>
      </c>
      <c r="BL181" s="60" t="s">
        <v>100</v>
      </c>
      <c r="BM181" s="60" t="s">
        <v>100</v>
      </c>
      <c r="BN181" s="60" t="s">
        <v>100</v>
      </c>
      <c r="BO181" s="60" t="s">
        <v>100</v>
      </c>
      <c r="BP181" s="60" t="s">
        <v>100</v>
      </c>
      <c r="BQ181" s="60" t="s">
        <v>100</v>
      </c>
      <c r="BR181" s="60" t="s">
        <v>100</v>
      </c>
      <c r="BS181" s="63">
        <f t="shared" si="14"/>
        <v>44865</v>
      </c>
      <c r="BT181" s="62">
        <f t="shared" si="15"/>
        <v>0</v>
      </c>
      <c r="BU181" s="60">
        <v>0</v>
      </c>
      <c r="BV181" s="60">
        <v>0</v>
      </c>
      <c r="BW181" s="62">
        <f t="shared" si="16"/>
        <v>0</v>
      </c>
      <c r="BX181" s="60">
        <v>0</v>
      </c>
      <c r="BY181" s="60">
        <v>0</v>
      </c>
      <c r="BZ181" s="64">
        <f t="shared" si="17"/>
        <v>110000000</v>
      </c>
      <c r="CA181" s="60" t="s">
        <v>106</v>
      </c>
      <c r="CB181" s="62" t="e">
        <f t="shared" si="18"/>
        <v>#REF!</v>
      </c>
      <c r="CC181" s="72" t="e">
        <f>BS181-#REF!</f>
        <v>#REF!</v>
      </c>
      <c r="CD181" s="62" t="s">
        <v>107</v>
      </c>
      <c r="CE181" s="78">
        <v>44580</v>
      </c>
      <c r="CF181" s="74" t="s">
        <v>1099</v>
      </c>
      <c r="CG181" s="75"/>
    </row>
    <row r="182" spans="1:85" s="17" customFormat="1" ht="50.25" customHeight="1">
      <c r="A182" s="60">
        <v>181</v>
      </c>
      <c r="B182" s="62" t="s">
        <v>85</v>
      </c>
      <c r="C182" s="62" t="s">
        <v>109</v>
      </c>
      <c r="D182" s="62" t="s">
        <v>87</v>
      </c>
      <c r="E182" s="62" t="s">
        <v>88</v>
      </c>
      <c r="F182" s="62" t="s">
        <v>1100</v>
      </c>
      <c r="G182" s="62" t="s">
        <v>111</v>
      </c>
      <c r="H182" s="62" t="s">
        <v>1101</v>
      </c>
      <c r="I182" s="62" t="s">
        <v>92</v>
      </c>
      <c r="J182" s="62">
        <v>1027882057</v>
      </c>
      <c r="K182" s="62" t="s">
        <v>1102</v>
      </c>
      <c r="L182" s="60">
        <v>80111701</v>
      </c>
      <c r="M182" s="71" t="s">
        <v>1103</v>
      </c>
      <c r="N182" s="62" t="s">
        <v>96</v>
      </c>
      <c r="O182" s="64">
        <f t="shared" si="19"/>
        <v>29750000</v>
      </c>
      <c r="P182" s="82">
        <v>29750000</v>
      </c>
      <c r="Q182" s="83">
        <v>0</v>
      </c>
      <c r="R182" s="82">
        <v>2500000</v>
      </c>
      <c r="S182" s="62" t="s">
        <v>97</v>
      </c>
      <c r="T182" s="73">
        <v>44575</v>
      </c>
      <c r="U182" s="63">
        <v>44579</v>
      </c>
      <c r="V182" s="63">
        <v>44926</v>
      </c>
      <c r="W182" s="63">
        <v>44579</v>
      </c>
      <c r="X182" s="63">
        <v>44926</v>
      </c>
      <c r="Y182" s="67" t="s">
        <v>130</v>
      </c>
      <c r="Z182" s="68" t="s">
        <v>99</v>
      </c>
      <c r="AA182" s="67">
        <v>20220285</v>
      </c>
      <c r="AB182" s="67">
        <v>30922</v>
      </c>
      <c r="AC182" s="61">
        <v>44569</v>
      </c>
      <c r="AD182" s="61" t="s">
        <v>100</v>
      </c>
      <c r="AE182" s="61" t="s">
        <v>100</v>
      </c>
      <c r="AF182" s="61" t="s">
        <v>131</v>
      </c>
      <c r="AG182" s="61" t="s">
        <v>205</v>
      </c>
      <c r="AH182" s="69">
        <v>29422</v>
      </c>
      <c r="AI182" s="85">
        <v>44575</v>
      </c>
      <c r="AJ182" s="70" t="s">
        <v>103</v>
      </c>
      <c r="AK182" s="71" t="s">
        <v>100</v>
      </c>
      <c r="AL182" s="71" t="s">
        <v>100</v>
      </c>
      <c r="AM182" s="61" t="str">
        <f>'[1]REQUISITOS DE EJECUCIÓN '!F182</f>
        <v>Cumplimiento del contrato</v>
      </c>
      <c r="AN182" s="61" t="str">
        <f>'[1]REQUISITOS DE EJECUCIÓN '!G182</f>
        <v>390-47-994000067302</v>
      </c>
      <c r="AO182" s="61">
        <f>'[1]REQUISITOS DE EJECUCIÓN '!H182</f>
        <v>44575</v>
      </c>
      <c r="AP182" s="61">
        <f>'[1]REQUISITOS DE EJECUCIÓN '!I182</f>
        <v>44576</v>
      </c>
      <c r="AQ182" s="61" t="str">
        <f>'[1]REQUISITOS DE EJECUCIÓN '!L182</f>
        <v>1601/2022</v>
      </c>
      <c r="AR182" s="61" t="str">
        <f>'[1]REQUISITOS DE EJECUCIÓN '!M182</f>
        <v>I</v>
      </c>
      <c r="AS182" s="62" t="s">
        <v>104</v>
      </c>
      <c r="AT182" s="60" t="str">
        <f>[1]Supervisiones!J182</f>
        <v>Janneth Andrea Sabogal Portilla</v>
      </c>
      <c r="AU182" s="60">
        <f>[1]Supervisiones!K182</f>
        <v>52823339</v>
      </c>
      <c r="AV182" s="60" t="str">
        <f>[1]Supervisiones!L182</f>
        <v>Janneth Andrea Sabogal Portilla</v>
      </c>
      <c r="AW182" s="60">
        <f>[1]Supervisiones!M182</f>
        <v>52823339</v>
      </c>
      <c r="AX182" s="63">
        <f>[1]Supervisiones!N182</f>
        <v>44579</v>
      </c>
      <c r="AY182" s="63">
        <f>[1]Supervisiones!O182</f>
        <v>44579</v>
      </c>
      <c r="AZ182" s="60" t="str">
        <f>[1]Supervisiones!P182</f>
        <v>Transaccional</v>
      </c>
      <c r="BA182" s="62" t="s">
        <v>105</v>
      </c>
      <c r="BB182" s="60">
        <v>0</v>
      </c>
      <c r="BC182" s="62" t="s">
        <v>105</v>
      </c>
      <c r="BD182" s="60" t="s">
        <v>100</v>
      </c>
      <c r="BE182" s="60" t="s">
        <v>100</v>
      </c>
      <c r="BF182" s="62" t="s">
        <v>105</v>
      </c>
      <c r="BG182" s="60" t="s">
        <v>100</v>
      </c>
      <c r="BH182" s="60" t="s">
        <v>100</v>
      </c>
      <c r="BI182" s="60" t="s">
        <v>100</v>
      </c>
      <c r="BJ182" s="60" t="s">
        <v>100</v>
      </c>
      <c r="BK182" s="60" t="s">
        <v>100</v>
      </c>
      <c r="BL182" s="60" t="s">
        <v>100</v>
      </c>
      <c r="BM182" s="60" t="s">
        <v>100</v>
      </c>
      <c r="BN182" s="60" t="s">
        <v>100</v>
      </c>
      <c r="BO182" s="60" t="s">
        <v>100</v>
      </c>
      <c r="BP182" s="60" t="s">
        <v>100</v>
      </c>
      <c r="BQ182" s="60" t="s">
        <v>100</v>
      </c>
      <c r="BR182" s="60" t="s">
        <v>100</v>
      </c>
      <c r="BS182" s="63">
        <f t="shared" si="14"/>
        <v>44926</v>
      </c>
      <c r="BT182" s="62">
        <f t="shared" si="15"/>
        <v>0</v>
      </c>
      <c r="BU182" s="60">
        <v>0</v>
      </c>
      <c r="BV182" s="60">
        <v>0</v>
      </c>
      <c r="BW182" s="62">
        <f t="shared" si="16"/>
        <v>0</v>
      </c>
      <c r="BX182" s="60">
        <v>0</v>
      </c>
      <c r="BY182" s="60">
        <v>0</v>
      </c>
      <c r="BZ182" s="64">
        <f t="shared" si="17"/>
        <v>29750000</v>
      </c>
      <c r="CA182" s="60" t="s">
        <v>106</v>
      </c>
      <c r="CB182" s="62" t="e">
        <f t="shared" si="18"/>
        <v>#REF!</v>
      </c>
      <c r="CC182" s="72" t="e">
        <f>BS182-#REF!</f>
        <v>#REF!</v>
      </c>
      <c r="CD182" s="62" t="s">
        <v>107</v>
      </c>
      <c r="CE182" s="73">
        <v>44579</v>
      </c>
      <c r="CF182" s="74" t="s">
        <v>1104</v>
      </c>
      <c r="CG182" s="75"/>
    </row>
    <row r="183" spans="1:85" s="17" customFormat="1" ht="50.25" customHeight="1">
      <c r="A183" s="60">
        <v>182</v>
      </c>
      <c r="B183" s="62" t="s">
        <v>411</v>
      </c>
      <c r="C183" s="62" t="s">
        <v>575</v>
      </c>
      <c r="D183" s="62" t="s">
        <v>1105</v>
      </c>
      <c r="E183" s="62" t="s">
        <v>88</v>
      </c>
      <c r="F183" s="62" t="s">
        <v>1106</v>
      </c>
      <c r="G183" s="62" t="s">
        <v>90</v>
      </c>
      <c r="H183" s="62" t="s">
        <v>1107</v>
      </c>
      <c r="I183" s="62" t="s">
        <v>92</v>
      </c>
      <c r="J183" s="62">
        <v>79798570</v>
      </c>
      <c r="K183" s="62" t="s">
        <v>1108</v>
      </c>
      <c r="L183" s="60">
        <v>80111701</v>
      </c>
      <c r="M183" s="71" t="s">
        <v>1109</v>
      </c>
      <c r="N183" s="62" t="s">
        <v>96</v>
      </c>
      <c r="O183" s="64">
        <f t="shared" si="19"/>
        <v>71484000</v>
      </c>
      <c r="P183" s="82">
        <v>71484000</v>
      </c>
      <c r="Q183" s="83">
        <v>0</v>
      </c>
      <c r="R183" s="82">
        <v>6216000</v>
      </c>
      <c r="S183" s="62" t="s">
        <v>213</v>
      </c>
      <c r="T183" s="63">
        <v>44576</v>
      </c>
      <c r="U183" s="63">
        <v>44576</v>
      </c>
      <c r="V183" s="63">
        <v>44926</v>
      </c>
      <c r="W183" s="63">
        <v>44576</v>
      </c>
      <c r="X183" s="63">
        <v>44926</v>
      </c>
      <c r="Y183" s="67" t="s">
        <v>418</v>
      </c>
      <c r="Z183" s="68" t="s">
        <v>419</v>
      </c>
      <c r="AA183" s="67">
        <v>20220813</v>
      </c>
      <c r="AB183" s="67">
        <v>60222</v>
      </c>
      <c r="AC183" s="61">
        <v>44573</v>
      </c>
      <c r="AD183" s="61" t="s">
        <v>100</v>
      </c>
      <c r="AE183" s="61" t="s">
        <v>100</v>
      </c>
      <c r="AF183" s="61" t="s">
        <v>420</v>
      </c>
      <c r="AG183" s="61" t="s">
        <v>737</v>
      </c>
      <c r="AH183" s="69">
        <v>37022</v>
      </c>
      <c r="AI183" s="85">
        <v>44578</v>
      </c>
      <c r="AJ183" s="70" t="s">
        <v>103</v>
      </c>
      <c r="AK183" s="69" t="s">
        <v>100</v>
      </c>
      <c r="AL183" s="69" t="s">
        <v>100</v>
      </c>
      <c r="AM183" s="61" t="str">
        <f>'[1]REQUISITOS DE EJECUCIÓN '!F183</f>
        <v>Cumplimiento del contrato Calidad del servicio</v>
      </c>
      <c r="AN183" s="61" t="str">
        <f>'[1]REQUISITOS DE EJECUCIÓN '!G183</f>
        <v>390-47-994000067387</v>
      </c>
      <c r="AO183" s="61">
        <f>'[1]REQUISITOS DE EJECUCIÓN '!H183</f>
        <v>44576</v>
      </c>
      <c r="AP183" s="61">
        <f>'[1]REQUISITOS DE EJECUCIÓN '!I183</f>
        <v>44576</v>
      </c>
      <c r="AQ183" s="61">
        <f>'[1]REQUISITOS DE EJECUCIÓN '!L183</f>
        <v>44577</v>
      </c>
      <c r="AR183" s="61" t="str">
        <f>'[1]REQUISITOS DE EJECUCIÓN '!M183</f>
        <v>I</v>
      </c>
      <c r="AS183" s="62" t="s">
        <v>104</v>
      </c>
      <c r="AT183" s="60" t="str">
        <f>[1]Supervisiones!J183</f>
        <v>José Leonardo Hincapié Gómez</v>
      </c>
      <c r="AU183" s="60">
        <f>[1]Supervisiones!K183</f>
        <v>7562090</v>
      </c>
      <c r="AV183" s="60" t="str">
        <f>[1]Supervisiones!L183</f>
        <v>José Leonardo Hincapié Gómez</v>
      </c>
      <c r="AW183" s="60">
        <f>[1]Supervisiones!M183</f>
        <v>7562090</v>
      </c>
      <c r="AX183" s="63">
        <f>[1]Supervisiones!N183</f>
        <v>44578</v>
      </c>
      <c r="AY183" s="63">
        <f>[1]Supervisiones!O183</f>
        <v>44578</v>
      </c>
      <c r="AZ183" s="60" t="str">
        <f>[1]Supervisiones!P183</f>
        <v>Transaccional</v>
      </c>
      <c r="BA183" s="62" t="s">
        <v>105</v>
      </c>
      <c r="BB183" s="60">
        <v>0</v>
      </c>
      <c r="BC183" s="62" t="s">
        <v>105</v>
      </c>
      <c r="BD183" s="60" t="s">
        <v>100</v>
      </c>
      <c r="BE183" s="60" t="s">
        <v>100</v>
      </c>
      <c r="BF183" s="62" t="s">
        <v>105</v>
      </c>
      <c r="BG183" s="60" t="s">
        <v>100</v>
      </c>
      <c r="BH183" s="60" t="s">
        <v>100</v>
      </c>
      <c r="BI183" s="60" t="s">
        <v>100</v>
      </c>
      <c r="BJ183" s="60" t="s">
        <v>100</v>
      </c>
      <c r="BK183" s="60" t="s">
        <v>100</v>
      </c>
      <c r="BL183" s="60" t="s">
        <v>100</v>
      </c>
      <c r="BM183" s="60" t="s">
        <v>100</v>
      </c>
      <c r="BN183" s="60" t="s">
        <v>100</v>
      </c>
      <c r="BO183" s="60" t="s">
        <v>100</v>
      </c>
      <c r="BP183" s="60" t="s">
        <v>100</v>
      </c>
      <c r="BQ183" s="60" t="s">
        <v>100</v>
      </c>
      <c r="BR183" s="60" t="s">
        <v>100</v>
      </c>
      <c r="BS183" s="63">
        <f t="shared" si="14"/>
        <v>44926</v>
      </c>
      <c r="BT183" s="62">
        <f t="shared" si="15"/>
        <v>0</v>
      </c>
      <c r="BU183" s="60">
        <v>0</v>
      </c>
      <c r="BV183" s="60">
        <v>0</v>
      </c>
      <c r="BW183" s="62">
        <f t="shared" si="16"/>
        <v>0</v>
      </c>
      <c r="BX183" s="60">
        <v>0</v>
      </c>
      <c r="BY183" s="60">
        <v>0</v>
      </c>
      <c r="BZ183" s="64">
        <f t="shared" si="17"/>
        <v>71484000</v>
      </c>
      <c r="CA183" s="60" t="s">
        <v>106</v>
      </c>
      <c r="CB183" s="62" t="e">
        <f t="shared" si="18"/>
        <v>#REF!</v>
      </c>
      <c r="CC183" s="72" t="e">
        <f>BS183-#REF!</f>
        <v>#REF!</v>
      </c>
      <c r="CD183" s="62" t="s">
        <v>107</v>
      </c>
      <c r="CE183" s="78">
        <v>44580</v>
      </c>
      <c r="CF183" s="74" t="s">
        <v>1110</v>
      </c>
      <c r="CG183" s="75"/>
    </row>
    <row r="184" spans="1:85" s="17" customFormat="1" ht="50.25" customHeight="1">
      <c r="A184" s="60">
        <v>183</v>
      </c>
      <c r="B184" s="62" t="s">
        <v>298</v>
      </c>
      <c r="C184" s="62" t="s">
        <v>299</v>
      </c>
      <c r="D184" s="62" t="s">
        <v>460</v>
      </c>
      <c r="E184" s="62" t="s">
        <v>88</v>
      </c>
      <c r="F184" s="62" t="s">
        <v>1111</v>
      </c>
      <c r="G184" s="62" t="s">
        <v>90</v>
      </c>
      <c r="H184" s="62" t="s">
        <v>1112</v>
      </c>
      <c r="I184" s="62" t="s">
        <v>92</v>
      </c>
      <c r="J184" s="62">
        <v>39571538</v>
      </c>
      <c r="K184" s="62" t="s">
        <v>1113</v>
      </c>
      <c r="L184" s="60">
        <v>80111701</v>
      </c>
      <c r="M184" s="71" t="s">
        <v>1114</v>
      </c>
      <c r="N184" s="62" t="s">
        <v>96</v>
      </c>
      <c r="O184" s="64">
        <f t="shared" si="19"/>
        <v>108000000</v>
      </c>
      <c r="P184" s="82">
        <v>108000000</v>
      </c>
      <c r="Q184" s="83">
        <v>0</v>
      </c>
      <c r="R184" s="82">
        <v>9000000</v>
      </c>
      <c r="S184" s="62" t="s">
        <v>213</v>
      </c>
      <c r="T184" s="63">
        <v>44575</v>
      </c>
      <c r="U184" s="63">
        <v>44578</v>
      </c>
      <c r="V184" s="63">
        <v>44926</v>
      </c>
      <c r="W184" s="63">
        <v>44578</v>
      </c>
      <c r="X184" s="63">
        <v>44926</v>
      </c>
      <c r="Y184" s="68" t="s">
        <v>305</v>
      </c>
      <c r="Z184" s="68" t="s">
        <v>306</v>
      </c>
      <c r="AA184" s="67">
        <v>20220466</v>
      </c>
      <c r="AB184" s="67">
        <v>52322</v>
      </c>
      <c r="AC184" s="61">
        <v>44572</v>
      </c>
      <c r="AD184" s="61" t="s">
        <v>100</v>
      </c>
      <c r="AE184" s="61" t="s">
        <v>100</v>
      </c>
      <c r="AF184" s="61" t="s">
        <v>928</v>
      </c>
      <c r="AG184" s="61" t="s">
        <v>563</v>
      </c>
      <c r="AH184" s="69">
        <v>29622</v>
      </c>
      <c r="AI184" s="66">
        <v>44576</v>
      </c>
      <c r="AJ184" s="70" t="s">
        <v>103</v>
      </c>
      <c r="AK184" s="71" t="s">
        <v>100</v>
      </c>
      <c r="AL184" s="71" t="s">
        <v>100</v>
      </c>
      <c r="AM184" s="61" t="str">
        <f>'[1]REQUISITOS DE EJECUCIÓN '!F184</f>
        <v>Cumplimiento del contrato
Calidad del servicio</v>
      </c>
      <c r="AN184" s="61" t="str">
        <f>'[1]REQUISITOS DE EJECUCIÓN '!G184</f>
        <v>15-46-101023785</v>
      </c>
      <c r="AO184" s="61">
        <f>'[1]REQUISITOS DE EJECUCIÓN '!H184</f>
        <v>44576</v>
      </c>
      <c r="AP184" s="61">
        <f>'[1]REQUISITOS DE EJECUCIÓN '!I184</f>
        <v>44576</v>
      </c>
      <c r="AQ184" s="61">
        <f>'[1]REQUISITOS DE EJECUCIÓN '!L184</f>
        <v>44576</v>
      </c>
      <c r="AR184" s="61" t="str">
        <f>'[1]REQUISITOS DE EJECUCIÓN '!M184</f>
        <v>I</v>
      </c>
      <c r="AS184" s="62" t="s">
        <v>104</v>
      </c>
      <c r="AT184" s="60" t="str">
        <f>[1]Supervisiones!J184</f>
        <v>Fabian Dario Romero Moreno</v>
      </c>
      <c r="AU184" s="60">
        <f>[1]Supervisiones!K184</f>
        <v>11523034</v>
      </c>
      <c r="AV184" s="60" t="str">
        <f>[1]Supervisiones!L184</f>
        <v>Fabian Dario Romero Moreno</v>
      </c>
      <c r="AW184" s="60">
        <f>[1]Supervisiones!M184</f>
        <v>11523034</v>
      </c>
      <c r="AX184" s="63">
        <f>[1]Supervisiones!N184</f>
        <v>44578</v>
      </c>
      <c r="AY184" s="63">
        <f>[1]Supervisiones!O184</f>
        <v>44578</v>
      </c>
      <c r="AZ184" s="60" t="str">
        <f>[1]Supervisiones!P184</f>
        <v>Transaccional</v>
      </c>
      <c r="BA184" s="62" t="s">
        <v>105</v>
      </c>
      <c r="BB184" s="60">
        <v>0</v>
      </c>
      <c r="BC184" s="62" t="s">
        <v>105</v>
      </c>
      <c r="BD184" s="60" t="s">
        <v>100</v>
      </c>
      <c r="BE184" s="60" t="s">
        <v>100</v>
      </c>
      <c r="BF184" s="62" t="s">
        <v>105</v>
      </c>
      <c r="BG184" s="60" t="s">
        <v>100</v>
      </c>
      <c r="BH184" s="60" t="s">
        <v>100</v>
      </c>
      <c r="BI184" s="60" t="s">
        <v>100</v>
      </c>
      <c r="BJ184" s="60" t="s">
        <v>100</v>
      </c>
      <c r="BK184" s="60" t="s">
        <v>100</v>
      </c>
      <c r="BL184" s="60" t="s">
        <v>100</v>
      </c>
      <c r="BM184" s="60" t="s">
        <v>100</v>
      </c>
      <c r="BN184" s="60" t="s">
        <v>100</v>
      </c>
      <c r="BO184" s="60" t="s">
        <v>100</v>
      </c>
      <c r="BP184" s="60" t="s">
        <v>100</v>
      </c>
      <c r="BQ184" s="60" t="s">
        <v>100</v>
      </c>
      <c r="BR184" s="60" t="s">
        <v>100</v>
      </c>
      <c r="BS184" s="63">
        <f t="shared" si="14"/>
        <v>44926</v>
      </c>
      <c r="BT184" s="62">
        <f t="shared" si="15"/>
        <v>0</v>
      </c>
      <c r="BU184" s="60">
        <v>0</v>
      </c>
      <c r="BV184" s="60">
        <v>0</v>
      </c>
      <c r="BW184" s="62">
        <f t="shared" si="16"/>
        <v>0</v>
      </c>
      <c r="BX184" s="60">
        <v>0</v>
      </c>
      <c r="BY184" s="60">
        <v>0</v>
      </c>
      <c r="BZ184" s="64">
        <f t="shared" si="17"/>
        <v>108000000</v>
      </c>
      <c r="CA184" s="60" t="s">
        <v>106</v>
      </c>
      <c r="CB184" s="62" t="e">
        <f t="shared" si="18"/>
        <v>#REF!</v>
      </c>
      <c r="CC184" s="72" t="e">
        <f>BS184-#REF!</f>
        <v>#REF!</v>
      </c>
      <c r="CD184" s="62" t="s">
        <v>107</v>
      </c>
      <c r="CE184" s="73">
        <v>44579</v>
      </c>
      <c r="CF184" s="74" t="s">
        <v>1115</v>
      </c>
      <c r="CG184" s="75"/>
    </row>
    <row r="185" spans="1:85" s="17" customFormat="1" ht="50.25" customHeight="1">
      <c r="A185" s="60">
        <v>184</v>
      </c>
      <c r="B185" s="62" t="s">
        <v>411</v>
      </c>
      <c r="C185" s="62" t="s">
        <v>575</v>
      </c>
      <c r="D185" s="62" t="s">
        <v>1116</v>
      </c>
      <c r="E185" s="62" t="s">
        <v>88</v>
      </c>
      <c r="F185" s="62" t="s">
        <v>1117</v>
      </c>
      <c r="G185" s="62" t="s">
        <v>90</v>
      </c>
      <c r="H185" s="62" t="s">
        <v>1118</v>
      </c>
      <c r="I185" s="62" t="s">
        <v>92</v>
      </c>
      <c r="J185" s="62" t="s">
        <v>1119</v>
      </c>
      <c r="K185" s="62" t="s">
        <v>1120</v>
      </c>
      <c r="L185" s="60">
        <v>80111701</v>
      </c>
      <c r="M185" s="71" t="s">
        <v>1121</v>
      </c>
      <c r="N185" s="62" t="s">
        <v>96</v>
      </c>
      <c r="O185" s="64">
        <f t="shared" si="19"/>
        <v>75023240</v>
      </c>
      <c r="P185" s="82">
        <v>75023240</v>
      </c>
      <c r="Q185" s="83">
        <v>0</v>
      </c>
      <c r="R185" s="82">
        <v>6523760</v>
      </c>
      <c r="S185" s="62" t="s">
        <v>213</v>
      </c>
      <c r="T185" s="63">
        <v>44576</v>
      </c>
      <c r="U185" s="63">
        <v>44579</v>
      </c>
      <c r="V185" s="63">
        <v>44926</v>
      </c>
      <c r="W185" s="63">
        <v>44579</v>
      </c>
      <c r="X185" s="63">
        <v>44926</v>
      </c>
      <c r="Y185" s="68" t="s">
        <v>418</v>
      </c>
      <c r="Z185" s="68" t="s">
        <v>419</v>
      </c>
      <c r="AA185" s="67">
        <v>20220814</v>
      </c>
      <c r="AB185" s="67">
        <v>60622</v>
      </c>
      <c r="AC185" s="61">
        <v>44573</v>
      </c>
      <c r="AD185" s="61" t="s">
        <v>100</v>
      </c>
      <c r="AE185" s="61" t="s">
        <v>100</v>
      </c>
      <c r="AF185" s="61" t="s">
        <v>420</v>
      </c>
      <c r="AG185" s="61" t="s">
        <v>737</v>
      </c>
      <c r="AH185" s="69">
        <v>35622</v>
      </c>
      <c r="AI185" s="85">
        <v>44578</v>
      </c>
      <c r="AJ185" s="70" t="s">
        <v>103</v>
      </c>
      <c r="AK185" s="69" t="s">
        <v>100</v>
      </c>
      <c r="AL185" s="69" t="s">
        <v>100</v>
      </c>
      <c r="AM185" s="61" t="str">
        <f>'[1]REQUISITOS DE EJECUCIÓN '!F185</f>
        <v>Cumplimiento del contrato
Calidad del servicio</v>
      </c>
      <c r="AN185" s="61" t="str">
        <f>'[1]REQUISITOS DE EJECUCIÓN '!G185</f>
        <v>3247346-5</v>
      </c>
      <c r="AO185" s="61">
        <f>'[1]REQUISITOS DE EJECUCIÓN '!H185</f>
        <v>44578</v>
      </c>
      <c r="AP185" s="61">
        <f>'[1]REQUISITOS DE EJECUCIÓN '!I185</f>
        <v>44579</v>
      </c>
      <c r="AQ185" s="61">
        <f>'[1]REQUISITOS DE EJECUCIÓN '!L185</f>
        <v>44577</v>
      </c>
      <c r="AR185" s="61" t="str">
        <f>'[1]REQUISITOS DE EJECUCIÓN '!M185</f>
        <v>I</v>
      </c>
      <c r="AS185" s="62" t="s">
        <v>104</v>
      </c>
      <c r="AT185" s="60" t="str">
        <f>[1]Supervisiones!J185</f>
        <v>José Leonardo Hincapié Gómez</v>
      </c>
      <c r="AU185" s="60">
        <f>[1]Supervisiones!K185</f>
        <v>7562090</v>
      </c>
      <c r="AV185" s="60" t="str">
        <f>[1]Supervisiones!L185</f>
        <v>José Leonardo Hincapié Gómez</v>
      </c>
      <c r="AW185" s="60">
        <f>[1]Supervisiones!M185</f>
        <v>7562090</v>
      </c>
      <c r="AX185" s="63">
        <f>[1]Supervisiones!N185</f>
        <v>44578</v>
      </c>
      <c r="AY185" s="63">
        <f>[1]Supervisiones!O185</f>
        <v>44578</v>
      </c>
      <c r="AZ185" s="60" t="str">
        <f>[1]Supervisiones!P185</f>
        <v>Transaccional</v>
      </c>
      <c r="BA185" s="62" t="s">
        <v>105</v>
      </c>
      <c r="BB185" s="60">
        <v>0</v>
      </c>
      <c r="BC185" s="62" t="s">
        <v>105</v>
      </c>
      <c r="BD185" s="60" t="s">
        <v>100</v>
      </c>
      <c r="BE185" s="60" t="s">
        <v>100</v>
      </c>
      <c r="BF185" s="62" t="s">
        <v>105</v>
      </c>
      <c r="BG185" s="60" t="s">
        <v>100</v>
      </c>
      <c r="BH185" s="60" t="s">
        <v>100</v>
      </c>
      <c r="BI185" s="60" t="s">
        <v>100</v>
      </c>
      <c r="BJ185" s="60" t="s">
        <v>100</v>
      </c>
      <c r="BK185" s="60" t="s">
        <v>100</v>
      </c>
      <c r="BL185" s="60" t="s">
        <v>100</v>
      </c>
      <c r="BM185" s="60" t="s">
        <v>100</v>
      </c>
      <c r="BN185" s="60" t="s">
        <v>100</v>
      </c>
      <c r="BO185" s="60" t="s">
        <v>100</v>
      </c>
      <c r="BP185" s="60" t="s">
        <v>100</v>
      </c>
      <c r="BQ185" s="60" t="s">
        <v>100</v>
      </c>
      <c r="BR185" s="60" t="s">
        <v>100</v>
      </c>
      <c r="BS185" s="63">
        <f t="shared" si="14"/>
        <v>44926</v>
      </c>
      <c r="BT185" s="62">
        <f t="shared" si="15"/>
        <v>0</v>
      </c>
      <c r="BU185" s="60">
        <v>0</v>
      </c>
      <c r="BV185" s="60">
        <v>0</v>
      </c>
      <c r="BW185" s="62">
        <f t="shared" si="16"/>
        <v>0</v>
      </c>
      <c r="BX185" s="60">
        <v>0</v>
      </c>
      <c r="BY185" s="60">
        <v>0</v>
      </c>
      <c r="BZ185" s="64">
        <f t="shared" si="17"/>
        <v>75023240</v>
      </c>
      <c r="CA185" s="60" t="s">
        <v>106</v>
      </c>
      <c r="CB185" s="62" t="e">
        <f t="shared" si="18"/>
        <v>#REF!</v>
      </c>
      <c r="CC185" s="72" t="e">
        <f>BS185-#REF!</f>
        <v>#REF!</v>
      </c>
      <c r="CD185" s="62" t="s">
        <v>107</v>
      </c>
      <c r="CE185" s="78">
        <v>44580</v>
      </c>
      <c r="CF185" s="74" t="s">
        <v>1122</v>
      </c>
      <c r="CG185" s="75"/>
    </row>
    <row r="186" spans="1:85" s="17" customFormat="1" ht="50.25" customHeight="1">
      <c r="A186" s="60">
        <v>185</v>
      </c>
      <c r="B186" s="62" t="s">
        <v>85</v>
      </c>
      <c r="C186" s="62" t="s">
        <v>207</v>
      </c>
      <c r="D186" s="62" t="s">
        <v>165</v>
      </c>
      <c r="E186" s="62" t="s">
        <v>88</v>
      </c>
      <c r="F186" s="62" t="s">
        <v>1123</v>
      </c>
      <c r="G186" s="62" t="s">
        <v>90</v>
      </c>
      <c r="H186" s="62" t="s">
        <v>1124</v>
      </c>
      <c r="I186" s="62" t="s">
        <v>92</v>
      </c>
      <c r="J186" s="62">
        <v>1014225962</v>
      </c>
      <c r="K186" s="62" t="s">
        <v>1125</v>
      </c>
      <c r="L186" s="60">
        <v>80111701</v>
      </c>
      <c r="M186" s="71" t="s">
        <v>1126</v>
      </c>
      <c r="N186" s="62" t="s">
        <v>96</v>
      </c>
      <c r="O186" s="64">
        <f t="shared" si="19"/>
        <v>60000000</v>
      </c>
      <c r="P186" s="82">
        <v>60000000</v>
      </c>
      <c r="Q186" s="83">
        <v>0</v>
      </c>
      <c r="R186" s="82">
        <v>5000000</v>
      </c>
      <c r="S186" s="62" t="s">
        <v>97</v>
      </c>
      <c r="T186" s="63">
        <v>44575</v>
      </c>
      <c r="U186" s="63">
        <v>44579</v>
      </c>
      <c r="V186" s="63">
        <v>44926</v>
      </c>
      <c r="W186" s="63">
        <v>44579</v>
      </c>
      <c r="X186" s="63">
        <v>44926</v>
      </c>
      <c r="Y186" s="68" t="s">
        <v>1127</v>
      </c>
      <c r="Z186" s="68" t="s">
        <v>99</v>
      </c>
      <c r="AA186" s="67">
        <v>20220195</v>
      </c>
      <c r="AB186" s="67">
        <v>42622</v>
      </c>
      <c r="AC186" s="61">
        <v>44570</v>
      </c>
      <c r="AD186" s="61" t="s">
        <v>100</v>
      </c>
      <c r="AE186" s="61" t="s">
        <v>100</v>
      </c>
      <c r="AF186" s="61" t="s">
        <v>1128</v>
      </c>
      <c r="AG186" s="61" t="s">
        <v>321</v>
      </c>
      <c r="AH186" s="69">
        <v>29822</v>
      </c>
      <c r="AI186" s="66">
        <v>44576</v>
      </c>
      <c r="AJ186" s="70" t="s">
        <v>103</v>
      </c>
      <c r="AK186" s="71" t="s">
        <v>100</v>
      </c>
      <c r="AL186" s="71" t="s">
        <v>100</v>
      </c>
      <c r="AM186" s="61" t="str">
        <f>'[1]REQUISITOS DE EJECUCIÓN '!F186</f>
        <v>Cumplimiento del contrato
Calidad del servicio</v>
      </c>
      <c r="AN186" s="61" t="str">
        <f>'[1]REQUISITOS DE EJECUCIÓN '!G186</f>
        <v>390-47-994000067789</v>
      </c>
      <c r="AO186" s="61">
        <f>'[1]REQUISITOS DE EJECUCIÓN '!H186</f>
        <v>44579</v>
      </c>
      <c r="AP186" s="61">
        <f>'[1]REQUISITOS DE EJECUCIÓN '!I186</f>
        <v>44579</v>
      </c>
      <c r="AQ186" s="61">
        <f>'[1]REQUISITOS DE EJECUCIÓN '!L186</f>
        <v>44576</v>
      </c>
      <c r="AR186" s="61" t="str">
        <f>'[1]REQUISITOS DE EJECUCIÓN '!M186</f>
        <v>I</v>
      </c>
      <c r="AS186" s="62" t="s">
        <v>104</v>
      </c>
      <c r="AT186" s="60" t="str">
        <f>[1]Supervisiones!J186</f>
        <v>Jorge Enrique Niño Velandia</v>
      </c>
      <c r="AU186" s="60">
        <f>[1]Supervisiones!K186</f>
        <v>19493141</v>
      </c>
      <c r="AV186" s="60" t="str">
        <f>[1]Supervisiones!L186</f>
        <v>Jorge Enrique Niño Velandia</v>
      </c>
      <c r="AW186" s="60">
        <f>[1]Supervisiones!M186</f>
        <v>19493141</v>
      </c>
      <c r="AX186" s="63">
        <f>[1]Supervisiones!N186</f>
        <v>44578</v>
      </c>
      <c r="AY186" s="63">
        <f>[1]Supervisiones!O186</f>
        <v>44578</v>
      </c>
      <c r="AZ186" s="60" t="str">
        <f>[1]Supervisiones!P186</f>
        <v>Transaccional</v>
      </c>
      <c r="BA186" s="62" t="s">
        <v>105</v>
      </c>
      <c r="BB186" s="60">
        <v>0</v>
      </c>
      <c r="BC186" s="62" t="s">
        <v>105</v>
      </c>
      <c r="BD186" s="60" t="s">
        <v>100</v>
      </c>
      <c r="BE186" s="60" t="s">
        <v>100</v>
      </c>
      <c r="BF186" s="62" t="s">
        <v>105</v>
      </c>
      <c r="BG186" s="60" t="s">
        <v>100</v>
      </c>
      <c r="BH186" s="60" t="s">
        <v>100</v>
      </c>
      <c r="BI186" s="60" t="s">
        <v>100</v>
      </c>
      <c r="BJ186" s="60" t="s">
        <v>100</v>
      </c>
      <c r="BK186" s="60" t="s">
        <v>100</v>
      </c>
      <c r="BL186" s="60" t="s">
        <v>100</v>
      </c>
      <c r="BM186" s="60" t="s">
        <v>100</v>
      </c>
      <c r="BN186" s="60" t="s">
        <v>100</v>
      </c>
      <c r="BO186" s="60" t="s">
        <v>100</v>
      </c>
      <c r="BP186" s="60" t="s">
        <v>100</v>
      </c>
      <c r="BQ186" s="60" t="s">
        <v>100</v>
      </c>
      <c r="BR186" s="60" t="s">
        <v>100</v>
      </c>
      <c r="BS186" s="63">
        <f t="shared" si="14"/>
        <v>44926</v>
      </c>
      <c r="BT186" s="62">
        <f t="shared" si="15"/>
        <v>0</v>
      </c>
      <c r="BU186" s="60">
        <v>0</v>
      </c>
      <c r="BV186" s="60">
        <v>0</v>
      </c>
      <c r="BW186" s="62">
        <f t="shared" si="16"/>
        <v>0</v>
      </c>
      <c r="BX186" s="60">
        <v>0</v>
      </c>
      <c r="BY186" s="60">
        <v>0</v>
      </c>
      <c r="BZ186" s="64">
        <f t="shared" si="17"/>
        <v>60000000</v>
      </c>
      <c r="CA186" s="60" t="s">
        <v>106</v>
      </c>
      <c r="CB186" s="62" t="e">
        <f t="shared" si="18"/>
        <v>#REF!</v>
      </c>
      <c r="CC186" s="72" t="e">
        <f>BS186-#REF!</f>
        <v>#REF!</v>
      </c>
      <c r="CD186" s="62" t="s">
        <v>107</v>
      </c>
      <c r="CE186" s="73">
        <v>44579</v>
      </c>
      <c r="CF186" s="74" t="s">
        <v>1129</v>
      </c>
      <c r="CG186" s="75"/>
    </row>
    <row r="187" spans="1:85" s="17" customFormat="1" ht="50.25" customHeight="1">
      <c r="A187" s="60">
        <v>186</v>
      </c>
      <c r="B187" s="62" t="s">
        <v>510</v>
      </c>
      <c r="C187" s="62" t="s">
        <v>690</v>
      </c>
      <c r="D187" s="62" t="s">
        <v>946</v>
      </c>
      <c r="E187" s="62" t="s">
        <v>88</v>
      </c>
      <c r="F187" s="62" t="s">
        <v>1130</v>
      </c>
      <c r="G187" s="62" t="s">
        <v>90</v>
      </c>
      <c r="H187" s="62" t="s">
        <v>1131</v>
      </c>
      <c r="I187" s="62" t="s">
        <v>92</v>
      </c>
      <c r="J187" s="62">
        <v>30739422</v>
      </c>
      <c r="K187" s="62" t="s">
        <v>1132</v>
      </c>
      <c r="L187" s="60">
        <v>80111701</v>
      </c>
      <c r="M187" s="71" t="s">
        <v>1133</v>
      </c>
      <c r="N187" s="62" t="s">
        <v>96</v>
      </c>
      <c r="O187" s="64">
        <f t="shared" si="19"/>
        <v>83050000</v>
      </c>
      <c r="P187" s="82">
        <v>83050000</v>
      </c>
      <c r="Q187" s="83">
        <v>0</v>
      </c>
      <c r="R187" s="82">
        <v>7550000</v>
      </c>
      <c r="S187" s="62" t="s">
        <v>97</v>
      </c>
      <c r="T187" s="63">
        <v>44576</v>
      </c>
      <c r="U187" s="63">
        <v>44579</v>
      </c>
      <c r="V187" s="63">
        <v>44895</v>
      </c>
      <c r="W187" s="63">
        <v>44579</v>
      </c>
      <c r="X187" s="63">
        <v>44895</v>
      </c>
      <c r="Y187" s="67" t="s">
        <v>695</v>
      </c>
      <c r="Z187" s="68" t="s">
        <v>518</v>
      </c>
      <c r="AA187" s="67">
        <v>20220429</v>
      </c>
      <c r="AB187" s="67">
        <v>54422</v>
      </c>
      <c r="AC187" s="61">
        <v>44573</v>
      </c>
      <c r="AD187" s="61" t="s">
        <v>100</v>
      </c>
      <c r="AE187" s="61" t="s">
        <v>100</v>
      </c>
      <c r="AF187" s="61" t="s">
        <v>696</v>
      </c>
      <c r="AG187" s="61" t="s">
        <v>102</v>
      </c>
      <c r="AH187" s="69">
        <v>31622</v>
      </c>
      <c r="AI187" s="85">
        <v>44578</v>
      </c>
      <c r="AJ187" s="70" t="s">
        <v>103</v>
      </c>
      <c r="AK187" s="69" t="s">
        <v>100</v>
      </c>
      <c r="AL187" s="69" t="s">
        <v>100</v>
      </c>
      <c r="AM187" s="61" t="str">
        <f>'[1]REQUISITOS DE EJECUCIÓN '!F187</f>
        <v>Cumplimiento del contrato
Calidad del servicio</v>
      </c>
      <c r="AN187" s="61" t="str">
        <f>'[1]REQUISITOS DE EJECUCIÓN '!G187</f>
        <v>390-47-994000067684</v>
      </c>
      <c r="AO187" s="61">
        <f>'[1]REQUISITOS DE EJECUCIÓN '!H187</f>
        <v>44578</v>
      </c>
      <c r="AP187" s="61">
        <f>'[1]REQUISITOS DE EJECUCIÓN '!I187</f>
        <v>44579</v>
      </c>
      <c r="AQ187" s="61">
        <f>'[1]REQUISITOS DE EJECUCIÓN '!L187</f>
        <v>44577</v>
      </c>
      <c r="AR187" s="61" t="str">
        <f>'[1]REQUISITOS DE EJECUCIÓN '!M187</f>
        <v>I</v>
      </c>
      <c r="AS187" s="62" t="s">
        <v>104</v>
      </c>
      <c r="AT187" s="60" t="str">
        <f>[1]Supervisiones!J187</f>
        <v>Antonio Gabriel Calderón Silva</v>
      </c>
      <c r="AU187" s="60">
        <f>[1]Supervisiones!K187</f>
        <v>88309681</v>
      </c>
      <c r="AV187" s="60" t="str">
        <f>[1]Supervisiones!L187</f>
        <v>Nubia Yaneth Ruiz Gómez</v>
      </c>
      <c r="AW187" s="60">
        <f>[1]Supervisiones!M187</f>
        <v>88309681</v>
      </c>
      <c r="AX187" s="63">
        <f>[1]Supervisiones!N187</f>
        <v>44578</v>
      </c>
      <c r="AY187" s="63">
        <f>[1]Supervisiones!O187</f>
        <v>44578</v>
      </c>
      <c r="AZ187" s="60" t="str">
        <f>[1]Supervisiones!P187</f>
        <v>Transaccional</v>
      </c>
      <c r="BA187" s="62" t="s">
        <v>105</v>
      </c>
      <c r="BB187" s="60">
        <v>0</v>
      </c>
      <c r="BC187" s="62" t="s">
        <v>105</v>
      </c>
      <c r="BD187" s="60" t="s">
        <v>100</v>
      </c>
      <c r="BE187" s="60" t="s">
        <v>100</v>
      </c>
      <c r="BF187" s="62" t="s">
        <v>105</v>
      </c>
      <c r="BG187" s="60" t="s">
        <v>100</v>
      </c>
      <c r="BH187" s="60" t="s">
        <v>100</v>
      </c>
      <c r="BI187" s="60" t="s">
        <v>100</v>
      </c>
      <c r="BJ187" s="60" t="s">
        <v>100</v>
      </c>
      <c r="BK187" s="60" t="s">
        <v>100</v>
      </c>
      <c r="BL187" s="60" t="s">
        <v>100</v>
      </c>
      <c r="BM187" s="60" t="s">
        <v>100</v>
      </c>
      <c r="BN187" s="60" t="s">
        <v>100</v>
      </c>
      <c r="BO187" s="60" t="s">
        <v>100</v>
      </c>
      <c r="BP187" s="60" t="s">
        <v>100</v>
      </c>
      <c r="BQ187" s="60" t="s">
        <v>100</v>
      </c>
      <c r="BR187" s="60" t="s">
        <v>100</v>
      </c>
      <c r="BS187" s="63">
        <f t="shared" si="14"/>
        <v>44895</v>
      </c>
      <c r="BT187" s="62">
        <f t="shared" si="15"/>
        <v>0</v>
      </c>
      <c r="BU187" s="60">
        <v>0</v>
      </c>
      <c r="BV187" s="60">
        <v>0</v>
      </c>
      <c r="BW187" s="62">
        <f t="shared" si="16"/>
        <v>0</v>
      </c>
      <c r="BX187" s="60">
        <v>0</v>
      </c>
      <c r="BY187" s="60">
        <v>0</v>
      </c>
      <c r="BZ187" s="64">
        <f t="shared" si="17"/>
        <v>83050000</v>
      </c>
      <c r="CA187" s="60" t="s">
        <v>106</v>
      </c>
      <c r="CB187" s="62" t="e">
        <f t="shared" si="18"/>
        <v>#REF!</v>
      </c>
      <c r="CC187" s="72" t="e">
        <f>BS187-#REF!</f>
        <v>#REF!</v>
      </c>
      <c r="CD187" s="62" t="s">
        <v>107</v>
      </c>
      <c r="CE187" s="78">
        <v>44580</v>
      </c>
      <c r="CF187" s="74" t="s">
        <v>1134</v>
      </c>
      <c r="CG187" s="75"/>
    </row>
    <row r="188" spans="1:85" s="17" customFormat="1" ht="50.25" customHeight="1">
      <c r="A188" s="60">
        <v>187</v>
      </c>
      <c r="B188" s="62" t="s">
        <v>510</v>
      </c>
      <c r="C188" s="62" t="s">
        <v>690</v>
      </c>
      <c r="D188" s="62" t="s">
        <v>946</v>
      </c>
      <c r="E188" s="62" t="s">
        <v>88</v>
      </c>
      <c r="F188" s="62" t="s">
        <v>1135</v>
      </c>
      <c r="G188" s="62" t="s">
        <v>90</v>
      </c>
      <c r="H188" s="62" t="s">
        <v>1136</v>
      </c>
      <c r="I188" s="62" t="s">
        <v>92</v>
      </c>
      <c r="J188" s="62">
        <v>80057825</v>
      </c>
      <c r="K188" s="62" t="s">
        <v>1137</v>
      </c>
      <c r="L188" s="60">
        <v>80111701</v>
      </c>
      <c r="M188" s="71" t="s">
        <v>1138</v>
      </c>
      <c r="N188" s="62" t="s">
        <v>96</v>
      </c>
      <c r="O188" s="64">
        <f t="shared" si="19"/>
        <v>66550000</v>
      </c>
      <c r="P188" s="82">
        <v>66550000</v>
      </c>
      <c r="Q188" s="83">
        <v>0</v>
      </c>
      <c r="R188" s="82">
        <v>6050000</v>
      </c>
      <c r="S188" s="62" t="s">
        <v>97</v>
      </c>
      <c r="T188" s="63">
        <v>44575</v>
      </c>
      <c r="U188" s="63">
        <v>44579</v>
      </c>
      <c r="V188" s="63">
        <v>44895</v>
      </c>
      <c r="W188" s="63">
        <v>44579</v>
      </c>
      <c r="X188" s="63">
        <v>44895</v>
      </c>
      <c r="Y188" s="67" t="s">
        <v>695</v>
      </c>
      <c r="Z188" s="68" t="s">
        <v>518</v>
      </c>
      <c r="AA188" s="67">
        <v>20220417</v>
      </c>
      <c r="AB188" s="67">
        <v>19522</v>
      </c>
      <c r="AC188" s="61">
        <v>44569</v>
      </c>
      <c r="AD188" s="61" t="s">
        <v>100</v>
      </c>
      <c r="AE188" s="61" t="s">
        <v>100</v>
      </c>
      <c r="AF188" s="61" t="s">
        <v>696</v>
      </c>
      <c r="AG188" s="61" t="s">
        <v>116</v>
      </c>
      <c r="AH188" s="69">
        <v>29922</v>
      </c>
      <c r="AI188" s="66">
        <v>44576</v>
      </c>
      <c r="AJ188" s="70" t="s">
        <v>103</v>
      </c>
      <c r="AK188" s="71" t="s">
        <v>100</v>
      </c>
      <c r="AL188" s="71" t="s">
        <v>100</v>
      </c>
      <c r="AM188" s="61" t="str">
        <f>'[1]REQUISITOS DE EJECUCIÓN '!F188</f>
        <v>Cumplimiento del contrato
Calidad del servicio</v>
      </c>
      <c r="AN188" s="61" t="str">
        <f>'[1]REQUISITOS DE EJECUCIÓN '!G188</f>
        <v>390-47-994000067356</v>
      </c>
      <c r="AO188" s="61">
        <f>'[1]REQUISITOS DE EJECUCIÓN '!H188</f>
        <v>44575</v>
      </c>
      <c r="AP188" s="61">
        <f>'[1]REQUISITOS DE EJECUCIÓN '!I188</f>
        <v>44579</v>
      </c>
      <c r="AQ188" s="61">
        <f>'[1]REQUISITOS DE EJECUCIÓN '!L188</f>
        <v>44576</v>
      </c>
      <c r="AR188" s="61" t="str">
        <f>'[1]REQUISITOS DE EJECUCIÓN '!M188</f>
        <v>I</v>
      </c>
      <c r="AS188" s="62" t="s">
        <v>104</v>
      </c>
      <c r="AT188" s="60" t="str">
        <f>[1]Supervisiones!J188</f>
        <v>Nubia Yaneth Ruiz Gómez</v>
      </c>
      <c r="AU188" s="60">
        <f>[1]Supervisiones!K188</f>
        <v>52849605</v>
      </c>
      <c r="AV188" s="60" t="str">
        <f>[1]Supervisiones!L188</f>
        <v>Nubia Yaneth Ruiz Gómez</v>
      </c>
      <c r="AW188" s="60">
        <f>[1]Supervisiones!M188</f>
        <v>52849605</v>
      </c>
      <c r="AX188" s="63">
        <f>[1]Supervisiones!N188</f>
        <v>44578</v>
      </c>
      <c r="AY188" s="63">
        <f>[1]Supervisiones!O188</f>
        <v>44578</v>
      </c>
      <c r="AZ188" s="60" t="str">
        <f>[1]Supervisiones!P188</f>
        <v>Transaccional</v>
      </c>
      <c r="BA188" s="62" t="s">
        <v>105</v>
      </c>
      <c r="BB188" s="60">
        <v>0</v>
      </c>
      <c r="BC188" s="62" t="s">
        <v>105</v>
      </c>
      <c r="BD188" s="60" t="s">
        <v>100</v>
      </c>
      <c r="BE188" s="60" t="s">
        <v>100</v>
      </c>
      <c r="BF188" s="62" t="s">
        <v>105</v>
      </c>
      <c r="BG188" s="60" t="s">
        <v>100</v>
      </c>
      <c r="BH188" s="60" t="s">
        <v>100</v>
      </c>
      <c r="BI188" s="60" t="s">
        <v>100</v>
      </c>
      <c r="BJ188" s="60" t="s">
        <v>100</v>
      </c>
      <c r="BK188" s="60" t="s">
        <v>100</v>
      </c>
      <c r="BL188" s="60" t="s">
        <v>100</v>
      </c>
      <c r="BM188" s="60" t="s">
        <v>100</v>
      </c>
      <c r="BN188" s="60" t="s">
        <v>100</v>
      </c>
      <c r="BO188" s="60" t="s">
        <v>100</v>
      </c>
      <c r="BP188" s="60" t="s">
        <v>100</v>
      </c>
      <c r="BQ188" s="60" t="s">
        <v>100</v>
      </c>
      <c r="BR188" s="60" t="s">
        <v>100</v>
      </c>
      <c r="BS188" s="63">
        <f t="shared" si="14"/>
        <v>44895</v>
      </c>
      <c r="BT188" s="62">
        <f t="shared" si="15"/>
        <v>0</v>
      </c>
      <c r="BU188" s="60">
        <v>0</v>
      </c>
      <c r="BV188" s="60">
        <v>0</v>
      </c>
      <c r="BW188" s="62">
        <f t="shared" si="16"/>
        <v>0</v>
      </c>
      <c r="BX188" s="60">
        <v>0</v>
      </c>
      <c r="BY188" s="60">
        <v>0</v>
      </c>
      <c r="BZ188" s="64">
        <f t="shared" si="17"/>
        <v>66550000</v>
      </c>
      <c r="CA188" s="60" t="s">
        <v>106</v>
      </c>
      <c r="CB188" s="62" t="e">
        <f t="shared" si="18"/>
        <v>#REF!</v>
      </c>
      <c r="CC188" s="72" t="e">
        <f>BS188-#REF!</f>
        <v>#REF!</v>
      </c>
      <c r="CD188" s="62" t="s">
        <v>107</v>
      </c>
      <c r="CE188" s="73">
        <v>44579</v>
      </c>
      <c r="CF188" s="74" t="s">
        <v>1139</v>
      </c>
      <c r="CG188" s="75"/>
    </row>
    <row r="189" spans="1:85" s="17" customFormat="1" ht="50.25" customHeight="1">
      <c r="A189" s="60">
        <v>188</v>
      </c>
      <c r="B189" s="62" t="s">
        <v>510</v>
      </c>
      <c r="C189" s="62" t="s">
        <v>1140</v>
      </c>
      <c r="D189" s="62" t="s">
        <v>946</v>
      </c>
      <c r="E189" s="62" t="s">
        <v>88</v>
      </c>
      <c r="F189" s="62" t="s">
        <v>1141</v>
      </c>
      <c r="G189" s="62" t="s">
        <v>90</v>
      </c>
      <c r="H189" s="62" t="s">
        <v>1142</v>
      </c>
      <c r="I189" s="62" t="s">
        <v>92</v>
      </c>
      <c r="J189" s="62">
        <v>52502356</v>
      </c>
      <c r="K189" s="62" t="s">
        <v>1143</v>
      </c>
      <c r="L189" s="60">
        <v>80111701</v>
      </c>
      <c r="M189" s="71" t="s">
        <v>1144</v>
      </c>
      <c r="N189" s="62" t="s">
        <v>96</v>
      </c>
      <c r="O189" s="64">
        <f t="shared" si="19"/>
        <v>66193050</v>
      </c>
      <c r="P189" s="82">
        <v>66193050</v>
      </c>
      <c r="Q189" s="83">
        <v>0</v>
      </c>
      <c r="R189" s="82">
        <v>6017550</v>
      </c>
      <c r="S189" s="62" t="s">
        <v>97</v>
      </c>
      <c r="T189" s="63">
        <v>44576</v>
      </c>
      <c r="U189" s="63">
        <v>44578</v>
      </c>
      <c r="V189" s="63">
        <v>44895</v>
      </c>
      <c r="W189" s="63">
        <v>44578</v>
      </c>
      <c r="X189" s="63">
        <v>44895</v>
      </c>
      <c r="Y189" s="67" t="s">
        <v>556</v>
      </c>
      <c r="Z189" s="68" t="s">
        <v>518</v>
      </c>
      <c r="AA189" s="67">
        <v>20220449</v>
      </c>
      <c r="AB189" s="67">
        <v>20822</v>
      </c>
      <c r="AC189" s="61">
        <v>44569</v>
      </c>
      <c r="AD189" s="61" t="s">
        <v>100</v>
      </c>
      <c r="AE189" s="61" t="s">
        <v>100</v>
      </c>
      <c r="AF189" s="61" t="s">
        <v>557</v>
      </c>
      <c r="AG189" s="61" t="s">
        <v>116</v>
      </c>
      <c r="AH189" s="69">
        <v>31422</v>
      </c>
      <c r="AI189" s="85">
        <v>44578</v>
      </c>
      <c r="AJ189" s="70" t="s">
        <v>103</v>
      </c>
      <c r="AK189" s="69" t="s">
        <v>100</v>
      </c>
      <c r="AL189" s="69" t="s">
        <v>100</v>
      </c>
      <c r="AM189" s="61" t="str">
        <f>'[1]REQUISITOS DE EJECUCIÓN '!F189</f>
        <v>Cumplimiento del contrato
Calidad del servicio</v>
      </c>
      <c r="AN189" s="61" t="str">
        <f>'[1]REQUISITOS DE EJECUCIÓN '!G189</f>
        <v>390-47-994000067419</v>
      </c>
      <c r="AO189" s="61">
        <f>'[1]REQUISITOS DE EJECUCIÓN '!H189</f>
        <v>44576</v>
      </c>
      <c r="AP189" s="61">
        <f>'[1]REQUISITOS DE EJECUCIÓN '!I189</f>
        <v>44577</v>
      </c>
      <c r="AQ189" s="61">
        <f>'[1]REQUISITOS DE EJECUCIÓN '!L189</f>
        <v>44577</v>
      </c>
      <c r="AR189" s="61" t="str">
        <f>'[1]REQUISITOS DE EJECUCIÓN '!M189</f>
        <v>I</v>
      </c>
      <c r="AS189" s="62" t="s">
        <v>104</v>
      </c>
      <c r="AT189" s="60" t="str">
        <f>[1]Supervisiones!J189</f>
        <v>Wilson Eduardo Montes Zambrano</v>
      </c>
      <c r="AU189" s="60">
        <f>[1]Supervisiones!K189</f>
        <v>80542083</v>
      </c>
      <c r="AV189" s="60" t="str">
        <f>[1]Supervisiones!L189</f>
        <v>Wilson Alirio Gómez Alba</v>
      </c>
      <c r="AW189" s="60">
        <f>[1]Supervisiones!M189</f>
        <v>80542083</v>
      </c>
      <c r="AX189" s="63">
        <f>[1]Supervisiones!N189</f>
        <v>44578</v>
      </c>
      <c r="AY189" s="63">
        <f>[1]Supervisiones!O189</f>
        <v>44578</v>
      </c>
      <c r="AZ189" s="60" t="str">
        <f>[1]Supervisiones!P189</f>
        <v>Transaccional</v>
      </c>
      <c r="BA189" s="62" t="s">
        <v>105</v>
      </c>
      <c r="BB189" s="60">
        <v>0</v>
      </c>
      <c r="BC189" s="62" t="s">
        <v>105</v>
      </c>
      <c r="BD189" s="60" t="s">
        <v>100</v>
      </c>
      <c r="BE189" s="60" t="s">
        <v>100</v>
      </c>
      <c r="BF189" s="62" t="s">
        <v>105</v>
      </c>
      <c r="BG189" s="60" t="s">
        <v>100</v>
      </c>
      <c r="BH189" s="60" t="s">
        <v>100</v>
      </c>
      <c r="BI189" s="60" t="s">
        <v>100</v>
      </c>
      <c r="BJ189" s="60" t="s">
        <v>100</v>
      </c>
      <c r="BK189" s="60" t="s">
        <v>100</v>
      </c>
      <c r="BL189" s="60" t="s">
        <v>100</v>
      </c>
      <c r="BM189" s="60" t="s">
        <v>100</v>
      </c>
      <c r="BN189" s="60" t="s">
        <v>100</v>
      </c>
      <c r="BO189" s="60" t="s">
        <v>100</v>
      </c>
      <c r="BP189" s="60" t="s">
        <v>100</v>
      </c>
      <c r="BQ189" s="60" t="s">
        <v>100</v>
      </c>
      <c r="BR189" s="60" t="s">
        <v>100</v>
      </c>
      <c r="BS189" s="63">
        <f t="shared" si="14"/>
        <v>44895</v>
      </c>
      <c r="BT189" s="62">
        <f t="shared" si="15"/>
        <v>0</v>
      </c>
      <c r="BU189" s="60">
        <v>0</v>
      </c>
      <c r="BV189" s="60">
        <v>0</v>
      </c>
      <c r="BW189" s="62">
        <f t="shared" si="16"/>
        <v>0</v>
      </c>
      <c r="BX189" s="60">
        <v>0</v>
      </c>
      <c r="BY189" s="60">
        <v>0</v>
      </c>
      <c r="BZ189" s="64">
        <f t="shared" si="17"/>
        <v>66193050</v>
      </c>
      <c r="CA189" s="60" t="s">
        <v>106</v>
      </c>
      <c r="CB189" s="62" t="e">
        <f t="shared" si="18"/>
        <v>#REF!</v>
      </c>
      <c r="CC189" s="72" t="e">
        <f>BS189-#REF!</f>
        <v>#REF!</v>
      </c>
      <c r="CD189" s="62" t="s">
        <v>107</v>
      </c>
      <c r="CE189" s="78">
        <v>44580</v>
      </c>
      <c r="CF189" s="74" t="s">
        <v>1145</v>
      </c>
      <c r="CG189" s="75"/>
    </row>
    <row r="190" spans="1:85" s="17" customFormat="1" ht="50.25" customHeight="1">
      <c r="A190" s="60">
        <v>189</v>
      </c>
      <c r="B190" s="62" t="s">
        <v>510</v>
      </c>
      <c r="C190" s="62" t="s">
        <v>930</v>
      </c>
      <c r="D190" s="62" t="s">
        <v>946</v>
      </c>
      <c r="E190" s="62" t="s">
        <v>88</v>
      </c>
      <c r="F190" s="62" t="s">
        <v>1146</v>
      </c>
      <c r="G190" s="62" t="s">
        <v>90</v>
      </c>
      <c r="H190" s="62" t="s">
        <v>1147</v>
      </c>
      <c r="I190" s="62" t="s">
        <v>92</v>
      </c>
      <c r="J190" s="62">
        <v>1072651395</v>
      </c>
      <c r="K190" s="62" t="s">
        <v>1148</v>
      </c>
      <c r="L190" s="60">
        <v>80111701</v>
      </c>
      <c r="M190" s="71" t="s">
        <v>1149</v>
      </c>
      <c r="N190" s="62" t="s">
        <v>96</v>
      </c>
      <c r="O190" s="64">
        <f t="shared" si="19"/>
        <v>65422400</v>
      </c>
      <c r="P190" s="82">
        <v>65422400</v>
      </c>
      <c r="Q190" s="83">
        <v>0</v>
      </c>
      <c r="R190" s="83" t="s">
        <v>1150</v>
      </c>
      <c r="S190" s="62" t="s">
        <v>97</v>
      </c>
      <c r="T190" s="63">
        <v>44575</v>
      </c>
      <c r="U190" s="63">
        <v>44581</v>
      </c>
      <c r="V190" s="63">
        <v>44910</v>
      </c>
      <c r="W190" s="63">
        <v>44581</v>
      </c>
      <c r="X190" s="63">
        <v>44910</v>
      </c>
      <c r="Y190" s="67" t="s">
        <v>517</v>
      </c>
      <c r="Z190" s="68" t="s">
        <v>518</v>
      </c>
      <c r="AA190" s="67">
        <v>20220102</v>
      </c>
      <c r="AB190" s="67">
        <v>20222</v>
      </c>
      <c r="AC190" s="61">
        <v>44569</v>
      </c>
      <c r="AD190" s="61" t="s">
        <v>100</v>
      </c>
      <c r="AE190" s="61" t="s">
        <v>100</v>
      </c>
      <c r="AF190" s="61" t="s">
        <v>519</v>
      </c>
      <c r="AG190" s="61" t="s">
        <v>116</v>
      </c>
      <c r="AH190" s="69">
        <v>30422</v>
      </c>
      <c r="AI190" s="66">
        <v>44576</v>
      </c>
      <c r="AJ190" s="70" t="s">
        <v>103</v>
      </c>
      <c r="AK190" s="71" t="s">
        <v>100</v>
      </c>
      <c r="AL190" s="71" t="s">
        <v>100</v>
      </c>
      <c r="AM190" s="61" t="str">
        <f>'[1]REQUISITOS DE EJECUCIÓN '!F190</f>
        <v>Cumplimiento del contrato
Calidad del servicio</v>
      </c>
      <c r="AN190" s="61" t="str">
        <f>'[1]REQUISITOS DE EJECUCIÓN '!G190</f>
        <v>14-46-101062694</v>
      </c>
      <c r="AO190" s="61">
        <f>'[1]REQUISITOS DE EJECUCIÓN '!H190</f>
        <v>44576</v>
      </c>
      <c r="AP190" s="61">
        <f>'[1]REQUISITOS DE EJECUCIÓN '!I190</f>
        <v>44581</v>
      </c>
      <c r="AQ190" s="61">
        <f>'[1]REQUISITOS DE EJECUCIÓN '!L190</f>
        <v>44576</v>
      </c>
      <c r="AR190" s="61" t="str">
        <f>'[1]REQUISITOS DE EJECUCIÓN '!M190</f>
        <v>I</v>
      </c>
      <c r="AS190" s="62" t="s">
        <v>104</v>
      </c>
      <c r="AT190" s="60" t="str">
        <f>[1]Supervisiones!J190</f>
        <v>Claudia Elizabeth Cifuentes Santanilla</v>
      </c>
      <c r="AU190" s="60">
        <f>[1]Supervisiones!K190</f>
        <v>1032411754</v>
      </c>
      <c r="AV190" s="60" t="str">
        <f>[1]Supervisiones!L190</f>
        <v>Claudia Elizabeth Cifuentes Santanilla</v>
      </c>
      <c r="AW190" s="60">
        <f>[1]Supervisiones!M190</f>
        <v>1032411754</v>
      </c>
      <c r="AX190" s="63">
        <f>[1]Supervisiones!N190</f>
        <v>44578</v>
      </c>
      <c r="AY190" s="63">
        <f>[1]Supervisiones!O190</f>
        <v>44578</v>
      </c>
      <c r="AZ190" s="60" t="str">
        <f>[1]Supervisiones!P190</f>
        <v>Transaccional</v>
      </c>
      <c r="BA190" s="62" t="s">
        <v>105</v>
      </c>
      <c r="BB190" s="60">
        <v>0</v>
      </c>
      <c r="BC190" s="62" t="s">
        <v>105</v>
      </c>
      <c r="BD190" s="60" t="s">
        <v>100</v>
      </c>
      <c r="BE190" s="60" t="s">
        <v>100</v>
      </c>
      <c r="BF190" s="62" t="s">
        <v>105</v>
      </c>
      <c r="BG190" s="60" t="s">
        <v>100</v>
      </c>
      <c r="BH190" s="60" t="s">
        <v>100</v>
      </c>
      <c r="BI190" s="60" t="s">
        <v>100</v>
      </c>
      <c r="BJ190" s="60" t="s">
        <v>100</v>
      </c>
      <c r="BK190" s="60" t="s">
        <v>100</v>
      </c>
      <c r="BL190" s="60" t="s">
        <v>100</v>
      </c>
      <c r="BM190" s="60" t="s">
        <v>100</v>
      </c>
      <c r="BN190" s="60" t="s">
        <v>100</v>
      </c>
      <c r="BO190" s="60" t="s">
        <v>100</v>
      </c>
      <c r="BP190" s="60" t="s">
        <v>100</v>
      </c>
      <c r="BQ190" s="60" t="s">
        <v>100</v>
      </c>
      <c r="BR190" s="60" t="s">
        <v>100</v>
      </c>
      <c r="BS190" s="63">
        <f t="shared" si="14"/>
        <v>44910</v>
      </c>
      <c r="BT190" s="62">
        <f t="shared" si="15"/>
        <v>0</v>
      </c>
      <c r="BU190" s="60">
        <v>0</v>
      </c>
      <c r="BV190" s="60">
        <v>0</v>
      </c>
      <c r="BW190" s="62">
        <f t="shared" si="16"/>
        <v>0</v>
      </c>
      <c r="BX190" s="60">
        <v>0</v>
      </c>
      <c r="BY190" s="60">
        <v>0</v>
      </c>
      <c r="BZ190" s="64">
        <f t="shared" si="17"/>
        <v>65422400</v>
      </c>
      <c r="CA190" s="60" t="s">
        <v>106</v>
      </c>
      <c r="CB190" s="62" t="e">
        <f t="shared" si="18"/>
        <v>#REF!</v>
      </c>
      <c r="CC190" s="72" t="e">
        <f>BS190-#REF!</f>
        <v>#REF!</v>
      </c>
      <c r="CD190" s="62" t="s">
        <v>107</v>
      </c>
      <c r="CE190" s="73">
        <v>44579</v>
      </c>
      <c r="CF190" s="74" t="s">
        <v>1151</v>
      </c>
      <c r="CG190" s="75"/>
    </row>
    <row r="191" spans="1:85" s="17" customFormat="1" ht="50.25" customHeight="1">
      <c r="A191" s="60">
        <v>190</v>
      </c>
      <c r="B191" s="62" t="s">
        <v>411</v>
      </c>
      <c r="C191" s="62" t="s">
        <v>730</v>
      </c>
      <c r="D191" s="62" t="s">
        <v>731</v>
      </c>
      <c r="E191" s="62" t="s">
        <v>88</v>
      </c>
      <c r="F191" s="62" t="s">
        <v>1152</v>
      </c>
      <c r="G191" s="62" t="s">
        <v>90</v>
      </c>
      <c r="H191" s="62" t="s">
        <v>1153</v>
      </c>
      <c r="I191" s="62" t="s">
        <v>92</v>
      </c>
      <c r="J191" s="62">
        <v>35509810</v>
      </c>
      <c r="K191" s="62" t="s">
        <v>1154</v>
      </c>
      <c r="L191" s="60">
        <v>80111701</v>
      </c>
      <c r="M191" s="71" t="s">
        <v>1155</v>
      </c>
      <c r="N191" s="62" t="s">
        <v>96</v>
      </c>
      <c r="O191" s="64">
        <f t="shared" si="19"/>
        <v>79800000</v>
      </c>
      <c r="P191" s="82">
        <v>79800000</v>
      </c>
      <c r="Q191" s="83">
        <v>0</v>
      </c>
      <c r="R191" s="101">
        <v>6650000</v>
      </c>
      <c r="S191" s="62" t="s">
        <v>97</v>
      </c>
      <c r="T191" s="63">
        <v>44576</v>
      </c>
      <c r="U191" s="63">
        <v>44578</v>
      </c>
      <c r="V191" s="63">
        <v>44926</v>
      </c>
      <c r="W191" s="63">
        <v>44578</v>
      </c>
      <c r="X191" s="63">
        <v>44926</v>
      </c>
      <c r="Y191" s="67" t="s">
        <v>418</v>
      </c>
      <c r="Z191" s="68" t="s">
        <v>419</v>
      </c>
      <c r="AA191" s="67">
        <v>20220699</v>
      </c>
      <c r="AB191" s="67">
        <v>16022</v>
      </c>
      <c r="AC191" s="61">
        <v>44568</v>
      </c>
      <c r="AD191" s="61" t="s">
        <v>100</v>
      </c>
      <c r="AE191" s="61" t="s">
        <v>100</v>
      </c>
      <c r="AF191" s="61" t="s">
        <v>736</v>
      </c>
      <c r="AG191" s="61" t="s">
        <v>102</v>
      </c>
      <c r="AH191" s="69">
        <v>37222</v>
      </c>
      <c r="AI191" s="85">
        <v>44578</v>
      </c>
      <c r="AJ191" s="70" t="s">
        <v>103</v>
      </c>
      <c r="AK191" s="69" t="s">
        <v>100</v>
      </c>
      <c r="AL191" s="69" t="s">
        <v>100</v>
      </c>
      <c r="AM191" s="61" t="str">
        <f>'[1]REQUISITOS DE EJECUCIÓN '!F191</f>
        <v>Cumplimiento del contrato
Calidad del servicio</v>
      </c>
      <c r="AN191" s="61" t="str">
        <f>'[1]REQUISITOS DE EJECUCIÓN '!G191</f>
        <v>25-46-101018585</v>
      </c>
      <c r="AO191" s="61">
        <f>'[1]REQUISITOS DE EJECUCIÓN '!H191</f>
        <v>44576</v>
      </c>
      <c r="AP191" s="61">
        <f>'[1]REQUISITOS DE EJECUCIÓN '!I191</f>
        <v>44576</v>
      </c>
      <c r="AQ191" s="61">
        <f>'[1]REQUISITOS DE EJECUCIÓN '!L191</f>
        <v>44576</v>
      </c>
      <c r="AR191" s="61" t="str">
        <f>'[1]REQUISITOS DE EJECUCIÓN '!M191</f>
        <v>I</v>
      </c>
      <c r="AS191" s="62" t="s">
        <v>104</v>
      </c>
      <c r="AT191" s="60" t="str">
        <f>[1]Supervisiones!J191</f>
        <v>Tirso Zorro Guio</v>
      </c>
      <c r="AU191" s="60">
        <f>[1]Supervisiones!K191</f>
        <v>79350124</v>
      </c>
      <c r="AV191" s="60" t="str">
        <f>[1]Supervisiones!L191</f>
        <v>Tirso Zorro Guio</v>
      </c>
      <c r="AW191" s="60">
        <f>[1]Supervisiones!M191</f>
        <v>79350124</v>
      </c>
      <c r="AX191" s="63">
        <f>[1]Supervisiones!N191</f>
        <v>44578</v>
      </c>
      <c r="AY191" s="63">
        <f>[1]Supervisiones!O191</f>
        <v>44578</v>
      </c>
      <c r="AZ191" s="60" t="str">
        <f>[1]Supervisiones!P191</f>
        <v>Transaccional</v>
      </c>
      <c r="BA191" s="62" t="s">
        <v>105</v>
      </c>
      <c r="BB191" s="60">
        <v>0</v>
      </c>
      <c r="BC191" s="62" t="s">
        <v>105</v>
      </c>
      <c r="BD191" s="60" t="s">
        <v>100</v>
      </c>
      <c r="BE191" s="60" t="s">
        <v>100</v>
      </c>
      <c r="BF191" s="62" t="s">
        <v>105</v>
      </c>
      <c r="BG191" s="60" t="s">
        <v>100</v>
      </c>
      <c r="BH191" s="60" t="s">
        <v>100</v>
      </c>
      <c r="BI191" s="60" t="s">
        <v>100</v>
      </c>
      <c r="BJ191" s="60" t="s">
        <v>100</v>
      </c>
      <c r="BK191" s="60" t="s">
        <v>100</v>
      </c>
      <c r="BL191" s="60" t="s">
        <v>100</v>
      </c>
      <c r="BM191" s="60" t="s">
        <v>100</v>
      </c>
      <c r="BN191" s="60" t="s">
        <v>100</v>
      </c>
      <c r="BO191" s="60" t="s">
        <v>100</v>
      </c>
      <c r="BP191" s="60" t="s">
        <v>100</v>
      </c>
      <c r="BQ191" s="60" t="s">
        <v>100</v>
      </c>
      <c r="BR191" s="60" t="s">
        <v>100</v>
      </c>
      <c r="BS191" s="63">
        <f t="shared" si="14"/>
        <v>44926</v>
      </c>
      <c r="BT191" s="62">
        <f t="shared" si="15"/>
        <v>0</v>
      </c>
      <c r="BU191" s="60">
        <v>0</v>
      </c>
      <c r="BV191" s="60">
        <v>0</v>
      </c>
      <c r="BW191" s="62">
        <f t="shared" si="16"/>
        <v>0</v>
      </c>
      <c r="BX191" s="60">
        <v>0</v>
      </c>
      <c r="BY191" s="60">
        <v>0</v>
      </c>
      <c r="BZ191" s="64">
        <f t="shared" si="17"/>
        <v>79800000</v>
      </c>
      <c r="CA191" s="60" t="s">
        <v>106</v>
      </c>
      <c r="CB191" s="62" t="e">
        <f t="shared" si="18"/>
        <v>#REF!</v>
      </c>
      <c r="CC191" s="72" t="e">
        <f>BS191-#REF!</f>
        <v>#REF!</v>
      </c>
      <c r="CD191" s="62" t="s">
        <v>107</v>
      </c>
      <c r="CE191" s="78">
        <v>44580</v>
      </c>
      <c r="CF191" s="74" t="s">
        <v>1156</v>
      </c>
      <c r="CG191" s="75"/>
    </row>
    <row r="192" spans="1:85" s="17" customFormat="1" ht="50.25" customHeight="1">
      <c r="A192" s="60">
        <v>191</v>
      </c>
      <c r="B192" s="62" t="s">
        <v>298</v>
      </c>
      <c r="C192" s="62" t="s">
        <v>1064</v>
      </c>
      <c r="D192" s="62" t="s">
        <v>460</v>
      </c>
      <c r="E192" s="62" t="s">
        <v>88</v>
      </c>
      <c r="F192" s="62" t="s">
        <v>1157</v>
      </c>
      <c r="G192" s="62" t="s">
        <v>90</v>
      </c>
      <c r="H192" s="62" t="s">
        <v>1158</v>
      </c>
      <c r="I192" s="62" t="s">
        <v>92</v>
      </c>
      <c r="J192" s="62">
        <v>1013638215</v>
      </c>
      <c r="K192" s="62" t="s">
        <v>1159</v>
      </c>
      <c r="L192" s="60">
        <v>80111701</v>
      </c>
      <c r="M192" s="71" t="s">
        <v>1160</v>
      </c>
      <c r="N192" s="62" t="s">
        <v>96</v>
      </c>
      <c r="O192" s="64">
        <f t="shared" si="19"/>
        <v>34827906</v>
      </c>
      <c r="P192" s="82">
        <v>34827906</v>
      </c>
      <c r="Q192" s="83">
        <v>0</v>
      </c>
      <c r="R192" s="82">
        <v>5804651</v>
      </c>
      <c r="S192" s="62" t="s">
        <v>213</v>
      </c>
      <c r="T192" s="63">
        <v>44576</v>
      </c>
      <c r="U192" s="63">
        <v>44578</v>
      </c>
      <c r="V192" s="63">
        <v>44742</v>
      </c>
      <c r="W192" s="63">
        <v>44578</v>
      </c>
      <c r="X192" s="63">
        <v>44742</v>
      </c>
      <c r="Y192" s="67" t="s">
        <v>1069</v>
      </c>
      <c r="Z192" s="68" t="s">
        <v>306</v>
      </c>
      <c r="AA192" s="67">
        <v>20220935</v>
      </c>
      <c r="AB192" s="67">
        <v>49722</v>
      </c>
      <c r="AC192" s="61">
        <v>44572</v>
      </c>
      <c r="AD192" s="61" t="s">
        <v>100</v>
      </c>
      <c r="AE192" s="61" t="s">
        <v>100</v>
      </c>
      <c r="AF192" s="61" t="s">
        <v>1070</v>
      </c>
      <c r="AG192" s="61" t="s">
        <v>116</v>
      </c>
      <c r="AH192" s="69">
        <v>36322</v>
      </c>
      <c r="AI192" s="85">
        <v>44578</v>
      </c>
      <c r="AJ192" s="70" t="s">
        <v>103</v>
      </c>
      <c r="AK192" s="69" t="s">
        <v>100</v>
      </c>
      <c r="AL192" s="69" t="s">
        <v>100</v>
      </c>
      <c r="AM192" s="61" t="str">
        <f>'[1]REQUISITOS DE EJECUCIÓN '!F192</f>
        <v>Cumplimiento del contrato Calidad del servicio</v>
      </c>
      <c r="AN192" s="61" t="str">
        <f>'[1]REQUISITOS DE EJECUCIÓN '!G192</f>
        <v>390-47-994000067412</v>
      </c>
      <c r="AO192" s="61">
        <f>'[1]REQUISITOS DE EJECUCIÓN '!H192</f>
        <v>44576</v>
      </c>
      <c r="AP192" s="61">
        <f>'[1]REQUISITOS DE EJECUCIÓN '!I192</f>
        <v>44577</v>
      </c>
      <c r="AQ192" s="61">
        <f>'[1]REQUISITOS DE EJECUCIÓN '!L192</f>
        <v>44577</v>
      </c>
      <c r="AR192" s="61" t="str">
        <f>'[1]REQUISITOS DE EJECUCIÓN '!M192</f>
        <v>I</v>
      </c>
      <c r="AS192" s="62" t="s">
        <v>104</v>
      </c>
      <c r="AT192" s="60" t="str">
        <f>[1]Supervisiones!J192</f>
        <v>Nestor Alejandro Gómez Guerrero</v>
      </c>
      <c r="AU192" s="60">
        <f>[1]Supervisiones!K192</f>
        <v>7700363</v>
      </c>
      <c r="AV192" s="60" t="str">
        <f>[1]Supervisiones!L192</f>
        <v>Nestor Alejandro Gómez Guerrero</v>
      </c>
      <c r="AW192" s="60">
        <f>[1]Supervisiones!M192</f>
        <v>7700363</v>
      </c>
      <c r="AX192" s="63">
        <f>[1]Supervisiones!N192</f>
        <v>44578</v>
      </c>
      <c r="AY192" s="63">
        <f>[1]Supervisiones!O192</f>
        <v>44578</v>
      </c>
      <c r="AZ192" s="60" t="str">
        <f>[1]Supervisiones!P192</f>
        <v>Transaccional</v>
      </c>
      <c r="BA192" s="62" t="s">
        <v>105</v>
      </c>
      <c r="BB192" s="60">
        <v>0</v>
      </c>
      <c r="BC192" s="62" t="s">
        <v>105</v>
      </c>
      <c r="BD192" s="60" t="s">
        <v>100</v>
      </c>
      <c r="BE192" s="60" t="s">
        <v>100</v>
      </c>
      <c r="BF192" s="62" t="s">
        <v>105</v>
      </c>
      <c r="BG192" s="60" t="s">
        <v>100</v>
      </c>
      <c r="BH192" s="60" t="s">
        <v>100</v>
      </c>
      <c r="BI192" s="60" t="s">
        <v>100</v>
      </c>
      <c r="BJ192" s="60" t="s">
        <v>100</v>
      </c>
      <c r="BK192" s="60" t="s">
        <v>100</v>
      </c>
      <c r="BL192" s="60" t="s">
        <v>100</v>
      </c>
      <c r="BM192" s="60" t="s">
        <v>100</v>
      </c>
      <c r="BN192" s="60" t="s">
        <v>100</v>
      </c>
      <c r="BO192" s="60" t="s">
        <v>100</v>
      </c>
      <c r="BP192" s="60" t="s">
        <v>100</v>
      </c>
      <c r="BQ192" s="60" t="s">
        <v>100</v>
      </c>
      <c r="BR192" s="60" t="s">
        <v>100</v>
      </c>
      <c r="BS192" s="63">
        <f t="shared" si="14"/>
        <v>44742</v>
      </c>
      <c r="BT192" s="62">
        <f t="shared" si="15"/>
        <v>0</v>
      </c>
      <c r="BU192" s="60">
        <v>0</v>
      </c>
      <c r="BV192" s="60">
        <v>0</v>
      </c>
      <c r="BW192" s="62">
        <f t="shared" si="16"/>
        <v>0</v>
      </c>
      <c r="BX192" s="60">
        <v>0</v>
      </c>
      <c r="BY192" s="60">
        <v>0</v>
      </c>
      <c r="BZ192" s="64">
        <f t="shared" si="17"/>
        <v>34827906</v>
      </c>
      <c r="CA192" s="60" t="s">
        <v>106</v>
      </c>
      <c r="CB192" s="62" t="e">
        <f t="shared" si="18"/>
        <v>#REF!</v>
      </c>
      <c r="CC192" s="72" t="e">
        <f>BS192-#REF!</f>
        <v>#REF!</v>
      </c>
      <c r="CD192" s="62" t="s">
        <v>107</v>
      </c>
      <c r="CE192" s="78">
        <v>44580</v>
      </c>
      <c r="CF192" s="74" t="s">
        <v>1161</v>
      </c>
      <c r="CG192" s="75"/>
    </row>
    <row r="193" spans="1:85" s="17" customFormat="1" ht="50.25" customHeight="1">
      <c r="A193" s="60">
        <v>192</v>
      </c>
      <c r="B193" s="62" t="s">
        <v>411</v>
      </c>
      <c r="C193" s="62" t="s">
        <v>575</v>
      </c>
      <c r="D193" s="62" t="s">
        <v>1105</v>
      </c>
      <c r="E193" s="62" t="s">
        <v>88</v>
      </c>
      <c r="F193" s="62" t="s">
        <v>1162</v>
      </c>
      <c r="G193" s="62" t="s">
        <v>90</v>
      </c>
      <c r="H193" s="62" t="s">
        <v>1163</v>
      </c>
      <c r="I193" s="62" t="s">
        <v>92</v>
      </c>
      <c r="J193" s="62">
        <v>14398158</v>
      </c>
      <c r="K193" s="62" t="s">
        <v>1164</v>
      </c>
      <c r="L193" s="60">
        <v>80111701</v>
      </c>
      <c r="M193" s="71" t="s">
        <v>1165</v>
      </c>
      <c r="N193" s="62" t="s">
        <v>96</v>
      </c>
      <c r="O193" s="64">
        <f t="shared" si="19"/>
        <v>72450000</v>
      </c>
      <c r="P193" s="82">
        <v>72450000</v>
      </c>
      <c r="Q193" s="83">
        <v>0</v>
      </c>
      <c r="R193" s="82">
        <v>6300000</v>
      </c>
      <c r="S193" s="62" t="s">
        <v>213</v>
      </c>
      <c r="T193" s="63">
        <v>44576</v>
      </c>
      <c r="U193" s="63">
        <v>44577</v>
      </c>
      <c r="V193" s="63">
        <v>44926</v>
      </c>
      <c r="W193" s="63">
        <v>44577</v>
      </c>
      <c r="X193" s="63">
        <v>44926</v>
      </c>
      <c r="Y193" s="67" t="s">
        <v>418</v>
      </c>
      <c r="Z193" s="68" t="s">
        <v>419</v>
      </c>
      <c r="AA193" s="67">
        <v>20220820</v>
      </c>
      <c r="AB193" s="67">
        <v>60322</v>
      </c>
      <c r="AC193" s="61">
        <v>44573</v>
      </c>
      <c r="AD193" s="61" t="s">
        <v>100</v>
      </c>
      <c r="AE193" s="61" t="s">
        <v>100</v>
      </c>
      <c r="AF193" s="61" t="s">
        <v>420</v>
      </c>
      <c r="AG193" s="61" t="s">
        <v>116</v>
      </c>
      <c r="AH193" s="69">
        <v>41522</v>
      </c>
      <c r="AI193" s="85">
        <v>44578</v>
      </c>
      <c r="AJ193" s="70" t="s">
        <v>103</v>
      </c>
      <c r="AK193" s="69" t="s">
        <v>100</v>
      </c>
      <c r="AL193" s="69" t="s">
        <v>100</v>
      </c>
      <c r="AM193" s="61" t="str">
        <f>'[1]REQUISITOS DE EJECUCIÓN '!F193</f>
        <v>Cumplimiento del contrato Calidad del servicio</v>
      </c>
      <c r="AN193" s="61" t="str">
        <f>'[1]REQUISITOS DE EJECUCIÓN '!G193</f>
        <v>390 47 994000067450</v>
      </c>
      <c r="AO193" s="61">
        <f>'[1]REQUISITOS DE EJECUCIÓN '!H193</f>
        <v>44577</v>
      </c>
      <c r="AP193" s="61">
        <f>'[1]REQUISITOS DE EJECUCIÓN '!I193</f>
        <v>44577</v>
      </c>
      <c r="AQ193" s="61">
        <f>'[1]REQUISITOS DE EJECUCIÓN '!L193</f>
        <v>44576</v>
      </c>
      <c r="AR193" s="61" t="str">
        <f>'[1]REQUISITOS DE EJECUCIÓN '!M193</f>
        <v>I</v>
      </c>
      <c r="AS193" s="62" t="s">
        <v>104</v>
      </c>
      <c r="AT193" s="60" t="str">
        <f>[1]Supervisiones!J193</f>
        <v>José Leonardo Hincapié Gómez</v>
      </c>
      <c r="AU193" s="60">
        <f>[1]Supervisiones!K193</f>
        <v>7562090</v>
      </c>
      <c r="AV193" s="60" t="str">
        <f>[1]Supervisiones!L193</f>
        <v>José Leonardo Hincapié Gómez</v>
      </c>
      <c r="AW193" s="60">
        <f>[1]Supervisiones!M193</f>
        <v>7562090</v>
      </c>
      <c r="AX193" s="63">
        <f>[1]Supervisiones!N193</f>
        <v>44578</v>
      </c>
      <c r="AY193" s="63">
        <f>[1]Supervisiones!O193</f>
        <v>44578</v>
      </c>
      <c r="AZ193" s="60" t="str">
        <f>[1]Supervisiones!P193</f>
        <v>Transaccional</v>
      </c>
      <c r="BA193" s="62" t="s">
        <v>105</v>
      </c>
      <c r="BB193" s="60">
        <v>0</v>
      </c>
      <c r="BC193" s="62" t="s">
        <v>105</v>
      </c>
      <c r="BD193" s="60" t="s">
        <v>100</v>
      </c>
      <c r="BE193" s="60" t="s">
        <v>100</v>
      </c>
      <c r="BF193" s="62" t="s">
        <v>105</v>
      </c>
      <c r="BG193" s="60" t="s">
        <v>100</v>
      </c>
      <c r="BH193" s="60" t="s">
        <v>100</v>
      </c>
      <c r="BI193" s="60" t="s">
        <v>100</v>
      </c>
      <c r="BJ193" s="60" t="s">
        <v>100</v>
      </c>
      <c r="BK193" s="60" t="s">
        <v>100</v>
      </c>
      <c r="BL193" s="60" t="s">
        <v>100</v>
      </c>
      <c r="BM193" s="60" t="s">
        <v>100</v>
      </c>
      <c r="BN193" s="60" t="s">
        <v>100</v>
      </c>
      <c r="BO193" s="60" t="s">
        <v>100</v>
      </c>
      <c r="BP193" s="60" t="s">
        <v>100</v>
      </c>
      <c r="BQ193" s="60" t="s">
        <v>100</v>
      </c>
      <c r="BR193" s="60" t="s">
        <v>100</v>
      </c>
      <c r="BS193" s="63">
        <f t="shared" si="14"/>
        <v>44926</v>
      </c>
      <c r="BT193" s="62">
        <f t="shared" si="15"/>
        <v>0</v>
      </c>
      <c r="BU193" s="60">
        <v>0</v>
      </c>
      <c r="BV193" s="60">
        <v>0</v>
      </c>
      <c r="BW193" s="62">
        <f t="shared" si="16"/>
        <v>0</v>
      </c>
      <c r="BX193" s="60">
        <v>0</v>
      </c>
      <c r="BY193" s="60">
        <v>0</v>
      </c>
      <c r="BZ193" s="64">
        <f t="shared" si="17"/>
        <v>72450000</v>
      </c>
      <c r="CA193" s="60" t="s">
        <v>106</v>
      </c>
      <c r="CB193" s="62" t="e">
        <f t="shared" si="18"/>
        <v>#REF!</v>
      </c>
      <c r="CC193" s="72" t="e">
        <f>BS193-#REF!</f>
        <v>#REF!</v>
      </c>
      <c r="CD193" s="62" t="s">
        <v>107</v>
      </c>
      <c r="CE193" s="78">
        <v>44580</v>
      </c>
      <c r="CF193" s="74" t="s">
        <v>1166</v>
      </c>
      <c r="CG193" s="75"/>
    </row>
    <row r="194" spans="1:85" s="17" customFormat="1" ht="50.25" customHeight="1">
      <c r="A194" s="60">
        <v>193</v>
      </c>
      <c r="B194" s="62" t="s">
        <v>298</v>
      </c>
      <c r="C194" s="62" t="s">
        <v>489</v>
      </c>
      <c r="D194" s="62" t="s">
        <v>300</v>
      </c>
      <c r="E194" s="62" t="s">
        <v>88</v>
      </c>
      <c r="F194" s="62" t="s">
        <v>1167</v>
      </c>
      <c r="G194" s="62" t="s">
        <v>90</v>
      </c>
      <c r="H194" s="62" t="s">
        <v>1168</v>
      </c>
      <c r="I194" s="62" t="s">
        <v>92</v>
      </c>
      <c r="J194" s="62">
        <v>3181809</v>
      </c>
      <c r="K194" s="62" t="s">
        <v>1169</v>
      </c>
      <c r="L194" s="60">
        <v>80111701</v>
      </c>
      <c r="M194" s="71" t="s">
        <v>634</v>
      </c>
      <c r="N194" s="62" t="s">
        <v>96</v>
      </c>
      <c r="O194" s="64">
        <f t="shared" si="19"/>
        <v>140943600</v>
      </c>
      <c r="P194" s="82">
        <v>140943600</v>
      </c>
      <c r="Q194" s="83">
        <v>0</v>
      </c>
      <c r="R194" s="82">
        <v>11745300</v>
      </c>
      <c r="S194" s="62" t="s">
        <v>213</v>
      </c>
      <c r="T194" s="63">
        <v>44576</v>
      </c>
      <c r="U194" s="63">
        <v>44578</v>
      </c>
      <c r="V194" s="63">
        <v>44926</v>
      </c>
      <c r="W194" s="63">
        <v>44578</v>
      </c>
      <c r="X194" s="63">
        <v>44926</v>
      </c>
      <c r="Y194" s="68" t="s">
        <v>305</v>
      </c>
      <c r="Z194" s="68" t="s">
        <v>306</v>
      </c>
      <c r="AA194" s="67">
        <v>20220474</v>
      </c>
      <c r="AB194" s="67">
        <v>47922</v>
      </c>
      <c r="AC194" s="61">
        <v>44572</v>
      </c>
      <c r="AD194" s="61" t="s">
        <v>100</v>
      </c>
      <c r="AE194" s="61" t="s">
        <v>100</v>
      </c>
      <c r="AF194" s="61" t="s">
        <v>307</v>
      </c>
      <c r="AG194" s="61" t="s">
        <v>563</v>
      </c>
      <c r="AH194" s="69">
        <v>35022</v>
      </c>
      <c r="AI194" s="85">
        <v>44578</v>
      </c>
      <c r="AJ194" s="70" t="s">
        <v>103</v>
      </c>
      <c r="AK194" s="69" t="s">
        <v>100</v>
      </c>
      <c r="AL194" s="69" t="s">
        <v>100</v>
      </c>
      <c r="AM194" s="61" t="str">
        <f>'[1]REQUISITOS DE EJECUCIÓN '!F194</f>
        <v>Cumplimiento del contrato Calidad del servicio</v>
      </c>
      <c r="AN194" s="61" t="str">
        <f>'[1]REQUISITOS DE EJECUCIÓN '!G194</f>
        <v>17-44-101194994</v>
      </c>
      <c r="AO194" s="61">
        <f>'[1]REQUISITOS DE EJECUCIÓN '!H194</f>
        <v>44576</v>
      </c>
      <c r="AP194" s="61">
        <f>'[1]REQUISITOS DE EJECUCIÓN '!I194</f>
        <v>44577</v>
      </c>
      <c r="AQ194" s="61">
        <f>'[1]REQUISITOS DE EJECUCIÓN '!L194</f>
        <v>44577</v>
      </c>
      <c r="AR194" s="61" t="str">
        <f>'[1]REQUISITOS DE EJECUCIÓN '!M194</f>
        <v>I</v>
      </c>
      <c r="AS194" s="62" t="s">
        <v>104</v>
      </c>
      <c r="AT194" s="60" t="str">
        <f>[1]Supervisiones!J194</f>
        <v>Edgar Muñoz David</v>
      </c>
      <c r="AU194" s="60">
        <f>[1]Supervisiones!K194</f>
        <v>12965830</v>
      </c>
      <c r="AV194" s="60" t="str">
        <f>[1]Supervisiones!L194</f>
        <v>Fabian Dario Romero Moreno</v>
      </c>
      <c r="AW194" s="60">
        <f>[1]Supervisiones!M194</f>
        <v>12965830</v>
      </c>
      <c r="AX194" s="63">
        <f>[1]Supervisiones!N194</f>
        <v>44578</v>
      </c>
      <c r="AY194" s="63">
        <f>[1]Supervisiones!O194</f>
        <v>44578</v>
      </c>
      <c r="AZ194" s="60" t="str">
        <f>[1]Supervisiones!P194</f>
        <v>Transaccional</v>
      </c>
      <c r="BA194" s="62" t="s">
        <v>105</v>
      </c>
      <c r="BB194" s="60">
        <v>0</v>
      </c>
      <c r="BC194" s="62" t="s">
        <v>105</v>
      </c>
      <c r="BD194" s="60" t="s">
        <v>100</v>
      </c>
      <c r="BE194" s="60" t="s">
        <v>100</v>
      </c>
      <c r="BF194" s="62" t="s">
        <v>105</v>
      </c>
      <c r="BG194" s="60" t="s">
        <v>100</v>
      </c>
      <c r="BH194" s="60" t="s">
        <v>100</v>
      </c>
      <c r="BI194" s="60" t="s">
        <v>100</v>
      </c>
      <c r="BJ194" s="60" t="s">
        <v>100</v>
      </c>
      <c r="BK194" s="60" t="s">
        <v>100</v>
      </c>
      <c r="BL194" s="60" t="s">
        <v>100</v>
      </c>
      <c r="BM194" s="60" t="s">
        <v>100</v>
      </c>
      <c r="BN194" s="60" t="s">
        <v>100</v>
      </c>
      <c r="BO194" s="60" t="s">
        <v>100</v>
      </c>
      <c r="BP194" s="60" t="s">
        <v>100</v>
      </c>
      <c r="BQ194" s="60" t="s">
        <v>100</v>
      </c>
      <c r="BR194" s="60" t="s">
        <v>100</v>
      </c>
      <c r="BS194" s="63">
        <f t="shared" ref="BS194:BS257" si="20">V194</f>
        <v>44926</v>
      </c>
      <c r="BT194" s="62">
        <f t="shared" ref="BT194:BT257" si="21">BU194+BV194</f>
        <v>0</v>
      </c>
      <c r="BU194" s="60">
        <v>0</v>
      </c>
      <c r="BV194" s="60">
        <v>0</v>
      </c>
      <c r="BW194" s="62">
        <f t="shared" ref="BW194:BW257" si="22">BX194+BY194</f>
        <v>0</v>
      </c>
      <c r="BX194" s="60">
        <v>0</v>
      </c>
      <c r="BY194" s="60">
        <v>0</v>
      </c>
      <c r="BZ194" s="64">
        <f t="shared" ref="BZ194:BZ257" si="23">O194+BT194-BW194</f>
        <v>140943600</v>
      </c>
      <c r="CA194" s="60" t="s">
        <v>106</v>
      </c>
      <c r="CB194" s="62" t="e">
        <f t="shared" ref="CB194:CB257" si="24">IF(CC194&lt;0, "Vencido hace "&amp;CC194&amp;" días",IF(CC194=0, "Vence hoy",IF(CC194&lt;4, "Tiene "&amp;CC194&amp;"  días","Faltan "&amp;CC194&amp;"días")))</f>
        <v>#REF!</v>
      </c>
      <c r="CC194" s="72" t="e">
        <f>BS194-#REF!</f>
        <v>#REF!</v>
      </c>
      <c r="CD194" s="62" t="s">
        <v>107</v>
      </c>
      <c r="CE194" s="78">
        <v>44580</v>
      </c>
      <c r="CF194" s="74" t="s">
        <v>1170</v>
      </c>
      <c r="CG194" s="75"/>
    </row>
    <row r="195" spans="1:85" s="17" customFormat="1" ht="50.25" customHeight="1">
      <c r="A195" s="60">
        <v>194</v>
      </c>
      <c r="B195" s="62" t="s">
        <v>249</v>
      </c>
      <c r="C195" s="62" t="s">
        <v>917</v>
      </c>
      <c r="D195" s="62" t="s">
        <v>251</v>
      </c>
      <c r="E195" s="62" t="s">
        <v>88</v>
      </c>
      <c r="F195" s="62" t="s">
        <v>1171</v>
      </c>
      <c r="G195" s="62" t="s">
        <v>90</v>
      </c>
      <c r="H195" s="62" t="s">
        <v>1172</v>
      </c>
      <c r="I195" s="62" t="s">
        <v>92</v>
      </c>
      <c r="J195" s="62">
        <v>1098688649</v>
      </c>
      <c r="K195" s="62" t="s">
        <v>1173</v>
      </c>
      <c r="L195" s="60">
        <v>80111701</v>
      </c>
      <c r="M195" s="71" t="s">
        <v>1174</v>
      </c>
      <c r="N195" s="62" t="s">
        <v>96</v>
      </c>
      <c r="O195" s="64">
        <f t="shared" si="19"/>
        <v>86250000</v>
      </c>
      <c r="P195" s="82">
        <v>86250000</v>
      </c>
      <c r="Q195" s="83">
        <v>0</v>
      </c>
      <c r="R195" s="82">
        <v>7500000</v>
      </c>
      <c r="S195" s="62" t="s">
        <v>97</v>
      </c>
      <c r="T195" s="63">
        <v>44579</v>
      </c>
      <c r="U195" s="63">
        <v>44587</v>
      </c>
      <c r="V195" s="63">
        <v>44925</v>
      </c>
      <c r="W195" s="63">
        <v>44587</v>
      </c>
      <c r="X195" s="63">
        <v>44925</v>
      </c>
      <c r="Y195" s="68" t="s">
        <v>507</v>
      </c>
      <c r="Z195" s="68" t="s">
        <v>257</v>
      </c>
      <c r="AA195" s="67">
        <v>20220315</v>
      </c>
      <c r="AB195" s="67">
        <v>101422</v>
      </c>
      <c r="AC195" s="61">
        <v>44578</v>
      </c>
      <c r="AD195" s="61" t="s">
        <v>100</v>
      </c>
      <c r="AE195" s="61" t="s">
        <v>100</v>
      </c>
      <c r="AF195" s="61" t="s">
        <v>1011</v>
      </c>
      <c r="AG195" s="61" t="s">
        <v>116</v>
      </c>
      <c r="AH195" s="69">
        <v>47122</v>
      </c>
      <c r="AI195" s="85">
        <v>44580</v>
      </c>
      <c r="AJ195" s="70" t="s">
        <v>103</v>
      </c>
      <c r="AK195" s="69" t="s">
        <v>100</v>
      </c>
      <c r="AL195" s="69" t="s">
        <v>100</v>
      </c>
      <c r="AM195" s="61" t="str">
        <f>'[1]REQUISITOS DE EJECUCIÓN '!F195</f>
        <v>Cumplimiento del contrato Calidad del servicio</v>
      </c>
      <c r="AN195" s="61" t="str">
        <f>'[1]REQUISITOS DE EJECUCIÓN '!G195</f>
        <v xml:space="preserve">14-44-101145232 </v>
      </c>
      <c r="AO195" s="61">
        <f>'[1]REQUISITOS DE EJECUCIÓN '!H195</f>
        <v>44580</v>
      </c>
      <c r="AP195" s="61">
        <f>'[1]REQUISITOS DE EJECUCIÓN '!I195</f>
        <v>44581</v>
      </c>
      <c r="AQ195" s="61">
        <f>'[1]REQUISITOS DE EJECUCIÓN '!L195</f>
        <v>44587</v>
      </c>
      <c r="AR195" s="61" t="str">
        <f>'[1]REQUISITOS DE EJECUCIÓN '!M195</f>
        <v>III</v>
      </c>
      <c r="AS195" s="62" t="s">
        <v>104</v>
      </c>
      <c r="AT195" s="60" t="str">
        <f>[1]Supervisiones!J195</f>
        <v>Sandra Milena Castelblanco Sánchez</v>
      </c>
      <c r="AU195" s="60">
        <f>[1]Supervisiones!K195</f>
        <v>52910343</v>
      </c>
      <c r="AV195" s="60" t="str">
        <f>[1]Supervisiones!L195</f>
        <v>Sandra Milena Castelblanco Sánchez</v>
      </c>
      <c r="AW195" s="60">
        <f>[1]Supervisiones!M195</f>
        <v>52910343</v>
      </c>
      <c r="AX195" s="63">
        <f>[1]Supervisiones!N195</f>
        <v>44580</v>
      </c>
      <c r="AY195" s="63">
        <f>[1]Supervisiones!O195</f>
        <v>44580</v>
      </c>
      <c r="AZ195" s="60" t="str">
        <f>[1]Supervisiones!P195</f>
        <v>Transaccional</v>
      </c>
      <c r="BA195" s="62" t="s">
        <v>105</v>
      </c>
      <c r="BB195" s="60">
        <v>0</v>
      </c>
      <c r="BC195" s="62" t="s">
        <v>105</v>
      </c>
      <c r="BD195" s="60" t="s">
        <v>100</v>
      </c>
      <c r="BE195" s="60" t="s">
        <v>100</v>
      </c>
      <c r="BF195" s="62" t="s">
        <v>105</v>
      </c>
      <c r="BG195" s="60" t="s">
        <v>100</v>
      </c>
      <c r="BH195" s="60" t="s">
        <v>100</v>
      </c>
      <c r="BI195" s="60" t="s">
        <v>100</v>
      </c>
      <c r="BJ195" s="60" t="s">
        <v>100</v>
      </c>
      <c r="BK195" s="60" t="s">
        <v>100</v>
      </c>
      <c r="BL195" s="60" t="s">
        <v>100</v>
      </c>
      <c r="BM195" s="60" t="s">
        <v>100</v>
      </c>
      <c r="BN195" s="60" t="s">
        <v>100</v>
      </c>
      <c r="BO195" s="60" t="s">
        <v>100</v>
      </c>
      <c r="BP195" s="60" t="s">
        <v>100</v>
      </c>
      <c r="BQ195" s="60" t="s">
        <v>100</v>
      </c>
      <c r="BR195" s="60" t="s">
        <v>100</v>
      </c>
      <c r="BS195" s="63">
        <f t="shared" si="20"/>
        <v>44925</v>
      </c>
      <c r="BT195" s="62">
        <f t="shared" si="21"/>
        <v>0</v>
      </c>
      <c r="BU195" s="60">
        <v>0</v>
      </c>
      <c r="BV195" s="60">
        <v>0</v>
      </c>
      <c r="BW195" s="62">
        <f t="shared" si="22"/>
        <v>0</v>
      </c>
      <c r="BX195" s="60">
        <v>0</v>
      </c>
      <c r="BY195" s="60">
        <v>0</v>
      </c>
      <c r="BZ195" s="64">
        <f t="shared" si="23"/>
        <v>86250000</v>
      </c>
      <c r="CA195" s="60" t="s">
        <v>106</v>
      </c>
      <c r="CB195" s="62" t="e">
        <f t="shared" si="24"/>
        <v>#REF!</v>
      </c>
      <c r="CC195" s="72" t="e">
        <f>BS195-#REF!</f>
        <v>#REF!</v>
      </c>
      <c r="CD195" s="62" t="s">
        <v>107</v>
      </c>
      <c r="CE195" s="78">
        <v>44584</v>
      </c>
      <c r="CF195" s="74" t="s">
        <v>1175</v>
      </c>
      <c r="CG195" s="75"/>
    </row>
    <row r="196" spans="1:85" s="17" customFormat="1" ht="50.25" customHeight="1">
      <c r="A196" s="60">
        <v>195</v>
      </c>
      <c r="B196" s="62" t="s">
        <v>510</v>
      </c>
      <c r="C196" s="62" t="s">
        <v>930</v>
      </c>
      <c r="D196" s="62" t="s">
        <v>1105</v>
      </c>
      <c r="E196" s="62" t="s">
        <v>88</v>
      </c>
      <c r="F196" s="62" t="s">
        <v>1176</v>
      </c>
      <c r="G196" s="62" t="s">
        <v>90</v>
      </c>
      <c r="H196" s="62" t="s">
        <v>1177</v>
      </c>
      <c r="I196" s="62" t="s">
        <v>92</v>
      </c>
      <c r="J196" s="62">
        <v>1019046391</v>
      </c>
      <c r="K196" s="62" t="s">
        <v>1178</v>
      </c>
      <c r="L196" s="60">
        <v>80111701</v>
      </c>
      <c r="M196" s="71" t="s">
        <v>1179</v>
      </c>
      <c r="N196" s="62" t="s">
        <v>96</v>
      </c>
      <c r="O196" s="64">
        <f t="shared" si="19"/>
        <v>66000000</v>
      </c>
      <c r="P196" s="82">
        <v>66000000</v>
      </c>
      <c r="Q196" s="83">
        <v>0</v>
      </c>
      <c r="R196" s="82">
        <v>6000000</v>
      </c>
      <c r="S196" s="62" t="s">
        <v>97</v>
      </c>
      <c r="T196" s="63">
        <v>44575</v>
      </c>
      <c r="U196" s="63">
        <v>44579</v>
      </c>
      <c r="V196" s="63">
        <v>44895</v>
      </c>
      <c r="W196" s="63">
        <v>44578</v>
      </c>
      <c r="X196" s="63">
        <v>44895</v>
      </c>
      <c r="Y196" s="68" t="s">
        <v>517</v>
      </c>
      <c r="Z196" s="68" t="s">
        <v>518</v>
      </c>
      <c r="AA196" s="67">
        <v>20220152</v>
      </c>
      <c r="AB196" s="67">
        <v>20422</v>
      </c>
      <c r="AC196" s="61">
        <v>44569</v>
      </c>
      <c r="AD196" s="61" t="s">
        <v>100</v>
      </c>
      <c r="AE196" s="61" t="s">
        <v>100</v>
      </c>
      <c r="AF196" s="61" t="s">
        <v>519</v>
      </c>
      <c r="AG196" s="61" t="s">
        <v>116</v>
      </c>
      <c r="AH196" s="69">
        <v>30222</v>
      </c>
      <c r="AI196" s="66">
        <v>44576</v>
      </c>
      <c r="AJ196" s="70" t="s">
        <v>103</v>
      </c>
      <c r="AK196" s="71" t="s">
        <v>100</v>
      </c>
      <c r="AL196" s="71" t="s">
        <v>100</v>
      </c>
      <c r="AM196" s="61" t="str">
        <f>'[1]REQUISITOS DE EJECUCIÓN '!F196</f>
        <v>Cumplimiento del contrato Calidad del servicio</v>
      </c>
      <c r="AN196" s="61" t="str">
        <f>'[1]REQUISITOS DE EJECUCIÓN '!G196</f>
        <v>21-46-101036740</v>
      </c>
      <c r="AO196" s="61">
        <f>'[1]REQUISITOS DE EJECUCIÓN '!H196</f>
        <v>44578</v>
      </c>
      <c r="AP196" s="61">
        <f>'[1]REQUISITOS DE EJECUCIÓN '!I196</f>
        <v>44579</v>
      </c>
      <c r="AQ196" s="61">
        <f>'[1]REQUISITOS DE EJECUCIÓN '!L196</f>
        <v>44577</v>
      </c>
      <c r="AR196" s="61" t="str">
        <f>'[1]REQUISITOS DE EJECUCIÓN '!M196</f>
        <v>I</v>
      </c>
      <c r="AS196" s="62" t="s">
        <v>104</v>
      </c>
      <c r="AT196" s="60" t="str">
        <f>[1]Supervisiones!J196</f>
        <v>Claudia Elizabeth Cifuentes Santanilla</v>
      </c>
      <c r="AU196" s="60">
        <f>[1]Supervisiones!K196</f>
        <v>1032411754</v>
      </c>
      <c r="AV196" s="60" t="str">
        <f>[1]Supervisiones!L196</f>
        <v>Claudia Elizabeth Cifuentes Santanilla</v>
      </c>
      <c r="AW196" s="60">
        <f>[1]Supervisiones!M196</f>
        <v>1032411754</v>
      </c>
      <c r="AX196" s="63">
        <f>[1]Supervisiones!N196</f>
        <v>44578</v>
      </c>
      <c r="AY196" s="63">
        <f>[1]Supervisiones!O196</f>
        <v>44578</v>
      </c>
      <c r="AZ196" s="60" t="str">
        <f>[1]Supervisiones!P196</f>
        <v>Transaccional</v>
      </c>
      <c r="BA196" s="62" t="s">
        <v>105</v>
      </c>
      <c r="BB196" s="60">
        <v>0</v>
      </c>
      <c r="BC196" s="62" t="s">
        <v>105</v>
      </c>
      <c r="BD196" s="60" t="s">
        <v>100</v>
      </c>
      <c r="BE196" s="60" t="s">
        <v>100</v>
      </c>
      <c r="BF196" s="62" t="s">
        <v>105</v>
      </c>
      <c r="BG196" s="60" t="s">
        <v>100</v>
      </c>
      <c r="BH196" s="60" t="s">
        <v>100</v>
      </c>
      <c r="BI196" s="60" t="s">
        <v>100</v>
      </c>
      <c r="BJ196" s="60" t="s">
        <v>100</v>
      </c>
      <c r="BK196" s="60" t="s">
        <v>100</v>
      </c>
      <c r="BL196" s="60" t="s">
        <v>100</v>
      </c>
      <c r="BM196" s="60" t="s">
        <v>100</v>
      </c>
      <c r="BN196" s="60" t="s">
        <v>100</v>
      </c>
      <c r="BO196" s="60" t="s">
        <v>100</v>
      </c>
      <c r="BP196" s="60" t="s">
        <v>100</v>
      </c>
      <c r="BQ196" s="60" t="s">
        <v>100</v>
      </c>
      <c r="BR196" s="60" t="s">
        <v>100</v>
      </c>
      <c r="BS196" s="63">
        <f t="shared" si="20"/>
        <v>44895</v>
      </c>
      <c r="BT196" s="62">
        <f t="shared" si="21"/>
        <v>0</v>
      </c>
      <c r="BU196" s="60">
        <v>0</v>
      </c>
      <c r="BV196" s="60">
        <v>0</v>
      </c>
      <c r="BW196" s="62">
        <f t="shared" si="22"/>
        <v>0</v>
      </c>
      <c r="BX196" s="60">
        <v>0</v>
      </c>
      <c r="BY196" s="60">
        <v>0</v>
      </c>
      <c r="BZ196" s="64">
        <f t="shared" si="23"/>
        <v>66000000</v>
      </c>
      <c r="CA196" s="60" t="s">
        <v>106</v>
      </c>
      <c r="CB196" s="62" t="e">
        <f t="shared" si="24"/>
        <v>#REF!</v>
      </c>
      <c r="CC196" s="72" t="e">
        <f>BS196-#REF!</f>
        <v>#REF!</v>
      </c>
      <c r="CD196" s="62" t="s">
        <v>107</v>
      </c>
      <c r="CE196" s="73">
        <v>44579</v>
      </c>
      <c r="CF196" s="74" t="s">
        <v>1180</v>
      </c>
      <c r="CG196" s="75"/>
    </row>
    <row r="197" spans="1:85" s="17" customFormat="1" ht="50.25" customHeight="1">
      <c r="A197" s="60">
        <v>196</v>
      </c>
      <c r="B197" s="62" t="s">
        <v>411</v>
      </c>
      <c r="C197" s="62" t="s">
        <v>730</v>
      </c>
      <c r="D197" s="62" t="s">
        <v>731</v>
      </c>
      <c r="E197" s="62" t="s">
        <v>88</v>
      </c>
      <c r="F197" s="62" t="s">
        <v>1181</v>
      </c>
      <c r="G197" s="62" t="s">
        <v>90</v>
      </c>
      <c r="H197" s="62" t="s">
        <v>1182</v>
      </c>
      <c r="I197" s="62" t="s">
        <v>92</v>
      </c>
      <c r="J197" s="62">
        <v>80218019</v>
      </c>
      <c r="K197" s="62" t="s">
        <v>1183</v>
      </c>
      <c r="L197" s="60">
        <v>80111701</v>
      </c>
      <c r="M197" s="71" t="s">
        <v>1184</v>
      </c>
      <c r="N197" s="62" t="s">
        <v>96</v>
      </c>
      <c r="O197" s="64">
        <f t="shared" si="19"/>
        <v>79800000</v>
      </c>
      <c r="P197" s="82">
        <v>79800000</v>
      </c>
      <c r="Q197" s="83">
        <v>0</v>
      </c>
      <c r="R197" s="83">
        <v>6650000</v>
      </c>
      <c r="S197" s="62" t="s">
        <v>97</v>
      </c>
      <c r="T197" s="63">
        <v>44576</v>
      </c>
      <c r="U197" s="63">
        <v>44578</v>
      </c>
      <c r="V197" s="63">
        <v>44926</v>
      </c>
      <c r="W197" s="63">
        <v>44578</v>
      </c>
      <c r="X197" s="63">
        <v>44926</v>
      </c>
      <c r="Y197" s="68" t="s">
        <v>130</v>
      </c>
      <c r="Z197" s="68" t="s">
        <v>419</v>
      </c>
      <c r="AA197" s="67">
        <v>20220695</v>
      </c>
      <c r="AB197" s="67">
        <v>43322</v>
      </c>
      <c r="AC197" s="61">
        <v>44570</v>
      </c>
      <c r="AD197" s="61" t="s">
        <v>100</v>
      </c>
      <c r="AE197" s="61" t="s">
        <v>100</v>
      </c>
      <c r="AF197" s="61" t="s">
        <v>736</v>
      </c>
      <c r="AG197" s="61" t="s">
        <v>737</v>
      </c>
      <c r="AH197" s="69">
        <v>39822</v>
      </c>
      <c r="AI197" s="85">
        <v>44578</v>
      </c>
      <c r="AJ197" s="70" t="s">
        <v>103</v>
      </c>
      <c r="AK197" s="69" t="s">
        <v>100</v>
      </c>
      <c r="AL197" s="69" t="s">
        <v>100</v>
      </c>
      <c r="AM197" s="61" t="str">
        <f>'[1]REQUISITOS DE EJECUCIÓN '!F197</f>
        <v>Cumplimiento del contrato
Calidad del servicio</v>
      </c>
      <c r="AN197" s="61" t="str">
        <f>'[1]REQUISITOS DE EJECUCIÓN '!G197</f>
        <v>390-47-994000067382</v>
      </c>
      <c r="AO197" s="61">
        <f>'[1]REQUISITOS DE EJECUCIÓN '!H197</f>
        <v>44576</v>
      </c>
      <c r="AP197" s="61">
        <f>'[1]REQUISITOS DE EJECUCIÓN '!I197</f>
        <v>44576</v>
      </c>
      <c r="AQ197" s="61">
        <f>'[1]REQUISITOS DE EJECUCIÓN '!L197</f>
        <v>44577</v>
      </c>
      <c r="AR197" s="61" t="str">
        <f>'[1]REQUISITOS DE EJECUCIÓN '!M197</f>
        <v>I</v>
      </c>
      <c r="AS197" s="62" t="s">
        <v>104</v>
      </c>
      <c r="AT197" s="60" t="str">
        <f>[1]Supervisiones!J197</f>
        <v>Kelly Alexandra Mariño Estupiñan</v>
      </c>
      <c r="AU197" s="60">
        <f>[1]Supervisiones!K197</f>
        <v>38363362</v>
      </c>
      <c r="AV197" s="60" t="str">
        <f>[1]Supervisiones!L197</f>
        <v>Kelly Alexandra Mariño Estupiñan</v>
      </c>
      <c r="AW197" s="60">
        <f>[1]Supervisiones!M197</f>
        <v>38363362</v>
      </c>
      <c r="AX197" s="63">
        <f>[1]Supervisiones!N197</f>
        <v>44578</v>
      </c>
      <c r="AY197" s="63">
        <f>[1]Supervisiones!O197</f>
        <v>44578</v>
      </c>
      <c r="AZ197" s="60" t="str">
        <f>[1]Supervisiones!P197</f>
        <v>Transaccional</v>
      </c>
      <c r="BA197" s="62" t="s">
        <v>105</v>
      </c>
      <c r="BB197" s="60">
        <v>0</v>
      </c>
      <c r="BC197" s="62" t="s">
        <v>105</v>
      </c>
      <c r="BD197" s="60" t="s">
        <v>100</v>
      </c>
      <c r="BE197" s="60" t="s">
        <v>100</v>
      </c>
      <c r="BF197" s="62" t="s">
        <v>105</v>
      </c>
      <c r="BG197" s="60" t="s">
        <v>100</v>
      </c>
      <c r="BH197" s="60" t="s">
        <v>100</v>
      </c>
      <c r="BI197" s="60" t="s">
        <v>100</v>
      </c>
      <c r="BJ197" s="60" t="s">
        <v>100</v>
      </c>
      <c r="BK197" s="60" t="s">
        <v>100</v>
      </c>
      <c r="BL197" s="60" t="s">
        <v>100</v>
      </c>
      <c r="BM197" s="60" t="s">
        <v>100</v>
      </c>
      <c r="BN197" s="60" t="s">
        <v>100</v>
      </c>
      <c r="BO197" s="60" t="s">
        <v>100</v>
      </c>
      <c r="BP197" s="60" t="s">
        <v>100</v>
      </c>
      <c r="BQ197" s="60" t="s">
        <v>100</v>
      </c>
      <c r="BR197" s="60" t="s">
        <v>100</v>
      </c>
      <c r="BS197" s="63">
        <f t="shared" si="20"/>
        <v>44926</v>
      </c>
      <c r="BT197" s="62">
        <f t="shared" si="21"/>
        <v>0</v>
      </c>
      <c r="BU197" s="60">
        <v>0</v>
      </c>
      <c r="BV197" s="60">
        <v>0</v>
      </c>
      <c r="BW197" s="62">
        <f t="shared" si="22"/>
        <v>0</v>
      </c>
      <c r="BX197" s="60">
        <v>0</v>
      </c>
      <c r="BY197" s="60">
        <v>0</v>
      </c>
      <c r="BZ197" s="64">
        <f t="shared" si="23"/>
        <v>79800000</v>
      </c>
      <c r="CA197" s="60" t="s">
        <v>106</v>
      </c>
      <c r="CB197" s="62" t="e">
        <f t="shared" si="24"/>
        <v>#REF!</v>
      </c>
      <c r="CC197" s="72" t="e">
        <f>BS197-#REF!</f>
        <v>#REF!</v>
      </c>
      <c r="CD197" s="62" t="s">
        <v>107</v>
      </c>
      <c r="CE197" s="78">
        <v>44580</v>
      </c>
      <c r="CF197" s="74" t="s">
        <v>1185</v>
      </c>
      <c r="CG197" s="75"/>
    </row>
    <row r="198" spans="1:85" s="17" customFormat="1" ht="50.25" customHeight="1">
      <c r="A198" s="60">
        <v>197</v>
      </c>
      <c r="B198" s="62" t="s">
        <v>411</v>
      </c>
      <c r="C198" s="62" t="s">
        <v>575</v>
      </c>
      <c r="D198" s="62" t="s">
        <v>1116</v>
      </c>
      <c r="E198" s="62" t="s">
        <v>88</v>
      </c>
      <c r="F198" s="62" t="s">
        <v>1186</v>
      </c>
      <c r="G198" s="62" t="s">
        <v>90</v>
      </c>
      <c r="H198" s="62" t="s">
        <v>1187</v>
      </c>
      <c r="I198" s="62" t="s">
        <v>92</v>
      </c>
      <c r="J198" s="62">
        <v>576496</v>
      </c>
      <c r="K198" s="62" t="s">
        <v>1188</v>
      </c>
      <c r="L198" s="60">
        <v>80111701</v>
      </c>
      <c r="M198" s="71" t="s">
        <v>1189</v>
      </c>
      <c r="N198" s="62" t="s">
        <v>96</v>
      </c>
      <c r="O198" s="64">
        <f t="shared" si="19"/>
        <v>75023240</v>
      </c>
      <c r="P198" s="86">
        <v>75023240</v>
      </c>
      <c r="Q198" s="60">
        <v>0</v>
      </c>
      <c r="R198" s="86">
        <v>6523760</v>
      </c>
      <c r="S198" s="62" t="s">
        <v>97</v>
      </c>
      <c r="T198" s="63">
        <v>44577</v>
      </c>
      <c r="U198" s="63">
        <v>44580</v>
      </c>
      <c r="V198" s="63">
        <v>44926</v>
      </c>
      <c r="W198" s="63">
        <v>44580</v>
      </c>
      <c r="X198" s="63">
        <v>44926</v>
      </c>
      <c r="Y198" s="68" t="s">
        <v>418</v>
      </c>
      <c r="Z198" s="68" t="s">
        <v>419</v>
      </c>
      <c r="AA198" s="67">
        <v>20220815</v>
      </c>
      <c r="AB198" s="67">
        <v>60722</v>
      </c>
      <c r="AC198" s="61">
        <v>44573</v>
      </c>
      <c r="AD198" s="61" t="s">
        <v>100</v>
      </c>
      <c r="AE198" s="61" t="s">
        <v>100</v>
      </c>
      <c r="AF198" s="61" t="s">
        <v>420</v>
      </c>
      <c r="AG198" s="61" t="s">
        <v>737</v>
      </c>
      <c r="AH198" s="69">
        <v>33122</v>
      </c>
      <c r="AI198" s="85">
        <v>44578</v>
      </c>
      <c r="AJ198" s="70" t="s">
        <v>103</v>
      </c>
      <c r="AK198" s="69" t="s">
        <v>100</v>
      </c>
      <c r="AL198" s="69" t="s">
        <v>100</v>
      </c>
      <c r="AM198" s="61" t="str">
        <f>'[1]REQUISITOS DE EJECUCIÓN '!F198</f>
        <v>Cumplimiento del contrato
Calidad del servicio</v>
      </c>
      <c r="AN198" s="61" t="str">
        <f>'[1]REQUISITOS DE EJECUCIÓN '!G198</f>
        <v>390-47-994000067542</v>
      </c>
      <c r="AO198" s="61">
        <f>'[1]REQUISITOS DE EJECUCIÓN '!H198</f>
        <v>44578</v>
      </c>
      <c r="AP198" s="61">
        <f>'[1]REQUISITOS DE EJECUCIÓN '!I198</f>
        <v>44580</v>
      </c>
      <c r="AQ198" s="61">
        <f>'[1]REQUISITOS DE EJECUCIÓN '!L198</f>
        <v>44578</v>
      </c>
      <c r="AR198" s="61" t="str">
        <f>'[1]REQUISITOS DE EJECUCIÓN '!M198</f>
        <v>I</v>
      </c>
      <c r="AS198" s="62" t="s">
        <v>104</v>
      </c>
      <c r="AT198" s="60" t="str">
        <f>[1]Supervisiones!J198</f>
        <v>José Leonardo Hincapié Gómez</v>
      </c>
      <c r="AU198" s="60">
        <f>[1]Supervisiones!K198</f>
        <v>7562090</v>
      </c>
      <c r="AV198" s="60" t="str">
        <f>[1]Supervisiones!L198</f>
        <v>José Leonardo Hincapié Gómez</v>
      </c>
      <c r="AW198" s="60">
        <f>[1]Supervisiones!M198</f>
        <v>7562090</v>
      </c>
      <c r="AX198" s="63">
        <f>[1]Supervisiones!N198</f>
        <v>44578</v>
      </c>
      <c r="AY198" s="63">
        <f>[1]Supervisiones!O198</f>
        <v>44578</v>
      </c>
      <c r="AZ198" s="60" t="str">
        <f>[1]Supervisiones!P198</f>
        <v>Transaccional</v>
      </c>
      <c r="BA198" s="62" t="s">
        <v>105</v>
      </c>
      <c r="BB198" s="60">
        <v>0</v>
      </c>
      <c r="BC198" s="62" t="s">
        <v>105</v>
      </c>
      <c r="BD198" s="60" t="s">
        <v>100</v>
      </c>
      <c r="BE198" s="60" t="s">
        <v>100</v>
      </c>
      <c r="BF198" s="62" t="s">
        <v>105</v>
      </c>
      <c r="BG198" s="60" t="s">
        <v>100</v>
      </c>
      <c r="BH198" s="60" t="s">
        <v>100</v>
      </c>
      <c r="BI198" s="60" t="s">
        <v>100</v>
      </c>
      <c r="BJ198" s="60" t="s">
        <v>100</v>
      </c>
      <c r="BK198" s="60" t="s">
        <v>100</v>
      </c>
      <c r="BL198" s="60" t="s">
        <v>100</v>
      </c>
      <c r="BM198" s="60" t="s">
        <v>100</v>
      </c>
      <c r="BN198" s="60" t="s">
        <v>100</v>
      </c>
      <c r="BO198" s="60" t="s">
        <v>100</v>
      </c>
      <c r="BP198" s="60" t="s">
        <v>100</v>
      </c>
      <c r="BQ198" s="60" t="s">
        <v>100</v>
      </c>
      <c r="BR198" s="60" t="s">
        <v>100</v>
      </c>
      <c r="BS198" s="63">
        <f t="shared" si="20"/>
        <v>44926</v>
      </c>
      <c r="BT198" s="62">
        <f t="shared" si="21"/>
        <v>0</v>
      </c>
      <c r="BU198" s="60">
        <v>0</v>
      </c>
      <c r="BV198" s="60">
        <v>0</v>
      </c>
      <c r="BW198" s="62">
        <f t="shared" si="22"/>
        <v>0</v>
      </c>
      <c r="BX198" s="60">
        <v>0</v>
      </c>
      <c r="BY198" s="60">
        <v>0</v>
      </c>
      <c r="BZ198" s="64">
        <f t="shared" si="23"/>
        <v>75023240</v>
      </c>
      <c r="CA198" s="60" t="s">
        <v>106</v>
      </c>
      <c r="CB198" s="62" t="e">
        <f t="shared" si="24"/>
        <v>#REF!</v>
      </c>
      <c r="CC198" s="72" t="e">
        <f>BS198-#REF!</f>
        <v>#REF!</v>
      </c>
      <c r="CD198" s="62" t="s">
        <v>107</v>
      </c>
      <c r="CE198" s="78">
        <v>44581</v>
      </c>
      <c r="CF198" s="74" t="s">
        <v>1190</v>
      </c>
      <c r="CG198" s="75"/>
    </row>
    <row r="199" spans="1:85" s="17" customFormat="1" ht="50.25" customHeight="1">
      <c r="A199" s="60">
        <v>198</v>
      </c>
      <c r="B199" s="62" t="s">
        <v>249</v>
      </c>
      <c r="C199" s="62" t="s">
        <v>917</v>
      </c>
      <c r="D199" s="62" t="s">
        <v>251</v>
      </c>
      <c r="E199" s="62" t="s">
        <v>88</v>
      </c>
      <c r="F199" s="62" t="s">
        <v>1191</v>
      </c>
      <c r="G199" s="62" t="s">
        <v>90</v>
      </c>
      <c r="H199" s="62" t="s">
        <v>1192</v>
      </c>
      <c r="I199" s="62" t="s">
        <v>92</v>
      </c>
      <c r="J199" s="62">
        <v>1018470518</v>
      </c>
      <c r="K199" s="62" t="s">
        <v>1193</v>
      </c>
      <c r="L199" s="60">
        <v>80111701</v>
      </c>
      <c r="M199" s="71" t="s">
        <v>1194</v>
      </c>
      <c r="N199" s="62" t="s">
        <v>96</v>
      </c>
      <c r="O199" s="64">
        <f t="shared" si="19"/>
        <v>62790000</v>
      </c>
      <c r="P199" s="102">
        <v>62790000</v>
      </c>
      <c r="Q199" s="103">
        <v>0</v>
      </c>
      <c r="R199" s="102">
        <v>5460000</v>
      </c>
      <c r="S199" s="62" t="s">
        <v>97</v>
      </c>
      <c r="T199" s="63">
        <v>44576</v>
      </c>
      <c r="U199" s="63">
        <v>44580</v>
      </c>
      <c r="V199" s="63">
        <v>44925</v>
      </c>
      <c r="W199" s="63">
        <v>44580</v>
      </c>
      <c r="X199" s="63">
        <v>44925</v>
      </c>
      <c r="Y199" s="68" t="s">
        <v>507</v>
      </c>
      <c r="Z199" s="68" t="s">
        <v>257</v>
      </c>
      <c r="AA199" s="67">
        <v>20220225</v>
      </c>
      <c r="AB199" s="67">
        <v>54022</v>
      </c>
      <c r="AC199" s="61">
        <v>44573</v>
      </c>
      <c r="AD199" s="61" t="s">
        <v>100</v>
      </c>
      <c r="AE199" s="61" t="s">
        <v>100</v>
      </c>
      <c r="AF199" s="61" t="s">
        <v>508</v>
      </c>
      <c r="AG199" s="61" t="s">
        <v>321</v>
      </c>
      <c r="AH199" s="69">
        <v>34522</v>
      </c>
      <c r="AI199" s="85">
        <v>44578</v>
      </c>
      <c r="AJ199" s="70" t="s">
        <v>103</v>
      </c>
      <c r="AK199" s="69" t="s">
        <v>100</v>
      </c>
      <c r="AL199" s="69" t="s">
        <v>100</v>
      </c>
      <c r="AM199" s="61" t="str">
        <f>'[1]REQUISITOS DE EJECUCIÓN '!F199</f>
        <v>Cumplimiento del contrato
Calidad del servicio</v>
      </c>
      <c r="AN199" s="61" t="str">
        <f>'[1]REQUISITOS DE EJECUCIÓN '!G199</f>
        <v>14-46-101062689</v>
      </c>
      <c r="AO199" s="61">
        <f>'[1]REQUISITOS DE EJECUCIÓN '!H199</f>
        <v>44576</v>
      </c>
      <c r="AP199" s="61">
        <f>'[1]REQUISITOS DE EJECUCIÓN '!I199</f>
        <v>44580</v>
      </c>
      <c r="AQ199" s="61">
        <f>'[1]REQUISITOS DE EJECUCIÓN '!L199</f>
        <v>44577</v>
      </c>
      <c r="AR199" s="61" t="str">
        <f>'[1]REQUISITOS DE EJECUCIÓN '!M199</f>
        <v>I</v>
      </c>
      <c r="AS199" s="62" t="s">
        <v>104</v>
      </c>
      <c r="AT199" s="60" t="str">
        <f>[1]Supervisiones!J199</f>
        <v>Sandra Milena Castelblanco Sánchez</v>
      </c>
      <c r="AU199" s="60">
        <f>[1]Supervisiones!K199</f>
        <v>52910343</v>
      </c>
      <c r="AV199" s="60" t="str">
        <f>[1]Supervisiones!L199</f>
        <v>Sandra Milena Castelblanco Sánchez</v>
      </c>
      <c r="AW199" s="60">
        <f>[1]Supervisiones!M199</f>
        <v>52910343</v>
      </c>
      <c r="AX199" s="63">
        <f>[1]Supervisiones!N199</f>
        <v>44578</v>
      </c>
      <c r="AY199" s="63">
        <f>[1]Supervisiones!O199</f>
        <v>44578</v>
      </c>
      <c r="AZ199" s="60" t="str">
        <f>[1]Supervisiones!P199</f>
        <v>Transaccional</v>
      </c>
      <c r="BA199" s="62" t="s">
        <v>105</v>
      </c>
      <c r="BB199" s="60">
        <v>0</v>
      </c>
      <c r="BC199" s="62" t="s">
        <v>105</v>
      </c>
      <c r="BD199" s="60" t="s">
        <v>100</v>
      </c>
      <c r="BE199" s="60" t="s">
        <v>100</v>
      </c>
      <c r="BF199" s="62" t="s">
        <v>105</v>
      </c>
      <c r="BG199" s="60" t="s">
        <v>100</v>
      </c>
      <c r="BH199" s="60" t="s">
        <v>100</v>
      </c>
      <c r="BI199" s="60" t="s">
        <v>100</v>
      </c>
      <c r="BJ199" s="60" t="s">
        <v>100</v>
      </c>
      <c r="BK199" s="60" t="s">
        <v>100</v>
      </c>
      <c r="BL199" s="60" t="s">
        <v>100</v>
      </c>
      <c r="BM199" s="60" t="s">
        <v>100</v>
      </c>
      <c r="BN199" s="60" t="s">
        <v>100</v>
      </c>
      <c r="BO199" s="60" t="s">
        <v>100</v>
      </c>
      <c r="BP199" s="60" t="s">
        <v>100</v>
      </c>
      <c r="BQ199" s="60" t="s">
        <v>100</v>
      </c>
      <c r="BR199" s="60" t="s">
        <v>100</v>
      </c>
      <c r="BS199" s="63">
        <f t="shared" si="20"/>
        <v>44925</v>
      </c>
      <c r="BT199" s="62">
        <f t="shared" si="21"/>
        <v>0</v>
      </c>
      <c r="BU199" s="60">
        <v>0</v>
      </c>
      <c r="BV199" s="60">
        <v>0</v>
      </c>
      <c r="BW199" s="62">
        <f t="shared" si="22"/>
        <v>0</v>
      </c>
      <c r="BX199" s="60">
        <v>0</v>
      </c>
      <c r="BY199" s="60">
        <v>0</v>
      </c>
      <c r="BZ199" s="64">
        <f t="shared" si="23"/>
        <v>62790000</v>
      </c>
      <c r="CA199" s="60" t="s">
        <v>106</v>
      </c>
      <c r="CB199" s="62" t="e">
        <f t="shared" si="24"/>
        <v>#REF!</v>
      </c>
      <c r="CC199" s="72" t="e">
        <f>BS199-#REF!</f>
        <v>#REF!</v>
      </c>
      <c r="CD199" s="62" t="s">
        <v>107</v>
      </c>
      <c r="CE199" s="78">
        <v>44580</v>
      </c>
      <c r="CF199" s="74" t="s">
        <v>1195</v>
      </c>
      <c r="CG199" s="75"/>
    </row>
    <row r="200" spans="1:85" s="17" customFormat="1" ht="50.25" customHeight="1">
      <c r="A200" s="60">
        <v>199</v>
      </c>
      <c r="B200" s="62" t="s">
        <v>962</v>
      </c>
      <c r="C200" s="62" t="s">
        <v>962</v>
      </c>
      <c r="D200" s="62" t="s">
        <v>87</v>
      </c>
      <c r="E200" s="62" t="s">
        <v>88</v>
      </c>
      <c r="F200" s="62" t="s">
        <v>1196</v>
      </c>
      <c r="G200" s="62" t="s">
        <v>90</v>
      </c>
      <c r="H200" s="62" t="s">
        <v>1197</v>
      </c>
      <c r="I200" s="62" t="s">
        <v>92</v>
      </c>
      <c r="J200" s="62">
        <v>1136886520</v>
      </c>
      <c r="K200" s="62" t="s">
        <v>1198</v>
      </c>
      <c r="L200" s="60">
        <v>80111701</v>
      </c>
      <c r="M200" s="71" t="s">
        <v>1016</v>
      </c>
      <c r="N200" s="62" t="s">
        <v>96</v>
      </c>
      <c r="O200" s="64">
        <f t="shared" si="19"/>
        <v>66000000</v>
      </c>
      <c r="P200" s="86">
        <v>66000000</v>
      </c>
      <c r="Q200" s="60">
        <v>0</v>
      </c>
      <c r="R200" s="86">
        <v>6300000</v>
      </c>
      <c r="S200" s="62" t="s">
        <v>213</v>
      </c>
      <c r="T200" s="63">
        <v>44576</v>
      </c>
      <c r="U200" s="63">
        <v>44579</v>
      </c>
      <c r="V200" s="63">
        <v>44879</v>
      </c>
      <c r="W200" s="63">
        <v>44579</v>
      </c>
      <c r="X200" s="63">
        <v>44879</v>
      </c>
      <c r="Y200" s="68" t="s">
        <v>130</v>
      </c>
      <c r="Z200" s="68" t="s">
        <v>99</v>
      </c>
      <c r="AA200" s="67">
        <v>20220957</v>
      </c>
      <c r="AB200" s="67">
        <v>24722</v>
      </c>
      <c r="AC200" s="61">
        <v>44569</v>
      </c>
      <c r="AD200" s="61" t="s">
        <v>100</v>
      </c>
      <c r="AE200" s="61" t="s">
        <v>100</v>
      </c>
      <c r="AF200" s="61" t="s">
        <v>131</v>
      </c>
      <c r="AG200" s="61" t="s">
        <v>102</v>
      </c>
      <c r="AH200" s="69">
        <v>35822</v>
      </c>
      <c r="AI200" s="85">
        <v>44578</v>
      </c>
      <c r="AJ200" s="70" t="s">
        <v>103</v>
      </c>
      <c r="AK200" s="69" t="s">
        <v>100</v>
      </c>
      <c r="AL200" s="69" t="s">
        <v>100</v>
      </c>
      <c r="AM200" s="61" t="str">
        <f>'[1]REQUISITOS DE EJECUCIÓN '!F200</f>
        <v>Cumplimiento del contrato
Calidad del servicio</v>
      </c>
      <c r="AN200" s="61" t="str">
        <f>'[1]REQUISITOS DE EJECUCIÓN '!G200</f>
        <v xml:space="preserve">	100192748</v>
      </c>
      <c r="AO200" s="61">
        <f>'[1]REQUISITOS DE EJECUCIÓN '!H200</f>
        <v>44576</v>
      </c>
      <c r="AP200" s="61">
        <f>'[1]REQUISITOS DE EJECUCIÓN '!I200</f>
        <v>44577</v>
      </c>
      <c r="AQ200" s="61">
        <f>'[1]REQUISITOS DE EJECUCIÓN '!L200</f>
        <v>44577</v>
      </c>
      <c r="AR200" s="61" t="str">
        <f>'[1]REQUISITOS DE EJECUCIÓN '!M200</f>
        <v>I</v>
      </c>
      <c r="AS200" s="62" t="s">
        <v>104</v>
      </c>
      <c r="AT200" s="60" t="str">
        <f>[1]Supervisiones!J200</f>
        <v>Aura Elvira Gómez Martínez</v>
      </c>
      <c r="AU200" s="60">
        <f>[1]Supervisiones!K200</f>
        <v>52375911</v>
      </c>
      <c r="AV200" s="60" t="str">
        <f>[1]Supervisiones!L200</f>
        <v>Aura Elvira Gómez Martínez</v>
      </c>
      <c r="AW200" s="60">
        <f>[1]Supervisiones!M200</f>
        <v>52375911</v>
      </c>
      <c r="AX200" s="63">
        <f>[1]Supervisiones!N200</f>
        <v>44579</v>
      </c>
      <c r="AY200" s="63">
        <f>[1]Supervisiones!O200</f>
        <v>44579</v>
      </c>
      <c r="AZ200" s="60" t="str">
        <f>[1]Supervisiones!P200</f>
        <v>Transaccional</v>
      </c>
      <c r="BA200" s="62" t="s">
        <v>105</v>
      </c>
      <c r="BB200" s="60">
        <v>0</v>
      </c>
      <c r="BC200" s="62" t="s">
        <v>105</v>
      </c>
      <c r="BD200" s="60" t="s">
        <v>100</v>
      </c>
      <c r="BE200" s="60" t="s">
        <v>100</v>
      </c>
      <c r="BF200" s="62" t="s">
        <v>105</v>
      </c>
      <c r="BG200" s="60" t="s">
        <v>100</v>
      </c>
      <c r="BH200" s="60" t="s">
        <v>100</v>
      </c>
      <c r="BI200" s="60" t="s">
        <v>100</v>
      </c>
      <c r="BJ200" s="60" t="s">
        <v>100</v>
      </c>
      <c r="BK200" s="60" t="s">
        <v>100</v>
      </c>
      <c r="BL200" s="60" t="s">
        <v>100</v>
      </c>
      <c r="BM200" s="60" t="s">
        <v>100</v>
      </c>
      <c r="BN200" s="60" t="s">
        <v>100</v>
      </c>
      <c r="BO200" s="60" t="s">
        <v>100</v>
      </c>
      <c r="BP200" s="60" t="s">
        <v>100</v>
      </c>
      <c r="BQ200" s="60" t="s">
        <v>100</v>
      </c>
      <c r="BR200" s="60" t="s">
        <v>100</v>
      </c>
      <c r="BS200" s="63">
        <f t="shared" si="20"/>
        <v>44879</v>
      </c>
      <c r="BT200" s="62">
        <f t="shared" si="21"/>
        <v>0</v>
      </c>
      <c r="BU200" s="60">
        <v>0</v>
      </c>
      <c r="BV200" s="60">
        <v>0</v>
      </c>
      <c r="BW200" s="62">
        <f t="shared" si="22"/>
        <v>0</v>
      </c>
      <c r="BX200" s="60">
        <v>0</v>
      </c>
      <c r="BY200" s="60">
        <v>0</v>
      </c>
      <c r="BZ200" s="64">
        <f t="shared" si="23"/>
        <v>66000000</v>
      </c>
      <c r="CA200" s="60" t="s">
        <v>106</v>
      </c>
      <c r="CB200" s="62" t="e">
        <f t="shared" si="24"/>
        <v>#REF!</v>
      </c>
      <c r="CC200" s="72" t="e">
        <f>BS200-#REF!</f>
        <v>#REF!</v>
      </c>
      <c r="CD200" s="62" t="s">
        <v>107</v>
      </c>
      <c r="CE200" s="78">
        <v>44580</v>
      </c>
      <c r="CF200" s="74" t="s">
        <v>1199</v>
      </c>
      <c r="CG200" s="75"/>
    </row>
    <row r="201" spans="1:85" s="17" customFormat="1" ht="50.25" customHeight="1">
      <c r="A201" s="60">
        <v>200</v>
      </c>
      <c r="B201" s="62" t="s">
        <v>679</v>
      </c>
      <c r="C201" s="62" t="s">
        <v>679</v>
      </c>
      <c r="D201" s="62" t="s">
        <v>165</v>
      </c>
      <c r="E201" s="62" t="s">
        <v>88</v>
      </c>
      <c r="F201" s="62" t="s">
        <v>1200</v>
      </c>
      <c r="G201" s="62" t="s">
        <v>90</v>
      </c>
      <c r="H201" s="62" t="s">
        <v>1201</v>
      </c>
      <c r="I201" s="62" t="s">
        <v>92</v>
      </c>
      <c r="J201" s="62">
        <v>4153062</v>
      </c>
      <c r="K201" s="62" t="s">
        <v>1202</v>
      </c>
      <c r="L201" s="60">
        <v>80111701</v>
      </c>
      <c r="M201" s="71" t="s">
        <v>1203</v>
      </c>
      <c r="N201" s="62" t="s">
        <v>96</v>
      </c>
      <c r="O201" s="64">
        <f t="shared" si="19"/>
        <v>69300000</v>
      </c>
      <c r="P201" s="86">
        <v>69300000</v>
      </c>
      <c r="Q201" s="60">
        <v>0</v>
      </c>
      <c r="R201" s="86">
        <v>6300000</v>
      </c>
      <c r="S201" s="62" t="s">
        <v>97</v>
      </c>
      <c r="T201" s="63">
        <v>44576</v>
      </c>
      <c r="U201" s="63">
        <v>44582</v>
      </c>
      <c r="V201" s="63">
        <v>44915</v>
      </c>
      <c r="W201" s="63">
        <v>44582</v>
      </c>
      <c r="X201" s="63">
        <v>44915</v>
      </c>
      <c r="Y201" s="68" t="s">
        <v>507</v>
      </c>
      <c r="Z201" s="68" t="s">
        <v>99</v>
      </c>
      <c r="AA201" s="67">
        <v>20220253</v>
      </c>
      <c r="AB201" s="67">
        <v>28622</v>
      </c>
      <c r="AC201" s="61">
        <v>44569</v>
      </c>
      <c r="AD201" s="61" t="s">
        <v>100</v>
      </c>
      <c r="AE201" s="61" t="s">
        <v>100</v>
      </c>
      <c r="AF201" s="61" t="s">
        <v>544</v>
      </c>
      <c r="AG201" s="61" t="s">
        <v>102</v>
      </c>
      <c r="AH201" s="69">
        <v>35122</v>
      </c>
      <c r="AI201" s="85">
        <v>44578</v>
      </c>
      <c r="AJ201" s="70" t="s">
        <v>103</v>
      </c>
      <c r="AK201" s="69" t="s">
        <v>100</v>
      </c>
      <c r="AL201" s="69" t="s">
        <v>100</v>
      </c>
      <c r="AM201" s="61" t="str">
        <f>'[1]REQUISITOS DE EJECUCIÓN '!F201</f>
        <v>Cumplimiento del contrato
Calidad del servicio</v>
      </c>
      <c r="AN201" s="61" t="str">
        <f>'[1]REQUISITOS DE EJECUCIÓN '!G201</f>
        <v>390-47-994000067973</v>
      </c>
      <c r="AO201" s="61">
        <f>'[1]REQUISITOS DE EJECUCIÓN '!H201</f>
        <v>44579</v>
      </c>
      <c r="AP201" s="61">
        <f>'[1]REQUISITOS DE EJECUCIÓN '!I201</f>
        <v>44581</v>
      </c>
      <c r="AQ201" s="61">
        <f>'[1]REQUISITOS DE EJECUCIÓN '!L201</f>
        <v>44578</v>
      </c>
      <c r="AR201" s="61" t="str">
        <f>'[1]REQUISITOS DE EJECUCIÓN '!M201</f>
        <v>I</v>
      </c>
      <c r="AS201" s="62" t="s">
        <v>104</v>
      </c>
      <c r="AT201" s="60" t="str">
        <f>[1]Supervisiones!J201</f>
        <v>Rubiola De Jesús Melendez Vargas</v>
      </c>
      <c r="AU201" s="60">
        <f>[1]Supervisiones!K201</f>
        <v>42981529</v>
      </c>
      <c r="AV201" s="60" t="str">
        <f>[1]Supervisiones!L201</f>
        <v>Rubiola De Jesús Melendez Vargas</v>
      </c>
      <c r="AW201" s="60">
        <f>[1]Supervisiones!M201</f>
        <v>42981529</v>
      </c>
      <c r="AX201" s="63">
        <f>[1]Supervisiones!N201</f>
        <v>44578</v>
      </c>
      <c r="AY201" s="63">
        <f>[1]Supervisiones!O201</f>
        <v>44578</v>
      </c>
      <c r="AZ201" s="60" t="str">
        <f>[1]Supervisiones!P201</f>
        <v>Transaccional</v>
      </c>
      <c r="BA201" s="62" t="s">
        <v>105</v>
      </c>
      <c r="BB201" s="60">
        <v>0</v>
      </c>
      <c r="BC201" s="62" t="s">
        <v>105</v>
      </c>
      <c r="BD201" s="60" t="s">
        <v>100</v>
      </c>
      <c r="BE201" s="60" t="s">
        <v>100</v>
      </c>
      <c r="BF201" s="62" t="s">
        <v>105</v>
      </c>
      <c r="BG201" s="60" t="s">
        <v>100</v>
      </c>
      <c r="BH201" s="60" t="s">
        <v>100</v>
      </c>
      <c r="BI201" s="60" t="s">
        <v>100</v>
      </c>
      <c r="BJ201" s="60" t="s">
        <v>100</v>
      </c>
      <c r="BK201" s="60" t="s">
        <v>100</v>
      </c>
      <c r="BL201" s="60" t="s">
        <v>100</v>
      </c>
      <c r="BM201" s="60" t="s">
        <v>100</v>
      </c>
      <c r="BN201" s="60" t="s">
        <v>100</v>
      </c>
      <c r="BO201" s="60" t="s">
        <v>100</v>
      </c>
      <c r="BP201" s="60" t="s">
        <v>100</v>
      </c>
      <c r="BQ201" s="60" t="s">
        <v>100</v>
      </c>
      <c r="BR201" s="60" t="s">
        <v>100</v>
      </c>
      <c r="BS201" s="63">
        <f t="shared" si="20"/>
        <v>44915</v>
      </c>
      <c r="BT201" s="62">
        <f t="shared" si="21"/>
        <v>0</v>
      </c>
      <c r="BU201" s="60">
        <v>0</v>
      </c>
      <c r="BV201" s="60">
        <v>0</v>
      </c>
      <c r="BW201" s="62">
        <f t="shared" si="22"/>
        <v>0</v>
      </c>
      <c r="BX201" s="60">
        <v>0</v>
      </c>
      <c r="BY201" s="60">
        <v>0</v>
      </c>
      <c r="BZ201" s="64">
        <f t="shared" si="23"/>
        <v>69300000</v>
      </c>
      <c r="CA201" s="60" t="s">
        <v>106</v>
      </c>
      <c r="CB201" s="62" t="e">
        <f t="shared" si="24"/>
        <v>#REF!</v>
      </c>
      <c r="CC201" s="72" t="e">
        <f>BS201-#REF!</f>
        <v>#REF!</v>
      </c>
      <c r="CD201" s="62" t="s">
        <v>107</v>
      </c>
      <c r="CE201" s="78">
        <v>44580</v>
      </c>
      <c r="CF201" s="74" t="s">
        <v>1204</v>
      </c>
      <c r="CG201" s="75"/>
    </row>
    <row r="202" spans="1:85" s="17" customFormat="1" ht="50.25" customHeight="1">
      <c r="A202" s="60">
        <v>201</v>
      </c>
      <c r="B202" s="62" t="s">
        <v>298</v>
      </c>
      <c r="C202" s="62" t="s">
        <v>299</v>
      </c>
      <c r="D202" s="62" t="s">
        <v>300</v>
      </c>
      <c r="E202" s="62" t="s">
        <v>88</v>
      </c>
      <c r="F202" s="62" t="s">
        <v>1205</v>
      </c>
      <c r="G202" s="62" t="s">
        <v>90</v>
      </c>
      <c r="H202" s="62" t="s">
        <v>1206</v>
      </c>
      <c r="I202" s="62" t="s">
        <v>92</v>
      </c>
      <c r="J202" s="62">
        <v>1016016165</v>
      </c>
      <c r="K202" s="62" t="s">
        <v>1207</v>
      </c>
      <c r="L202" s="60">
        <v>80111701</v>
      </c>
      <c r="M202" s="71" t="s">
        <v>677</v>
      </c>
      <c r="N202" s="62" t="s">
        <v>96</v>
      </c>
      <c r="O202" s="64">
        <f t="shared" si="19"/>
        <v>84357000</v>
      </c>
      <c r="P202" s="86">
        <v>84357000</v>
      </c>
      <c r="Q202" s="60">
        <v>0</v>
      </c>
      <c r="R202" s="86">
        <v>7029750</v>
      </c>
      <c r="S202" s="62" t="s">
        <v>213</v>
      </c>
      <c r="T202" s="63">
        <v>44577</v>
      </c>
      <c r="U202" s="63">
        <v>44579</v>
      </c>
      <c r="V202" s="63">
        <v>44926</v>
      </c>
      <c r="W202" s="63">
        <v>44579</v>
      </c>
      <c r="X202" s="63">
        <v>44926</v>
      </c>
      <c r="Y202" s="68" t="s">
        <v>305</v>
      </c>
      <c r="Z202" s="68" t="s">
        <v>306</v>
      </c>
      <c r="AA202" s="67">
        <v>20220520</v>
      </c>
      <c r="AB202" s="67">
        <v>48422</v>
      </c>
      <c r="AC202" s="61">
        <v>44572</v>
      </c>
      <c r="AD202" s="61" t="s">
        <v>100</v>
      </c>
      <c r="AE202" s="61" t="s">
        <v>100</v>
      </c>
      <c r="AF202" s="61" t="s">
        <v>307</v>
      </c>
      <c r="AG202" s="61" t="s">
        <v>494</v>
      </c>
      <c r="AH202" s="69">
        <v>36922</v>
      </c>
      <c r="AI202" s="85">
        <v>44578</v>
      </c>
      <c r="AJ202" s="70" t="s">
        <v>103</v>
      </c>
      <c r="AK202" s="69" t="s">
        <v>100</v>
      </c>
      <c r="AL202" s="69" t="s">
        <v>100</v>
      </c>
      <c r="AM202" s="61" t="str">
        <f>'[1]REQUISITOS DE EJECUCIÓN '!F202</f>
        <v>Cumplimiento del contrato
Calidad del servicio</v>
      </c>
      <c r="AN202" s="61" t="str">
        <f>'[1]REQUISITOS DE EJECUCIÓN '!G202</f>
        <v>390-47-994000067457</v>
      </c>
      <c r="AO202" s="61">
        <f>'[1]REQUISITOS DE EJECUCIÓN '!H202</f>
        <v>44577</v>
      </c>
      <c r="AP202" s="61">
        <f>'[1]REQUISITOS DE EJECUCIÓN '!I202</f>
        <v>44578</v>
      </c>
      <c r="AQ202" s="61">
        <f>'[1]REQUISITOS DE EJECUCIÓN '!L202</f>
        <v>44578</v>
      </c>
      <c r="AR202" s="61" t="str">
        <f>'[1]REQUISITOS DE EJECUCIÓN '!M202</f>
        <v>I</v>
      </c>
      <c r="AS202" s="62" t="s">
        <v>104</v>
      </c>
      <c r="AT202" s="60" t="str">
        <f>[1]Supervisiones!J202</f>
        <v>Fabian Dario Romero Moreno</v>
      </c>
      <c r="AU202" s="60">
        <f>[1]Supervisiones!K202</f>
        <v>11523034</v>
      </c>
      <c r="AV202" s="60" t="str">
        <f>[1]Supervisiones!L202</f>
        <v>Fabian Dario Romero Moreno</v>
      </c>
      <c r="AW202" s="60">
        <f>[1]Supervisiones!M202</f>
        <v>11523034</v>
      </c>
      <c r="AX202" s="63">
        <f>[1]Supervisiones!N202</f>
        <v>44579</v>
      </c>
      <c r="AY202" s="63">
        <f>[1]Supervisiones!O202</f>
        <v>44579</v>
      </c>
      <c r="AZ202" s="60" t="str">
        <f>[1]Supervisiones!P202</f>
        <v>Transaccional</v>
      </c>
      <c r="BA202" s="62" t="s">
        <v>105</v>
      </c>
      <c r="BB202" s="60">
        <v>0</v>
      </c>
      <c r="BC202" s="62" t="s">
        <v>105</v>
      </c>
      <c r="BD202" s="60" t="s">
        <v>100</v>
      </c>
      <c r="BE202" s="60" t="s">
        <v>100</v>
      </c>
      <c r="BF202" s="62" t="s">
        <v>105</v>
      </c>
      <c r="BG202" s="60" t="s">
        <v>100</v>
      </c>
      <c r="BH202" s="60" t="s">
        <v>100</v>
      </c>
      <c r="BI202" s="60" t="s">
        <v>100</v>
      </c>
      <c r="BJ202" s="60" t="s">
        <v>100</v>
      </c>
      <c r="BK202" s="60" t="s">
        <v>100</v>
      </c>
      <c r="BL202" s="60" t="s">
        <v>100</v>
      </c>
      <c r="BM202" s="60" t="s">
        <v>100</v>
      </c>
      <c r="BN202" s="60" t="s">
        <v>100</v>
      </c>
      <c r="BO202" s="60" t="s">
        <v>100</v>
      </c>
      <c r="BP202" s="60" t="s">
        <v>100</v>
      </c>
      <c r="BQ202" s="60" t="s">
        <v>100</v>
      </c>
      <c r="BR202" s="60" t="s">
        <v>100</v>
      </c>
      <c r="BS202" s="63">
        <f t="shared" si="20"/>
        <v>44926</v>
      </c>
      <c r="BT202" s="62">
        <f t="shared" si="21"/>
        <v>0</v>
      </c>
      <c r="BU202" s="60">
        <v>0</v>
      </c>
      <c r="BV202" s="60">
        <v>0</v>
      </c>
      <c r="BW202" s="62">
        <f t="shared" si="22"/>
        <v>0</v>
      </c>
      <c r="BX202" s="60">
        <v>0</v>
      </c>
      <c r="BY202" s="60">
        <v>0</v>
      </c>
      <c r="BZ202" s="64">
        <f t="shared" si="23"/>
        <v>84357000</v>
      </c>
      <c r="CA202" s="60" t="s">
        <v>106</v>
      </c>
      <c r="CB202" s="62" t="e">
        <f t="shared" si="24"/>
        <v>#REF!</v>
      </c>
      <c r="CC202" s="72" t="e">
        <f>BS202-#REF!</f>
        <v>#REF!</v>
      </c>
      <c r="CD202" s="62" t="s">
        <v>107</v>
      </c>
      <c r="CE202" s="78">
        <v>44581</v>
      </c>
      <c r="CF202" s="74" t="s">
        <v>1208</v>
      </c>
      <c r="CG202" s="75"/>
    </row>
    <row r="203" spans="1:85" s="17" customFormat="1" ht="50.25" customHeight="1">
      <c r="A203" s="60">
        <v>202</v>
      </c>
      <c r="B203" s="62" t="s">
        <v>85</v>
      </c>
      <c r="C203" s="62" t="s">
        <v>86</v>
      </c>
      <c r="D203" s="62" t="s">
        <v>87</v>
      </c>
      <c r="E203" s="62" t="s">
        <v>88</v>
      </c>
      <c r="F203" s="62" t="s">
        <v>1209</v>
      </c>
      <c r="G203" s="62" t="s">
        <v>111</v>
      </c>
      <c r="H203" s="62" t="s">
        <v>1210</v>
      </c>
      <c r="I203" s="62" t="s">
        <v>92</v>
      </c>
      <c r="J203" s="62">
        <v>52276464</v>
      </c>
      <c r="K203" s="62" t="s">
        <v>1211</v>
      </c>
      <c r="L203" s="60">
        <v>80111701</v>
      </c>
      <c r="M203" s="71" t="s">
        <v>1212</v>
      </c>
      <c r="N203" s="62" t="s">
        <v>96</v>
      </c>
      <c r="O203" s="62">
        <f t="shared" si="19"/>
        <v>26200000</v>
      </c>
      <c r="P203" s="86">
        <v>26200000</v>
      </c>
      <c r="Q203" s="60">
        <v>0</v>
      </c>
      <c r="R203" s="86">
        <v>2620000</v>
      </c>
      <c r="S203" s="62" t="s">
        <v>213</v>
      </c>
      <c r="T203" s="63">
        <v>44576</v>
      </c>
      <c r="U203" s="63">
        <v>44581</v>
      </c>
      <c r="V203" s="63">
        <v>44865</v>
      </c>
      <c r="W203" s="63">
        <v>44581</v>
      </c>
      <c r="X203" s="63">
        <v>44865</v>
      </c>
      <c r="Y203" s="68" t="s">
        <v>130</v>
      </c>
      <c r="Z203" s="68" t="s">
        <v>99</v>
      </c>
      <c r="AA203" s="67">
        <v>20220216</v>
      </c>
      <c r="AB203" s="67">
        <v>17022</v>
      </c>
      <c r="AC203" s="61">
        <v>44569</v>
      </c>
      <c r="AD203" s="61" t="s">
        <v>100</v>
      </c>
      <c r="AE203" s="61" t="s">
        <v>100</v>
      </c>
      <c r="AF203" s="61" t="s">
        <v>131</v>
      </c>
      <c r="AG203" s="61" t="s">
        <v>205</v>
      </c>
      <c r="AH203" s="69">
        <v>39322</v>
      </c>
      <c r="AI203" s="85">
        <v>44578</v>
      </c>
      <c r="AJ203" s="70" t="s">
        <v>103</v>
      </c>
      <c r="AK203" s="69" t="s">
        <v>100</v>
      </c>
      <c r="AL203" s="69" t="s">
        <v>100</v>
      </c>
      <c r="AM203" s="61" t="str">
        <f>'[1]REQUISITOS DE EJECUCIÓN '!F203</f>
        <v>Cumplimiento del contrato</v>
      </c>
      <c r="AN203" s="61" t="str">
        <f>'[1]REQUISITOS DE EJECUCIÓN '!G203</f>
        <v>14-46-101064210</v>
      </c>
      <c r="AO203" s="61">
        <f>'[1]REQUISITOS DE EJECUCIÓN '!H203</f>
        <v>44580</v>
      </c>
      <c r="AP203" s="61">
        <f>'[1]REQUISITOS DE EJECUCIÓN '!I203</f>
        <v>44581</v>
      </c>
      <c r="AQ203" s="61">
        <f>'[1]REQUISITOS DE EJECUCIÓN '!L203</f>
        <v>44578</v>
      </c>
      <c r="AR203" s="61" t="str">
        <f>'[1]REQUISITOS DE EJECUCIÓN '!M203</f>
        <v>I</v>
      </c>
      <c r="AS203" s="62" t="s">
        <v>104</v>
      </c>
      <c r="AT203" s="60" t="str">
        <f>[1]Supervisiones!J203</f>
        <v>Luz Angela Lenis Garces</v>
      </c>
      <c r="AU203" s="60">
        <f>[1]Supervisiones!K203</f>
        <v>31574611</v>
      </c>
      <c r="AV203" s="60" t="str">
        <f>[1]Supervisiones!L203</f>
        <v>Angelica Viviana Giraldo Perdomo</v>
      </c>
      <c r="AW203" s="60">
        <f>[1]Supervisiones!M203</f>
        <v>31574611</v>
      </c>
      <c r="AX203" s="63">
        <f>[1]Supervisiones!N203</f>
        <v>44579</v>
      </c>
      <c r="AY203" s="63">
        <f>[1]Supervisiones!O203</f>
        <v>44579</v>
      </c>
      <c r="AZ203" s="60" t="str">
        <f>[1]Supervisiones!P203</f>
        <v>Transaccional</v>
      </c>
      <c r="BA203" s="62" t="s">
        <v>105</v>
      </c>
      <c r="BB203" s="60">
        <v>0</v>
      </c>
      <c r="BC203" s="62" t="s">
        <v>105</v>
      </c>
      <c r="BD203" s="60" t="s">
        <v>100</v>
      </c>
      <c r="BE203" s="60" t="s">
        <v>100</v>
      </c>
      <c r="BF203" s="62" t="s">
        <v>105</v>
      </c>
      <c r="BG203" s="60" t="s">
        <v>100</v>
      </c>
      <c r="BH203" s="60" t="s">
        <v>100</v>
      </c>
      <c r="BI203" s="60" t="s">
        <v>100</v>
      </c>
      <c r="BJ203" s="60" t="s">
        <v>100</v>
      </c>
      <c r="BK203" s="60" t="s">
        <v>100</v>
      </c>
      <c r="BL203" s="60" t="s">
        <v>100</v>
      </c>
      <c r="BM203" s="60" t="s">
        <v>100</v>
      </c>
      <c r="BN203" s="60" t="s">
        <v>100</v>
      </c>
      <c r="BO203" s="60" t="s">
        <v>100</v>
      </c>
      <c r="BP203" s="60" t="s">
        <v>100</v>
      </c>
      <c r="BQ203" s="60" t="s">
        <v>100</v>
      </c>
      <c r="BR203" s="60" t="s">
        <v>100</v>
      </c>
      <c r="BS203" s="63">
        <f t="shared" si="20"/>
        <v>44865</v>
      </c>
      <c r="BT203" s="62">
        <f t="shared" si="21"/>
        <v>0</v>
      </c>
      <c r="BU203" s="60">
        <v>0</v>
      </c>
      <c r="BV203" s="60">
        <v>0</v>
      </c>
      <c r="BW203" s="62">
        <f t="shared" si="22"/>
        <v>0</v>
      </c>
      <c r="BX203" s="60">
        <v>0</v>
      </c>
      <c r="BY203" s="60">
        <v>0</v>
      </c>
      <c r="BZ203" s="64">
        <f t="shared" si="23"/>
        <v>26200000</v>
      </c>
      <c r="CA203" s="60" t="s">
        <v>106</v>
      </c>
      <c r="CB203" s="62" t="e">
        <f t="shared" si="24"/>
        <v>#REF!</v>
      </c>
      <c r="CC203" s="72" t="e">
        <f>BS203-#REF!</f>
        <v>#REF!</v>
      </c>
      <c r="CD203" s="62" t="s">
        <v>107</v>
      </c>
      <c r="CE203" s="78">
        <v>44580</v>
      </c>
      <c r="CF203" s="74" t="s">
        <v>1213</v>
      </c>
      <c r="CG203" s="75"/>
    </row>
    <row r="204" spans="1:85" s="17" customFormat="1" ht="50.25" customHeight="1">
      <c r="A204" s="60">
        <v>203</v>
      </c>
      <c r="B204" s="62" t="s">
        <v>679</v>
      </c>
      <c r="C204" s="62" t="s">
        <v>679</v>
      </c>
      <c r="D204" s="62" t="s">
        <v>165</v>
      </c>
      <c r="E204" s="62" t="s">
        <v>88</v>
      </c>
      <c r="F204" s="62" t="s">
        <v>1214</v>
      </c>
      <c r="G204" s="62" t="s">
        <v>90</v>
      </c>
      <c r="H204" s="62" t="s">
        <v>1215</v>
      </c>
      <c r="I204" s="62" t="s">
        <v>92</v>
      </c>
      <c r="J204" s="62">
        <v>2231695</v>
      </c>
      <c r="K204" s="62" t="s">
        <v>1216</v>
      </c>
      <c r="L204" s="60">
        <v>80111701</v>
      </c>
      <c r="M204" s="71" t="s">
        <v>1217</v>
      </c>
      <c r="N204" s="62" t="s">
        <v>96</v>
      </c>
      <c r="O204" s="62">
        <f t="shared" si="19"/>
        <v>66000000</v>
      </c>
      <c r="P204" s="86">
        <v>66000000</v>
      </c>
      <c r="Q204" s="60">
        <v>0</v>
      </c>
      <c r="R204" s="86">
        <v>6000000</v>
      </c>
      <c r="S204" s="62" t="s">
        <v>97</v>
      </c>
      <c r="T204" s="63">
        <v>44576</v>
      </c>
      <c r="U204" s="63">
        <v>44581</v>
      </c>
      <c r="V204" s="63">
        <v>44915</v>
      </c>
      <c r="W204" s="63">
        <v>44581</v>
      </c>
      <c r="X204" s="63">
        <v>44915</v>
      </c>
      <c r="Y204" s="68" t="s">
        <v>507</v>
      </c>
      <c r="Z204" s="68" t="s">
        <v>99</v>
      </c>
      <c r="AA204" s="67">
        <v>20220254</v>
      </c>
      <c r="AB204" s="67">
        <v>28722</v>
      </c>
      <c r="AC204" s="61">
        <v>44569</v>
      </c>
      <c r="AD204" s="61" t="s">
        <v>100</v>
      </c>
      <c r="AE204" s="61" t="s">
        <v>100</v>
      </c>
      <c r="AF204" s="61" t="s">
        <v>544</v>
      </c>
      <c r="AG204" s="61" t="s">
        <v>102</v>
      </c>
      <c r="AH204" s="69">
        <v>40622</v>
      </c>
      <c r="AI204" s="85">
        <v>44578</v>
      </c>
      <c r="AJ204" s="70" t="s">
        <v>103</v>
      </c>
      <c r="AK204" s="69" t="s">
        <v>100</v>
      </c>
      <c r="AL204" s="69" t="s">
        <v>100</v>
      </c>
      <c r="AM204" s="61" t="str">
        <f>'[1]REQUISITOS DE EJECUCIÓN '!F204</f>
        <v>Cumplimiento del contrato
Calidad del servicio</v>
      </c>
      <c r="AN204" s="61" t="str">
        <f>'[1]REQUISITOS DE EJECUCIÓN '!G204</f>
        <v>390-47-994000067640</v>
      </c>
      <c r="AO204" s="61">
        <f>'[1]REQUISITOS DE EJECUCIÓN '!H204</f>
        <v>44578</v>
      </c>
      <c r="AP204" s="61">
        <f>'[1]REQUISITOS DE EJECUCIÓN '!I204</f>
        <v>44580</v>
      </c>
      <c r="AQ204" s="61">
        <f>'[1]REQUISITOS DE EJECUCIÓN '!L204</f>
        <v>44577</v>
      </c>
      <c r="AR204" s="61" t="str">
        <f>'[1]REQUISITOS DE EJECUCIÓN '!M204</f>
        <v>I</v>
      </c>
      <c r="AS204" s="62" t="s">
        <v>104</v>
      </c>
      <c r="AT204" s="60" t="str">
        <f>[1]Supervisiones!J204</f>
        <v>Rubiola De Jesús Melendez Vargas</v>
      </c>
      <c r="AU204" s="60">
        <f>[1]Supervisiones!K204</f>
        <v>42981529</v>
      </c>
      <c r="AV204" s="60" t="str">
        <f>[1]Supervisiones!L204</f>
        <v>Rubiola De Jesús Melendez Vargas</v>
      </c>
      <c r="AW204" s="60">
        <f>[1]Supervisiones!M204</f>
        <v>42981529</v>
      </c>
      <c r="AX204" s="63">
        <f>[1]Supervisiones!N204</f>
        <v>44578</v>
      </c>
      <c r="AY204" s="63">
        <f>[1]Supervisiones!O204</f>
        <v>44578</v>
      </c>
      <c r="AZ204" s="60" t="str">
        <f>[1]Supervisiones!P204</f>
        <v>Transaccional</v>
      </c>
      <c r="BA204" s="62" t="s">
        <v>105</v>
      </c>
      <c r="BB204" s="60">
        <v>0</v>
      </c>
      <c r="BC204" s="62" t="s">
        <v>105</v>
      </c>
      <c r="BD204" s="60" t="s">
        <v>100</v>
      </c>
      <c r="BE204" s="60" t="s">
        <v>100</v>
      </c>
      <c r="BF204" s="62" t="s">
        <v>105</v>
      </c>
      <c r="BG204" s="60" t="s">
        <v>100</v>
      </c>
      <c r="BH204" s="60" t="s">
        <v>100</v>
      </c>
      <c r="BI204" s="60" t="s">
        <v>100</v>
      </c>
      <c r="BJ204" s="60" t="s">
        <v>100</v>
      </c>
      <c r="BK204" s="60" t="s">
        <v>100</v>
      </c>
      <c r="BL204" s="60" t="s">
        <v>100</v>
      </c>
      <c r="BM204" s="60" t="s">
        <v>100</v>
      </c>
      <c r="BN204" s="60" t="s">
        <v>100</v>
      </c>
      <c r="BO204" s="60" t="s">
        <v>100</v>
      </c>
      <c r="BP204" s="60" t="s">
        <v>100</v>
      </c>
      <c r="BQ204" s="60" t="s">
        <v>100</v>
      </c>
      <c r="BR204" s="60" t="s">
        <v>100</v>
      </c>
      <c r="BS204" s="63">
        <f t="shared" si="20"/>
        <v>44915</v>
      </c>
      <c r="BT204" s="62">
        <f t="shared" si="21"/>
        <v>0</v>
      </c>
      <c r="BU204" s="60">
        <v>0</v>
      </c>
      <c r="BV204" s="60">
        <v>0</v>
      </c>
      <c r="BW204" s="62">
        <f t="shared" si="22"/>
        <v>0</v>
      </c>
      <c r="BX204" s="60">
        <v>0</v>
      </c>
      <c r="BY204" s="60">
        <v>0</v>
      </c>
      <c r="BZ204" s="64">
        <f t="shared" si="23"/>
        <v>66000000</v>
      </c>
      <c r="CA204" s="60" t="s">
        <v>106</v>
      </c>
      <c r="CB204" s="62" t="e">
        <f t="shared" si="24"/>
        <v>#REF!</v>
      </c>
      <c r="CC204" s="72" t="e">
        <f>BS204-#REF!</f>
        <v>#REF!</v>
      </c>
      <c r="CD204" s="62" t="s">
        <v>107</v>
      </c>
      <c r="CE204" s="78">
        <v>44580</v>
      </c>
      <c r="CF204" s="74" t="s">
        <v>1218</v>
      </c>
      <c r="CG204" s="75"/>
    </row>
    <row r="205" spans="1:85" s="17" customFormat="1" ht="50.25" customHeight="1">
      <c r="A205" s="60">
        <v>204</v>
      </c>
      <c r="B205" s="62" t="s">
        <v>249</v>
      </c>
      <c r="C205" s="62" t="s">
        <v>1219</v>
      </c>
      <c r="D205" s="62" t="s">
        <v>251</v>
      </c>
      <c r="E205" s="62" t="s">
        <v>88</v>
      </c>
      <c r="F205" s="62" t="s">
        <v>1220</v>
      </c>
      <c r="G205" s="62" t="s">
        <v>90</v>
      </c>
      <c r="H205" s="62" t="s">
        <v>1221</v>
      </c>
      <c r="I205" s="62" t="s">
        <v>92</v>
      </c>
      <c r="J205" s="62">
        <v>53012496</v>
      </c>
      <c r="K205" s="62" t="s">
        <v>1222</v>
      </c>
      <c r="L205" s="60">
        <v>80111701</v>
      </c>
      <c r="M205" s="71" t="s">
        <v>1223</v>
      </c>
      <c r="N205" s="62" t="s">
        <v>96</v>
      </c>
      <c r="O205" s="62">
        <f t="shared" si="19"/>
        <v>84042000</v>
      </c>
      <c r="P205" s="60">
        <v>84042000</v>
      </c>
      <c r="Q205" s="60">
        <v>0</v>
      </c>
      <c r="R205" s="60">
        <v>7308000</v>
      </c>
      <c r="S205" s="62" t="s">
        <v>97</v>
      </c>
      <c r="T205" s="63">
        <v>44576</v>
      </c>
      <c r="U205" s="63">
        <v>44581</v>
      </c>
      <c r="V205" s="63">
        <v>44926</v>
      </c>
      <c r="W205" s="63">
        <v>44581</v>
      </c>
      <c r="X205" s="63">
        <v>44926</v>
      </c>
      <c r="Y205" s="68" t="s">
        <v>1224</v>
      </c>
      <c r="Z205" s="68" t="s">
        <v>84</v>
      </c>
      <c r="AA205" s="67">
        <v>20220181</v>
      </c>
      <c r="AB205" s="67">
        <v>38922</v>
      </c>
      <c r="AC205" s="61">
        <v>44569</v>
      </c>
      <c r="AD205" s="61" t="s">
        <v>100</v>
      </c>
      <c r="AE205" s="61" t="s">
        <v>100</v>
      </c>
      <c r="AF205" s="61" t="s">
        <v>1225</v>
      </c>
      <c r="AG205" s="61" t="s">
        <v>116</v>
      </c>
      <c r="AH205" s="69">
        <v>33022</v>
      </c>
      <c r="AI205" s="85">
        <v>44578</v>
      </c>
      <c r="AJ205" s="70" t="s">
        <v>103</v>
      </c>
      <c r="AK205" s="69" t="s">
        <v>100</v>
      </c>
      <c r="AL205" s="69" t="s">
        <v>100</v>
      </c>
      <c r="AM205" s="61" t="str">
        <f>'[1]REQUISITOS DE EJECUCIÓN '!F205</f>
        <v>Cumplimiento del contrato
Calidad del servicio</v>
      </c>
      <c r="AN205" s="61" t="str">
        <f>'[1]REQUISITOS DE EJECUCIÓN '!G205</f>
        <v>390-47-994000067618</v>
      </c>
      <c r="AO205" s="61">
        <f>'[1]REQUISITOS DE EJECUCIÓN '!H205</f>
        <v>44578</v>
      </c>
      <c r="AP205" s="61">
        <f>'[1]REQUISITOS DE EJECUCIÓN '!I205</f>
        <v>44579</v>
      </c>
      <c r="AQ205" s="61">
        <f>'[1]REQUISITOS DE EJECUCIÓN '!L205</f>
        <v>44577</v>
      </c>
      <c r="AR205" s="61" t="str">
        <f>'[1]REQUISITOS DE EJECUCIÓN '!M205</f>
        <v>I</v>
      </c>
      <c r="AS205" s="62" t="s">
        <v>104</v>
      </c>
      <c r="AT205" s="60" t="str">
        <f>[1]Supervisiones!J205</f>
        <v>Orlando Reyes Cruz</v>
      </c>
      <c r="AU205" s="60">
        <f>[1]Supervisiones!K205</f>
        <v>19495440</v>
      </c>
      <c r="AV205" s="60" t="str">
        <f>[1]Supervisiones!L205</f>
        <v>Orlando Reyes Cruz</v>
      </c>
      <c r="AW205" s="60">
        <f>[1]Supervisiones!M205</f>
        <v>19495440</v>
      </c>
      <c r="AX205" s="63">
        <f>[1]Supervisiones!N205</f>
        <v>44578</v>
      </c>
      <c r="AY205" s="63">
        <f>[1]Supervisiones!O205</f>
        <v>44578</v>
      </c>
      <c r="AZ205" s="60" t="str">
        <f>[1]Supervisiones!P205</f>
        <v>Transaccional</v>
      </c>
      <c r="BA205" s="62" t="s">
        <v>105</v>
      </c>
      <c r="BB205" s="60">
        <v>0</v>
      </c>
      <c r="BC205" s="62" t="s">
        <v>105</v>
      </c>
      <c r="BD205" s="60" t="s">
        <v>100</v>
      </c>
      <c r="BE205" s="60" t="s">
        <v>100</v>
      </c>
      <c r="BF205" s="62" t="s">
        <v>105</v>
      </c>
      <c r="BG205" s="60" t="s">
        <v>100</v>
      </c>
      <c r="BH205" s="60" t="s">
        <v>100</v>
      </c>
      <c r="BI205" s="60" t="s">
        <v>100</v>
      </c>
      <c r="BJ205" s="60" t="s">
        <v>100</v>
      </c>
      <c r="BK205" s="60" t="s">
        <v>100</v>
      </c>
      <c r="BL205" s="60" t="s">
        <v>100</v>
      </c>
      <c r="BM205" s="60" t="s">
        <v>100</v>
      </c>
      <c r="BN205" s="60" t="s">
        <v>100</v>
      </c>
      <c r="BO205" s="60" t="s">
        <v>100</v>
      </c>
      <c r="BP205" s="60" t="s">
        <v>100</v>
      </c>
      <c r="BQ205" s="60" t="s">
        <v>100</v>
      </c>
      <c r="BR205" s="60" t="s">
        <v>100</v>
      </c>
      <c r="BS205" s="63">
        <f t="shared" si="20"/>
        <v>44926</v>
      </c>
      <c r="BT205" s="62">
        <f t="shared" si="21"/>
        <v>0</v>
      </c>
      <c r="BU205" s="60">
        <v>0</v>
      </c>
      <c r="BV205" s="60">
        <v>0</v>
      </c>
      <c r="BW205" s="62">
        <f t="shared" si="22"/>
        <v>0</v>
      </c>
      <c r="BX205" s="60">
        <v>0</v>
      </c>
      <c r="BY205" s="60">
        <v>0</v>
      </c>
      <c r="BZ205" s="64">
        <f t="shared" si="23"/>
        <v>84042000</v>
      </c>
      <c r="CA205" s="60" t="s">
        <v>106</v>
      </c>
      <c r="CB205" s="62" t="e">
        <f t="shared" si="24"/>
        <v>#REF!</v>
      </c>
      <c r="CC205" s="72" t="e">
        <f>BS205-#REF!</f>
        <v>#REF!</v>
      </c>
      <c r="CD205" s="62" t="s">
        <v>107</v>
      </c>
      <c r="CE205" s="78">
        <v>44580</v>
      </c>
      <c r="CF205" s="74" t="s">
        <v>1226</v>
      </c>
      <c r="CG205" s="75"/>
    </row>
    <row r="206" spans="1:85" s="17" customFormat="1" ht="50.25" customHeight="1">
      <c r="A206" s="60">
        <v>205</v>
      </c>
      <c r="B206" s="62" t="s">
        <v>510</v>
      </c>
      <c r="C206" s="62" t="s">
        <v>1140</v>
      </c>
      <c r="D206" s="62" t="s">
        <v>946</v>
      </c>
      <c r="E206" s="62" t="s">
        <v>88</v>
      </c>
      <c r="F206" s="62" t="s">
        <v>1227</v>
      </c>
      <c r="G206" s="62" t="s">
        <v>90</v>
      </c>
      <c r="H206" s="62" t="s">
        <v>1228</v>
      </c>
      <c r="I206" s="62" t="s">
        <v>92</v>
      </c>
      <c r="J206" s="62">
        <v>53029748</v>
      </c>
      <c r="K206" s="62" t="s">
        <v>1229</v>
      </c>
      <c r="L206" s="60">
        <v>80111701</v>
      </c>
      <c r="M206" s="71" t="s">
        <v>1230</v>
      </c>
      <c r="N206" s="62" t="s">
        <v>96</v>
      </c>
      <c r="O206" s="62">
        <f t="shared" si="19"/>
        <v>62456625</v>
      </c>
      <c r="P206" s="86">
        <v>62456625</v>
      </c>
      <c r="Q206" s="60">
        <v>0</v>
      </c>
      <c r="R206" s="86">
        <v>5677875</v>
      </c>
      <c r="S206" s="62" t="s">
        <v>97</v>
      </c>
      <c r="T206" s="63">
        <v>44576</v>
      </c>
      <c r="U206" s="63">
        <v>44579</v>
      </c>
      <c r="V206" s="63">
        <v>44895</v>
      </c>
      <c r="W206" s="63">
        <v>44579</v>
      </c>
      <c r="X206" s="63">
        <v>44895</v>
      </c>
      <c r="Y206" s="68" t="s">
        <v>556</v>
      </c>
      <c r="Z206" s="68" t="s">
        <v>518</v>
      </c>
      <c r="AA206" s="67">
        <v>20220453</v>
      </c>
      <c r="AB206" s="67">
        <v>20922</v>
      </c>
      <c r="AC206" s="61">
        <v>44569</v>
      </c>
      <c r="AD206" s="61" t="s">
        <v>100</v>
      </c>
      <c r="AE206" s="61" t="s">
        <v>100</v>
      </c>
      <c r="AF206" s="61" t="s">
        <v>557</v>
      </c>
      <c r="AG206" s="61" t="s">
        <v>116</v>
      </c>
      <c r="AH206" s="69">
        <v>36822</v>
      </c>
      <c r="AI206" s="85">
        <v>44578</v>
      </c>
      <c r="AJ206" s="70" t="s">
        <v>103</v>
      </c>
      <c r="AK206" s="69" t="s">
        <v>100</v>
      </c>
      <c r="AL206" s="69" t="s">
        <v>100</v>
      </c>
      <c r="AM206" s="61" t="str">
        <f>'[1]REQUISITOS DE EJECUCIÓN '!F206</f>
        <v>Cumplimiento del contrato
Calidad del servicio</v>
      </c>
      <c r="AN206" s="61" t="str">
        <f>'[1]REQUISITOS DE EJECUCIÓN '!G206</f>
        <v>25-46-101018646</v>
      </c>
      <c r="AO206" s="61">
        <f>'[1]REQUISITOS DE EJECUCIÓN '!H206</f>
        <v>44578</v>
      </c>
      <c r="AP206" s="61">
        <f>'[1]REQUISITOS DE EJECUCIÓN '!I206</f>
        <v>44579</v>
      </c>
      <c r="AQ206" s="61">
        <f>'[1]REQUISITOS DE EJECUCIÓN '!L206</f>
        <v>44577</v>
      </c>
      <c r="AR206" s="61" t="str">
        <f>'[1]REQUISITOS DE EJECUCIÓN '!M206</f>
        <v>I</v>
      </c>
      <c r="AS206" s="62" t="s">
        <v>104</v>
      </c>
      <c r="AT206" s="60" t="str">
        <f>[1]Supervisiones!J206</f>
        <v>Wilson Alirio Gómez Alba</v>
      </c>
      <c r="AU206" s="60">
        <f>[1]Supervisiones!K206</f>
        <v>79216863</v>
      </c>
      <c r="AV206" s="60" t="str">
        <f>[1]Supervisiones!L206</f>
        <v>Wilson Alirio Gómez Alba</v>
      </c>
      <c r="AW206" s="60">
        <f>[1]Supervisiones!M206</f>
        <v>79216863</v>
      </c>
      <c r="AX206" s="63">
        <f>[1]Supervisiones!N206</f>
        <v>44578</v>
      </c>
      <c r="AY206" s="63">
        <f>[1]Supervisiones!O206</f>
        <v>44578</v>
      </c>
      <c r="AZ206" s="60" t="str">
        <f>[1]Supervisiones!P206</f>
        <v>Transaccional</v>
      </c>
      <c r="BA206" s="62" t="s">
        <v>105</v>
      </c>
      <c r="BB206" s="60">
        <v>0</v>
      </c>
      <c r="BC206" s="62" t="s">
        <v>105</v>
      </c>
      <c r="BD206" s="60" t="s">
        <v>100</v>
      </c>
      <c r="BE206" s="60" t="s">
        <v>100</v>
      </c>
      <c r="BF206" s="62" t="s">
        <v>105</v>
      </c>
      <c r="BG206" s="60" t="s">
        <v>100</v>
      </c>
      <c r="BH206" s="60" t="s">
        <v>100</v>
      </c>
      <c r="BI206" s="60" t="s">
        <v>100</v>
      </c>
      <c r="BJ206" s="60" t="s">
        <v>100</v>
      </c>
      <c r="BK206" s="60" t="s">
        <v>100</v>
      </c>
      <c r="BL206" s="60" t="s">
        <v>100</v>
      </c>
      <c r="BM206" s="60" t="s">
        <v>100</v>
      </c>
      <c r="BN206" s="60" t="s">
        <v>100</v>
      </c>
      <c r="BO206" s="60" t="s">
        <v>100</v>
      </c>
      <c r="BP206" s="60" t="s">
        <v>100</v>
      </c>
      <c r="BQ206" s="60" t="s">
        <v>100</v>
      </c>
      <c r="BR206" s="60" t="s">
        <v>100</v>
      </c>
      <c r="BS206" s="63">
        <f t="shared" si="20"/>
        <v>44895</v>
      </c>
      <c r="BT206" s="62">
        <f t="shared" si="21"/>
        <v>0</v>
      </c>
      <c r="BU206" s="60">
        <v>0</v>
      </c>
      <c r="BV206" s="60">
        <v>0</v>
      </c>
      <c r="BW206" s="62">
        <f t="shared" si="22"/>
        <v>0</v>
      </c>
      <c r="BX206" s="60">
        <v>0</v>
      </c>
      <c r="BY206" s="60">
        <v>0</v>
      </c>
      <c r="BZ206" s="64">
        <f t="shared" si="23"/>
        <v>62456625</v>
      </c>
      <c r="CA206" s="60" t="s">
        <v>106</v>
      </c>
      <c r="CB206" s="62" t="e">
        <f t="shared" si="24"/>
        <v>#REF!</v>
      </c>
      <c r="CC206" s="72" t="e">
        <f>BS206-#REF!</f>
        <v>#REF!</v>
      </c>
      <c r="CD206" s="62" t="s">
        <v>107</v>
      </c>
      <c r="CE206" s="78">
        <v>44580</v>
      </c>
      <c r="CF206" s="74" t="s">
        <v>1231</v>
      </c>
      <c r="CG206" s="75"/>
    </row>
    <row r="207" spans="1:85" s="17" customFormat="1" ht="50.25" customHeight="1">
      <c r="A207" s="60">
        <v>206</v>
      </c>
      <c r="B207" s="62" t="s">
        <v>510</v>
      </c>
      <c r="C207" s="62" t="s">
        <v>930</v>
      </c>
      <c r="D207" s="62" t="s">
        <v>512</v>
      </c>
      <c r="E207" s="62" t="s">
        <v>88</v>
      </c>
      <c r="F207" s="62" t="s">
        <v>1232</v>
      </c>
      <c r="G207" s="62" t="s">
        <v>90</v>
      </c>
      <c r="H207" s="62" t="s">
        <v>1233</v>
      </c>
      <c r="I207" s="62" t="s">
        <v>92</v>
      </c>
      <c r="J207" s="62">
        <v>1018436042</v>
      </c>
      <c r="K207" s="62" t="s">
        <v>1234</v>
      </c>
      <c r="L207" s="60">
        <v>80111701</v>
      </c>
      <c r="M207" s="71" t="s">
        <v>934</v>
      </c>
      <c r="N207" s="62" t="s">
        <v>96</v>
      </c>
      <c r="O207" s="62">
        <f t="shared" si="19"/>
        <v>60637500</v>
      </c>
      <c r="P207" s="86">
        <v>60637500</v>
      </c>
      <c r="Q207" s="60">
        <v>0</v>
      </c>
      <c r="R207" s="86">
        <v>5775000</v>
      </c>
      <c r="S207" s="62" t="s">
        <v>97</v>
      </c>
      <c r="T207" s="63">
        <v>44576</v>
      </c>
      <c r="U207" s="63">
        <v>44578</v>
      </c>
      <c r="V207" s="63">
        <v>44880</v>
      </c>
      <c r="W207" s="63">
        <v>44578</v>
      </c>
      <c r="X207" s="63">
        <v>44880</v>
      </c>
      <c r="Y207" s="68" t="s">
        <v>517</v>
      </c>
      <c r="Z207" s="68" t="s">
        <v>518</v>
      </c>
      <c r="AA207" s="67">
        <v>20220388</v>
      </c>
      <c r="AB207" s="67">
        <v>43522</v>
      </c>
      <c r="AC207" s="61">
        <v>44570</v>
      </c>
      <c r="AD207" s="61" t="s">
        <v>100</v>
      </c>
      <c r="AE207" s="61" t="s">
        <v>100</v>
      </c>
      <c r="AF207" s="61" t="s">
        <v>866</v>
      </c>
      <c r="AG207" s="61" t="s">
        <v>102</v>
      </c>
      <c r="AH207" s="69">
        <v>41122</v>
      </c>
      <c r="AI207" s="85">
        <v>44578</v>
      </c>
      <c r="AJ207" s="70" t="s">
        <v>103</v>
      </c>
      <c r="AK207" s="69" t="s">
        <v>100</v>
      </c>
      <c r="AL207" s="69" t="s">
        <v>100</v>
      </c>
      <c r="AM207" s="61" t="str">
        <f>'[1]REQUISITOS DE EJECUCIÓN '!F207</f>
        <v>Cumplimiento del contrato
Calidad del servicio</v>
      </c>
      <c r="AN207" s="61" t="str">
        <f>'[1]REQUISITOS DE EJECUCIÓN '!G207</f>
        <v>390-47-994000067394</v>
      </c>
      <c r="AO207" s="61">
        <f>'[1]REQUISITOS DE EJECUCIÓN '!H207</f>
        <v>44576</v>
      </c>
      <c r="AP207" s="61">
        <f>'[1]REQUISITOS DE EJECUCIÓN '!I207</f>
        <v>44577</v>
      </c>
      <c r="AQ207" s="61">
        <f>'[1]REQUISITOS DE EJECUCIÓN '!L207</f>
        <v>44577</v>
      </c>
      <c r="AR207" s="61" t="str">
        <f>'[1]REQUISITOS DE EJECUCIÓN '!M207</f>
        <v>I</v>
      </c>
      <c r="AS207" s="62" t="s">
        <v>104</v>
      </c>
      <c r="AT207" s="60" t="str">
        <f>[1]Supervisiones!J207</f>
        <v>Andrea Patricia Ávila Vacca</v>
      </c>
      <c r="AU207" s="60">
        <f>[1]Supervisiones!K207</f>
        <v>53100799</v>
      </c>
      <c r="AV207" s="60" t="str">
        <f>[1]Supervisiones!L207</f>
        <v>Claudia Elizabeth Cifuentes Santanilla</v>
      </c>
      <c r="AW207" s="60">
        <f>[1]Supervisiones!M207</f>
        <v>53100799</v>
      </c>
      <c r="AX207" s="63">
        <f>[1]Supervisiones!N207</f>
        <v>44578</v>
      </c>
      <c r="AY207" s="63">
        <f>[1]Supervisiones!O207</f>
        <v>44578</v>
      </c>
      <c r="AZ207" s="60" t="str">
        <f>[1]Supervisiones!P207</f>
        <v>Transaccional</v>
      </c>
      <c r="BA207" s="62" t="s">
        <v>105</v>
      </c>
      <c r="BB207" s="60">
        <v>0</v>
      </c>
      <c r="BC207" s="62" t="s">
        <v>105</v>
      </c>
      <c r="BD207" s="60" t="s">
        <v>100</v>
      </c>
      <c r="BE207" s="60" t="s">
        <v>100</v>
      </c>
      <c r="BF207" s="62" t="s">
        <v>105</v>
      </c>
      <c r="BG207" s="60" t="s">
        <v>100</v>
      </c>
      <c r="BH207" s="60" t="s">
        <v>100</v>
      </c>
      <c r="BI207" s="60" t="s">
        <v>100</v>
      </c>
      <c r="BJ207" s="60" t="s">
        <v>100</v>
      </c>
      <c r="BK207" s="60" t="s">
        <v>100</v>
      </c>
      <c r="BL207" s="60" t="s">
        <v>100</v>
      </c>
      <c r="BM207" s="60" t="s">
        <v>100</v>
      </c>
      <c r="BN207" s="60" t="s">
        <v>100</v>
      </c>
      <c r="BO207" s="60" t="s">
        <v>100</v>
      </c>
      <c r="BP207" s="60" t="s">
        <v>100</v>
      </c>
      <c r="BQ207" s="60" t="s">
        <v>100</v>
      </c>
      <c r="BR207" s="60" t="s">
        <v>100</v>
      </c>
      <c r="BS207" s="63">
        <f t="shared" si="20"/>
        <v>44880</v>
      </c>
      <c r="BT207" s="62">
        <f t="shared" si="21"/>
        <v>0</v>
      </c>
      <c r="BU207" s="60">
        <v>0</v>
      </c>
      <c r="BV207" s="60">
        <v>0</v>
      </c>
      <c r="BW207" s="62">
        <f t="shared" si="22"/>
        <v>0</v>
      </c>
      <c r="BX207" s="60">
        <v>0</v>
      </c>
      <c r="BY207" s="60">
        <v>0</v>
      </c>
      <c r="BZ207" s="64">
        <f t="shared" si="23"/>
        <v>60637500</v>
      </c>
      <c r="CA207" s="60" t="s">
        <v>106</v>
      </c>
      <c r="CB207" s="62" t="e">
        <f t="shared" si="24"/>
        <v>#REF!</v>
      </c>
      <c r="CC207" s="72" t="e">
        <f>BS207-#REF!</f>
        <v>#REF!</v>
      </c>
      <c r="CD207" s="62" t="s">
        <v>107</v>
      </c>
      <c r="CE207" s="78">
        <v>44580</v>
      </c>
      <c r="CF207" s="74" t="s">
        <v>1235</v>
      </c>
      <c r="CG207" s="75"/>
    </row>
    <row r="208" spans="1:85" s="17" customFormat="1" ht="50.25" customHeight="1">
      <c r="A208" s="60">
        <v>207</v>
      </c>
      <c r="B208" s="62" t="s">
        <v>566</v>
      </c>
      <c r="C208" s="62" t="s">
        <v>567</v>
      </c>
      <c r="D208" s="62" t="s">
        <v>251</v>
      </c>
      <c r="E208" s="62" t="s">
        <v>88</v>
      </c>
      <c r="F208" s="62" t="s">
        <v>1236</v>
      </c>
      <c r="G208" s="62" t="s">
        <v>90</v>
      </c>
      <c r="H208" s="62" t="s">
        <v>1237</v>
      </c>
      <c r="I208" s="62" t="s">
        <v>92</v>
      </c>
      <c r="J208" s="62" t="s">
        <v>1238</v>
      </c>
      <c r="K208" s="62" t="s">
        <v>1239</v>
      </c>
      <c r="L208" s="60">
        <v>80111701</v>
      </c>
      <c r="M208" s="71" t="s">
        <v>1240</v>
      </c>
      <c r="N208" s="62" t="s">
        <v>96</v>
      </c>
      <c r="O208" s="62">
        <f t="shared" si="19"/>
        <v>80500000</v>
      </c>
      <c r="P208" s="86">
        <v>80500000</v>
      </c>
      <c r="Q208" s="60">
        <v>0</v>
      </c>
      <c r="R208" s="86">
        <v>7000000</v>
      </c>
      <c r="S208" s="62" t="s">
        <v>97</v>
      </c>
      <c r="T208" s="63">
        <v>44576</v>
      </c>
      <c r="U208" s="63">
        <v>44578</v>
      </c>
      <c r="V208" s="63">
        <v>44926</v>
      </c>
      <c r="W208" s="63">
        <v>44578</v>
      </c>
      <c r="X208" s="63">
        <v>44926</v>
      </c>
      <c r="Y208" s="68" t="s">
        <v>507</v>
      </c>
      <c r="Z208" s="68" t="s">
        <v>572</v>
      </c>
      <c r="AA208" s="67">
        <v>20220343</v>
      </c>
      <c r="AB208" s="67">
        <v>47622</v>
      </c>
      <c r="AC208" s="61">
        <v>44572</v>
      </c>
      <c r="AD208" s="61" t="s">
        <v>100</v>
      </c>
      <c r="AE208" s="61" t="s">
        <v>100</v>
      </c>
      <c r="AF208" s="61" t="s">
        <v>544</v>
      </c>
      <c r="AG208" s="61" t="s">
        <v>116</v>
      </c>
      <c r="AH208" s="69">
        <v>31522</v>
      </c>
      <c r="AI208" s="85">
        <v>44578</v>
      </c>
      <c r="AJ208" s="70" t="s">
        <v>103</v>
      </c>
      <c r="AK208" s="69" t="s">
        <v>100</v>
      </c>
      <c r="AL208" s="69" t="s">
        <v>100</v>
      </c>
      <c r="AM208" s="61" t="str">
        <f>'[1]REQUISITOS DE EJECUCIÓN '!F208</f>
        <v>Cumplimiento del contrato
Calidad del servicio</v>
      </c>
      <c r="AN208" s="61" t="str">
        <f>'[1]REQUISITOS DE EJECUCIÓN '!G208</f>
        <v>21-46-101038100</v>
      </c>
      <c r="AO208" s="61">
        <f>'[1]REQUISITOS DE EJECUCIÓN '!H208</f>
        <v>44580</v>
      </c>
      <c r="AP208" s="61">
        <f>'[1]REQUISITOS DE EJECUCIÓN '!I208</f>
        <v>44580</v>
      </c>
      <c r="AQ208" s="61">
        <f>'[1]REQUISITOS DE EJECUCIÓN '!L208</f>
        <v>44578</v>
      </c>
      <c r="AR208" s="61" t="str">
        <f>'[1]REQUISITOS DE EJECUCIÓN '!M208</f>
        <v>I</v>
      </c>
      <c r="AS208" s="62" t="s">
        <v>104</v>
      </c>
      <c r="AT208" s="60" t="str">
        <f>[1]Supervisiones!J208</f>
        <v xml:space="preserve">Mónica Isabel Posso Del Castillo        </v>
      </c>
      <c r="AU208" s="60">
        <f>[1]Supervisiones!K208</f>
        <v>52259945</v>
      </c>
      <c r="AV208" s="60" t="str">
        <f>[1]Supervisiones!L208</f>
        <v xml:space="preserve">Mónica Isabel Posso Del Castillo        </v>
      </c>
      <c r="AW208" s="60">
        <f>[1]Supervisiones!M208</f>
        <v>52259945</v>
      </c>
      <c r="AX208" s="63">
        <f>[1]Supervisiones!N208</f>
        <v>44578</v>
      </c>
      <c r="AY208" s="63">
        <f>[1]Supervisiones!O208</f>
        <v>44578</v>
      </c>
      <c r="AZ208" s="60" t="str">
        <f>[1]Supervisiones!P208</f>
        <v>Transaccional</v>
      </c>
      <c r="BA208" s="62" t="s">
        <v>105</v>
      </c>
      <c r="BB208" s="60">
        <v>0</v>
      </c>
      <c r="BC208" s="62" t="s">
        <v>105</v>
      </c>
      <c r="BD208" s="60" t="s">
        <v>100</v>
      </c>
      <c r="BE208" s="60" t="s">
        <v>100</v>
      </c>
      <c r="BF208" s="62" t="s">
        <v>105</v>
      </c>
      <c r="BG208" s="60" t="s">
        <v>100</v>
      </c>
      <c r="BH208" s="60" t="s">
        <v>100</v>
      </c>
      <c r="BI208" s="60" t="s">
        <v>100</v>
      </c>
      <c r="BJ208" s="60" t="s">
        <v>100</v>
      </c>
      <c r="BK208" s="60" t="s">
        <v>100</v>
      </c>
      <c r="BL208" s="60" t="s">
        <v>100</v>
      </c>
      <c r="BM208" s="60" t="s">
        <v>100</v>
      </c>
      <c r="BN208" s="60" t="s">
        <v>100</v>
      </c>
      <c r="BO208" s="60" t="s">
        <v>100</v>
      </c>
      <c r="BP208" s="60" t="s">
        <v>100</v>
      </c>
      <c r="BQ208" s="60" t="s">
        <v>100</v>
      </c>
      <c r="BR208" s="60" t="s">
        <v>100</v>
      </c>
      <c r="BS208" s="63">
        <f t="shared" si="20"/>
        <v>44926</v>
      </c>
      <c r="BT208" s="62">
        <f t="shared" si="21"/>
        <v>0</v>
      </c>
      <c r="BU208" s="60">
        <v>0</v>
      </c>
      <c r="BV208" s="60">
        <v>0</v>
      </c>
      <c r="BW208" s="62">
        <f t="shared" si="22"/>
        <v>0</v>
      </c>
      <c r="BX208" s="60">
        <v>0</v>
      </c>
      <c r="BY208" s="60">
        <v>0</v>
      </c>
      <c r="BZ208" s="64">
        <f t="shared" si="23"/>
        <v>80500000</v>
      </c>
      <c r="CA208" s="60" t="s">
        <v>106</v>
      </c>
      <c r="CB208" s="62" t="e">
        <f t="shared" si="24"/>
        <v>#REF!</v>
      </c>
      <c r="CC208" s="72" t="e">
        <f>BS208-#REF!</f>
        <v>#REF!</v>
      </c>
      <c r="CD208" s="62" t="s">
        <v>107</v>
      </c>
      <c r="CE208" s="78">
        <v>44580</v>
      </c>
      <c r="CF208" s="74" t="s">
        <v>1241</v>
      </c>
      <c r="CG208" s="75"/>
    </row>
    <row r="209" spans="1:85" s="17" customFormat="1" ht="50.25" customHeight="1">
      <c r="A209" s="60">
        <v>208</v>
      </c>
      <c r="B209" s="62" t="s">
        <v>298</v>
      </c>
      <c r="C209" s="62" t="s">
        <v>299</v>
      </c>
      <c r="D209" s="62" t="s">
        <v>460</v>
      </c>
      <c r="E209" s="62" t="s">
        <v>88</v>
      </c>
      <c r="F209" s="62" t="s">
        <v>1242</v>
      </c>
      <c r="G209" s="62" t="s">
        <v>90</v>
      </c>
      <c r="H209" s="62" t="s">
        <v>1243</v>
      </c>
      <c r="I209" s="62" t="s">
        <v>92</v>
      </c>
      <c r="J209" s="62">
        <v>46384068</v>
      </c>
      <c r="K209" s="62" t="s">
        <v>1244</v>
      </c>
      <c r="L209" s="60">
        <v>80111701</v>
      </c>
      <c r="M209" s="71" t="s">
        <v>1245</v>
      </c>
      <c r="N209" s="62" t="s">
        <v>96</v>
      </c>
      <c r="O209" s="62">
        <f t="shared" si="19"/>
        <v>68640000</v>
      </c>
      <c r="P209" s="86">
        <v>68640000</v>
      </c>
      <c r="Q209" s="60">
        <v>0</v>
      </c>
      <c r="R209" s="86">
        <v>5720000</v>
      </c>
      <c r="S209" s="62" t="s">
        <v>213</v>
      </c>
      <c r="T209" s="63">
        <v>44576</v>
      </c>
      <c r="U209" s="63">
        <v>44582</v>
      </c>
      <c r="V209" s="63">
        <v>44925</v>
      </c>
      <c r="W209" s="63">
        <v>44582</v>
      </c>
      <c r="X209" s="63">
        <v>44925</v>
      </c>
      <c r="Y209" s="67" t="s">
        <v>305</v>
      </c>
      <c r="Z209" s="68" t="s">
        <v>306</v>
      </c>
      <c r="AA209" s="67">
        <v>20220591</v>
      </c>
      <c r="AB209" s="67">
        <v>62122</v>
      </c>
      <c r="AC209" s="61">
        <v>44573</v>
      </c>
      <c r="AD209" s="61" t="s">
        <v>100</v>
      </c>
      <c r="AE209" s="61" t="s">
        <v>100</v>
      </c>
      <c r="AF209" s="61" t="s">
        <v>928</v>
      </c>
      <c r="AG209" s="61" t="s">
        <v>116</v>
      </c>
      <c r="AH209" s="69">
        <v>35422</v>
      </c>
      <c r="AI209" s="85">
        <v>44578</v>
      </c>
      <c r="AJ209" s="70" t="s">
        <v>103</v>
      </c>
      <c r="AK209" s="69" t="s">
        <v>100</v>
      </c>
      <c r="AL209" s="69" t="s">
        <v>100</v>
      </c>
      <c r="AM209" s="61" t="str">
        <f>'[1]REQUISITOS DE EJECUCIÓN '!F209</f>
        <v>Cumplimiento del contrato
Calidad del servicio</v>
      </c>
      <c r="AN209" s="61" t="str">
        <f>'[1]REQUISITOS DE EJECUCIÓN '!G209</f>
        <v>15-46-101023924</v>
      </c>
      <c r="AO209" s="61">
        <f>'[1]REQUISITOS DE EJECUCIÓN '!H209</f>
        <v>44578</v>
      </c>
      <c r="AP209" s="61">
        <f>'[1]REQUISITOS DE EJECUCIÓN '!I209</f>
        <v>44582</v>
      </c>
      <c r="AQ209" s="61">
        <f>'[1]REQUISITOS DE EJECUCIÓN '!L209</f>
        <v>44577</v>
      </c>
      <c r="AR209" s="61" t="str">
        <f>'[1]REQUISITOS DE EJECUCIÓN '!M209</f>
        <v>I</v>
      </c>
      <c r="AS209" s="62" t="s">
        <v>104</v>
      </c>
      <c r="AT209" s="60" t="str">
        <f>[1]Supervisiones!J209</f>
        <v>Karen Lorena Hernandez Bedoya</v>
      </c>
      <c r="AU209" s="60">
        <f>[1]Supervisiones!K209</f>
        <v>1032407346</v>
      </c>
      <c r="AV209" s="60" t="str">
        <f>[1]Supervisiones!L209</f>
        <v>Karen Lorena Hernandez Bedoya</v>
      </c>
      <c r="AW209" s="60">
        <f>[1]Supervisiones!M209</f>
        <v>1032407346</v>
      </c>
      <c r="AX209" s="63">
        <f>[1]Supervisiones!N209</f>
        <v>44578</v>
      </c>
      <c r="AY209" s="63">
        <f>[1]Supervisiones!O209</f>
        <v>44578</v>
      </c>
      <c r="AZ209" s="60" t="str">
        <f>[1]Supervisiones!P209</f>
        <v>Transaccional</v>
      </c>
      <c r="BA209" s="62" t="s">
        <v>105</v>
      </c>
      <c r="BB209" s="60">
        <v>0</v>
      </c>
      <c r="BC209" s="62" t="s">
        <v>105</v>
      </c>
      <c r="BD209" s="60" t="s">
        <v>100</v>
      </c>
      <c r="BE209" s="60" t="s">
        <v>100</v>
      </c>
      <c r="BF209" s="62" t="s">
        <v>105</v>
      </c>
      <c r="BG209" s="60" t="s">
        <v>100</v>
      </c>
      <c r="BH209" s="60" t="s">
        <v>100</v>
      </c>
      <c r="BI209" s="60" t="s">
        <v>100</v>
      </c>
      <c r="BJ209" s="60" t="s">
        <v>100</v>
      </c>
      <c r="BK209" s="60" t="s">
        <v>100</v>
      </c>
      <c r="BL209" s="60" t="s">
        <v>100</v>
      </c>
      <c r="BM209" s="60" t="s">
        <v>100</v>
      </c>
      <c r="BN209" s="60" t="s">
        <v>100</v>
      </c>
      <c r="BO209" s="60" t="s">
        <v>100</v>
      </c>
      <c r="BP209" s="60" t="s">
        <v>100</v>
      </c>
      <c r="BQ209" s="60" t="s">
        <v>100</v>
      </c>
      <c r="BR209" s="60" t="s">
        <v>100</v>
      </c>
      <c r="BS209" s="63">
        <f t="shared" si="20"/>
        <v>44925</v>
      </c>
      <c r="BT209" s="62">
        <f t="shared" si="21"/>
        <v>0</v>
      </c>
      <c r="BU209" s="60">
        <v>0</v>
      </c>
      <c r="BV209" s="60">
        <v>0</v>
      </c>
      <c r="BW209" s="62">
        <f t="shared" si="22"/>
        <v>0</v>
      </c>
      <c r="BX209" s="60">
        <v>0</v>
      </c>
      <c r="BY209" s="60">
        <v>0</v>
      </c>
      <c r="BZ209" s="64">
        <f t="shared" si="23"/>
        <v>68640000</v>
      </c>
      <c r="CA209" s="60" t="s">
        <v>106</v>
      </c>
      <c r="CB209" s="62" t="e">
        <f t="shared" si="24"/>
        <v>#REF!</v>
      </c>
      <c r="CC209" s="72" t="e">
        <f>BS209-#REF!</f>
        <v>#REF!</v>
      </c>
      <c r="CD209" s="62" t="s">
        <v>107</v>
      </c>
      <c r="CE209" s="78">
        <v>44580</v>
      </c>
      <c r="CF209" s="74" t="s">
        <v>1246</v>
      </c>
      <c r="CG209" s="75"/>
    </row>
    <row r="210" spans="1:85" s="17" customFormat="1" ht="50.25" customHeight="1">
      <c r="A210" s="60">
        <v>209</v>
      </c>
      <c r="B210" s="62" t="s">
        <v>411</v>
      </c>
      <c r="C210" s="62" t="s">
        <v>412</v>
      </c>
      <c r="D210" s="62" t="s">
        <v>413</v>
      </c>
      <c r="E210" s="62" t="s">
        <v>88</v>
      </c>
      <c r="F210" s="62" t="s">
        <v>1247</v>
      </c>
      <c r="G210" s="62" t="s">
        <v>90</v>
      </c>
      <c r="H210" s="62" t="s">
        <v>1248</v>
      </c>
      <c r="I210" s="62" t="s">
        <v>92</v>
      </c>
      <c r="J210" s="62">
        <v>7184162</v>
      </c>
      <c r="K210" s="62" t="s">
        <v>1249</v>
      </c>
      <c r="L210" s="60">
        <v>80111701</v>
      </c>
      <c r="M210" s="71" t="s">
        <v>1250</v>
      </c>
      <c r="N210" s="62" t="s">
        <v>96</v>
      </c>
      <c r="O210" s="62">
        <f t="shared" si="19"/>
        <v>88200000</v>
      </c>
      <c r="P210" s="86">
        <v>88200000</v>
      </c>
      <c r="Q210" s="60">
        <v>0</v>
      </c>
      <c r="R210" s="86">
        <v>7350000</v>
      </c>
      <c r="S210" s="62" t="s">
        <v>97</v>
      </c>
      <c r="T210" s="63">
        <v>44576</v>
      </c>
      <c r="U210" s="63">
        <v>44577</v>
      </c>
      <c r="V210" s="63">
        <v>44926</v>
      </c>
      <c r="W210" s="63">
        <v>44577</v>
      </c>
      <c r="X210" s="63">
        <v>44926</v>
      </c>
      <c r="Y210" s="67" t="s">
        <v>418</v>
      </c>
      <c r="Z210" s="68" t="s">
        <v>419</v>
      </c>
      <c r="AA210" s="67">
        <v>20220114</v>
      </c>
      <c r="AB210" s="67">
        <v>14622</v>
      </c>
      <c r="AC210" s="61">
        <v>44568</v>
      </c>
      <c r="AD210" s="61" t="s">
        <v>100</v>
      </c>
      <c r="AE210" s="61" t="s">
        <v>100</v>
      </c>
      <c r="AF210" s="61" t="s">
        <v>420</v>
      </c>
      <c r="AG210" s="61" t="s">
        <v>737</v>
      </c>
      <c r="AH210" s="69">
        <v>41322</v>
      </c>
      <c r="AI210" s="85">
        <v>44578</v>
      </c>
      <c r="AJ210" s="70" t="s">
        <v>103</v>
      </c>
      <c r="AK210" s="69" t="s">
        <v>100</v>
      </c>
      <c r="AL210" s="69" t="s">
        <v>100</v>
      </c>
      <c r="AM210" s="61" t="str">
        <f>'[1]REQUISITOS DE EJECUCIÓN '!F210</f>
        <v>Cumplimiento del contrato
Calidad del servicio</v>
      </c>
      <c r="AN210" s="61" t="str">
        <f>'[1]REQUISITOS DE EJECUCIÓN '!G210</f>
        <v>11-46-101024694</v>
      </c>
      <c r="AO210" s="61">
        <f>'[1]REQUISITOS DE EJECUCIÓN '!H210</f>
        <v>44576</v>
      </c>
      <c r="AP210" s="61">
        <f>'[1]REQUISITOS DE EJECUCIÓN '!I210</f>
        <v>44577</v>
      </c>
      <c r="AQ210" s="61">
        <f>'[1]REQUISITOS DE EJECUCIÓN '!L210</f>
        <v>44577</v>
      </c>
      <c r="AR210" s="61" t="str">
        <f>'[1]REQUISITOS DE EJECUCIÓN '!M210</f>
        <v>I</v>
      </c>
      <c r="AS210" s="62" t="s">
        <v>104</v>
      </c>
      <c r="AT210" s="60" t="str">
        <f>[1]Supervisiones!J210</f>
        <v>José Leonardo Hincapié Gómez</v>
      </c>
      <c r="AU210" s="60">
        <f>[1]Supervisiones!K210</f>
        <v>7562090</v>
      </c>
      <c r="AV210" s="60" t="str">
        <f>[1]Supervisiones!L210</f>
        <v>José Leonardo Hincapié Gómez</v>
      </c>
      <c r="AW210" s="60">
        <f>[1]Supervisiones!M210</f>
        <v>7562090</v>
      </c>
      <c r="AX210" s="63">
        <f>[1]Supervisiones!N210</f>
        <v>44578</v>
      </c>
      <c r="AY210" s="63">
        <f>[1]Supervisiones!O210</f>
        <v>44578</v>
      </c>
      <c r="AZ210" s="60" t="str">
        <f>[1]Supervisiones!P210</f>
        <v>Transaccional</v>
      </c>
      <c r="BA210" s="62" t="s">
        <v>105</v>
      </c>
      <c r="BB210" s="60">
        <v>0</v>
      </c>
      <c r="BC210" s="62" t="s">
        <v>105</v>
      </c>
      <c r="BD210" s="60" t="s">
        <v>100</v>
      </c>
      <c r="BE210" s="60" t="s">
        <v>100</v>
      </c>
      <c r="BF210" s="62" t="s">
        <v>105</v>
      </c>
      <c r="BG210" s="60" t="s">
        <v>100</v>
      </c>
      <c r="BH210" s="60" t="s">
        <v>100</v>
      </c>
      <c r="BI210" s="60" t="s">
        <v>100</v>
      </c>
      <c r="BJ210" s="60" t="s">
        <v>100</v>
      </c>
      <c r="BK210" s="60" t="s">
        <v>100</v>
      </c>
      <c r="BL210" s="60" t="s">
        <v>100</v>
      </c>
      <c r="BM210" s="60" t="s">
        <v>100</v>
      </c>
      <c r="BN210" s="60" t="s">
        <v>100</v>
      </c>
      <c r="BO210" s="60" t="s">
        <v>100</v>
      </c>
      <c r="BP210" s="60" t="s">
        <v>100</v>
      </c>
      <c r="BQ210" s="60" t="s">
        <v>100</v>
      </c>
      <c r="BR210" s="60" t="s">
        <v>100</v>
      </c>
      <c r="BS210" s="63">
        <f t="shared" si="20"/>
        <v>44926</v>
      </c>
      <c r="BT210" s="62">
        <f t="shared" si="21"/>
        <v>0</v>
      </c>
      <c r="BU210" s="60">
        <v>0</v>
      </c>
      <c r="BV210" s="60">
        <v>0</v>
      </c>
      <c r="BW210" s="62">
        <f t="shared" si="22"/>
        <v>0</v>
      </c>
      <c r="BX210" s="60">
        <v>0</v>
      </c>
      <c r="BY210" s="60">
        <v>0</v>
      </c>
      <c r="BZ210" s="64">
        <f t="shared" si="23"/>
        <v>88200000</v>
      </c>
      <c r="CA210" s="60" t="s">
        <v>106</v>
      </c>
      <c r="CB210" s="62" t="e">
        <f t="shared" si="24"/>
        <v>#REF!</v>
      </c>
      <c r="CC210" s="72" t="e">
        <f>BS210-#REF!</f>
        <v>#REF!</v>
      </c>
      <c r="CD210" s="62" t="s">
        <v>107</v>
      </c>
      <c r="CE210" s="78">
        <v>44580</v>
      </c>
      <c r="CF210" s="74" t="s">
        <v>1251</v>
      </c>
      <c r="CG210" s="75"/>
    </row>
    <row r="211" spans="1:85" s="17" customFormat="1" ht="50.25" customHeight="1">
      <c r="A211" s="60">
        <v>210</v>
      </c>
      <c r="B211" s="62" t="s">
        <v>411</v>
      </c>
      <c r="C211" s="62" t="s">
        <v>575</v>
      </c>
      <c r="D211" s="62" t="s">
        <v>1105</v>
      </c>
      <c r="E211" s="62" t="s">
        <v>88</v>
      </c>
      <c r="F211" s="62" t="s">
        <v>1252</v>
      </c>
      <c r="G211" s="62" t="s">
        <v>90</v>
      </c>
      <c r="H211" s="62" t="s">
        <v>1253</v>
      </c>
      <c r="I211" s="62" t="s">
        <v>92</v>
      </c>
      <c r="J211" s="62">
        <v>1019082394</v>
      </c>
      <c r="K211" s="62" t="s">
        <v>1254</v>
      </c>
      <c r="L211" s="60">
        <v>80111701</v>
      </c>
      <c r="M211" s="71" t="s">
        <v>1255</v>
      </c>
      <c r="N211" s="62" t="s">
        <v>96</v>
      </c>
      <c r="O211" s="62">
        <f t="shared" si="19"/>
        <v>68736937</v>
      </c>
      <c r="P211" s="86">
        <v>68736937</v>
      </c>
      <c r="Q211" s="60">
        <v>0</v>
      </c>
      <c r="R211" s="86">
        <v>5977125</v>
      </c>
      <c r="S211" s="62" t="s">
        <v>213</v>
      </c>
      <c r="T211" s="63">
        <v>44576</v>
      </c>
      <c r="U211" s="63">
        <v>44580</v>
      </c>
      <c r="V211" s="63">
        <v>44926</v>
      </c>
      <c r="W211" s="63">
        <v>44580</v>
      </c>
      <c r="X211" s="63">
        <v>44926</v>
      </c>
      <c r="Y211" s="67" t="s">
        <v>418</v>
      </c>
      <c r="Z211" s="68" t="s">
        <v>419</v>
      </c>
      <c r="AA211" s="67">
        <v>20220810</v>
      </c>
      <c r="AB211" s="67">
        <v>60422</v>
      </c>
      <c r="AC211" s="61">
        <v>44573</v>
      </c>
      <c r="AD211" s="61" t="s">
        <v>100</v>
      </c>
      <c r="AE211" s="61" t="s">
        <v>100</v>
      </c>
      <c r="AF211" s="61" t="s">
        <v>420</v>
      </c>
      <c r="AG211" s="61" t="s">
        <v>116</v>
      </c>
      <c r="AH211" s="69">
        <v>41722</v>
      </c>
      <c r="AI211" s="85">
        <v>44578</v>
      </c>
      <c r="AJ211" s="70" t="s">
        <v>103</v>
      </c>
      <c r="AK211" s="69" t="s">
        <v>100</v>
      </c>
      <c r="AL211" s="69" t="s">
        <v>100</v>
      </c>
      <c r="AM211" s="61" t="str">
        <f>'[1]REQUISITOS DE EJECUCIÓN '!F211</f>
        <v>Cumplimiento del contrato
Calidad del servicio</v>
      </c>
      <c r="AN211" s="61" t="str">
        <f>'[1]REQUISITOS DE EJECUCIÓN '!G211</f>
        <v>390-47-994000067810</v>
      </c>
      <c r="AO211" s="61">
        <f>'[1]REQUISITOS DE EJECUCIÓN '!H211</f>
        <v>44579</v>
      </c>
      <c r="AP211" s="61">
        <f>'[1]REQUISITOS DE EJECUCIÓN '!I211</f>
        <v>44580</v>
      </c>
      <c r="AQ211" s="61">
        <f>'[1]REQUISITOS DE EJECUCIÓN '!L211</f>
        <v>44577</v>
      </c>
      <c r="AR211" s="61" t="str">
        <f>'[1]REQUISITOS DE EJECUCIÓN '!M211</f>
        <v>I</v>
      </c>
      <c r="AS211" s="62" t="s">
        <v>104</v>
      </c>
      <c r="AT211" s="60" t="str">
        <f>[1]Supervisiones!J211</f>
        <v>José Leonardo Hincapié Gómez</v>
      </c>
      <c r="AU211" s="60">
        <f>[1]Supervisiones!K211</f>
        <v>7562090</v>
      </c>
      <c r="AV211" s="60" t="str">
        <f>[1]Supervisiones!L211</f>
        <v>José Leonardo Hincapié Gómez</v>
      </c>
      <c r="AW211" s="60">
        <f>[1]Supervisiones!M211</f>
        <v>7562090</v>
      </c>
      <c r="AX211" s="63">
        <f>[1]Supervisiones!N211</f>
        <v>44578</v>
      </c>
      <c r="AY211" s="63">
        <f>[1]Supervisiones!O211</f>
        <v>44578</v>
      </c>
      <c r="AZ211" s="60" t="str">
        <f>[1]Supervisiones!P211</f>
        <v>Transaccional</v>
      </c>
      <c r="BA211" s="62" t="s">
        <v>105</v>
      </c>
      <c r="BB211" s="60">
        <v>0</v>
      </c>
      <c r="BC211" s="62" t="s">
        <v>105</v>
      </c>
      <c r="BD211" s="60" t="s">
        <v>100</v>
      </c>
      <c r="BE211" s="60" t="s">
        <v>100</v>
      </c>
      <c r="BF211" s="62" t="s">
        <v>105</v>
      </c>
      <c r="BG211" s="60" t="s">
        <v>100</v>
      </c>
      <c r="BH211" s="60" t="s">
        <v>100</v>
      </c>
      <c r="BI211" s="60" t="s">
        <v>100</v>
      </c>
      <c r="BJ211" s="60" t="s">
        <v>100</v>
      </c>
      <c r="BK211" s="60" t="s">
        <v>100</v>
      </c>
      <c r="BL211" s="60" t="s">
        <v>100</v>
      </c>
      <c r="BM211" s="60" t="s">
        <v>100</v>
      </c>
      <c r="BN211" s="60" t="s">
        <v>100</v>
      </c>
      <c r="BO211" s="60" t="s">
        <v>100</v>
      </c>
      <c r="BP211" s="60" t="s">
        <v>100</v>
      </c>
      <c r="BQ211" s="60" t="s">
        <v>100</v>
      </c>
      <c r="BR211" s="60" t="s">
        <v>100</v>
      </c>
      <c r="BS211" s="63">
        <f t="shared" si="20"/>
        <v>44926</v>
      </c>
      <c r="BT211" s="62">
        <f t="shared" si="21"/>
        <v>0</v>
      </c>
      <c r="BU211" s="60">
        <v>0</v>
      </c>
      <c r="BV211" s="60">
        <v>0</v>
      </c>
      <c r="BW211" s="62">
        <f t="shared" si="22"/>
        <v>0</v>
      </c>
      <c r="BX211" s="60">
        <v>0</v>
      </c>
      <c r="BY211" s="60">
        <v>0</v>
      </c>
      <c r="BZ211" s="64">
        <f t="shared" si="23"/>
        <v>68736937</v>
      </c>
      <c r="CA211" s="60" t="s">
        <v>106</v>
      </c>
      <c r="CB211" s="62" t="e">
        <f t="shared" si="24"/>
        <v>#REF!</v>
      </c>
      <c r="CC211" s="72" t="e">
        <f>BS211-#REF!</f>
        <v>#REF!</v>
      </c>
      <c r="CD211" s="62" t="s">
        <v>107</v>
      </c>
      <c r="CE211" s="78">
        <v>44580</v>
      </c>
      <c r="CF211" s="74" t="s">
        <v>1256</v>
      </c>
      <c r="CG211" s="75"/>
    </row>
    <row r="212" spans="1:85" s="17" customFormat="1" ht="50.25" customHeight="1">
      <c r="A212" s="60">
        <v>211</v>
      </c>
      <c r="B212" s="62" t="s">
        <v>411</v>
      </c>
      <c r="C212" s="62" t="s">
        <v>575</v>
      </c>
      <c r="D212" s="62" t="s">
        <v>1105</v>
      </c>
      <c r="E212" s="62" t="s">
        <v>88</v>
      </c>
      <c r="F212" s="62" t="s">
        <v>1257</v>
      </c>
      <c r="G212" s="62" t="s">
        <v>90</v>
      </c>
      <c r="H212" s="62" t="s">
        <v>1258</v>
      </c>
      <c r="I212" s="62" t="s">
        <v>92</v>
      </c>
      <c r="J212" s="62">
        <v>73161122</v>
      </c>
      <c r="K212" s="62" t="s">
        <v>1259</v>
      </c>
      <c r="L212" s="60">
        <v>80111701</v>
      </c>
      <c r="M212" s="71" t="s">
        <v>1121</v>
      </c>
      <c r="N212" s="62" t="s">
        <v>96</v>
      </c>
      <c r="O212" s="62">
        <f t="shared" si="19"/>
        <v>75023240</v>
      </c>
      <c r="P212" s="86">
        <v>75023240</v>
      </c>
      <c r="Q212" s="60">
        <v>0</v>
      </c>
      <c r="R212" s="86">
        <v>6523760</v>
      </c>
      <c r="S212" s="62" t="s">
        <v>213</v>
      </c>
      <c r="T212" s="63">
        <v>44576</v>
      </c>
      <c r="U212" s="63">
        <v>44579</v>
      </c>
      <c r="V212" s="63">
        <v>44926</v>
      </c>
      <c r="W212" s="63">
        <v>44580</v>
      </c>
      <c r="X212" s="63">
        <v>44926</v>
      </c>
      <c r="Y212" s="67" t="s">
        <v>418</v>
      </c>
      <c r="Z212" s="68" t="s">
        <v>419</v>
      </c>
      <c r="AA212" s="67">
        <v>20220811</v>
      </c>
      <c r="AB212" s="67">
        <v>60522</v>
      </c>
      <c r="AC212" s="61">
        <v>44573</v>
      </c>
      <c r="AD212" s="61" t="s">
        <v>100</v>
      </c>
      <c r="AE212" s="61" t="s">
        <v>100</v>
      </c>
      <c r="AF212" s="61" t="s">
        <v>420</v>
      </c>
      <c r="AG212" s="61" t="s">
        <v>737</v>
      </c>
      <c r="AH212" s="69">
        <v>33322</v>
      </c>
      <c r="AI212" s="85">
        <v>44578</v>
      </c>
      <c r="AJ212" s="70" t="s">
        <v>103</v>
      </c>
      <c r="AK212" s="69" t="s">
        <v>100</v>
      </c>
      <c r="AL212" s="69" t="s">
        <v>100</v>
      </c>
      <c r="AM212" s="61" t="str">
        <f>'[1]REQUISITOS DE EJECUCIÓN '!F212</f>
        <v>Cumplimiento del contrato</v>
      </c>
      <c r="AN212" s="61" t="str">
        <f>'[1]REQUISITOS DE EJECUCIÓN '!G212</f>
        <v>390-47-994000067402</v>
      </c>
      <c r="AO212" s="61">
        <f>'[1]REQUISITOS DE EJECUCIÓN '!H212</f>
        <v>44576</v>
      </c>
      <c r="AP212" s="61">
        <f>'[1]REQUISITOS DE EJECUCIÓN '!I212</f>
        <v>44579</v>
      </c>
      <c r="AQ212" s="61">
        <f>'[1]REQUISITOS DE EJECUCIÓN '!L212</f>
        <v>44577</v>
      </c>
      <c r="AR212" s="61" t="str">
        <f>'[1]REQUISITOS DE EJECUCIÓN '!M212</f>
        <v>I</v>
      </c>
      <c r="AS212" s="62" t="s">
        <v>104</v>
      </c>
      <c r="AT212" s="60" t="str">
        <f>[1]Supervisiones!J212</f>
        <v>José Leonardo Hincapié Gómez</v>
      </c>
      <c r="AU212" s="60">
        <f>[1]Supervisiones!K212</f>
        <v>7562090</v>
      </c>
      <c r="AV212" s="60" t="str">
        <f>[1]Supervisiones!L212</f>
        <v>José Leonardo Hincapié Gómez</v>
      </c>
      <c r="AW212" s="60">
        <f>[1]Supervisiones!M212</f>
        <v>7562090</v>
      </c>
      <c r="AX212" s="63">
        <f>[1]Supervisiones!N212</f>
        <v>44578</v>
      </c>
      <c r="AY212" s="63">
        <f>[1]Supervisiones!O212</f>
        <v>44578</v>
      </c>
      <c r="AZ212" s="60" t="str">
        <f>[1]Supervisiones!P212</f>
        <v>Transaccional</v>
      </c>
      <c r="BA212" s="62" t="s">
        <v>105</v>
      </c>
      <c r="BB212" s="60">
        <v>0</v>
      </c>
      <c r="BC212" s="62" t="s">
        <v>105</v>
      </c>
      <c r="BD212" s="60" t="s">
        <v>100</v>
      </c>
      <c r="BE212" s="60" t="s">
        <v>100</v>
      </c>
      <c r="BF212" s="62" t="s">
        <v>105</v>
      </c>
      <c r="BG212" s="60" t="s">
        <v>100</v>
      </c>
      <c r="BH212" s="60" t="s">
        <v>100</v>
      </c>
      <c r="BI212" s="60" t="s">
        <v>100</v>
      </c>
      <c r="BJ212" s="60" t="s">
        <v>100</v>
      </c>
      <c r="BK212" s="60" t="s">
        <v>100</v>
      </c>
      <c r="BL212" s="60" t="s">
        <v>100</v>
      </c>
      <c r="BM212" s="60" t="s">
        <v>100</v>
      </c>
      <c r="BN212" s="60" t="s">
        <v>100</v>
      </c>
      <c r="BO212" s="60" t="s">
        <v>100</v>
      </c>
      <c r="BP212" s="60" t="s">
        <v>100</v>
      </c>
      <c r="BQ212" s="60" t="s">
        <v>100</v>
      </c>
      <c r="BR212" s="60" t="s">
        <v>100</v>
      </c>
      <c r="BS212" s="63">
        <f t="shared" si="20"/>
        <v>44926</v>
      </c>
      <c r="BT212" s="62">
        <f t="shared" si="21"/>
        <v>0</v>
      </c>
      <c r="BU212" s="60">
        <v>0</v>
      </c>
      <c r="BV212" s="60">
        <v>0</v>
      </c>
      <c r="BW212" s="62">
        <f t="shared" si="22"/>
        <v>0</v>
      </c>
      <c r="BX212" s="60">
        <v>0</v>
      </c>
      <c r="BY212" s="60">
        <v>0</v>
      </c>
      <c r="BZ212" s="64">
        <f t="shared" si="23"/>
        <v>75023240</v>
      </c>
      <c r="CA212" s="60" t="s">
        <v>106</v>
      </c>
      <c r="CB212" s="62" t="e">
        <f t="shared" si="24"/>
        <v>#REF!</v>
      </c>
      <c r="CC212" s="72" t="e">
        <f>BS212-#REF!</f>
        <v>#REF!</v>
      </c>
      <c r="CD212" s="62" t="s">
        <v>107</v>
      </c>
      <c r="CE212" s="78">
        <v>44580</v>
      </c>
      <c r="CF212" s="74" t="s">
        <v>1260</v>
      </c>
      <c r="CG212" s="75"/>
    </row>
    <row r="213" spans="1:85" s="17" customFormat="1" ht="50.25" customHeight="1">
      <c r="A213" s="60">
        <v>212</v>
      </c>
      <c r="B213" s="62" t="s">
        <v>411</v>
      </c>
      <c r="C213" s="62" t="s">
        <v>412</v>
      </c>
      <c r="D213" s="62" t="s">
        <v>1261</v>
      </c>
      <c r="E213" s="62" t="s">
        <v>88</v>
      </c>
      <c r="F213" s="62" t="s">
        <v>1262</v>
      </c>
      <c r="G213" s="62" t="s">
        <v>90</v>
      </c>
      <c r="H213" s="62" t="s">
        <v>1263</v>
      </c>
      <c r="I213" s="62" t="s">
        <v>92</v>
      </c>
      <c r="J213" s="62">
        <v>88246426</v>
      </c>
      <c r="K213" s="62" t="s">
        <v>1264</v>
      </c>
      <c r="L213" s="60">
        <v>80111701</v>
      </c>
      <c r="M213" s="71" t="s">
        <v>1265</v>
      </c>
      <c r="N213" s="62" t="s">
        <v>96</v>
      </c>
      <c r="O213" s="62">
        <f t="shared" si="19"/>
        <v>72486225</v>
      </c>
      <c r="P213" s="86">
        <v>72486225</v>
      </c>
      <c r="Q213" s="60">
        <v>0</v>
      </c>
      <c r="R213" s="86">
        <v>6303150</v>
      </c>
      <c r="S213" s="62" t="s">
        <v>213</v>
      </c>
      <c r="T213" s="63">
        <v>44577</v>
      </c>
      <c r="U213" s="63">
        <v>44611</v>
      </c>
      <c r="V213" s="63">
        <v>44926</v>
      </c>
      <c r="W213" s="63">
        <v>44611</v>
      </c>
      <c r="X213" s="63">
        <v>44926</v>
      </c>
      <c r="Y213" s="67" t="s">
        <v>418</v>
      </c>
      <c r="Z213" s="68" t="s">
        <v>419</v>
      </c>
      <c r="AA213" s="67">
        <v>20220808</v>
      </c>
      <c r="AB213" s="67">
        <v>59222</v>
      </c>
      <c r="AC213" s="61">
        <v>44573</v>
      </c>
      <c r="AD213" s="61" t="s">
        <v>100</v>
      </c>
      <c r="AE213" s="61" t="s">
        <v>100</v>
      </c>
      <c r="AF213" s="61" t="s">
        <v>420</v>
      </c>
      <c r="AG213" s="61" t="s">
        <v>116</v>
      </c>
      <c r="AH213" s="69">
        <v>33822</v>
      </c>
      <c r="AI213" s="85">
        <v>44578</v>
      </c>
      <c r="AJ213" s="70" t="s">
        <v>84</v>
      </c>
      <c r="AK213" s="69" t="s">
        <v>100</v>
      </c>
      <c r="AL213" s="69" t="s">
        <v>100</v>
      </c>
      <c r="AM213" s="61" t="str">
        <f>'[1]REQUISITOS DE EJECUCIÓN '!F213</f>
        <v>Cumplimiento del contrato
Calidad del servicio</v>
      </c>
      <c r="AN213" s="61" t="str">
        <f>'[1]REQUISITOS DE EJECUCIÓN '!G213</f>
        <v>390-47-994000067452</v>
      </c>
      <c r="AO213" s="61">
        <f>'[1]REQUISITOS DE EJECUCIÓN '!H213</f>
        <v>44580</v>
      </c>
      <c r="AP213" s="61">
        <f>'[1]REQUISITOS DE EJECUCIÓN '!I213</f>
        <v>44580</v>
      </c>
      <c r="AQ213" s="61">
        <f>'[1]REQUISITOS DE EJECUCIÓN '!L213</f>
        <v>44578</v>
      </c>
      <c r="AR213" s="61" t="str">
        <f>'[1]REQUISITOS DE EJECUCIÓN '!M213</f>
        <v>I</v>
      </c>
      <c r="AS213" s="62" t="s">
        <v>104</v>
      </c>
      <c r="AT213" s="60" t="str">
        <f>[1]Supervisiones!J213</f>
        <v>José Leonardo Hincapié Gómez</v>
      </c>
      <c r="AU213" s="60">
        <f>[1]Supervisiones!K213</f>
        <v>7562090</v>
      </c>
      <c r="AV213" s="60" t="str">
        <f>[1]Supervisiones!L213</f>
        <v>José Leonardo Hincapié Gómez</v>
      </c>
      <c r="AW213" s="60">
        <f>[1]Supervisiones!M213</f>
        <v>7562090</v>
      </c>
      <c r="AX213" s="63">
        <f>[1]Supervisiones!N213</f>
        <v>44578</v>
      </c>
      <c r="AY213" s="63">
        <f>[1]Supervisiones!O213</f>
        <v>44578</v>
      </c>
      <c r="AZ213" s="60" t="str">
        <f>[1]Supervisiones!P213</f>
        <v>Transaccional</v>
      </c>
      <c r="BA213" s="62" t="s">
        <v>105</v>
      </c>
      <c r="BB213" s="60">
        <v>0</v>
      </c>
      <c r="BC213" s="62" t="s">
        <v>105</v>
      </c>
      <c r="BD213" s="60" t="s">
        <v>100</v>
      </c>
      <c r="BE213" s="60" t="s">
        <v>100</v>
      </c>
      <c r="BF213" s="62" t="s">
        <v>105</v>
      </c>
      <c r="BG213" s="60" t="s">
        <v>100</v>
      </c>
      <c r="BH213" s="60" t="s">
        <v>100</v>
      </c>
      <c r="BI213" s="60" t="s">
        <v>100</v>
      </c>
      <c r="BJ213" s="60" t="s">
        <v>100</v>
      </c>
      <c r="BK213" s="60" t="s">
        <v>100</v>
      </c>
      <c r="BL213" s="60" t="s">
        <v>100</v>
      </c>
      <c r="BM213" s="60" t="s">
        <v>100</v>
      </c>
      <c r="BN213" s="60" t="s">
        <v>100</v>
      </c>
      <c r="BO213" s="60" t="s">
        <v>100</v>
      </c>
      <c r="BP213" s="60" t="s">
        <v>100</v>
      </c>
      <c r="BQ213" s="60" t="s">
        <v>100</v>
      </c>
      <c r="BR213" s="60" t="s">
        <v>100</v>
      </c>
      <c r="BS213" s="63">
        <f t="shared" si="20"/>
        <v>44926</v>
      </c>
      <c r="BT213" s="62">
        <f t="shared" si="21"/>
        <v>0</v>
      </c>
      <c r="BU213" s="60">
        <v>0</v>
      </c>
      <c r="BV213" s="60">
        <v>0</v>
      </c>
      <c r="BW213" s="62">
        <f t="shared" si="22"/>
        <v>0</v>
      </c>
      <c r="BX213" s="60">
        <v>0</v>
      </c>
      <c r="BY213" s="60">
        <v>0</v>
      </c>
      <c r="BZ213" s="64">
        <f t="shared" si="23"/>
        <v>72486225</v>
      </c>
      <c r="CA213" s="60" t="s">
        <v>106</v>
      </c>
      <c r="CB213" s="62" t="e">
        <f t="shared" si="24"/>
        <v>#REF!</v>
      </c>
      <c r="CC213" s="72" t="e">
        <f>BS213-#REF!</f>
        <v>#REF!</v>
      </c>
      <c r="CD213" s="62" t="s">
        <v>107</v>
      </c>
      <c r="CE213" s="78">
        <v>44581</v>
      </c>
      <c r="CF213" s="74" t="s">
        <v>1266</v>
      </c>
      <c r="CG213" s="75"/>
    </row>
    <row r="214" spans="1:85" s="17" customFormat="1" ht="50.25" customHeight="1">
      <c r="A214" s="60">
        <v>213</v>
      </c>
      <c r="B214" s="62" t="s">
        <v>566</v>
      </c>
      <c r="C214" s="62" t="s">
        <v>1267</v>
      </c>
      <c r="D214" s="62" t="s">
        <v>428</v>
      </c>
      <c r="E214" s="62" t="s">
        <v>88</v>
      </c>
      <c r="F214" s="62" t="s">
        <v>1268</v>
      </c>
      <c r="G214" s="62" t="s">
        <v>90</v>
      </c>
      <c r="H214" s="62" t="s">
        <v>1269</v>
      </c>
      <c r="I214" s="62" t="s">
        <v>92</v>
      </c>
      <c r="J214" s="62">
        <v>1076650441</v>
      </c>
      <c r="K214" s="62" t="s">
        <v>1270</v>
      </c>
      <c r="L214" s="60">
        <v>80111701</v>
      </c>
      <c r="M214" s="71" t="s">
        <v>1271</v>
      </c>
      <c r="N214" s="62" t="s">
        <v>96</v>
      </c>
      <c r="O214" s="62">
        <f t="shared" si="19"/>
        <v>84000000</v>
      </c>
      <c r="P214" s="86">
        <v>84000000</v>
      </c>
      <c r="Q214" s="60">
        <v>0</v>
      </c>
      <c r="R214" s="82">
        <v>7000000</v>
      </c>
      <c r="S214" s="62" t="s">
        <v>97</v>
      </c>
      <c r="T214" s="73">
        <v>44577</v>
      </c>
      <c r="U214" s="63">
        <v>44578</v>
      </c>
      <c r="V214" s="63">
        <v>44926</v>
      </c>
      <c r="W214" s="63">
        <v>44578</v>
      </c>
      <c r="X214" s="63">
        <v>44926</v>
      </c>
      <c r="Y214" s="67" t="s">
        <v>418</v>
      </c>
      <c r="Z214" s="68" t="s">
        <v>572</v>
      </c>
      <c r="AA214" s="104">
        <v>20220337</v>
      </c>
      <c r="AB214" s="104">
        <v>37322</v>
      </c>
      <c r="AC214" s="73">
        <v>44569</v>
      </c>
      <c r="AD214" s="61" t="s">
        <v>100</v>
      </c>
      <c r="AE214" s="61" t="s">
        <v>100</v>
      </c>
      <c r="AF214" s="71" t="s">
        <v>1272</v>
      </c>
      <c r="AG214" s="83" t="s">
        <v>116</v>
      </c>
      <c r="AH214" s="69">
        <v>39922</v>
      </c>
      <c r="AI214" s="85">
        <v>44578</v>
      </c>
      <c r="AJ214" s="70" t="s">
        <v>103</v>
      </c>
      <c r="AK214" s="69" t="s">
        <v>100</v>
      </c>
      <c r="AL214" s="69" t="s">
        <v>100</v>
      </c>
      <c r="AM214" s="61" t="str">
        <f>'[1]REQUISITOS DE EJECUCIÓN '!F214</f>
        <v>Cumplimiento del contrato
Calidad del servicio</v>
      </c>
      <c r="AN214" s="61" t="str">
        <f>'[1]REQUISITOS DE EJECUCIÓN '!G214</f>
        <v>14-46-101063081</v>
      </c>
      <c r="AO214" s="61">
        <f>'[1]REQUISITOS DE EJECUCIÓN '!H214</f>
        <v>44578</v>
      </c>
      <c r="AP214" s="61">
        <f>'[1]REQUISITOS DE EJECUCIÓN '!I214</f>
        <v>44579</v>
      </c>
      <c r="AQ214" s="61">
        <f>'[1]REQUISITOS DE EJECUCIÓN '!L214</f>
        <v>44578</v>
      </c>
      <c r="AR214" s="61" t="str">
        <f>'[1]REQUISITOS DE EJECUCIÓN '!M214</f>
        <v>I</v>
      </c>
      <c r="AS214" s="62" t="s">
        <v>104</v>
      </c>
      <c r="AT214" s="60" t="str">
        <f>[1]Supervisiones!J214</f>
        <v>William Hernando Rincon Ramos Encargo Vacante</v>
      </c>
      <c r="AU214" s="60">
        <f>[1]Supervisiones!K214</f>
        <v>79244388</v>
      </c>
      <c r="AV214" s="60" t="str">
        <f>[1]Supervisiones!L214</f>
        <v>William Hernando Rincon Ramos Encargo Vacante</v>
      </c>
      <c r="AW214" s="60">
        <f>[1]Supervisiones!M214</f>
        <v>79244388</v>
      </c>
      <c r="AX214" s="63">
        <f>[1]Supervisiones!N214</f>
        <v>44579</v>
      </c>
      <c r="AY214" s="63">
        <f>[1]Supervisiones!O214</f>
        <v>44579</v>
      </c>
      <c r="AZ214" s="60" t="str">
        <f>[1]Supervisiones!P214</f>
        <v>Transaccional</v>
      </c>
      <c r="BA214" s="62" t="s">
        <v>105</v>
      </c>
      <c r="BB214" s="60">
        <v>0</v>
      </c>
      <c r="BC214" s="62" t="s">
        <v>105</v>
      </c>
      <c r="BD214" s="60" t="s">
        <v>100</v>
      </c>
      <c r="BE214" s="60" t="s">
        <v>100</v>
      </c>
      <c r="BF214" s="62" t="s">
        <v>105</v>
      </c>
      <c r="BG214" s="60" t="s">
        <v>100</v>
      </c>
      <c r="BH214" s="60" t="s">
        <v>100</v>
      </c>
      <c r="BI214" s="60" t="s">
        <v>100</v>
      </c>
      <c r="BJ214" s="60" t="s">
        <v>100</v>
      </c>
      <c r="BK214" s="60" t="s">
        <v>100</v>
      </c>
      <c r="BL214" s="60" t="s">
        <v>100</v>
      </c>
      <c r="BM214" s="60" t="s">
        <v>100</v>
      </c>
      <c r="BN214" s="60" t="s">
        <v>100</v>
      </c>
      <c r="BO214" s="60" t="s">
        <v>100</v>
      </c>
      <c r="BP214" s="60" t="s">
        <v>100</v>
      </c>
      <c r="BQ214" s="60" t="s">
        <v>100</v>
      </c>
      <c r="BR214" s="60" t="s">
        <v>100</v>
      </c>
      <c r="BS214" s="63">
        <f t="shared" si="20"/>
        <v>44926</v>
      </c>
      <c r="BT214" s="62">
        <f t="shared" si="21"/>
        <v>0</v>
      </c>
      <c r="BU214" s="60">
        <v>0</v>
      </c>
      <c r="BV214" s="60">
        <v>0</v>
      </c>
      <c r="BW214" s="62">
        <f t="shared" si="22"/>
        <v>0</v>
      </c>
      <c r="BX214" s="60">
        <v>0</v>
      </c>
      <c r="BY214" s="60">
        <v>0</v>
      </c>
      <c r="BZ214" s="64">
        <f t="shared" si="23"/>
        <v>84000000</v>
      </c>
      <c r="CA214" s="60" t="s">
        <v>106</v>
      </c>
      <c r="CB214" s="62" t="e">
        <f t="shared" si="24"/>
        <v>#REF!</v>
      </c>
      <c r="CC214" s="72" t="e">
        <f>BS214-#REF!</f>
        <v>#REF!</v>
      </c>
      <c r="CD214" s="62" t="s">
        <v>107</v>
      </c>
      <c r="CE214" s="78">
        <v>44581</v>
      </c>
      <c r="CF214" s="74" t="s">
        <v>1273</v>
      </c>
      <c r="CG214" s="75"/>
    </row>
    <row r="215" spans="1:85" s="17" customFormat="1" ht="50.25" customHeight="1">
      <c r="A215" s="60">
        <v>214</v>
      </c>
      <c r="B215" s="62" t="s">
        <v>566</v>
      </c>
      <c r="C215" s="62" t="s">
        <v>1267</v>
      </c>
      <c r="D215" s="62" t="s">
        <v>428</v>
      </c>
      <c r="E215" s="62" t="s">
        <v>88</v>
      </c>
      <c r="F215" s="62" t="s">
        <v>1274</v>
      </c>
      <c r="G215" s="62" t="s">
        <v>90</v>
      </c>
      <c r="H215" s="62" t="s">
        <v>1275</v>
      </c>
      <c r="I215" s="62" t="s">
        <v>92</v>
      </c>
      <c r="J215" s="62">
        <v>79686629</v>
      </c>
      <c r="K215" s="62" t="s">
        <v>1276</v>
      </c>
      <c r="L215" s="60">
        <v>80111701</v>
      </c>
      <c r="M215" s="71" t="s">
        <v>1277</v>
      </c>
      <c r="N215" s="62" t="s">
        <v>96</v>
      </c>
      <c r="O215" s="62">
        <f t="shared" si="19"/>
        <v>84000000</v>
      </c>
      <c r="P215" s="86">
        <v>84000000</v>
      </c>
      <c r="Q215" s="60">
        <v>0</v>
      </c>
      <c r="R215" s="82">
        <v>7000000</v>
      </c>
      <c r="S215" s="62" t="s">
        <v>97</v>
      </c>
      <c r="T215" s="73">
        <v>44578</v>
      </c>
      <c r="U215" s="63">
        <v>44579</v>
      </c>
      <c r="V215" s="63">
        <v>44926</v>
      </c>
      <c r="W215" s="63">
        <v>44579</v>
      </c>
      <c r="X215" s="63">
        <v>44926</v>
      </c>
      <c r="Y215" s="62" t="s">
        <v>507</v>
      </c>
      <c r="Z215" s="68" t="s">
        <v>572</v>
      </c>
      <c r="AA215" s="67">
        <v>20220338</v>
      </c>
      <c r="AB215" s="67">
        <v>37422</v>
      </c>
      <c r="AC215" s="73">
        <v>44569</v>
      </c>
      <c r="AD215" s="61" t="s">
        <v>100</v>
      </c>
      <c r="AE215" s="61" t="s">
        <v>100</v>
      </c>
      <c r="AF215" s="61" t="s">
        <v>1272</v>
      </c>
      <c r="AG215" s="61" t="s">
        <v>116</v>
      </c>
      <c r="AH215" s="69">
        <v>40222</v>
      </c>
      <c r="AI215" s="85">
        <v>44578</v>
      </c>
      <c r="AJ215" s="70" t="s">
        <v>103</v>
      </c>
      <c r="AK215" s="69" t="s">
        <v>100</v>
      </c>
      <c r="AL215" s="69" t="s">
        <v>100</v>
      </c>
      <c r="AM215" s="61" t="str">
        <f>'[1]REQUISITOS DE EJECUCIÓN '!F215</f>
        <v>Cumplimiento del contrato
Calidad del servicio</v>
      </c>
      <c r="AN215" s="61" t="str">
        <f>'[1]REQUISITOS DE EJECUCIÓN '!G215</f>
        <v>14-46-101063412</v>
      </c>
      <c r="AO215" s="61">
        <f>'[1]REQUISITOS DE EJECUCIÓN '!H215</f>
        <v>44578</v>
      </c>
      <c r="AP215" s="61">
        <f>'[1]REQUISITOS DE EJECUCIÓN '!I215</f>
        <v>44579</v>
      </c>
      <c r="AQ215" s="61">
        <f>'[1]REQUISITOS DE EJECUCIÓN '!L215</f>
        <v>44578</v>
      </c>
      <c r="AR215" s="61" t="str">
        <f>'[1]REQUISITOS DE EJECUCIÓN '!M215</f>
        <v>I</v>
      </c>
      <c r="AS215" s="62" t="s">
        <v>104</v>
      </c>
      <c r="AT215" s="60" t="str">
        <f>[1]Supervisiones!J215</f>
        <v>William Hernando Rincon Ramos Encargo Vacante</v>
      </c>
      <c r="AU215" s="60">
        <f>[1]Supervisiones!K215</f>
        <v>79244388</v>
      </c>
      <c r="AV215" s="60" t="str">
        <f>[1]Supervisiones!L215</f>
        <v>William Hernando Rincon Ramos Encargo Vacante</v>
      </c>
      <c r="AW215" s="60">
        <f>[1]Supervisiones!M215</f>
        <v>79244388</v>
      </c>
      <c r="AX215" s="63">
        <f>[1]Supervisiones!N215</f>
        <v>44579</v>
      </c>
      <c r="AY215" s="63">
        <f>[1]Supervisiones!O215</f>
        <v>44579</v>
      </c>
      <c r="AZ215" s="60" t="str">
        <f>[1]Supervisiones!P215</f>
        <v>Transaccional</v>
      </c>
      <c r="BA215" s="62" t="s">
        <v>105</v>
      </c>
      <c r="BB215" s="60">
        <v>0</v>
      </c>
      <c r="BC215" s="62" t="s">
        <v>105</v>
      </c>
      <c r="BD215" s="60" t="s">
        <v>100</v>
      </c>
      <c r="BE215" s="60" t="s">
        <v>100</v>
      </c>
      <c r="BF215" s="62" t="s">
        <v>105</v>
      </c>
      <c r="BG215" s="60" t="s">
        <v>100</v>
      </c>
      <c r="BH215" s="60" t="s">
        <v>100</v>
      </c>
      <c r="BI215" s="60" t="s">
        <v>100</v>
      </c>
      <c r="BJ215" s="60" t="s">
        <v>100</v>
      </c>
      <c r="BK215" s="60" t="s">
        <v>100</v>
      </c>
      <c r="BL215" s="60" t="s">
        <v>100</v>
      </c>
      <c r="BM215" s="60" t="s">
        <v>100</v>
      </c>
      <c r="BN215" s="60" t="s">
        <v>100</v>
      </c>
      <c r="BO215" s="60" t="s">
        <v>100</v>
      </c>
      <c r="BP215" s="60" t="s">
        <v>100</v>
      </c>
      <c r="BQ215" s="60" t="s">
        <v>100</v>
      </c>
      <c r="BR215" s="60" t="s">
        <v>100</v>
      </c>
      <c r="BS215" s="63">
        <f t="shared" si="20"/>
        <v>44926</v>
      </c>
      <c r="BT215" s="62">
        <f t="shared" si="21"/>
        <v>0</v>
      </c>
      <c r="BU215" s="60">
        <v>0</v>
      </c>
      <c r="BV215" s="60">
        <v>0</v>
      </c>
      <c r="BW215" s="62">
        <f t="shared" si="22"/>
        <v>0</v>
      </c>
      <c r="BX215" s="60">
        <v>0</v>
      </c>
      <c r="BY215" s="60">
        <v>0</v>
      </c>
      <c r="BZ215" s="64">
        <f t="shared" si="23"/>
        <v>84000000</v>
      </c>
      <c r="CA215" s="60" t="s">
        <v>106</v>
      </c>
      <c r="CB215" s="62" t="e">
        <f t="shared" si="24"/>
        <v>#REF!</v>
      </c>
      <c r="CC215" s="72" t="e">
        <f>BS215-#REF!</f>
        <v>#REF!</v>
      </c>
      <c r="CD215" s="62" t="s">
        <v>107</v>
      </c>
      <c r="CE215" s="63">
        <v>44582</v>
      </c>
      <c r="CF215" s="74" t="s">
        <v>1278</v>
      </c>
      <c r="CG215" s="75"/>
    </row>
    <row r="216" spans="1:85" s="17" customFormat="1" ht="50.25" customHeight="1">
      <c r="A216" s="60">
        <v>215</v>
      </c>
      <c r="B216" s="62" t="s">
        <v>566</v>
      </c>
      <c r="C216" s="62" t="s">
        <v>1267</v>
      </c>
      <c r="D216" s="62" t="s">
        <v>428</v>
      </c>
      <c r="E216" s="62" t="s">
        <v>88</v>
      </c>
      <c r="F216" s="62" t="s">
        <v>1279</v>
      </c>
      <c r="G216" s="62" t="s">
        <v>90</v>
      </c>
      <c r="H216" s="62" t="s">
        <v>1280</v>
      </c>
      <c r="I216" s="62" t="s">
        <v>92</v>
      </c>
      <c r="J216" s="62">
        <v>1015433663</v>
      </c>
      <c r="K216" s="62" t="s">
        <v>1281</v>
      </c>
      <c r="L216" s="60">
        <v>80111701</v>
      </c>
      <c r="M216" s="71" t="s">
        <v>1282</v>
      </c>
      <c r="N216" s="62" t="s">
        <v>96</v>
      </c>
      <c r="O216" s="62">
        <f t="shared" si="19"/>
        <v>84000000</v>
      </c>
      <c r="P216" s="86">
        <v>84000000</v>
      </c>
      <c r="Q216" s="60">
        <v>0</v>
      </c>
      <c r="R216" s="82">
        <v>7000000</v>
      </c>
      <c r="S216" s="62" t="s">
        <v>97</v>
      </c>
      <c r="T216" s="63">
        <v>44578</v>
      </c>
      <c r="U216" s="63">
        <v>44581</v>
      </c>
      <c r="V216" s="63">
        <v>44926</v>
      </c>
      <c r="W216" s="63">
        <v>44581</v>
      </c>
      <c r="X216" s="63">
        <v>44926</v>
      </c>
      <c r="Y216" s="68" t="s">
        <v>507</v>
      </c>
      <c r="Z216" s="68" t="s">
        <v>572</v>
      </c>
      <c r="AA216" s="67">
        <v>20220339</v>
      </c>
      <c r="AB216" s="67">
        <v>37522</v>
      </c>
      <c r="AC216" s="73">
        <v>44569</v>
      </c>
      <c r="AD216" s="61" t="s">
        <v>100</v>
      </c>
      <c r="AE216" s="61" t="s">
        <v>100</v>
      </c>
      <c r="AF216" s="61" t="s">
        <v>1272</v>
      </c>
      <c r="AG216" s="61" t="s">
        <v>116</v>
      </c>
      <c r="AH216" s="69">
        <v>39422</v>
      </c>
      <c r="AI216" s="85">
        <v>44578</v>
      </c>
      <c r="AJ216" s="70" t="s">
        <v>103</v>
      </c>
      <c r="AK216" s="69" t="s">
        <v>100</v>
      </c>
      <c r="AL216" s="69" t="s">
        <v>100</v>
      </c>
      <c r="AM216" s="61" t="str">
        <f>'[1]REQUISITOS DE EJECUCIÓN '!F216</f>
        <v>Cumplimiento del contrato
Calidad del servicio</v>
      </c>
      <c r="AN216" s="61" t="str">
        <f>'[1]REQUISITOS DE EJECUCIÓN '!G216</f>
        <v>14-46-101063695</v>
      </c>
      <c r="AO216" s="61">
        <f>'[1]REQUISITOS DE EJECUCIÓN '!H216</f>
        <v>44579</v>
      </c>
      <c r="AP216" s="61">
        <f>'[1]REQUISITOS DE EJECUCIÓN '!I216</f>
        <v>44579</v>
      </c>
      <c r="AQ216" s="61">
        <v>44581</v>
      </c>
      <c r="AR216" s="61" t="s">
        <v>1283</v>
      </c>
      <c r="AS216" s="62" t="s">
        <v>104</v>
      </c>
      <c r="AT216" s="60" t="str">
        <f>[1]Supervisiones!J216</f>
        <v>William Hernando Rincon Ramos Encargo Vacante</v>
      </c>
      <c r="AU216" s="60">
        <f>[1]Supervisiones!K216</f>
        <v>79244388</v>
      </c>
      <c r="AV216" s="60" t="str">
        <f>[1]Supervisiones!L216</f>
        <v>William Hernando Rincon Ramos Encargo Vacante</v>
      </c>
      <c r="AW216" s="60">
        <f>[1]Supervisiones!M216</f>
        <v>44580</v>
      </c>
      <c r="AX216" s="63">
        <f>[1]Supervisiones!N216</f>
        <v>44580</v>
      </c>
      <c r="AY216" s="63" t="str">
        <f>[1]Supervisiones!O216</f>
        <v>Transaccional</v>
      </c>
      <c r="AZ216" s="60" t="str">
        <f>[1]Supervisiones!P216</f>
        <v>Transaccional</v>
      </c>
      <c r="BA216" s="62" t="s">
        <v>105</v>
      </c>
      <c r="BB216" s="60">
        <v>0</v>
      </c>
      <c r="BC216" s="62" t="s">
        <v>105</v>
      </c>
      <c r="BD216" s="60" t="s">
        <v>100</v>
      </c>
      <c r="BE216" s="60" t="s">
        <v>100</v>
      </c>
      <c r="BF216" s="62" t="s">
        <v>105</v>
      </c>
      <c r="BG216" s="60" t="s">
        <v>100</v>
      </c>
      <c r="BH216" s="60" t="s">
        <v>100</v>
      </c>
      <c r="BI216" s="60" t="s">
        <v>100</v>
      </c>
      <c r="BJ216" s="60" t="s">
        <v>100</v>
      </c>
      <c r="BK216" s="60" t="s">
        <v>100</v>
      </c>
      <c r="BL216" s="60" t="s">
        <v>100</v>
      </c>
      <c r="BM216" s="60" t="s">
        <v>100</v>
      </c>
      <c r="BN216" s="60" t="s">
        <v>100</v>
      </c>
      <c r="BO216" s="60" t="s">
        <v>100</v>
      </c>
      <c r="BP216" s="60" t="s">
        <v>100</v>
      </c>
      <c r="BQ216" s="60" t="s">
        <v>100</v>
      </c>
      <c r="BR216" s="60" t="s">
        <v>100</v>
      </c>
      <c r="BS216" s="63">
        <f t="shared" si="20"/>
        <v>44926</v>
      </c>
      <c r="BT216" s="62">
        <f t="shared" si="21"/>
        <v>0</v>
      </c>
      <c r="BU216" s="60">
        <v>0</v>
      </c>
      <c r="BV216" s="60">
        <v>0</v>
      </c>
      <c r="BW216" s="62">
        <f t="shared" si="22"/>
        <v>0</v>
      </c>
      <c r="BX216" s="60">
        <v>0</v>
      </c>
      <c r="BY216" s="60">
        <v>0</v>
      </c>
      <c r="BZ216" s="64">
        <f t="shared" si="23"/>
        <v>84000000</v>
      </c>
      <c r="CA216" s="60" t="s">
        <v>106</v>
      </c>
      <c r="CB216" s="62" t="e">
        <f t="shared" si="24"/>
        <v>#REF!</v>
      </c>
      <c r="CC216" s="72" t="e">
        <f>BS216-#REF!</f>
        <v>#REF!</v>
      </c>
      <c r="CD216" s="62" t="s">
        <v>107</v>
      </c>
      <c r="CE216" s="63">
        <v>44582</v>
      </c>
      <c r="CF216" s="74" t="s">
        <v>1284</v>
      </c>
      <c r="CG216" s="75"/>
    </row>
    <row r="217" spans="1:85" s="17" customFormat="1" ht="50.25" customHeight="1">
      <c r="A217" s="60">
        <v>216</v>
      </c>
      <c r="B217" s="62" t="s">
        <v>566</v>
      </c>
      <c r="C217" s="62" t="s">
        <v>654</v>
      </c>
      <c r="D217" s="62" t="s">
        <v>428</v>
      </c>
      <c r="E217" s="62" t="s">
        <v>88</v>
      </c>
      <c r="F217" s="62" t="s">
        <v>1285</v>
      </c>
      <c r="G217" s="62" t="s">
        <v>90</v>
      </c>
      <c r="H217" s="62" t="s">
        <v>1286</v>
      </c>
      <c r="I217" s="62" t="s">
        <v>92</v>
      </c>
      <c r="J217" s="62">
        <v>1015393162</v>
      </c>
      <c r="K217" s="62" t="s">
        <v>1287</v>
      </c>
      <c r="L217" s="60">
        <v>80111701</v>
      </c>
      <c r="M217" s="71" t="s">
        <v>1288</v>
      </c>
      <c r="N217" s="62" t="s">
        <v>96</v>
      </c>
      <c r="O217" s="62">
        <f t="shared" si="19"/>
        <v>84000000</v>
      </c>
      <c r="P217" s="86">
        <v>84000000</v>
      </c>
      <c r="Q217" s="60">
        <v>0</v>
      </c>
      <c r="R217" s="82">
        <v>7000000</v>
      </c>
      <c r="S217" s="62" t="s">
        <v>97</v>
      </c>
      <c r="T217" s="63">
        <v>44582</v>
      </c>
      <c r="U217" s="63">
        <v>44587</v>
      </c>
      <c r="V217" s="63">
        <v>44926</v>
      </c>
      <c r="W217" s="63">
        <v>44587</v>
      </c>
      <c r="X217" s="63">
        <v>44926</v>
      </c>
      <c r="Y217" s="67" t="s">
        <v>507</v>
      </c>
      <c r="Z217" s="68" t="s">
        <v>572</v>
      </c>
      <c r="AA217" s="67">
        <v>20220001</v>
      </c>
      <c r="AB217" s="67">
        <v>37122</v>
      </c>
      <c r="AC217" s="61">
        <v>44569</v>
      </c>
      <c r="AD217" s="61" t="s">
        <v>100</v>
      </c>
      <c r="AE217" s="61" t="s">
        <v>100</v>
      </c>
      <c r="AF217" s="61" t="s">
        <v>1272</v>
      </c>
      <c r="AG217" s="61" t="s">
        <v>116</v>
      </c>
      <c r="AH217" s="69">
        <v>67322</v>
      </c>
      <c r="AI217" s="85">
        <v>44583</v>
      </c>
      <c r="AJ217" s="70" t="s">
        <v>84</v>
      </c>
      <c r="AK217" s="69" t="s">
        <v>100</v>
      </c>
      <c r="AL217" s="69" t="s">
        <v>100</v>
      </c>
      <c r="AM217" s="61" t="str">
        <f>'[1]REQUISITOS DE EJECUCIÓN '!F217</f>
        <v>Cumplimiento del contrato
Calidad del servicio</v>
      </c>
      <c r="AN217" s="61" t="str">
        <f>'[1]REQUISITOS DE EJECUCIÓN '!G217</f>
        <v>11-44-101181576</v>
      </c>
      <c r="AO217" s="61">
        <f>'[1]REQUISITOS DE EJECUCIÓN '!H217</f>
        <v>44585</v>
      </c>
      <c r="AP217" s="61">
        <f>'[1]REQUISITOS DE EJECUCIÓN '!I217</f>
        <v>44587</v>
      </c>
      <c r="AQ217" s="61">
        <f>'[1]REQUISITOS DE EJECUCIÓN '!L217</f>
        <v>44587</v>
      </c>
      <c r="AR217" s="61" t="str">
        <f>'[1]REQUISITOS DE EJECUCIÓN '!M217</f>
        <v>I</v>
      </c>
      <c r="AS217" s="62" t="s">
        <v>211</v>
      </c>
      <c r="AT217" s="60" t="str">
        <f>[1]Supervisiones!J217</f>
        <v>Fredy Oswaldo Arias Menjura</v>
      </c>
      <c r="AU217" s="60">
        <f>[1]Supervisiones!K217</f>
        <v>7307869</v>
      </c>
      <c r="AV217" s="60" t="str">
        <f>[1]Supervisiones!L217</f>
        <v>Fredy Oswaldo Arias Menjura</v>
      </c>
      <c r="AW217" s="60">
        <f>[1]Supervisiones!M217</f>
        <v>7307869</v>
      </c>
      <c r="AX217" s="63">
        <f>[1]Supervisiones!N217</f>
        <v>44584</v>
      </c>
      <c r="AY217" s="63">
        <f>[1]Supervisiones!O217</f>
        <v>44584</v>
      </c>
      <c r="AZ217" s="60" t="str">
        <f>[1]Supervisiones!P217</f>
        <v>Transaccional</v>
      </c>
      <c r="BA217" s="62" t="s">
        <v>105</v>
      </c>
      <c r="BB217" s="60">
        <v>0</v>
      </c>
      <c r="BC217" s="62" t="s">
        <v>105</v>
      </c>
      <c r="BD217" s="60" t="s">
        <v>100</v>
      </c>
      <c r="BE217" s="60" t="s">
        <v>100</v>
      </c>
      <c r="BF217" s="62" t="s">
        <v>105</v>
      </c>
      <c r="BG217" s="60" t="s">
        <v>100</v>
      </c>
      <c r="BH217" s="60" t="s">
        <v>100</v>
      </c>
      <c r="BI217" s="60" t="s">
        <v>100</v>
      </c>
      <c r="BJ217" s="60" t="s">
        <v>100</v>
      </c>
      <c r="BK217" s="60" t="s">
        <v>100</v>
      </c>
      <c r="BL217" s="60" t="s">
        <v>100</v>
      </c>
      <c r="BM217" s="60" t="s">
        <v>100</v>
      </c>
      <c r="BN217" s="60" t="s">
        <v>100</v>
      </c>
      <c r="BO217" s="60" t="s">
        <v>100</v>
      </c>
      <c r="BP217" s="60" t="s">
        <v>100</v>
      </c>
      <c r="BQ217" s="60" t="s">
        <v>100</v>
      </c>
      <c r="BR217" s="60" t="s">
        <v>100</v>
      </c>
      <c r="BS217" s="63">
        <f t="shared" si="20"/>
        <v>44926</v>
      </c>
      <c r="BT217" s="62">
        <f t="shared" si="21"/>
        <v>0</v>
      </c>
      <c r="BU217" s="60">
        <v>0</v>
      </c>
      <c r="BV217" s="60">
        <v>0</v>
      </c>
      <c r="BW217" s="62">
        <f t="shared" si="22"/>
        <v>0</v>
      </c>
      <c r="BX217" s="60">
        <v>0</v>
      </c>
      <c r="BY217" s="60">
        <v>0</v>
      </c>
      <c r="BZ217" s="64">
        <f t="shared" si="23"/>
        <v>84000000</v>
      </c>
      <c r="CA217" s="60" t="s">
        <v>106</v>
      </c>
      <c r="CB217" s="62" t="e">
        <f t="shared" si="24"/>
        <v>#REF!</v>
      </c>
      <c r="CC217" s="72" t="e">
        <f>BS217-#REF!</f>
        <v>#REF!</v>
      </c>
      <c r="CD217" s="62" t="s">
        <v>107</v>
      </c>
      <c r="CE217" s="78">
        <v>44587</v>
      </c>
      <c r="CF217" s="105" t="s">
        <v>1289</v>
      </c>
      <c r="CG217" s="75"/>
    </row>
    <row r="218" spans="1:85" s="17" customFormat="1" ht="50.25" customHeight="1">
      <c r="A218" s="60">
        <v>217</v>
      </c>
      <c r="B218" s="62" t="s">
        <v>539</v>
      </c>
      <c r="C218" s="62" t="s">
        <v>539</v>
      </c>
      <c r="D218" s="62" t="s">
        <v>165</v>
      </c>
      <c r="E218" s="62" t="s">
        <v>88</v>
      </c>
      <c r="F218" s="62" t="s">
        <v>1290</v>
      </c>
      <c r="G218" s="62" t="s">
        <v>90</v>
      </c>
      <c r="H218" s="62" t="s">
        <v>1291</v>
      </c>
      <c r="I218" s="62" t="s">
        <v>92</v>
      </c>
      <c r="J218" s="62">
        <v>1019115449</v>
      </c>
      <c r="K218" s="62" t="s">
        <v>1292</v>
      </c>
      <c r="L218" s="60">
        <v>80111701</v>
      </c>
      <c r="M218" s="71" t="s">
        <v>1293</v>
      </c>
      <c r="N218" s="62" t="s">
        <v>96</v>
      </c>
      <c r="O218" s="62">
        <f t="shared" si="19"/>
        <v>37674000</v>
      </c>
      <c r="P218" s="86">
        <v>37674000</v>
      </c>
      <c r="Q218" s="60">
        <v>0</v>
      </c>
      <c r="R218" s="86">
        <v>3276000</v>
      </c>
      <c r="S218" s="62" t="s">
        <v>97</v>
      </c>
      <c r="T218" s="63">
        <v>44576</v>
      </c>
      <c r="U218" s="63">
        <v>44587</v>
      </c>
      <c r="V218" s="63">
        <v>44926</v>
      </c>
      <c r="W218" s="63">
        <v>44587</v>
      </c>
      <c r="X218" s="63">
        <v>44926</v>
      </c>
      <c r="Y218" s="67" t="s">
        <v>507</v>
      </c>
      <c r="Z218" s="68" t="s">
        <v>99</v>
      </c>
      <c r="AA218" s="67">
        <v>20220240</v>
      </c>
      <c r="AB218" s="67">
        <v>28122</v>
      </c>
      <c r="AC218" s="73">
        <v>44569</v>
      </c>
      <c r="AD218" s="61" t="s">
        <v>100</v>
      </c>
      <c r="AE218" s="61" t="s">
        <v>100</v>
      </c>
      <c r="AF218" s="61" t="s">
        <v>544</v>
      </c>
      <c r="AG218" s="61" t="s">
        <v>116</v>
      </c>
      <c r="AH218" s="69">
        <v>34922</v>
      </c>
      <c r="AI218" s="85">
        <v>44578</v>
      </c>
      <c r="AJ218" s="70" t="s">
        <v>84</v>
      </c>
      <c r="AK218" s="69" t="s">
        <v>100</v>
      </c>
      <c r="AL218" s="69" t="s">
        <v>100</v>
      </c>
      <c r="AM218" s="61" t="str">
        <f>'[1]REQUISITOS DE EJECUCIÓN '!F218</f>
        <v>Cumplimiento del contrato
Calidad del servicio</v>
      </c>
      <c r="AN218" s="61" t="str">
        <f>'[1]REQUISITOS DE EJECUCIÓN '!G218</f>
        <v>390-47-994000067518</v>
      </c>
      <c r="AO218" s="61">
        <f>'[1]REQUISITOS DE EJECUCIÓN '!H218</f>
        <v>44578</v>
      </c>
      <c r="AP218" s="61">
        <f>'[1]REQUISITOS DE EJECUCIÓN '!I218</f>
        <v>44580</v>
      </c>
      <c r="AQ218" s="61">
        <f>'[1]REQUISITOS DE EJECUCIÓN '!L218</f>
        <v>44577</v>
      </c>
      <c r="AR218" s="61" t="str">
        <f>'[1]REQUISITOS DE EJECUCIÓN '!M218</f>
        <v>I</v>
      </c>
      <c r="AS218" s="62" t="s">
        <v>211</v>
      </c>
      <c r="AT218" s="60" t="str">
        <f>[1]Supervisiones!J218</f>
        <v>Diana Paola Rincón Martínez</v>
      </c>
      <c r="AU218" s="60">
        <f>[1]Supervisiones!K218</f>
        <v>53054249</v>
      </c>
      <c r="AV218" s="60" t="str">
        <f>[1]Supervisiones!L218</f>
        <v>Diana Paola Rincón Martínez</v>
      </c>
      <c r="AW218" s="60">
        <f>[1]Supervisiones!M218</f>
        <v>53054249</v>
      </c>
      <c r="AX218" s="63">
        <f>[1]Supervisiones!N218</f>
        <v>44578</v>
      </c>
      <c r="AY218" s="63">
        <f>[1]Supervisiones!O218</f>
        <v>44578</v>
      </c>
      <c r="AZ218" s="60" t="str">
        <f>[1]Supervisiones!P218</f>
        <v>Transaccional</v>
      </c>
      <c r="BA218" s="62" t="s">
        <v>105</v>
      </c>
      <c r="BB218" s="60">
        <v>0</v>
      </c>
      <c r="BC218" s="62" t="s">
        <v>105</v>
      </c>
      <c r="BD218" s="60" t="s">
        <v>100</v>
      </c>
      <c r="BE218" s="60" t="s">
        <v>100</v>
      </c>
      <c r="BF218" s="62" t="s">
        <v>105</v>
      </c>
      <c r="BG218" s="60" t="s">
        <v>100</v>
      </c>
      <c r="BH218" s="60" t="s">
        <v>100</v>
      </c>
      <c r="BI218" s="60" t="s">
        <v>100</v>
      </c>
      <c r="BJ218" s="60" t="s">
        <v>100</v>
      </c>
      <c r="BK218" s="60" t="s">
        <v>100</v>
      </c>
      <c r="BL218" s="60" t="s">
        <v>100</v>
      </c>
      <c r="BM218" s="60" t="s">
        <v>100</v>
      </c>
      <c r="BN218" s="60" t="s">
        <v>100</v>
      </c>
      <c r="BO218" s="60" t="s">
        <v>100</v>
      </c>
      <c r="BP218" s="60" t="s">
        <v>100</v>
      </c>
      <c r="BQ218" s="60" t="s">
        <v>100</v>
      </c>
      <c r="BR218" s="60" t="s">
        <v>100</v>
      </c>
      <c r="BS218" s="63">
        <f t="shared" si="20"/>
        <v>44926</v>
      </c>
      <c r="BT218" s="62">
        <f t="shared" si="21"/>
        <v>0</v>
      </c>
      <c r="BU218" s="60">
        <v>0</v>
      </c>
      <c r="BV218" s="60">
        <v>0</v>
      </c>
      <c r="BW218" s="62">
        <f t="shared" si="22"/>
        <v>0</v>
      </c>
      <c r="BX218" s="60">
        <v>0</v>
      </c>
      <c r="BY218" s="60">
        <v>0</v>
      </c>
      <c r="BZ218" s="64">
        <f t="shared" si="23"/>
        <v>37674000</v>
      </c>
      <c r="CA218" s="60" t="s">
        <v>106</v>
      </c>
      <c r="CB218" s="62" t="e">
        <f t="shared" si="24"/>
        <v>#REF!</v>
      </c>
      <c r="CC218" s="72" t="e">
        <f>BS218-#REF!</f>
        <v>#REF!</v>
      </c>
      <c r="CD218" s="62" t="s">
        <v>107</v>
      </c>
      <c r="CE218" s="78">
        <v>44580</v>
      </c>
      <c r="CF218" s="74" t="s">
        <v>1294</v>
      </c>
      <c r="CG218" s="75"/>
    </row>
    <row r="219" spans="1:85" s="17" customFormat="1" ht="50.25" customHeight="1">
      <c r="A219" s="60">
        <v>218</v>
      </c>
      <c r="B219" s="62" t="s">
        <v>411</v>
      </c>
      <c r="C219" s="62" t="s">
        <v>730</v>
      </c>
      <c r="D219" s="62" t="s">
        <v>731</v>
      </c>
      <c r="E219" s="62" t="s">
        <v>88</v>
      </c>
      <c r="F219" s="62" t="s">
        <v>1295</v>
      </c>
      <c r="G219" s="62" t="s">
        <v>90</v>
      </c>
      <c r="H219" s="62" t="s">
        <v>1296</v>
      </c>
      <c r="I219" s="62" t="s">
        <v>92</v>
      </c>
      <c r="J219" s="62">
        <v>80895383</v>
      </c>
      <c r="K219" s="62" t="s">
        <v>1297</v>
      </c>
      <c r="L219" s="60">
        <v>80111701</v>
      </c>
      <c r="M219" s="71" t="s">
        <v>735</v>
      </c>
      <c r="N219" s="62" t="s">
        <v>96</v>
      </c>
      <c r="O219" s="62">
        <f t="shared" si="19"/>
        <v>63000000</v>
      </c>
      <c r="P219" s="86">
        <v>63000000</v>
      </c>
      <c r="Q219" s="60">
        <v>0</v>
      </c>
      <c r="R219" s="86">
        <v>5250000</v>
      </c>
      <c r="S219" s="62" t="s">
        <v>97</v>
      </c>
      <c r="T219" s="63">
        <v>44576</v>
      </c>
      <c r="U219" s="63">
        <v>44578</v>
      </c>
      <c r="V219" s="63">
        <v>44926</v>
      </c>
      <c r="W219" s="63">
        <v>44581</v>
      </c>
      <c r="X219" s="63">
        <v>44926</v>
      </c>
      <c r="Y219" s="67" t="s">
        <v>418</v>
      </c>
      <c r="Z219" s="68" t="s">
        <v>419</v>
      </c>
      <c r="AA219" s="67">
        <v>20220697</v>
      </c>
      <c r="AB219" s="67">
        <v>15822</v>
      </c>
      <c r="AC219" s="73">
        <v>44568</v>
      </c>
      <c r="AD219" s="61" t="s">
        <v>100</v>
      </c>
      <c r="AE219" s="61" t="s">
        <v>100</v>
      </c>
      <c r="AF219" s="61" t="s">
        <v>736</v>
      </c>
      <c r="AG219" s="61" t="s">
        <v>737</v>
      </c>
      <c r="AH219" s="69">
        <v>35322</v>
      </c>
      <c r="AI219" s="85">
        <v>44578</v>
      </c>
      <c r="AJ219" s="70" t="s">
        <v>84</v>
      </c>
      <c r="AK219" s="69" t="s">
        <v>100</v>
      </c>
      <c r="AL219" s="69" t="s">
        <v>100</v>
      </c>
      <c r="AM219" s="61" t="str">
        <f>'[1]REQUISITOS DE EJECUCIÓN '!F219</f>
        <v>Cumplimiento del contrato
Calidad del servicio</v>
      </c>
      <c r="AN219" s="61" t="str">
        <f>'[1]REQUISITOS DE EJECUCIÓN '!G219</f>
        <v xml:space="preserve">	21-46-101036520</v>
      </c>
      <c r="AO219" s="61">
        <f>'[1]REQUISITOS DE EJECUCIÓN '!H219</f>
        <v>44576</v>
      </c>
      <c r="AP219" s="61">
        <f>'[1]REQUISITOS DE EJECUCIÓN '!I219</f>
        <v>44576</v>
      </c>
      <c r="AQ219" s="61">
        <f>'[1]REQUISITOS DE EJECUCIÓN '!L219</f>
        <v>44578</v>
      </c>
      <c r="AR219" s="61" t="str">
        <f>'[1]REQUISITOS DE EJECUCIÓN '!M219</f>
        <v>I</v>
      </c>
      <c r="AS219" s="62" t="s">
        <v>211</v>
      </c>
      <c r="AT219" s="60" t="str">
        <f>[1]Supervisiones!J219</f>
        <v>Nubia Stella Luis Rojas</v>
      </c>
      <c r="AU219" s="60">
        <f>[1]Supervisiones!K219</f>
        <v>52700094</v>
      </c>
      <c r="AV219" s="60" t="str">
        <f>[1]Supervisiones!L219</f>
        <v>Nubia Stella Luis Rojas</v>
      </c>
      <c r="AW219" s="60">
        <f>[1]Supervisiones!M219</f>
        <v>52700094</v>
      </c>
      <c r="AX219" s="63">
        <f>[1]Supervisiones!N219</f>
        <v>44578</v>
      </c>
      <c r="AY219" s="63">
        <f>[1]Supervisiones!O219</f>
        <v>44578</v>
      </c>
      <c r="AZ219" s="60" t="str">
        <f>[1]Supervisiones!P219</f>
        <v>Transaccional</v>
      </c>
      <c r="BA219" s="62" t="s">
        <v>105</v>
      </c>
      <c r="BB219" s="60">
        <v>0</v>
      </c>
      <c r="BC219" s="62" t="s">
        <v>105</v>
      </c>
      <c r="BD219" s="60" t="s">
        <v>100</v>
      </c>
      <c r="BE219" s="60" t="s">
        <v>100</v>
      </c>
      <c r="BF219" s="62" t="s">
        <v>105</v>
      </c>
      <c r="BG219" s="60" t="s">
        <v>100</v>
      </c>
      <c r="BH219" s="60" t="s">
        <v>100</v>
      </c>
      <c r="BI219" s="60" t="s">
        <v>100</v>
      </c>
      <c r="BJ219" s="60" t="s">
        <v>100</v>
      </c>
      <c r="BK219" s="60" t="s">
        <v>100</v>
      </c>
      <c r="BL219" s="60" t="s">
        <v>100</v>
      </c>
      <c r="BM219" s="60" t="s">
        <v>100</v>
      </c>
      <c r="BN219" s="60" t="s">
        <v>100</v>
      </c>
      <c r="BO219" s="60" t="s">
        <v>100</v>
      </c>
      <c r="BP219" s="60" t="s">
        <v>100</v>
      </c>
      <c r="BQ219" s="60" t="s">
        <v>100</v>
      </c>
      <c r="BR219" s="60" t="s">
        <v>100</v>
      </c>
      <c r="BS219" s="63">
        <f t="shared" si="20"/>
        <v>44926</v>
      </c>
      <c r="BT219" s="62">
        <f t="shared" si="21"/>
        <v>0</v>
      </c>
      <c r="BU219" s="60">
        <v>0</v>
      </c>
      <c r="BV219" s="60">
        <v>0</v>
      </c>
      <c r="BW219" s="62">
        <f t="shared" si="22"/>
        <v>0</v>
      </c>
      <c r="BX219" s="60">
        <v>0</v>
      </c>
      <c r="BY219" s="60">
        <v>0</v>
      </c>
      <c r="BZ219" s="64">
        <f t="shared" si="23"/>
        <v>63000000</v>
      </c>
      <c r="CA219" s="60" t="s">
        <v>106</v>
      </c>
      <c r="CB219" s="62" t="e">
        <f t="shared" si="24"/>
        <v>#REF!</v>
      </c>
      <c r="CC219" s="72" t="e">
        <f>BS219-#REF!</f>
        <v>#REF!</v>
      </c>
      <c r="CD219" s="62" t="s">
        <v>107</v>
      </c>
      <c r="CE219" s="78">
        <v>44580</v>
      </c>
      <c r="CF219" s="74" t="s">
        <v>1298</v>
      </c>
      <c r="CG219" s="75"/>
    </row>
    <row r="220" spans="1:85" s="17" customFormat="1" ht="50.25" customHeight="1">
      <c r="A220" s="60">
        <v>219</v>
      </c>
      <c r="B220" s="62" t="s">
        <v>298</v>
      </c>
      <c r="C220" s="62" t="s">
        <v>1064</v>
      </c>
      <c r="D220" s="62" t="s">
        <v>460</v>
      </c>
      <c r="E220" s="62" t="s">
        <v>88</v>
      </c>
      <c r="F220" s="62" t="s">
        <v>1299</v>
      </c>
      <c r="G220" s="62" t="s">
        <v>90</v>
      </c>
      <c r="H220" s="62" t="s">
        <v>1300</v>
      </c>
      <c r="I220" s="62" t="s">
        <v>92</v>
      </c>
      <c r="J220" s="62">
        <v>1098683106</v>
      </c>
      <c r="K220" s="62" t="s">
        <v>1301</v>
      </c>
      <c r="L220" s="60">
        <v>80111701</v>
      </c>
      <c r="M220" s="71" t="s">
        <v>1160</v>
      </c>
      <c r="N220" s="62" t="s">
        <v>96</v>
      </c>
      <c r="O220" s="62">
        <f t="shared" si="19"/>
        <v>34827906</v>
      </c>
      <c r="P220" s="86">
        <v>34827906</v>
      </c>
      <c r="Q220" s="60">
        <v>0</v>
      </c>
      <c r="R220" s="82">
        <v>5804651</v>
      </c>
      <c r="S220" s="62" t="s">
        <v>213</v>
      </c>
      <c r="T220" s="63">
        <v>44576</v>
      </c>
      <c r="U220" s="63">
        <v>44578</v>
      </c>
      <c r="V220" s="63">
        <v>44742</v>
      </c>
      <c r="W220" s="63">
        <v>44578</v>
      </c>
      <c r="X220" s="63">
        <v>44742</v>
      </c>
      <c r="Y220" s="67" t="s">
        <v>1069</v>
      </c>
      <c r="Z220" s="68" t="s">
        <v>306</v>
      </c>
      <c r="AA220" s="67">
        <v>20220934</v>
      </c>
      <c r="AB220" s="67">
        <v>49622</v>
      </c>
      <c r="AC220" s="61">
        <v>44572</v>
      </c>
      <c r="AD220" s="61" t="s">
        <v>100</v>
      </c>
      <c r="AE220" s="61" t="s">
        <v>100</v>
      </c>
      <c r="AF220" s="61" t="s">
        <v>1070</v>
      </c>
      <c r="AG220" s="61" t="s">
        <v>116</v>
      </c>
      <c r="AH220" s="69">
        <v>41422</v>
      </c>
      <c r="AI220" s="85">
        <v>44578</v>
      </c>
      <c r="AJ220" s="70" t="s">
        <v>84</v>
      </c>
      <c r="AK220" s="69" t="s">
        <v>100</v>
      </c>
      <c r="AL220" s="69" t="s">
        <v>100</v>
      </c>
      <c r="AM220" s="61" t="str">
        <f>'[1]REQUISITOS DE EJECUCIÓN '!F220</f>
        <v>Cumplimiento del contrato
Calidad del servicio</v>
      </c>
      <c r="AN220" s="61" t="str">
        <f>'[1]REQUISITOS DE EJECUCIÓN '!G220</f>
        <v>390-47-994000067422</v>
      </c>
      <c r="AO220" s="61">
        <f>'[1]REQUISITOS DE EJECUCIÓN '!H220</f>
        <v>44576</v>
      </c>
      <c r="AP220" s="61">
        <f>'[1]REQUISITOS DE EJECUCIÓN '!I220</f>
        <v>44578</v>
      </c>
      <c r="AQ220" s="61">
        <f>'[1]REQUISITOS DE EJECUCIÓN '!L220</f>
        <v>44578</v>
      </c>
      <c r="AR220" s="61" t="str">
        <f>'[1]REQUISITOS DE EJECUCIÓN '!M220</f>
        <v>III</v>
      </c>
      <c r="AS220" s="62" t="s">
        <v>211</v>
      </c>
      <c r="AT220" s="60" t="str">
        <f>[1]Supervisiones!J220</f>
        <v>Nestor Alejandro Gómez Guerrero</v>
      </c>
      <c r="AU220" s="60">
        <f>[1]Supervisiones!K220</f>
        <v>7700363</v>
      </c>
      <c r="AV220" s="60" t="str">
        <f>[1]Supervisiones!L220</f>
        <v>Nestor Alejandro Gómez Guerrero</v>
      </c>
      <c r="AW220" s="60">
        <f>[1]Supervisiones!M220</f>
        <v>7700363</v>
      </c>
      <c r="AX220" s="63">
        <f>[1]Supervisiones!N220</f>
        <v>44578</v>
      </c>
      <c r="AY220" s="63">
        <f>[1]Supervisiones!O220</f>
        <v>44578</v>
      </c>
      <c r="AZ220" s="60" t="str">
        <f>[1]Supervisiones!P220</f>
        <v>Transaccional</v>
      </c>
      <c r="BA220" s="62" t="s">
        <v>105</v>
      </c>
      <c r="BB220" s="60">
        <v>0</v>
      </c>
      <c r="BC220" s="62" t="s">
        <v>105</v>
      </c>
      <c r="BD220" s="60" t="s">
        <v>100</v>
      </c>
      <c r="BE220" s="60" t="s">
        <v>100</v>
      </c>
      <c r="BF220" s="62" t="s">
        <v>105</v>
      </c>
      <c r="BG220" s="60" t="s">
        <v>100</v>
      </c>
      <c r="BH220" s="60" t="s">
        <v>100</v>
      </c>
      <c r="BI220" s="60" t="s">
        <v>100</v>
      </c>
      <c r="BJ220" s="60" t="s">
        <v>100</v>
      </c>
      <c r="BK220" s="60" t="s">
        <v>100</v>
      </c>
      <c r="BL220" s="60" t="s">
        <v>100</v>
      </c>
      <c r="BM220" s="60" t="s">
        <v>100</v>
      </c>
      <c r="BN220" s="60" t="s">
        <v>100</v>
      </c>
      <c r="BO220" s="60" t="s">
        <v>100</v>
      </c>
      <c r="BP220" s="60" t="s">
        <v>100</v>
      </c>
      <c r="BQ220" s="60" t="s">
        <v>100</v>
      </c>
      <c r="BR220" s="60" t="s">
        <v>100</v>
      </c>
      <c r="BS220" s="63">
        <f t="shared" si="20"/>
        <v>44742</v>
      </c>
      <c r="BT220" s="62">
        <f t="shared" si="21"/>
        <v>0</v>
      </c>
      <c r="BU220" s="60">
        <v>0</v>
      </c>
      <c r="BV220" s="60">
        <v>0</v>
      </c>
      <c r="BW220" s="62">
        <f t="shared" si="22"/>
        <v>0</v>
      </c>
      <c r="BX220" s="60">
        <v>0</v>
      </c>
      <c r="BY220" s="60">
        <v>0</v>
      </c>
      <c r="BZ220" s="64">
        <f t="shared" si="23"/>
        <v>34827906</v>
      </c>
      <c r="CA220" s="60" t="s">
        <v>106</v>
      </c>
      <c r="CB220" s="62" t="e">
        <f t="shared" si="24"/>
        <v>#REF!</v>
      </c>
      <c r="CC220" s="72" t="e">
        <f>BS220-#REF!</f>
        <v>#REF!</v>
      </c>
      <c r="CD220" s="62" t="s">
        <v>107</v>
      </c>
      <c r="CE220" s="78">
        <v>44580</v>
      </c>
      <c r="CF220" s="74" t="s">
        <v>1302</v>
      </c>
      <c r="CG220" s="75"/>
    </row>
    <row r="221" spans="1:85" s="17" customFormat="1" ht="50.25" customHeight="1">
      <c r="A221" s="60">
        <v>220</v>
      </c>
      <c r="B221" s="62" t="s">
        <v>85</v>
      </c>
      <c r="C221" s="62" t="s">
        <v>124</v>
      </c>
      <c r="D221" s="62" t="s">
        <v>87</v>
      </c>
      <c r="E221" s="62" t="s">
        <v>88</v>
      </c>
      <c r="F221" s="62" t="s">
        <v>1303</v>
      </c>
      <c r="G221" s="62" t="s">
        <v>111</v>
      </c>
      <c r="H221" s="62" t="s">
        <v>1304</v>
      </c>
      <c r="I221" s="62" t="s">
        <v>92</v>
      </c>
      <c r="J221" s="62">
        <v>41644399</v>
      </c>
      <c r="K221" s="62" t="s">
        <v>1305</v>
      </c>
      <c r="L221" s="60">
        <v>80111701</v>
      </c>
      <c r="M221" s="71" t="s">
        <v>1306</v>
      </c>
      <c r="N221" s="62" t="s">
        <v>96</v>
      </c>
      <c r="O221" s="62">
        <f t="shared" si="19"/>
        <v>26880000</v>
      </c>
      <c r="P221" s="86">
        <v>26880000</v>
      </c>
      <c r="Q221" s="60">
        <v>0</v>
      </c>
      <c r="R221" s="82">
        <v>3360000</v>
      </c>
      <c r="S221" s="62" t="s">
        <v>213</v>
      </c>
      <c r="T221" s="63">
        <v>44576</v>
      </c>
      <c r="U221" s="63">
        <v>44579</v>
      </c>
      <c r="V221" s="63">
        <v>44804</v>
      </c>
      <c r="W221" s="63">
        <v>44579</v>
      </c>
      <c r="X221" s="63">
        <v>44804</v>
      </c>
      <c r="Y221" s="62" t="s">
        <v>130</v>
      </c>
      <c r="Z221" s="68" t="s">
        <v>99</v>
      </c>
      <c r="AA221" s="67">
        <v>20220311</v>
      </c>
      <c r="AB221" s="67">
        <v>33322</v>
      </c>
      <c r="AC221" s="73">
        <v>44569</v>
      </c>
      <c r="AD221" s="61" t="s">
        <v>100</v>
      </c>
      <c r="AE221" s="61" t="s">
        <v>100</v>
      </c>
      <c r="AF221" s="61" t="s">
        <v>131</v>
      </c>
      <c r="AG221" s="61" t="s">
        <v>132</v>
      </c>
      <c r="AH221" s="69">
        <v>36222</v>
      </c>
      <c r="AI221" s="85">
        <v>44578</v>
      </c>
      <c r="AJ221" s="70" t="s">
        <v>84</v>
      </c>
      <c r="AK221" s="69" t="s">
        <v>100</v>
      </c>
      <c r="AL221" s="69" t="s">
        <v>100</v>
      </c>
      <c r="AM221" s="61" t="str">
        <f>'[1]REQUISITOS DE EJECUCIÓN '!F221</f>
        <v>Cumplimiento del contrato
Calidad del servicio</v>
      </c>
      <c r="AN221" s="61" t="str">
        <f>'[1]REQUISITOS DE EJECUCIÓN '!G221</f>
        <v>390-47-994000067405</v>
      </c>
      <c r="AO221" s="61">
        <f>'[1]REQUISITOS DE EJECUCIÓN '!H221</f>
        <v>44576</v>
      </c>
      <c r="AP221" s="61">
        <f>'[1]REQUISITOS DE EJECUCIÓN '!I221</f>
        <v>44579</v>
      </c>
      <c r="AQ221" s="61">
        <f>'[1]REQUISITOS DE EJECUCIÓN '!L221</f>
        <v>44577</v>
      </c>
      <c r="AR221" s="61" t="str">
        <f>'[1]REQUISITOS DE EJECUCIÓN '!M221</f>
        <v>I</v>
      </c>
      <c r="AS221" s="62" t="s">
        <v>211</v>
      </c>
      <c r="AT221" s="60" t="str">
        <f>[1]Supervisiones!J221</f>
        <v>Yesid Hernando Cabuya Ortiz</v>
      </c>
      <c r="AU221" s="60">
        <f>[1]Supervisiones!K221</f>
        <v>80932333</v>
      </c>
      <c r="AV221" s="60" t="str">
        <f>[1]Supervisiones!L221</f>
        <v>Yesid Hernando Cabuya Ortiz</v>
      </c>
      <c r="AW221" s="60">
        <f>[1]Supervisiones!M221</f>
        <v>80932333</v>
      </c>
      <c r="AX221" s="63">
        <f>[1]Supervisiones!N221</f>
        <v>44579</v>
      </c>
      <c r="AY221" s="63">
        <f>[1]Supervisiones!O221</f>
        <v>44579</v>
      </c>
      <c r="AZ221" s="60" t="str">
        <f>[1]Supervisiones!P221</f>
        <v>Transaccional</v>
      </c>
      <c r="BA221" s="62" t="s">
        <v>105</v>
      </c>
      <c r="BB221" s="60">
        <v>0</v>
      </c>
      <c r="BC221" s="62" t="s">
        <v>105</v>
      </c>
      <c r="BD221" s="60" t="s">
        <v>100</v>
      </c>
      <c r="BE221" s="60" t="s">
        <v>100</v>
      </c>
      <c r="BF221" s="62" t="s">
        <v>105</v>
      </c>
      <c r="BG221" s="60" t="s">
        <v>100</v>
      </c>
      <c r="BH221" s="60" t="s">
        <v>100</v>
      </c>
      <c r="BI221" s="60" t="s">
        <v>100</v>
      </c>
      <c r="BJ221" s="60" t="s">
        <v>100</v>
      </c>
      <c r="BK221" s="60" t="s">
        <v>100</v>
      </c>
      <c r="BL221" s="60" t="s">
        <v>100</v>
      </c>
      <c r="BM221" s="60" t="s">
        <v>100</v>
      </c>
      <c r="BN221" s="60" t="s">
        <v>100</v>
      </c>
      <c r="BO221" s="60" t="s">
        <v>100</v>
      </c>
      <c r="BP221" s="60" t="s">
        <v>100</v>
      </c>
      <c r="BQ221" s="60" t="s">
        <v>100</v>
      </c>
      <c r="BR221" s="60" t="s">
        <v>100</v>
      </c>
      <c r="BS221" s="63">
        <f t="shared" si="20"/>
        <v>44804</v>
      </c>
      <c r="BT221" s="62">
        <f t="shared" si="21"/>
        <v>0</v>
      </c>
      <c r="BU221" s="60">
        <v>0</v>
      </c>
      <c r="BV221" s="60">
        <v>0</v>
      </c>
      <c r="BW221" s="62">
        <f t="shared" si="22"/>
        <v>0</v>
      </c>
      <c r="BX221" s="60">
        <v>0</v>
      </c>
      <c r="BY221" s="60">
        <v>0</v>
      </c>
      <c r="BZ221" s="64">
        <f t="shared" si="23"/>
        <v>26880000</v>
      </c>
      <c r="CA221" s="60" t="s">
        <v>106</v>
      </c>
      <c r="CB221" s="62" t="e">
        <f t="shared" si="24"/>
        <v>#REF!</v>
      </c>
      <c r="CC221" s="72" t="e">
        <f>BS221-#REF!</f>
        <v>#REF!</v>
      </c>
      <c r="CD221" s="62" t="s">
        <v>107</v>
      </c>
      <c r="CE221" s="78">
        <v>44580</v>
      </c>
      <c r="CF221" s="74" t="s">
        <v>1307</v>
      </c>
      <c r="CG221" s="75"/>
    </row>
    <row r="222" spans="1:85" s="17" customFormat="1" ht="50.25" customHeight="1">
      <c r="A222" s="60">
        <v>221</v>
      </c>
      <c r="B222" s="62" t="s">
        <v>298</v>
      </c>
      <c r="C222" s="62" t="s">
        <v>1064</v>
      </c>
      <c r="D222" s="62" t="s">
        <v>460</v>
      </c>
      <c r="E222" s="62" t="s">
        <v>88</v>
      </c>
      <c r="F222" s="62" t="s">
        <v>1308</v>
      </c>
      <c r="G222" s="62" t="s">
        <v>90</v>
      </c>
      <c r="H222" s="62" t="s">
        <v>1309</v>
      </c>
      <c r="I222" s="62" t="s">
        <v>92</v>
      </c>
      <c r="J222" s="62">
        <v>1030549663</v>
      </c>
      <c r="K222" s="62" t="s">
        <v>1310</v>
      </c>
      <c r="L222" s="60">
        <v>80111701</v>
      </c>
      <c r="M222" s="71" t="s">
        <v>1160</v>
      </c>
      <c r="N222" s="62" t="s">
        <v>96</v>
      </c>
      <c r="O222" s="62">
        <f t="shared" si="19"/>
        <v>34827906</v>
      </c>
      <c r="P222" s="86">
        <v>34827906</v>
      </c>
      <c r="Q222" s="60">
        <v>0</v>
      </c>
      <c r="R222" s="86">
        <v>5804651</v>
      </c>
      <c r="S222" s="62" t="s">
        <v>213</v>
      </c>
      <c r="T222" s="63">
        <v>44576</v>
      </c>
      <c r="U222" s="63">
        <v>44578</v>
      </c>
      <c r="V222" s="63">
        <v>44742</v>
      </c>
      <c r="W222" s="63">
        <v>44578</v>
      </c>
      <c r="X222" s="63">
        <v>44742</v>
      </c>
      <c r="Y222" s="67" t="s">
        <v>1069</v>
      </c>
      <c r="Z222" s="68" t="s">
        <v>306</v>
      </c>
      <c r="AA222" s="67">
        <v>20220929</v>
      </c>
      <c r="AB222" s="67">
        <v>49122</v>
      </c>
      <c r="AC222" s="61">
        <v>44572</v>
      </c>
      <c r="AD222" s="61" t="s">
        <v>100</v>
      </c>
      <c r="AE222" s="61" t="s">
        <v>100</v>
      </c>
      <c r="AF222" s="61" t="s">
        <v>1070</v>
      </c>
      <c r="AG222" s="61" t="s">
        <v>116</v>
      </c>
      <c r="AH222" s="69">
        <v>35722</v>
      </c>
      <c r="AI222" s="85">
        <v>44578</v>
      </c>
      <c r="AJ222" s="70" t="s">
        <v>84</v>
      </c>
      <c r="AK222" s="69" t="s">
        <v>100</v>
      </c>
      <c r="AL222" s="69" t="s">
        <v>100</v>
      </c>
      <c r="AM222" s="61" t="str">
        <f>'[1]REQUISITOS DE EJECUCIÓN '!F222</f>
        <v>Cumplimiento del contrato
Calidad del servicio</v>
      </c>
      <c r="AN222" s="61" t="str">
        <f>'[1]REQUISITOS DE EJECUCIÓN '!G222</f>
        <v>390-47-994000067421</v>
      </c>
      <c r="AO222" s="61">
        <f>'[1]REQUISITOS DE EJECUCIÓN '!H222</f>
        <v>44576</v>
      </c>
      <c r="AP222" s="61">
        <f>'[1]REQUISITOS DE EJECUCIÓN '!I222</f>
        <v>44576</v>
      </c>
      <c r="AQ222" s="61">
        <f>'[1]REQUISITOS DE EJECUCIÓN '!L222</f>
        <v>44577</v>
      </c>
      <c r="AR222" s="61" t="str">
        <f>'[1]REQUISITOS DE EJECUCIÓN '!M222</f>
        <v>III</v>
      </c>
      <c r="AS222" s="62" t="s">
        <v>211</v>
      </c>
      <c r="AT222" s="60" t="str">
        <f>[1]Supervisiones!J222</f>
        <v>Nestor Alejandro Gómez Guerrero</v>
      </c>
      <c r="AU222" s="60">
        <f>[1]Supervisiones!K222</f>
        <v>7700363</v>
      </c>
      <c r="AV222" s="60" t="str">
        <f>[1]Supervisiones!L222</f>
        <v>Nestor Alejandro Gómez Guerrero</v>
      </c>
      <c r="AW222" s="60">
        <f>[1]Supervisiones!M222</f>
        <v>7700363</v>
      </c>
      <c r="AX222" s="63">
        <f>[1]Supervisiones!N222</f>
        <v>44578</v>
      </c>
      <c r="AY222" s="63">
        <f>[1]Supervisiones!O222</f>
        <v>44578</v>
      </c>
      <c r="AZ222" s="60" t="str">
        <f>[1]Supervisiones!P222</f>
        <v>Transaccional</v>
      </c>
      <c r="BA222" s="62" t="s">
        <v>105</v>
      </c>
      <c r="BB222" s="60">
        <v>0</v>
      </c>
      <c r="BC222" s="62" t="s">
        <v>105</v>
      </c>
      <c r="BD222" s="60" t="s">
        <v>100</v>
      </c>
      <c r="BE222" s="60" t="s">
        <v>100</v>
      </c>
      <c r="BF222" s="62" t="s">
        <v>105</v>
      </c>
      <c r="BG222" s="60" t="s">
        <v>100</v>
      </c>
      <c r="BH222" s="60" t="s">
        <v>100</v>
      </c>
      <c r="BI222" s="60" t="s">
        <v>100</v>
      </c>
      <c r="BJ222" s="60" t="s">
        <v>100</v>
      </c>
      <c r="BK222" s="60" t="s">
        <v>100</v>
      </c>
      <c r="BL222" s="60" t="s">
        <v>100</v>
      </c>
      <c r="BM222" s="60" t="s">
        <v>100</v>
      </c>
      <c r="BN222" s="60" t="s">
        <v>100</v>
      </c>
      <c r="BO222" s="60" t="s">
        <v>100</v>
      </c>
      <c r="BP222" s="60" t="s">
        <v>100</v>
      </c>
      <c r="BQ222" s="60" t="s">
        <v>100</v>
      </c>
      <c r="BR222" s="60" t="s">
        <v>100</v>
      </c>
      <c r="BS222" s="63">
        <f t="shared" si="20"/>
        <v>44742</v>
      </c>
      <c r="BT222" s="62">
        <f t="shared" si="21"/>
        <v>0</v>
      </c>
      <c r="BU222" s="60">
        <v>0</v>
      </c>
      <c r="BV222" s="60">
        <v>0</v>
      </c>
      <c r="BW222" s="62">
        <f t="shared" si="22"/>
        <v>0</v>
      </c>
      <c r="BX222" s="60">
        <v>0</v>
      </c>
      <c r="BY222" s="60">
        <v>0</v>
      </c>
      <c r="BZ222" s="64">
        <f t="shared" si="23"/>
        <v>34827906</v>
      </c>
      <c r="CA222" s="60" t="s">
        <v>106</v>
      </c>
      <c r="CB222" s="62" t="e">
        <f t="shared" si="24"/>
        <v>#REF!</v>
      </c>
      <c r="CC222" s="72" t="e">
        <f>BS222-#REF!</f>
        <v>#REF!</v>
      </c>
      <c r="CD222" s="62" t="s">
        <v>107</v>
      </c>
      <c r="CE222" s="78">
        <v>44580</v>
      </c>
      <c r="CF222" s="74" t="s">
        <v>1311</v>
      </c>
      <c r="CG222" s="75"/>
    </row>
    <row r="223" spans="1:85" s="17" customFormat="1" ht="50.25" customHeight="1">
      <c r="A223" s="60">
        <v>222</v>
      </c>
      <c r="B223" s="62" t="s">
        <v>85</v>
      </c>
      <c r="C223" s="62" t="s">
        <v>124</v>
      </c>
      <c r="D223" s="62" t="s">
        <v>165</v>
      </c>
      <c r="E223" s="62" t="s">
        <v>88</v>
      </c>
      <c r="F223" s="62" t="s">
        <v>1312</v>
      </c>
      <c r="G223" s="62" t="s">
        <v>90</v>
      </c>
      <c r="H223" s="62" t="s">
        <v>1313</v>
      </c>
      <c r="I223" s="62" t="s">
        <v>92</v>
      </c>
      <c r="J223" s="62">
        <v>42137713</v>
      </c>
      <c r="K223" s="62" t="s">
        <v>1314</v>
      </c>
      <c r="L223" s="60">
        <v>80111701</v>
      </c>
      <c r="M223" s="71" t="s">
        <v>1315</v>
      </c>
      <c r="N223" s="62" t="s">
        <v>96</v>
      </c>
      <c r="O223" s="62">
        <f t="shared" si="19"/>
        <v>75600000</v>
      </c>
      <c r="P223" s="86">
        <v>75600000</v>
      </c>
      <c r="Q223" s="60">
        <v>0</v>
      </c>
      <c r="R223" s="86">
        <v>6300000</v>
      </c>
      <c r="S223" s="62" t="s">
        <v>213</v>
      </c>
      <c r="T223" s="63">
        <v>44576</v>
      </c>
      <c r="U223" s="63">
        <v>44579</v>
      </c>
      <c r="V223" s="63">
        <v>44926</v>
      </c>
      <c r="W223" s="63">
        <v>44579</v>
      </c>
      <c r="X223" s="63">
        <v>44926</v>
      </c>
      <c r="Y223" s="62" t="s">
        <v>130</v>
      </c>
      <c r="Z223" s="68" t="s">
        <v>99</v>
      </c>
      <c r="AA223" s="67">
        <v>20220310</v>
      </c>
      <c r="AB223" s="67">
        <v>33222</v>
      </c>
      <c r="AC223" s="73">
        <v>44569</v>
      </c>
      <c r="AD223" s="61" t="s">
        <v>100</v>
      </c>
      <c r="AE223" s="61" t="s">
        <v>100</v>
      </c>
      <c r="AF223" s="61" t="s">
        <v>131</v>
      </c>
      <c r="AG223" s="61" t="s">
        <v>116</v>
      </c>
      <c r="AH223" s="69">
        <v>34122</v>
      </c>
      <c r="AI223" s="85">
        <v>44578</v>
      </c>
      <c r="AJ223" s="70" t="s">
        <v>84</v>
      </c>
      <c r="AK223" s="69" t="s">
        <v>100</v>
      </c>
      <c r="AL223" s="69" t="s">
        <v>100</v>
      </c>
      <c r="AM223" s="61" t="str">
        <f>'[1]REQUISITOS DE EJECUCIÓN '!F223</f>
        <v>Cumplimiento del contrato
Calidad del servicio</v>
      </c>
      <c r="AN223" s="61" t="str">
        <f>'[1]REQUISITOS DE EJECUCIÓN '!G223</f>
        <v>390-47-994000067554</v>
      </c>
      <c r="AO223" s="61">
        <f>'[1]REQUISITOS DE EJECUCIÓN '!H223</f>
        <v>44578</v>
      </c>
      <c r="AP223" s="61">
        <f>'[1]REQUISITOS DE EJECUCIÓN '!I223</f>
        <v>44579</v>
      </c>
      <c r="AQ223" s="61">
        <f>'[1]REQUISITOS DE EJECUCIÓN '!L223</f>
        <v>44578</v>
      </c>
      <c r="AR223" s="61" t="str">
        <f>'[1]REQUISITOS DE EJECUCIÓN '!M223</f>
        <v>I</v>
      </c>
      <c r="AS223" s="62" t="s">
        <v>211</v>
      </c>
      <c r="AT223" s="60" t="str">
        <f>[1]Supervisiones!J223</f>
        <v>Diego Fernando Valencia Méndez</v>
      </c>
      <c r="AU223" s="60" t="str">
        <f>[1]Supervisiones!K223</f>
        <v xml:space="preserve">80797877	</v>
      </c>
      <c r="AV223" s="60" t="str">
        <f>[1]Supervisiones!L223</f>
        <v>Diego Fernando Valencia Méndez</v>
      </c>
      <c r="AW223" s="60" t="str">
        <f>[1]Supervisiones!M223</f>
        <v xml:space="preserve">80797877	</v>
      </c>
      <c r="AX223" s="63">
        <f>[1]Supervisiones!N223</f>
        <v>44578</v>
      </c>
      <c r="AY223" s="63">
        <f>[1]Supervisiones!O223</f>
        <v>44578</v>
      </c>
      <c r="AZ223" s="60" t="str">
        <f>[1]Supervisiones!P223</f>
        <v>Transaccional</v>
      </c>
      <c r="BA223" s="62" t="s">
        <v>94</v>
      </c>
      <c r="BB223" s="60">
        <v>1</v>
      </c>
      <c r="BC223" s="62" t="s">
        <v>94</v>
      </c>
      <c r="BD223" s="79" t="s">
        <v>138</v>
      </c>
      <c r="BE223" s="63">
        <v>44607</v>
      </c>
      <c r="BF223" s="62" t="s">
        <v>105</v>
      </c>
      <c r="BG223" s="60" t="s">
        <v>100</v>
      </c>
      <c r="BH223" s="60" t="s">
        <v>100</v>
      </c>
      <c r="BI223" s="60" t="s">
        <v>100</v>
      </c>
      <c r="BJ223" s="60" t="s">
        <v>100</v>
      </c>
      <c r="BK223" s="60" t="s">
        <v>100</v>
      </c>
      <c r="BL223" s="60" t="s">
        <v>100</v>
      </c>
      <c r="BM223" s="60" t="s">
        <v>100</v>
      </c>
      <c r="BN223" s="60" t="s">
        <v>100</v>
      </c>
      <c r="BO223" s="60" t="s">
        <v>100</v>
      </c>
      <c r="BP223" s="60" t="s">
        <v>100</v>
      </c>
      <c r="BQ223" s="60" t="s">
        <v>100</v>
      </c>
      <c r="BR223" s="60" t="s">
        <v>100</v>
      </c>
      <c r="BS223" s="63">
        <f t="shared" si="20"/>
        <v>44926</v>
      </c>
      <c r="BT223" s="62">
        <f t="shared" si="21"/>
        <v>0</v>
      </c>
      <c r="BU223" s="60">
        <v>0</v>
      </c>
      <c r="BV223" s="60">
        <v>0</v>
      </c>
      <c r="BW223" s="62">
        <f t="shared" si="22"/>
        <v>0</v>
      </c>
      <c r="BX223" s="60">
        <v>0</v>
      </c>
      <c r="BY223" s="60">
        <v>0</v>
      </c>
      <c r="BZ223" s="64">
        <f t="shared" si="23"/>
        <v>75600000</v>
      </c>
      <c r="CA223" s="60" t="s">
        <v>106</v>
      </c>
      <c r="CB223" s="62" t="e">
        <f t="shared" si="24"/>
        <v>#REF!</v>
      </c>
      <c r="CC223" s="72" t="e">
        <f>BS223-#REF!</f>
        <v>#REF!</v>
      </c>
      <c r="CD223" s="62" t="s">
        <v>107</v>
      </c>
      <c r="CE223" s="78">
        <v>44580</v>
      </c>
      <c r="CF223" s="74" t="s">
        <v>1316</v>
      </c>
      <c r="CG223" s="75"/>
    </row>
    <row r="224" spans="1:85" s="17" customFormat="1" ht="50.25" customHeight="1">
      <c r="A224" s="60">
        <v>223</v>
      </c>
      <c r="B224" s="62" t="s">
        <v>85</v>
      </c>
      <c r="C224" s="62" t="s">
        <v>124</v>
      </c>
      <c r="D224" s="62" t="s">
        <v>87</v>
      </c>
      <c r="E224" s="62" t="s">
        <v>88</v>
      </c>
      <c r="F224" s="62" t="s">
        <v>1317</v>
      </c>
      <c r="G224" s="62" t="s">
        <v>90</v>
      </c>
      <c r="H224" s="62" t="s">
        <v>1318</v>
      </c>
      <c r="I224" s="62" t="s">
        <v>92</v>
      </c>
      <c r="J224" s="62">
        <v>52749861</v>
      </c>
      <c r="K224" s="62" t="s">
        <v>1319</v>
      </c>
      <c r="L224" s="60">
        <v>80111701</v>
      </c>
      <c r="M224" s="71" t="s">
        <v>823</v>
      </c>
      <c r="N224" s="62" t="s">
        <v>96</v>
      </c>
      <c r="O224" s="62">
        <f t="shared" si="19"/>
        <v>54000000</v>
      </c>
      <c r="P224" s="86">
        <v>54000000</v>
      </c>
      <c r="Q224" s="60">
        <v>0</v>
      </c>
      <c r="R224" s="86">
        <v>4500000</v>
      </c>
      <c r="S224" s="62" t="s">
        <v>213</v>
      </c>
      <c r="T224" s="63">
        <v>44576</v>
      </c>
      <c r="U224" s="63">
        <v>44580</v>
      </c>
      <c r="V224" s="63">
        <v>44926</v>
      </c>
      <c r="W224" s="63">
        <v>44580</v>
      </c>
      <c r="X224" s="63">
        <v>44926</v>
      </c>
      <c r="Y224" s="62" t="s">
        <v>130</v>
      </c>
      <c r="Z224" s="68" t="s">
        <v>99</v>
      </c>
      <c r="AA224" s="67">
        <v>20220325</v>
      </c>
      <c r="AB224" s="67">
        <v>34622</v>
      </c>
      <c r="AC224" s="73">
        <v>44569</v>
      </c>
      <c r="AD224" s="61" t="s">
        <v>100</v>
      </c>
      <c r="AE224" s="61" t="s">
        <v>100</v>
      </c>
      <c r="AF224" s="61" t="s">
        <v>131</v>
      </c>
      <c r="AG224" s="61" t="s">
        <v>132</v>
      </c>
      <c r="AH224" s="69">
        <v>36022</v>
      </c>
      <c r="AI224" s="85">
        <v>44578</v>
      </c>
      <c r="AJ224" s="70" t="s">
        <v>84</v>
      </c>
      <c r="AK224" s="69" t="s">
        <v>100</v>
      </c>
      <c r="AL224" s="69" t="s">
        <v>100</v>
      </c>
      <c r="AM224" s="61" t="str">
        <f>'[1]REQUISITOS DE EJECUCIÓN '!F224</f>
        <v>Cumplimiento del contrato
Calidad del servicio</v>
      </c>
      <c r="AN224" s="61" t="str">
        <f>'[1]REQUISITOS DE EJECUCIÓN '!G224</f>
        <v>390-47-994000068036</v>
      </c>
      <c r="AO224" s="61">
        <f>'[1]REQUISITOS DE EJECUCIÓN '!H224</f>
        <v>44580</v>
      </c>
      <c r="AP224" s="61">
        <f>'[1]REQUISITOS DE EJECUCIÓN '!I224</f>
        <v>44580</v>
      </c>
      <c r="AQ224" s="61">
        <f>'[1]REQUISITOS DE EJECUCIÓN '!L224</f>
        <v>44577</v>
      </c>
      <c r="AR224" s="61" t="str">
        <f>'[1]REQUISITOS DE EJECUCIÓN '!M224</f>
        <v>I</v>
      </c>
      <c r="AS224" s="62" t="s">
        <v>211</v>
      </c>
      <c r="AT224" s="60" t="str">
        <f>[1]Supervisiones!J224</f>
        <v>Yesid Hernando Cabuya Ortiz</v>
      </c>
      <c r="AU224" s="60">
        <f>[1]Supervisiones!K224</f>
        <v>80932333</v>
      </c>
      <c r="AV224" s="60" t="str">
        <f>[1]Supervisiones!L224</f>
        <v>Yesid Hernando Cabuya Ortiz</v>
      </c>
      <c r="AW224" s="60">
        <f>[1]Supervisiones!M224</f>
        <v>80932333</v>
      </c>
      <c r="AX224" s="63">
        <f>[1]Supervisiones!N224</f>
        <v>44579</v>
      </c>
      <c r="AY224" s="63">
        <f>[1]Supervisiones!O224</f>
        <v>44579</v>
      </c>
      <c r="AZ224" s="60" t="str">
        <f>[1]Supervisiones!P224</f>
        <v>Transaccional</v>
      </c>
      <c r="BA224" s="62" t="s">
        <v>105</v>
      </c>
      <c r="BB224" s="60">
        <v>0</v>
      </c>
      <c r="BC224" s="62" t="s">
        <v>105</v>
      </c>
      <c r="BD224" s="60" t="s">
        <v>100</v>
      </c>
      <c r="BE224" s="60" t="s">
        <v>100</v>
      </c>
      <c r="BF224" s="62" t="s">
        <v>105</v>
      </c>
      <c r="BG224" s="60" t="s">
        <v>100</v>
      </c>
      <c r="BH224" s="60" t="s">
        <v>100</v>
      </c>
      <c r="BI224" s="60" t="s">
        <v>100</v>
      </c>
      <c r="BJ224" s="60" t="s">
        <v>100</v>
      </c>
      <c r="BK224" s="60" t="s">
        <v>100</v>
      </c>
      <c r="BL224" s="60" t="s">
        <v>100</v>
      </c>
      <c r="BM224" s="60" t="s">
        <v>100</v>
      </c>
      <c r="BN224" s="60" t="s">
        <v>100</v>
      </c>
      <c r="BO224" s="60" t="s">
        <v>100</v>
      </c>
      <c r="BP224" s="60" t="s">
        <v>100</v>
      </c>
      <c r="BQ224" s="60" t="s">
        <v>100</v>
      </c>
      <c r="BR224" s="60" t="s">
        <v>100</v>
      </c>
      <c r="BS224" s="63">
        <f t="shared" si="20"/>
        <v>44926</v>
      </c>
      <c r="BT224" s="62">
        <f t="shared" si="21"/>
        <v>0</v>
      </c>
      <c r="BU224" s="60">
        <v>0</v>
      </c>
      <c r="BV224" s="60">
        <v>0</v>
      </c>
      <c r="BW224" s="62">
        <f t="shared" si="22"/>
        <v>0</v>
      </c>
      <c r="BX224" s="60">
        <v>0</v>
      </c>
      <c r="BY224" s="60">
        <v>0</v>
      </c>
      <c r="BZ224" s="64">
        <f t="shared" si="23"/>
        <v>54000000</v>
      </c>
      <c r="CA224" s="60" t="s">
        <v>106</v>
      </c>
      <c r="CB224" s="62" t="e">
        <f t="shared" si="24"/>
        <v>#REF!</v>
      </c>
      <c r="CC224" s="72" t="e">
        <f>BS224-#REF!</f>
        <v>#REF!</v>
      </c>
      <c r="CD224" s="62" t="s">
        <v>107</v>
      </c>
      <c r="CE224" s="78">
        <v>44580</v>
      </c>
      <c r="CF224" s="74" t="s">
        <v>1320</v>
      </c>
      <c r="CG224" s="75"/>
    </row>
    <row r="225" spans="1:85" s="17" customFormat="1" ht="50.25" customHeight="1">
      <c r="A225" s="60">
        <v>224</v>
      </c>
      <c r="B225" s="62" t="s">
        <v>85</v>
      </c>
      <c r="C225" s="62" t="s">
        <v>124</v>
      </c>
      <c r="D225" s="62" t="s">
        <v>165</v>
      </c>
      <c r="E225" s="62" t="s">
        <v>88</v>
      </c>
      <c r="F225" s="62" t="s">
        <v>1321</v>
      </c>
      <c r="G225" s="62" t="s">
        <v>90</v>
      </c>
      <c r="H225" s="62" t="s">
        <v>1322</v>
      </c>
      <c r="I225" s="62" t="s">
        <v>92</v>
      </c>
      <c r="J225" s="62">
        <v>1032375416</v>
      </c>
      <c r="K225" s="62" t="s">
        <v>1323</v>
      </c>
      <c r="L225" s="60">
        <v>80111701</v>
      </c>
      <c r="M225" s="71" t="s">
        <v>159</v>
      </c>
      <c r="N225" s="62" t="s">
        <v>96</v>
      </c>
      <c r="O225" s="62">
        <f t="shared" si="19"/>
        <v>75600000</v>
      </c>
      <c r="P225" s="86">
        <v>75600000</v>
      </c>
      <c r="Q225" s="60">
        <v>0</v>
      </c>
      <c r="R225" s="86">
        <v>6300000</v>
      </c>
      <c r="S225" s="62" t="s">
        <v>213</v>
      </c>
      <c r="T225" s="63">
        <v>44576</v>
      </c>
      <c r="U225" s="63">
        <v>44580</v>
      </c>
      <c r="V225" s="63">
        <v>44926</v>
      </c>
      <c r="W225" s="63">
        <v>44580</v>
      </c>
      <c r="X225" s="63">
        <v>44926</v>
      </c>
      <c r="Y225" s="62" t="s">
        <v>130</v>
      </c>
      <c r="Z225" s="68" t="s">
        <v>99</v>
      </c>
      <c r="AA225" s="67">
        <v>20220314</v>
      </c>
      <c r="AB225" s="67">
        <v>33622</v>
      </c>
      <c r="AC225" s="73">
        <v>44569</v>
      </c>
      <c r="AD225" s="61" t="s">
        <v>100</v>
      </c>
      <c r="AE225" s="61" t="s">
        <v>100</v>
      </c>
      <c r="AF225" s="61" t="s">
        <v>131</v>
      </c>
      <c r="AG225" s="61" t="s">
        <v>102</v>
      </c>
      <c r="AH225" s="69">
        <v>36122</v>
      </c>
      <c r="AI225" s="85">
        <v>44578</v>
      </c>
      <c r="AJ225" s="70" t="s">
        <v>84</v>
      </c>
      <c r="AK225" s="69" t="s">
        <v>100</v>
      </c>
      <c r="AL225" s="69" t="s">
        <v>100</v>
      </c>
      <c r="AM225" s="61" t="str">
        <f>'[1]REQUISITOS DE EJECUCIÓN '!F225</f>
        <v>Cumplimiento del contrato
Calidad del servicio</v>
      </c>
      <c r="AN225" s="61" t="str">
        <f>'[1]REQUISITOS DE EJECUCIÓN '!G225</f>
        <v>61-44-101041641</v>
      </c>
      <c r="AO225" s="61">
        <f>'[1]REQUISITOS DE EJECUCIÓN '!H225</f>
        <v>44578</v>
      </c>
      <c r="AP225" s="61">
        <f>'[1]REQUISITOS DE EJECUCIÓN '!I225</f>
        <v>44580</v>
      </c>
      <c r="AQ225" s="61">
        <f>'[1]REQUISITOS DE EJECUCIÓN '!L225</f>
        <v>44577</v>
      </c>
      <c r="AR225" s="61" t="str">
        <f>'[1]REQUISITOS DE EJECUCIÓN '!M225</f>
        <v>I</v>
      </c>
      <c r="AS225" s="62" t="s">
        <v>211</v>
      </c>
      <c r="AT225" s="60" t="str">
        <f>[1]Supervisiones!J225</f>
        <v>Lilian Rosenna Puentes Báez</v>
      </c>
      <c r="AU225" s="60">
        <f>[1]Supervisiones!K225</f>
        <v>1049603029</v>
      </c>
      <c r="AV225" s="60" t="str">
        <f>[1]Supervisiones!L225</f>
        <v>Lilian Rosenna Puentes Báez</v>
      </c>
      <c r="AW225" s="60">
        <f>[1]Supervisiones!M225</f>
        <v>1049603029</v>
      </c>
      <c r="AX225" s="63">
        <f>[1]Supervisiones!N225</f>
        <v>44578</v>
      </c>
      <c r="AY225" s="63">
        <f>[1]Supervisiones!O225</f>
        <v>44578</v>
      </c>
      <c r="AZ225" s="60" t="str">
        <f>[1]Supervisiones!P225</f>
        <v>Transaccional</v>
      </c>
      <c r="BA225" s="62" t="s">
        <v>105</v>
      </c>
      <c r="BB225" s="60">
        <v>0</v>
      </c>
      <c r="BC225" s="62" t="s">
        <v>105</v>
      </c>
      <c r="BD225" s="60" t="s">
        <v>100</v>
      </c>
      <c r="BE225" s="60" t="s">
        <v>100</v>
      </c>
      <c r="BF225" s="62" t="s">
        <v>105</v>
      </c>
      <c r="BG225" s="60" t="s">
        <v>100</v>
      </c>
      <c r="BH225" s="60" t="s">
        <v>100</v>
      </c>
      <c r="BI225" s="60" t="s">
        <v>100</v>
      </c>
      <c r="BJ225" s="60" t="s">
        <v>100</v>
      </c>
      <c r="BK225" s="60" t="s">
        <v>100</v>
      </c>
      <c r="BL225" s="60" t="s">
        <v>100</v>
      </c>
      <c r="BM225" s="60" t="s">
        <v>100</v>
      </c>
      <c r="BN225" s="60" t="s">
        <v>100</v>
      </c>
      <c r="BO225" s="60" t="s">
        <v>100</v>
      </c>
      <c r="BP225" s="60" t="s">
        <v>100</v>
      </c>
      <c r="BQ225" s="60" t="s">
        <v>100</v>
      </c>
      <c r="BR225" s="60" t="s">
        <v>100</v>
      </c>
      <c r="BS225" s="63">
        <f t="shared" si="20"/>
        <v>44926</v>
      </c>
      <c r="BT225" s="62">
        <f t="shared" si="21"/>
        <v>0</v>
      </c>
      <c r="BU225" s="60">
        <v>0</v>
      </c>
      <c r="BV225" s="60">
        <v>0</v>
      </c>
      <c r="BW225" s="62">
        <f t="shared" si="22"/>
        <v>0</v>
      </c>
      <c r="BX225" s="60">
        <v>0</v>
      </c>
      <c r="BY225" s="60">
        <v>0</v>
      </c>
      <c r="BZ225" s="64">
        <f t="shared" si="23"/>
        <v>75600000</v>
      </c>
      <c r="CA225" s="60" t="s">
        <v>106</v>
      </c>
      <c r="CB225" s="62" t="e">
        <f t="shared" si="24"/>
        <v>#REF!</v>
      </c>
      <c r="CC225" s="72" t="e">
        <f>BS225-#REF!</f>
        <v>#REF!</v>
      </c>
      <c r="CD225" s="62" t="s">
        <v>107</v>
      </c>
      <c r="CE225" s="78">
        <v>44580</v>
      </c>
      <c r="CF225" s="74" t="s">
        <v>1324</v>
      </c>
      <c r="CG225" s="75"/>
    </row>
    <row r="226" spans="1:85" s="17" customFormat="1" ht="50.25" customHeight="1">
      <c r="A226" s="60">
        <v>225</v>
      </c>
      <c r="B226" s="62" t="s">
        <v>510</v>
      </c>
      <c r="C226" s="62" t="s">
        <v>1140</v>
      </c>
      <c r="D226" s="62" t="s">
        <v>946</v>
      </c>
      <c r="E226" s="62" t="s">
        <v>88</v>
      </c>
      <c r="F226" s="62" t="s">
        <v>1325</v>
      </c>
      <c r="G226" s="62" t="s">
        <v>90</v>
      </c>
      <c r="H226" s="62" t="s">
        <v>1326</v>
      </c>
      <c r="I226" s="62" t="s">
        <v>92</v>
      </c>
      <c r="J226" s="62">
        <v>52801849</v>
      </c>
      <c r="K226" s="62" t="s">
        <v>1327</v>
      </c>
      <c r="L226" s="60">
        <v>80111701</v>
      </c>
      <c r="M226" s="71" t="s">
        <v>1328</v>
      </c>
      <c r="N226" s="62" t="s">
        <v>96</v>
      </c>
      <c r="O226" s="62">
        <f t="shared" si="19"/>
        <v>60637500</v>
      </c>
      <c r="P226" s="86">
        <v>60637500</v>
      </c>
      <c r="Q226" s="60">
        <v>0</v>
      </c>
      <c r="R226" s="86">
        <v>5512500</v>
      </c>
      <c r="S226" s="62" t="s">
        <v>97</v>
      </c>
      <c r="T226" s="63">
        <v>44576</v>
      </c>
      <c r="U226" s="63">
        <v>44579</v>
      </c>
      <c r="V226" s="63">
        <v>44895</v>
      </c>
      <c r="W226" s="63">
        <v>44579</v>
      </c>
      <c r="X226" s="63">
        <v>44895</v>
      </c>
      <c r="Y226" s="62" t="s">
        <v>556</v>
      </c>
      <c r="Z226" s="68" t="s">
        <v>518</v>
      </c>
      <c r="AA226" s="67">
        <v>20220441</v>
      </c>
      <c r="AB226" s="67">
        <v>20622</v>
      </c>
      <c r="AC226" s="73">
        <v>44569</v>
      </c>
      <c r="AD226" s="61" t="s">
        <v>100</v>
      </c>
      <c r="AE226" s="61" t="s">
        <v>100</v>
      </c>
      <c r="AF226" s="61" t="s">
        <v>557</v>
      </c>
      <c r="AG226" s="61" t="s">
        <v>102</v>
      </c>
      <c r="AH226" s="69">
        <v>31022</v>
      </c>
      <c r="AI226" s="85">
        <v>44578</v>
      </c>
      <c r="AJ226" s="70" t="s">
        <v>84</v>
      </c>
      <c r="AK226" s="69" t="s">
        <v>100</v>
      </c>
      <c r="AL226" s="69" t="s">
        <v>100</v>
      </c>
      <c r="AM226" s="61" t="str">
        <f>'[1]REQUISITOS DE EJECUCIÓN '!F226</f>
        <v>Cumplimiento del contrato
Calidad del servicio</v>
      </c>
      <c r="AN226" s="61" t="str">
        <f>'[1]REQUISITOS DE EJECUCIÓN '!G226</f>
        <v>390-47-994000067416</v>
      </c>
      <c r="AO226" s="61">
        <f>'[1]REQUISITOS DE EJECUCIÓN '!H226</f>
        <v>44576</v>
      </c>
      <c r="AP226" s="61">
        <f>'[1]REQUISITOS DE EJECUCIÓN '!I226</f>
        <v>44579</v>
      </c>
      <c r="AQ226" s="61">
        <f>'[1]REQUISITOS DE EJECUCIÓN '!L226</f>
        <v>44578</v>
      </c>
      <c r="AR226" s="61" t="str">
        <f>'[1]REQUISITOS DE EJECUCIÓN '!M226</f>
        <v>I</v>
      </c>
      <c r="AS226" s="62" t="s">
        <v>211</v>
      </c>
      <c r="AT226" s="60" t="str">
        <f>[1]Supervisiones!J226</f>
        <v>Wilson Eduardo Montes Zambrano</v>
      </c>
      <c r="AU226" s="60">
        <f>[1]Supervisiones!K226</f>
        <v>80542083</v>
      </c>
      <c r="AV226" s="60" t="str">
        <f>[1]Supervisiones!L226</f>
        <v>Wilson Alirio Gómez Alba</v>
      </c>
      <c r="AW226" s="60">
        <f>[1]Supervisiones!M226</f>
        <v>80542083</v>
      </c>
      <c r="AX226" s="63">
        <f>[1]Supervisiones!N226</f>
        <v>44578</v>
      </c>
      <c r="AY226" s="63">
        <f>[1]Supervisiones!O226</f>
        <v>44578</v>
      </c>
      <c r="AZ226" s="60" t="str">
        <f>[1]Supervisiones!P226</f>
        <v>Transaccional</v>
      </c>
      <c r="BA226" s="62" t="s">
        <v>105</v>
      </c>
      <c r="BB226" s="60">
        <v>0</v>
      </c>
      <c r="BC226" s="62" t="s">
        <v>105</v>
      </c>
      <c r="BD226" s="60" t="s">
        <v>100</v>
      </c>
      <c r="BE226" s="60" t="s">
        <v>100</v>
      </c>
      <c r="BF226" s="62" t="s">
        <v>105</v>
      </c>
      <c r="BG226" s="60" t="s">
        <v>100</v>
      </c>
      <c r="BH226" s="60" t="s">
        <v>100</v>
      </c>
      <c r="BI226" s="60" t="s">
        <v>100</v>
      </c>
      <c r="BJ226" s="60" t="s">
        <v>100</v>
      </c>
      <c r="BK226" s="60" t="s">
        <v>100</v>
      </c>
      <c r="BL226" s="60" t="s">
        <v>100</v>
      </c>
      <c r="BM226" s="60" t="s">
        <v>100</v>
      </c>
      <c r="BN226" s="60" t="s">
        <v>100</v>
      </c>
      <c r="BO226" s="60" t="s">
        <v>100</v>
      </c>
      <c r="BP226" s="60" t="s">
        <v>100</v>
      </c>
      <c r="BQ226" s="60" t="s">
        <v>100</v>
      </c>
      <c r="BR226" s="60" t="s">
        <v>100</v>
      </c>
      <c r="BS226" s="63">
        <f t="shared" si="20"/>
        <v>44895</v>
      </c>
      <c r="BT226" s="62">
        <f t="shared" si="21"/>
        <v>0</v>
      </c>
      <c r="BU226" s="60">
        <v>0</v>
      </c>
      <c r="BV226" s="60">
        <v>0</v>
      </c>
      <c r="BW226" s="62">
        <f t="shared" si="22"/>
        <v>0</v>
      </c>
      <c r="BX226" s="60">
        <v>0</v>
      </c>
      <c r="BY226" s="60">
        <v>0</v>
      </c>
      <c r="BZ226" s="64">
        <f t="shared" si="23"/>
        <v>60637500</v>
      </c>
      <c r="CA226" s="60" t="s">
        <v>106</v>
      </c>
      <c r="CB226" s="62" t="e">
        <f t="shared" si="24"/>
        <v>#REF!</v>
      </c>
      <c r="CC226" s="72" t="e">
        <f>BS226-#REF!</f>
        <v>#REF!</v>
      </c>
      <c r="CD226" s="62" t="s">
        <v>107</v>
      </c>
      <c r="CE226" s="78">
        <v>44580</v>
      </c>
      <c r="CF226" s="74" t="s">
        <v>1329</v>
      </c>
      <c r="CG226" s="75"/>
    </row>
    <row r="227" spans="1:85" s="17" customFormat="1" ht="50.25" customHeight="1">
      <c r="A227" s="60">
        <v>226</v>
      </c>
      <c r="B227" s="62" t="s">
        <v>85</v>
      </c>
      <c r="C227" s="62" t="s">
        <v>124</v>
      </c>
      <c r="D227" s="62" t="s">
        <v>165</v>
      </c>
      <c r="E227" s="62" t="s">
        <v>88</v>
      </c>
      <c r="F227" s="62" t="s">
        <v>1330</v>
      </c>
      <c r="G227" s="62" t="s">
        <v>90</v>
      </c>
      <c r="H227" s="62" t="s">
        <v>1331</v>
      </c>
      <c r="I227" s="62" t="s">
        <v>92</v>
      </c>
      <c r="J227" s="62">
        <v>1020753210</v>
      </c>
      <c r="K227" s="62" t="s">
        <v>1332</v>
      </c>
      <c r="L227" s="60">
        <v>80111701</v>
      </c>
      <c r="M227" s="71" t="s">
        <v>159</v>
      </c>
      <c r="N227" s="62" t="s">
        <v>96</v>
      </c>
      <c r="O227" s="62">
        <f t="shared" ref="O227:O487" si="25">P227+Q227</f>
        <v>75600000</v>
      </c>
      <c r="P227" s="86">
        <v>75600000</v>
      </c>
      <c r="Q227" s="60">
        <v>0</v>
      </c>
      <c r="R227" s="86">
        <v>6300000</v>
      </c>
      <c r="S227" s="62" t="s">
        <v>213</v>
      </c>
      <c r="T227" s="63">
        <v>44576</v>
      </c>
      <c r="U227" s="63">
        <v>44579</v>
      </c>
      <c r="V227" s="63">
        <v>44926</v>
      </c>
      <c r="W227" s="63">
        <v>44579</v>
      </c>
      <c r="X227" s="63">
        <v>44926</v>
      </c>
      <c r="Y227" s="62" t="s">
        <v>130</v>
      </c>
      <c r="Z227" s="68" t="s">
        <v>99</v>
      </c>
      <c r="AA227" s="67">
        <v>20220319</v>
      </c>
      <c r="AB227" s="67">
        <v>34122</v>
      </c>
      <c r="AC227" s="73">
        <v>44569</v>
      </c>
      <c r="AD227" s="61" t="s">
        <v>100</v>
      </c>
      <c r="AE227" s="61" t="s">
        <v>100</v>
      </c>
      <c r="AF227" s="61" t="s">
        <v>131</v>
      </c>
      <c r="AG227" s="61" t="s">
        <v>188</v>
      </c>
      <c r="AH227" s="69">
        <v>36522</v>
      </c>
      <c r="AI227" s="85">
        <v>44578</v>
      </c>
      <c r="AJ227" s="70" t="s">
        <v>84</v>
      </c>
      <c r="AK227" s="69" t="s">
        <v>100</v>
      </c>
      <c r="AL227" s="69" t="s">
        <v>100</v>
      </c>
      <c r="AM227" s="61" t="str">
        <f>'[1]REQUISITOS DE EJECUCIÓN '!F227</f>
        <v>Cumplimiento del contrato
Calidad del servicio</v>
      </c>
      <c r="AN227" s="61" t="str">
        <f>'[1]REQUISITOS DE EJECUCIÓN '!G227</f>
        <v>11-44-101180426</v>
      </c>
      <c r="AO227" s="61">
        <f>'[1]REQUISITOS DE EJECUCIÓN '!H227</f>
        <v>44578</v>
      </c>
      <c r="AP227" s="61">
        <f>'[1]REQUISITOS DE EJECUCIÓN '!I227</f>
        <v>44579</v>
      </c>
      <c r="AQ227" s="61">
        <f>'[1]REQUISITOS DE EJECUCIÓN '!L227</f>
        <v>44577</v>
      </c>
      <c r="AR227" s="61" t="str">
        <f>'[1]REQUISITOS DE EJECUCIÓN '!M227</f>
        <v>I</v>
      </c>
      <c r="AS227" s="62" t="s">
        <v>211</v>
      </c>
      <c r="AT227" s="60" t="str">
        <f>[1]Supervisiones!J227</f>
        <v>Diego Fernando Valencia Méndez</v>
      </c>
      <c r="AU227" s="60" t="str">
        <f>[1]Supervisiones!K227</f>
        <v xml:space="preserve">80797877	</v>
      </c>
      <c r="AV227" s="60" t="str">
        <f>[1]Supervisiones!L227</f>
        <v>Diego Fernando Valencia Méndez</v>
      </c>
      <c r="AW227" s="60" t="str">
        <f>[1]Supervisiones!M227</f>
        <v xml:space="preserve">80797877	</v>
      </c>
      <c r="AX227" s="63">
        <f>[1]Supervisiones!N227</f>
        <v>44578</v>
      </c>
      <c r="AY227" s="63">
        <f>[1]Supervisiones!O227</f>
        <v>44578</v>
      </c>
      <c r="AZ227" s="60" t="str">
        <f>[1]Supervisiones!P227</f>
        <v>Transaccional</v>
      </c>
      <c r="BA227" s="62" t="s">
        <v>105</v>
      </c>
      <c r="BB227" s="60">
        <v>0</v>
      </c>
      <c r="BC227" s="62" t="s">
        <v>105</v>
      </c>
      <c r="BD227" s="60" t="s">
        <v>100</v>
      </c>
      <c r="BE227" s="60" t="s">
        <v>100</v>
      </c>
      <c r="BF227" s="62" t="s">
        <v>105</v>
      </c>
      <c r="BG227" s="60" t="s">
        <v>100</v>
      </c>
      <c r="BH227" s="60" t="s">
        <v>100</v>
      </c>
      <c r="BI227" s="60" t="s">
        <v>100</v>
      </c>
      <c r="BJ227" s="60" t="s">
        <v>100</v>
      </c>
      <c r="BK227" s="60" t="s">
        <v>100</v>
      </c>
      <c r="BL227" s="60" t="s">
        <v>100</v>
      </c>
      <c r="BM227" s="60" t="s">
        <v>100</v>
      </c>
      <c r="BN227" s="60" t="s">
        <v>100</v>
      </c>
      <c r="BO227" s="60" t="s">
        <v>100</v>
      </c>
      <c r="BP227" s="60" t="s">
        <v>100</v>
      </c>
      <c r="BQ227" s="60" t="s">
        <v>100</v>
      </c>
      <c r="BR227" s="60" t="s">
        <v>100</v>
      </c>
      <c r="BS227" s="63">
        <f t="shared" si="20"/>
        <v>44926</v>
      </c>
      <c r="BT227" s="62">
        <f t="shared" si="21"/>
        <v>0</v>
      </c>
      <c r="BU227" s="60">
        <v>0</v>
      </c>
      <c r="BV227" s="60">
        <v>0</v>
      </c>
      <c r="BW227" s="62">
        <f t="shared" si="22"/>
        <v>0</v>
      </c>
      <c r="BX227" s="60">
        <v>0</v>
      </c>
      <c r="BY227" s="60">
        <v>0</v>
      </c>
      <c r="BZ227" s="64">
        <f t="shared" si="23"/>
        <v>75600000</v>
      </c>
      <c r="CA227" s="60" t="s">
        <v>106</v>
      </c>
      <c r="CB227" s="62" t="e">
        <f t="shared" si="24"/>
        <v>#REF!</v>
      </c>
      <c r="CC227" s="72" t="e">
        <f>BS227-#REF!</f>
        <v>#REF!</v>
      </c>
      <c r="CD227" s="62" t="s">
        <v>107</v>
      </c>
      <c r="CE227" s="78">
        <v>44580</v>
      </c>
      <c r="CF227" s="74" t="s">
        <v>1333</v>
      </c>
      <c r="CG227" s="75"/>
    </row>
    <row r="228" spans="1:85" s="17" customFormat="1" ht="50.25" customHeight="1">
      <c r="A228" s="60">
        <v>227</v>
      </c>
      <c r="B228" s="62" t="s">
        <v>510</v>
      </c>
      <c r="C228" s="62" t="s">
        <v>511</v>
      </c>
      <c r="D228" s="62" t="s">
        <v>946</v>
      </c>
      <c r="E228" s="62" t="s">
        <v>88</v>
      </c>
      <c r="F228" s="62" t="s">
        <v>1334</v>
      </c>
      <c r="G228" s="62" t="s">
        <v>90</v>
      </c>
      <c r="H228" s="62" t="s">
        <v>1335</v>
      </c>
      <c r="I228" s="62" t="s">
        <v>92</v>
      </c>
      <c r="J228" s="62">
        <v>63533551</v>
      </c>
      <c r="K228" s="62" t="s">
        <v>1336</v>
      </c>
      <c r="L228" s="60">
        <v>80111701</v>
      </c>
      <c r="M228" s="71" t="s">
        <v>1337</v>
      </c>
      <c r="N228" s="62" t="s">
        <v>96</v>
      </c>
      <c r="O228" s="62">
        <f t="shared" si="25"/>
        <v>66000000</v>
      </c>
      <c r="P228" s="86">
        <v>66000000</v>
      </c>
      <c r="Q228" s="60">
        <v>0</v>
      </c>
      <c r="R228" s="86">
        <v>6000000</v>
      </c>
      <c r="S228" s="62" t="s">
        <v>97</v>
      </c>
      <c r="T228" s="63">
        <v>44576</v>
      </c>
      <c r="U228" s="63">
        <v>44580</v>
      </c>
      <c r="V228" s="63">
        <v>44895</v>
      </c>
      <c r="W228" s="63">
        <v>44580</v>
      </c>
      <c r="X228" s="63">
        <v>44895</v>
      </c>
      <c r="Y228" s="62" t="s">
        <v>517</v>
      </c>
      <c r="Z228" s="68" t="s">
        <v>518</v>
      </c>
      <c r="AA228" s="67">
        <v>20220099</v>
      </c>
      <c r="AB228" s="67">
        <v>18922</v>
      </c>
      <c r="AC228" s="73">
        <v>44569</v>
      </c>
      <c r="AD228" s="61" t="s">
        <v>100</v>
      </c>
      <c r="AE228" s="61" t="s">
        <v>100</v>
      </c>
      <c r="AF228" s="61" t="s">
        <v>519</v>
      </c>
      <c r="AG228" s="61" t="s">
        <v>102</v>
      </c>
      <c r="AH228" s="69">
        <v>31222</v>
      </c>
      <c r="AI228" s="85">
        <v>44578</v>
      </c>
      <c r="AJ228" s="70" t="s">
        <v>84</v>
      </c>
      <c r="AK228" s="69" t="s">
        <v>100</v>
      </c>
      <c r="AL228" s="69" t="s">
        <v>100</v>
      </c>
      <c r="AM228" s="61" t="str">
        <f>'[1]REQUISITOS DE EJECUCIÓN '!F228</f>
        <v>Cumplimiento del contrato
Calidad del servicio</v>
      </c>
      <c r="AN228" s="61" t="str">
        <f>'[1]REQUISITOS DE EJECUCIÓN '!G228</f>
        <v>96-46-101009036</v>
      </c>
      <c r="AO228" s="61">
        <f>'[1]REQUISITOS DE EJECUCIÓN '!H228</f>
        <v>44580</v>
      </c>
      <c r="AP228" s="61">
        <f>'[1]REQUISITOS DE EJECUCIÓN '!I228</f>
        <v>44580</v>
      </c>
      <c r="AQ228" s="61">
        <f>'[1]REQUISITOS DE EJECUCIÓN '!L228</f>
        <v>44578</v>
      </c>
      <c r="AR228" s="61" t="str">
        <f>'[1]REQUISITOS DE EJECUCIÓN '!M228</f>
        <v>I</v>
      </c>
      <c r="AS228" s="62" t="s">
        <v>211</v>
      </c>
      <c r="AT228" s="60" t="str">
        <f>[1]Supervisiones!J228</f>
        <v>Martín Emilio Ramírez Cardona</v>
      </c>
      <c r="AU228" s="60">
        <f>[1]Supervisiones!K228</f>
        <v>10282174</v>
      </c>
      <c r="AV228" s="60" t="str">
        <f>[1]Supervisiones!L228</f>
        <v>Martín Emilio Ramírez Cardona</v>
      </c>
      <c r="AW228" s="60">
        <f>[1]Supervisiones!M228</f>
        <v>10282174</v>
      </c>
      <c r="AX228" s="63">
        <f>[1]Supervisiones!N228</f>
        <v>44578</v>
      </c>
      <c r="AY228" s="63">
        <f>[1]Supervisiones!O228</f>
        <v>44578</v>
      </c>
      <c r="AZ228" s="60" t="str">
        <f>[1]Supervisiones!P228</f>
        <v>Transaccional</v>
      </c>
      <c r="BA228" s="62" t="s">
        <v>105</v>
      </c>
      <c r="BB228" s="60">
        <v>0</v>
      </c>
      <c r="BC228" s="62" t="s">
        <v>105</v>
      </c>
      <c r="BD228" s="60" t="s">
        <v>100</v>
      </c>
      <c r="BE228" s="60" t="s">
        <v>100</v>
      </c>
      <c r="BF228" s="62" t="s">
        <v>105</v>
      </c>
      <c r="BG228" s="60" t="s">
        <v>100</v>
      </c>
      <c r="BH228" s="60" t="s">
        <v>100</v>
      </c>
      <c r="BI228" s="60" t="s">
        <v>100</v>
      </c>
      <c r="BJ228" s="60" t="s">
        <v>100</v>
      </c>
      <c r="BK228" s="60" t="s">
        <v>100</v>
      </c>
      <c r="BL228" s="60" t="s">
        <v>100</v>
      </c>
      <c r="BM228" s="60" t="s">
        <v>100</v>
      </c>
      <c r="BN228" s="60" t="s">
        <v>100</v>
      </c>
      <c r="BO228" s="60" t="s">
        <v>100</v>
      </c>
      <c r="BP228" s="60" t="s">
        <v>100</v>
      </c>
      <c r="BQ228" s="60" t="s">
        <v>100</v>
      </c>
      <c r="BR228" s="60" t="s">
        <v>100</v>
      </c>
      <c r="BS228" s="63">
        <f t="shared" si="20"/>
        <v>44895</v>
      </c>
      <c r="BT228" s="62">
        <f t="shared" si="21"/>
        <v>0</v>
      </c>
      <c r="BU228" s="60">
        <v>0</v>
      </c>
      <c r="BV228" s="60">
        <v>0</v>
      </c>
      <c r="BW228" s="62">
        <f t="shared" si="22"/>
        <v>0</v>
      </c>
      <c r="BX228" s="60">
        <v>0</v>
      </c>
      <c r="BY228" s="60">
        <v>0</v>
      </c>
      <c r="BZ228" s="64">
        <f t="shared" si="23"/>
        <v>66000000</v>
      </c>
      <c r="CA228" s="60" t="s">
        <v>106</v>
      </c>
      <c r="CB228" s="62" t="e">
        <f t="shared" si="24"/>
        <v>#REF!</v>
      </c>
      <c r="CC228" s="72" t="e">
        <f>BS228-#REF!</f>
        <v>#REF!</v>
      </c>
      <c r="CD228" s="62" t="s">
        <v>107</v>
      </c>
      <c r="CE228" s="78">
        <v>44580</v>
      </c>
      <c r="CF228" s="74" t="s">
        <v>1338</v>
      </c>
      <c r="CG228" s="75"/>
    </row>
    <row r="229" spans="1:85" s="17" customFormat="1" ht="50.25" customHeight="1">
      <c r="A229" s="60">
        <v>228</v>
      </c>
      <c r="B229" s="62" t="s">
        <v>411</v>
      </c>
      <c r="C229" s="62" t="s">
        <v>575</v>
      </c>
      <c r="D229" s="62" t="s">
        <v>1116</v>
      </c>
      <c r="E229" s="62" t="s">
        <v>88</v>
      </c>
      <c r="F229" s="62" t="s">
        <v>1339</v>
      </c>
      <c r="G229" s="62" t="s">
        <v>90</v>
      </c>
      <c r="H229" s="62" t="s">
        <v>1340</v>
      </c>
      <c r="I229" s="62" t="s">
        <v>92</v>
      </c>
      <c r="J229" s="62" t="s">
        <v>1341</v>
      </c>
      <c r="K229" s="62" t="s">
        <v>1342</v>
      </c>
      <c r="L229" s="60">
        <v>80111701</v>
      </c>
      <c r="M229" s="71" t="s">
        <v>1109</v>
      </c>
      <c r="N229" s="62" t="s">
        <v>96</v>
      </c>
      <c r="O229" s="62">
        <f t="shared" si="25"/>
        <v>75023240</v>
      </c>
      <c r="P229" s="86">
        <v>75023240</v>
      </c>
      <c r="Q229" s="60">
        <v>0</v>
      </c>
      <c r="R229" s="86">
        <v>6523760</v>
      </c>
      <c r="S229" s="62" t="s">
        <v>213</v>
      </c>
      <c r="T229" s="63">
        <v>44576</v>
      </c>
      <c r="U229" s="63">
        <v>44581</v>
      </c>
      <c r="V229" s="63">
        <v>44926</v>
      </c>
      <c r="W229" s="63">
        <v>44581</v>
      </c>
      <c r="X229" s="63">
        <v>44926</v>
      </c>
      <c r="Y229" s="62" t="s">
        <v>418</v>
      </c>
      <c r="Z229" s="68" t="s">
        <v>419</v>
      </c>
      <c r="AA229" s="67">
        <v>20220818</v>
      </c>
      <c r="AB229" s="67">
        <v>60922</v>
      </c>
      <c r="AC229" s="61">
        <v>44573</v>
      </c>
      <c r="AD229" s="61" t="s">
        <v>100</v>
      </c>
      <c r="AE229" s="61" t="s">
        <v>100</v>
      </c>
      <c r="AF229" s="61" t="s">
        <v>420</v>
      </c>
      <c r="AG229" s="61" t="s">
        <v>737</v>
      </c>
      <c r="AH229" s="69">
        <v>42722</v>
      </c>
      <c r="AI229" s="85">
        <v>44579</v>
      </c>
      <c r="AJ229" s="70" t="s">
        <v>84</v>
      </c>
      <c r="AK229" s="69" t="s">
        <v>100</v>
      </c>
      <c r="AL229" s="69" t="s">
        <v>100</v>
      </c>
      <c r="AM229" s="61" t="str">
        <f>'[1]REQUISITOS DE EJECUCIÓN '!F229</f>
        <v>Cumplimiento del contrato
Calidad del servicio</v>
      </c>
      <c r="AN229" s="61" t="str">
        <f>'[1]REQUISITOS DE EJECUCIÓN '!G229</f>
        <v>37-46-101003769</v>
      </c>
      <c r="AO229" s="61">
        <f>'[1]REQUISITOS DE EJECUCIÓN '!H229</f>
        <v>44579</v>
      </c>
      <c r="AP229" s="61">
        <f>'[1]REQUISITOS DE EJECUCIÓN '!I229</f>
        <v>44581</v>
      </c>
      <c r="AQ229" s="61">
        <f>'[1]REQUISITOS DE EJECUCIÓN '!L229</f>
        <v>44578</v>
      </c>
      <c r="AR229" s="61" t="str">
        <f>'[1]REQUISITOS DE EJECUCIÓN '!M229</f>
        <v>I</v>
      </c>
      <c r="AS229" s="62" t="s">
        <v>211</v>
      </c>
      <c r="AT229" s="60" t="str">
        <f>[1]Supervisiones!J229</f>
        <v>José Leonardo Hincapié Gómez</v>
      </c>
      <c r="AU229" s="60">
        <f>[1]Supervisiones!K229</f>
        <v>7562090</v>
      </c>
      <c r="AV229" s="60" t="str">
        <f>[1]Supervisiones!L229</f>
        <v>José Leonardo Hincapié Gómez</v>
      </c>
      <c r="AW229" s="60">
        <f>[1]Supervisiones!M229</f>
        <v>7562090</v>
      </c>
      <c r="AX229" s="63">
        <f>[1]Supervisiones!N229</f>
        <v>44578</v>
      </c>
      <c r="AY229" s="63">
        <f>[1]Supervisiones!O229</f>
        <v>44578</v>
      </c>
      <c r="AZ229" s="60" t="str">
        <f>[1]Supervisiones!P229</f>
        <v>Transaccional</v>
      </c>
      <c r="BA229" s="62" t="s">
        <v>105</v>
      </c>
      <c r="BB229" s="60">
        <v>0</v>
      </c>
      <c r="BC229" s="62" t="s">
        <v>105</v>
      </c>
      <c r="BD229" s="60" t="s">
        <v>100</v>
      </c>
      <c r="BE229" s="60" t="s">
        <v>100</v>
      </c>
      <c r="BF229" s="62" t="s">
        <v>105</v>
      </c>
      <c r="BG229" s="60" t="s">
        <v>100</v>
      </c>
      <c r="BH229" s="60" t="s">
        <v>100</v>
      </c>
      <c r="BI229" s="60" t="s">
        <v>100</v>
      </c>
      <c r="BJ229" s="60" t="s">
        <v>100</v>
      </c>
      <c r="BK229" s="60" t="s">
        <v>100</v>
      </c>
      <c r="BL229" s="60" t="s">
        <v>100</v>
      </c>
      <c r="BM229" s="60" t="s">
        <v>100</v>
      </c>
      <c r="BN229" s="60" t="s">
        <v>100</v>
      </c>
      <c r="BO229" s="60" t="s">
        <v>100</v>
      </c>
      <c r="BP229" s="60" t="s">
        <v>100</v>
      </c>
      <c r="BQ229" s="60" t="s">
        <v>100</v>
      </c>
      <c r="BR229" s="60" t="s">
        <v>100</v>
      </c>
      <c r="BS229" s="63">
        <f t="shared" si="20"/>
        <v>44926</v>
      </c>
      <c r="BT229" s="62">
        <f t="shared" si="21"/>
        <v>0</v>
      </c>
      <c r="BU229" s="60">
        <v>0</v>
      </c>
      <c r="BV229" s="60">
        <v>0</v>
      </c>
      <c r="BW229" s="62">
        <f t="shared" si="22"/>
        <v>0</v>
      </c>
      <c r="BX229" s="60">
        <v>0</v>
      </c>
      <c r="BY229" s="60">
        <v>0</v>
      </c>
      <c r="BZ229" s="64">
        <f t="shared" si="23"/>
        <v>75023240</v>
      </c>
      <c r="CA229" s="60" t="s">
        <v>106</v>
      </c>
      <c r="CB229" s="62" t="e">
        <f t="shared" si="24"/>
        <v>#REF!</v>
      </c>
      <c r="CC229" s="72" t="e">
        <f>BS229-#REF!</f>
        <v>#REF!</v>
      </c>
      <c r="CD229" s="62" t="s">
        <v>107</v>
      </c>
      <c r="CE229" s="78">
        <v>44580</v>
      </c>
      <c r="CF229" s="74" t="s">
        <v>1343</v>
      </c>
      <c r="CG229" s="75"/>
    </row>
    <row r="230" spans="1:85" s="17" customFormat="1" ht="50.25" customHeight="1">
      <c r="A230" s="60">
        <v>229</v>
      </c>
      <c r="B230" s="62" t="s">
        <v>539</v>
      </c>
      <c r="C230" s="62" t="s">
        <v>539</v>
      </c>
      <c r="D230" s="62" t="s">
        <v>165</v>
      </c>
      <c r="E230" s="62" t="s">
        <v>88</v>
      </c>
      <c r="F230" s="62" t="s">
        <v>1344</v>
      </c>
      <c r="G230" s="62" t="s">
        <v>90</v>
      </c>
      <c r="H230" s="62" t="s">
        <v>1345</v>
      </c>
      <c r="I230" s="62" t="s">
        <v>92</v>
      </c>
      <c r="J230" s="62">
        <v>79784652</v>
      </c>
      <c r="K230" s="62" t="s">
        <v>1346</v>
      </c>
      <c r="L230" s="60">
        <v>80111701</v>
      </c>
      <c r="M230" s="71" t="s">
        <v>1347</v>
      </c>
      <c r="N230" s="62" t="s">
        <v>96</v>
      </c>
      <c r="O230" s="62">
        <f t="shared" si="25"/>
        <v>44073750</v>
      </c>
      <c r="P230" s="86">
        <v>44073750</v>
      </c>
      <c r="Q230" s="60">
        <v>0</v>
      </c>
      <c r="R230" s="106">
        <v>3832500</v>
      </c>
      <c r="S230" s="62" t="s">
        <v>97</v>
      </c>
      <c r="T230" s="107">
        <v>44577</v>
      </c>
      <c r="U230" s="63">
        <v>44587</v>
      </c>
      <c r="V230" s="63">
        <v>44926</v>
      </c>
      <c r="W230" s="63">
        <v>44587</v>
      </c>
      <c r="X230" s="63">
        <v>44926</v>
      </c>
      <c r="Y230" s="62" t="s">
        <v>507</v>
      </c>
      <c r="Z230" s="68" t="s">
        <v>99</v>
      </c>
      <c r="AA230" s="67">
        <v>20220241</v>
      </c>
      <c r="AB230" s="67">
        <v>28222</v>
      </c>
      <c r="AC230" s="61">
        <v>44569</v>
      </c>
      <c r="AD230" s="61" t="s">
        <v>100</v>
      </c>
      <c r="AE230" s="61" t="s">
        <v>100</v>
      </c>
      <c r="AF230" s="61" t="s">
        <v>544</v>
      </c>
      <c r="AG230" s="61" t="s">
        <v>321</v>
      </c>
      <c r="AH230" s="69">
        <v>30722</v>
      </c>
      <c r="AI230" s="85">
        <v>44578</v>
      </c>
      <c r="AJ230" s="70" t="s">
        <v>84</v>
      </c>
      <c r="AK230" s="69" t="s">
        <v>100</v>
      </c>
      <c r="AL230" s="69" t="s">
        <v>100</v>
      </c>
      <c r="AM230" s="61" t="str">
        <f>'[1]REQUISITOS DE EJECUCIÓN '!F230</f>
        <v>Cumplimiento del contrato
Calidad del servicio</v>
      </c>
      <c r="AN230" s="61" t="str">
        <f>'[1]REQUISITOS DE EJECUCIÓN '!G230</f>
        <v>390-47-994000067562</v>
      </c>
      <c r="AO230" s="61">
        <f>'[1]REQUISITOS DE EJECUCIÓN '!H230</f>
        <v>44578</v>
      </c>
      <c r="AP230" s="61">
        <f>'[1]REQUISITOS DE EJECUCIÓN '!I230</f>
        <v>44581</v>
      </c>
      <c r="AQ230" s="61">
        <f>'[1]REQUISITOS DE EJECUCIÓN '!L230</f>
        <v>44578</v>
      </c>
      <c r="AR230" s="61" t="str">
        <f>'[1]REQUISITOS DE EJECUCIÓN '!M230</f>
        <v>I</v>
      </c>
      <c r="AS230" s="62" t="s">
        <v>211</v>
      </c>
      <c r="AT230" s="60" t="str">
        <f>[1]Supervisiones!J230</f>
        <v>Diana Paola Rincón Martínez</v>
      </c>
      <c r="AU230" s="60">
        <f>[1]Supervisiones!K230</f>
        <v>53054249</v>
      </c>
      <c r="AV230" s="60" t="str">
        <f>[1]Supervisiones!L230</f>
        <v>Diana Paola Rincón Martínez</v>
      </c>
      <c r="AW230" s="60">
        <f>[1]Supervisiones!M230</f>
        <v>53054249</v>
      </c>
      <c r="AX230" s="63">
        <f>[1]Supervisiones!N230</f>
        <v>44578</v>
      </c>
      <c r="AY230" s="63">
        <f>[1]Supervisiones!O230</f>
        <v>44578</v>
      </c>
      <c r="AZ230" s="60" t="str">
        <f>[1]Supervisiones!P230</f>
        <v>Transaccional</v>
      </c>
      <c r="BA230" s="62" t="s">
        <v>105</v>
      </c>
      <c r="BB230" s="60">
        <v>0</v>
      </c>
      <c r="BC230" s="62" t="s">
        <v>105</v>
      </c>
      <c r="BD230" s="60" t="s">
        <v>100</v>
      </c>
      <c r="BE230" s="60" t="s">
        <v>100</v>
      </c>
      <c r="BF230" s="62" t="s">
        <v>105</v>
      </c>
      <c r="BG230" s="60" t="s">
        <v>100</v>
      </c>
      <c r="BH230" s="60" t="s">
        <v>100</v>
      </c>
      <c r="BI230" s="60" t="s">
        <v>100</v>
      </c>
      <c r="BJ230" s="60" t="s">
        <v>100</v>
      </c>
      <c r="BK230" s="60" t="s">
        <v>100</v>
      </c>
      <c r="BL230" s="60" t="s">
        <v>100</v>
      </c>
      <c r="BM230" s="60" t="s">
        <v>100</v>
      </c>
      <c r="BN230" s="60" t="s">
        <v>100</v>
      </c>
      <c r="BO230" s="60" t="s">
        <v>100</v>
      </c>
      <c r="BP230" s="60" t="s">
        <v>100</v>
      </c>
      <c r="BQ230" s="60" t="s">
        <v>100</v>
      </c>
      <c r="BR230" s="60" t="s">
        <v>100</v>
      </c>
      <c r="BS230" s="63">
        <f t="shared" si="20"/>
        <v>44926</v>
      </c>
      <c r="BT230" s="62">
        <f t="shared" si="21"/>
        <v>0</v>
      </c>
      <c r="BU230" s="60">
        <v>0</v>
      </c>
      <c r="BV230" s="60">
        <v>0</v>
      </c>
      <c r="BW230" s="62">
        <f t="shared" si="22"/>
        <v>0</v>
      </c>
      <c r="BX230" s="60">
        <v>0</v>
      </c>
      <c r="BY230" s="60">
        <v>0</v>
      </c>
      <c r="BZ230" s="64">
        <f t="shared" si="23"/>
        <v>44073750</v>
      </c>
      <c r="CA230" s="60" t="s">
        <v>106</v>
      </c>
      <c r="CB230" s="62" t="e">
        <f t="shared" si="24"/>
        <v>#REF!</v>
      </c>
      <c r="CC230" s="72" t="e">
        <f>BS230-#REF!</f>
        <v>#REF!</v>
      </c>
      <c r="CD230" s="62" t="s">
        <v>107</v>
      </c>
      <c r="CE230" s="78">
        <v>44581</v>
      </c>
      <c r="CF230" s="74" t="s">
        <v>1348</v>
      </c>
      <c r="CG230" s="75"/>
    </row>
    <row r="231" spans="1:85" s="17" customFormat="1" ht="50.25" customHeight="1">
      <c r="A231" s="60">
        <v>230</v>
      </c>
      <c r="B231" s="62" t="s">
        <v>510</v>
      </c>
      <c r="C231" s="62" t="s">
        <v>930</v>
      </c>
      <c r="D231" s="62" t="s">
        <v>946</v>
      </c>
      <c r="E231" s="62" t="s">
        <v>88</v>
      </c>
      <c r="F231" s="62" t="s">
        <v>1349</v>
      </c>
      <c r="G231" s="62" t="s">
        <v>90</v>
      </c>
      <c r="H231" s="62" t="s">
        <v>1350</v>
      </c>
      <c r="I231" s="62" t="s">
        <v>92</v>
      </c>
      <c r="J231" s="62">
        <v>52932628</v>
      </c>
      <c r="K231" s="62" t="s">
        <v>1351</v>
      </c>
      <c r="L231" s="60">
        <v>80111701</v>
      </c>
      <c r="M231" s="71" t="s">
        <v>1352</v>
      </c>
      <c r="N231" s="62" t="s">
        <v>96</v>
      </c>
      <c r="O231" s="62">
        <f t="shared" si="25"/>
        <v>62577900</v>
      </c>
      <c r="P231" s="86">
        <v>62577900</v>
      </c>
      <c r="Q231" s="60">
        <v>0</v>
      </c>
      <c r="R231" s="106">
        <v>5688900</v>
      </c>
      <c r="S231" s="62" t="s">
        <v>97</v>
      </c>
      <c r="T231" s="107">
        <v>44577</v>
      </c>
      <c r="U231" s="63">
        <v>44579</v>
      </c>
      <c r="V231" s="63">
        <v>44895</v>
      </c>
      <c r="W231" s="63">
        <v>44578</v>
      </c>
      <c r="X231" s="63">
        <v>44895</v>
      </c>
      <c r="Y231" s="62" t="s">
        <v>517</v>
      </c>
      <c r="Z231" s="68" t="s">
        <v>518</v>
      </c>
      <c r="AA231" s="67">
        <v>20220095</v>
      </c>
      <c r="AB231" s="67">
        <v>19922</v>
      </c>
      <c r="AC231" s="61">
        <v>44569</v>
      </c>
      <c r="AD231" s="61" t="s">
        <v>100</v>
      </c>
      <c r="AE231" s="61" t="s">
        <v>100</v>
      </c>
      <c r="AF231" s="61" t="s">
        <v>519</v>
      </c>
      <c r="AG231" s="61" t="s">
        <v>188</v>
      </c>
      <c r="AH231" s="69">
        <v>33222</v>
      </c>
      <c r="AI231" s="85">
        <v>44578</v>
      </c>
      <c r="AJ231" s="70" t="s">
        <v>84</v>
      </c>
      <c r="AK231" s="69" t="s">
        <v>100</v>
      </c>
      <c r="AL231" s="69" t="s">
        <v>100</v>
      </c>
      <c r="AM231" s="61" t="str">
        <f>'[1]REQUISITOS DE EJECUCIÓN '!F231</f>
        <v>Cumplimiento del contrato
Calidad del servicio</v>
      </c>
      <c r="AN231" s="61" t="str">
        <f>'[1]REQUISITOS DE EJECUCIÓN '!G231</f>
        <v>390-47-994000067504</v>
      </c>
      <c r="AO231" s="61">
        <f>'[1]REQUISITOS DE EJECUCIÓN '!H231</f>
        <v>44578</v>
      </c>
      <c r="AP231" s="61">
        <f>'[1]REQUISITOS DE EJECUCIÓN '!I231</f>
        <v>44579</v>
      </c>
      <c r="AQ231" s="61">
        <f>'[1]REQUISITOS DE EJECUCIÓN '!L231</f>
        <v>44578</v>
      </c>
      <c r="AR231" s="61" t="str">
        <f>'[1]REQUISITOS DE EJECUCIÓN '!M231</f>
        <v>I</v>
      </c>
      <c r="AS231" s="62" t="s">
        <v>211</v>
      </c>
      <c r="AT231" s="60" t="str">
        <f>[1]Supervisiones!J231</f>
        <v>Claudia Elizabeth Cifuentes Santanilla</v>
      </c>
      <c r="AU231" s="60">
        <f>[1]Supervisiones!K231</f>
        <v>1032411754</v>
      </c>
      <c r="AV231" s="60" t="str">
        <f>[1]Supervisiones!L231</f>
        <v>Claudia Elizabeth Cifuentes Santanilla</v>
      </c>
      <c r="AW231" s="60">
        <f>[1]Supervisiones!M231</f>
        <v>1032411754</v>
      </c>
      <c r="AX231" s="63">
        <f>[1]Supervisiones!N231</f>
        <v>44578</v>
      </c>
      <c r="AY231" s="63">
        <f>[1]Supervisiones!O231</f>
        <v>44578</v>
      </c>
      <c r="AZ231" s="60" t="str">
        <f>[1]Supervisiones!P231</f>
        <v>Transaccional</v>
      </c>
      <c r="BA231" s="62" t="s">
        <v>105</v>
      </c>
      <c r="BB231" s="60">
        <v>0</v>
      </c>
      <c r="BC231" s="62" t="s">
        <v>105</v>
      </c>
      <c r="BD231" s="60" t="s">
        <v>100</v>
      </c>
      <c r="BE231" s="60" t="s">
        <v>100</v>
      </c>
      <c r="BF231" s="62" t="s">
        <v>105</v>
      </c>
      <c r="BG231" s="60" t="s">
        <v>100</v>
      </c>
      <c r="BH231" s="60" t="s">
        <v>100</v>
      </c>
      <c r="BI231" s="60" t="s">
        <v>100</v>
      </c>
      <c r="BJ231" s="60" t="s">
        <v>100</v>
      </c>
      <c r="BK231" s="60" t="s">
        <v>100</v>
      </c>
      <c r="BL231" s="60" t="s">
        <v>100</v>
      </c>
      <c r="BM231" s="60" t="s">
        <v>100</v>
      </c>
      <c r="BN231" s="60" t="s">
        <v>100</v>
      </c>
      <c r="BO231" s="60" t="s">
        <v>100</v>
      </c>
      <c r="BP231" s="60" t="s">
        <v>100</v>
      </c>
      <c r="BQ231" s="60" t="s">
        <v>100</v>
      </c>
      <c r="BR231" s="60" t="s">
        <v>100</v>
      </c>
      <c r="BS231" s="63">
        <f t="shared" si="20"/>
        <v>44895</v>
      </c>
      <c r="BT231" s="62">
        <f t="shared" si="21"/>
        <v>0</v>
      </c>
      <c r="BU231" s="60">
        <v>0</v>
      </c>
      <c r="BV231" s="60">
        <v>0</v>
      </c>
      <c r="BW231" s="62">
        <f t="shared" si="22"/>
        <v>0</v>
      </c>
      <c r="BX231" s="60">
        <v>0</v>
      </c>
      <c r="BY231" s="60">
        <v>0</v>
      </c>
      <c r="BZ231" s="64">
        <f t="shared" si="23"/>
        <v>62577900</v>
      </c>
      <c r="CA231" s="60" t="s">
        <v>106</v>
      </c>
      <c r="CB231" s="62" t="e">
        <f t="shared" si="24"/>
        <v>#REF!</v>
      </c>
      <c r="CC231" s="72" t="e">
        <f>BS231-#REF!</f>
        <v>#REF!</v>
      </c>
      <c r="CD231" s="62" t="s">
        <v>107</v>
      </c>
      <c r="CE231" s="78">
        <v>44581</v>
      </c>
      <c r="CF231" s="74" t="s">
        <v>1353</v>
      </c>
      <c r="CG231" s="75"/>
    </row>
    <row r="232" spans="1:85" s="17" customFormat="1" ht="50.25" customHeight="1">
      <c r="A232" s="60">
        <v>231</v>
      </c>
      <c r="B232" s="62" t="s">
        <v>85</v>
      </c>
      <c r="C232" s="62" t="s">
        <v>124</v>
      </c>
      <c r="D232" s="62" t="s">
        <v>87</v>
      </c>
      <c r="E232" s="62" t="s">
        <v>88</v>
      </c>
      <c r="F232" s="62" t="s">
        <v>1354</v>
      </c>
      <c r="G232" s="62" t="s">
        <v>111</v>
      </c>
      <c r="H232" s="62" t="s">
        <v>1355</v>
      </c>
      <c r="I232" s="62" t="s">
        <v>92</v>
      </c>
      <c r="J232" s="62">
        <v>52822820</v>
      </c>
      <c r="K232" s="62" t="s">
        <v>1356</v>
      </c>
      <c r="L232" s="60">
        <v>80111701</v>
      </c>
      <c r="M232" s="71" t="s">
        <v>1357</v>
      </c>
      <c r="N232" s="62" t="s">
        <v>96</v>
      </c>
      <c r="O232" s="62">
        <f t="shared" si="25"/>
        <v>30000000</v>
      </c>
      <c r="P232" s="86">
        <v>30000000</v>
      </c>
      <c r="Q232" s="60">
        <v>0</v>
      </c>
      <c r="R232" s="106">
        <v>2500000</v>
      </c>
      <c r="S232" s="62" t="s">
        <v>213</v>
      </c>
      <c r="T232" s="63">
        <v>44576</v>
      </c>
      <c r="U232" s="63">
        <v>44579</v>
      </c>
      <c r="V232" s="63">
        <v>44926</v>
      </c>
      <c r="W232" s="63">
        <v>44579</v>
      </c>
      <c r="X232" s="63">
        <v>44926</v>
      </c>
      <c r="Y232" s="62" t="s">
        <v>130</v>
      </c>
      <c r="Z232" s="68" t="s">
        <v>99</v>
      </c>
      <c r="AA232" s="67">
        <v>20220318</v>
      </c>
      <c r="AB232" s="61" t="s">
        <v>1358</v>
      </c>
      <c r="AC232" s="61">
        <v>44569</v>
      </c>
      <c r="AD232" s="61" t="s">
        <v>100</v>
      </c>
      <c r="AE232" s="61" t="s">
        <v>100</v>
      </c>
      <c r="AF232" s="61" t="s">
        <v>131</v>
      </c>
      <c r="AG232" s="61" t="s">
        <v>132</v>
      </c>
      <c r="AH232" s="69">
        <v>36422</v>
      </c>
      <c r="AI232" s="85">
        <v>44578</v>
      </c>
      <c r="AJ232" s="70" t="s">
        <v>84</v>
      </c>
      <c r="AK232" s="69" t="s">
        <v>100</v>
      </c>
      <c r="AL232" s="69" t="s">
        <v>100</v>
      </c>
      <c r="AM232" s="61" t="str">
        <f>'[1]REQUISITOS DE EJECUCIÓN '!F232</f>
        <v>Cumplimiento del contrato</v>
      </c>
      <c r="AN232" s="61" t="str">
        <f>'[1]REQUISITOS DE EJECUCIÓN '!G232</f>
        <v xml:space="preserve">	390-47-994000067437</v>
      </c>
      <c r="AO232" s="61">
        <f>'[1]REQUISITOS DE EJECUCIÓN '!H232</f>
        <v>44576</v>
      </c>
      <c r="AP232" s="61">
        <f>'[1]REQUISITOS DE EJECUCIÓN '!I232</f>
        <v>44578</v>
      </c>
      <c r="AQ232" s="61">
        <f>'[1]REQUISITOS DE EJECUCIÓN '!L232</f>
        <v>44578</v>
      </c>
      <c r="AR232" s="61" t="str">
        <f>'[1]REQUISITOS DE EJECUCIÓN '!M232</f>
        <v>I</v>
      </c>
      <c r="AS232" s="62" t="s">
        <v>211</v>
      </c>
      <c r="AT232" s="60" t="str">
        <f>[1]Supervisiones!J232</f>
        <v>Diego Fernando Valencia Méndez</v>
      </c>
      <c r="AU232" s="60">
        <f>[1]Supervisiones!K232</f>
        <v>80797877</v>
      </c>
      <c r="AV232" s="60" t="str">
        <f>[1]Supervisiones!L232</f>
        <v>Diego Fernando Valencia Méndez</v>
      </c>
      <c r="AW232" s="60">
        <f>[1]Supervisiones!M232</f>
        <v>80797877</v>
      </c>
      <c r="AX232" s="63">
        <f>[1]Supervisiones!N232</f>
        <v>44579</v>
      </c>
      <c r="AY232" s="63">
        <f>[1]Supervisiones!O232</f>
        <v>44579</v>
      </c>
      <c r="AZ232" s="60" t="str">
        <f>[1]Supervisiones!P232</f>
        <v>Transaccional</v>
      </c>
      <c r="BA232" s="62" t="s">
        <v>105</v>
      </c>
      <c r="BB232" s="60">
        <v>0</v>
      </c>
      <c r="BC232" s="62" t="s">
        <v>105</v>
      </c>
      <c r="BD232" s="60" t="s">
        <v>100</v>
      </c>
      <c r="BE232" s="60" t="s">
        <v>100</v>
      </c>
      <c r="BF232" s="62" t="s">
        <v>105</v>
      </c>
      <c r="BG232" s="60" t="s">
        <v>100</v>
      </c>
      <c r="BH232" s="60" t="s">
        <v>100</v>
      </c>
      <c r="BI232" s="60" t="s">
        <v>100</v>
      </c>
      <c r="BJ232" s="60" t="s">
        <v>100</v>
      </c>
      <c r="BK232" s="60" t="s">
        <v>100</v>
      </c>
      <c r="BL232" s="60" t="s">
        <v>100</v>
      </c>
      <c r="BM232" s="60" t="s">
        <v>100</v>
      </c>
      <c r="BN232" s="60" t="s">
        <v>100</v>
      </c>
      <c r="BO232" s="60" t="s">
        <v>100</v>
      </c>
      <c r="BP232" s="60" t="s">
        <v>100</v>
      </c>
      <c r="BQ232" s="60" t="s">
        <v>100</v>
      </c>
      <c r="BR232" s="60" t="s">
        <v>100</v>
      </c>
      <c r="BS232" s="63">
        <f t="shared" si="20"/>
        <v>44926</v>
      </c>
      <c r="BT232" s="62">
        <f t="shared" si="21"/>
        <v>0</v>
      </c>
      <c r="BU232" s="60">
        <v>0</v>
      </c>
      <c r="BV232" s="60">
        <v>0</v>
      </c>
      <c r="BW232" s="62">
        <f t="shared" si="22"/>
        <v>0</v>
      </c>
      <c r="BX232" s="60">
        <v>0</v>
      </c>
      <c r="BY232" s="60">
        <v>0</v>
      </c>
      <c r="BZ232" s="64">
        <f t="shared" si="23"/>
        <v>30000000</v>
      </c>
      <c r="CA232" s="60" t="s">
        <v>106</v>
      </c>
      <c r="CB232" s="62" t="e">
        <f t="shared" si="24"/>
        <v>#REF!</v>
      </c>
      <c r="CC232" s="72" t="e">
        <f>BS232-#REF!</f>
        <v>#REF!</v>
      </c>
      <c r="CD232" s="62" t="s">
        <v>107</v>
      </c>
      <c r="CE232" s="78">
        <v>44580</v>
      </c>
      <c r="CF232" s="74" t="s">
        <v>1359</v>
      </c>
      <c r="CG232" s="75"/>
    </row>
    <row r="233" spans="1:85" s="17" customFormat="1" ht="50.25" customHeight="1">
      <c r="A233" s="60">
        <v>232</v>
      </c>
      <c r="B233" s="62" t="s">
        <v>411</v>
      </c>
      <c r="C233" s="62" t="s">
        <v>575</v>
      </c>
      <c r="D233" s="62" t="s">
        <v>1116</v>
      </c>
      <c r="E233" s="62" t="s">
        <v>88</v>
      </c>
      <c r="F233" s="62" t="s">
        <v>1360</v>
      </c>
      <c r="G233" s="62" t="s">
        <v>90</v>
      </c>
      <c r="H233" s="62" t="s">
        <v>1361</v>
      </c>
      <c r="I233" s="62" t="s">
        <v>92</v>
      </c>
      <c r="J233" s="62">
        <v>94473831</v>
      </c>
      <c r="K233" s="62" t="s">
        <v>1362</v>
      </c>
      <c r="L233" s="60">
        <v>80111701</v>
      </c>
      <c r="M233" s="71" t="s">
        <v>1189</v>
      </c>
      <c r="N233" s="62" t="s">
        <v>96</v>
      </c>
      <c r="O233" s="62">
        <f t="shared" si="25"/>
        <v>75023240</v>
      </c>
      <c r="P233" s="86">
        <v>75023240</v>
      </c>
      <c r="Q233" s="60">
        <v>0</v>
      </c>
      <c r="R233" s="86">
        <v>6523760</v>
      </c>
      <c r="S233" s="62" t="s">
        <v>213</v>
      </c>
      <c r="T233" s="63">
        <v>44576</v>
      </c>
      <c r="U233" s="63">
        <v>44583</v>
      </c>
      <c r="V233" s="63">
        <v>44926</v>
      </c>
      <c r="W233" s="63">
        <v>44583</v>
      </c>
      <c r="X233" s="63">
        <v>44926</v>
      </c>
      <c r="Y233" s="62" t="s">
        <v>418</v>
      </c>
      <c r="Z233" s="68" t="s">
        <v>419</v>
      </c>
      <c r="AA233" s="67">
        <v>20220816</v>
      </c>
      <c r="AB233" s="67">
        <v>60822</v>
      </c>
      <c r="AC233" s="61">
        <v>44573</v>
      </c>
      <c r="AD233" s="61" t="s">
        <v>100</v>
      </c>
      <c r="AE233" s="61" t="s">
        <v>100</v>
      </c>
      <c r="AF233" s="61" t="s">
        <v>420</v>
      </c>
      <c r="AG233" s="61" t="s">
        <v>737</v>
      </c>
      <c r="AH233" s="69">
        <v>30522</v>
      </c>
      <c r="AI233" s="85">
        <v>44578</v>
      </c>
      <c r="AJ233" s="70" t="s">
        <v>84</v>
      </c>
      <c r="AK233" s="69" t="s">
        <v>100</v>
      </c>
      <c r="AL233" s="69" t="s">
        <v>100</v>
      </c>
      <c r="AM233" s="61" t="str">
        <f>'[1]REQUISITOS DE EJECUCIÓN '!F233</f>
        <v>Cumplimiento del contrato
Calidad del servicio</v>
      </c>
      <c r="AN233" s="61" t="str">
        <f>'[1]REQUISITOS DE EJECUCIÓN '!G233</f>
        <v>3247390–1</v>
      </c>
      <c r="AO233" s="61">
        <f>'[1]REQUISITOS DE EJECUCIÓN '!H233</f>
        <v>44578</v>
      </c>
      <c r="AP233" s="61">
        <f>'[1]REQUISITOS DE EJECUCIÓN '!I233</f>
        <v>44583</v>
      </c>
      <c r="AQ233" s="61">
        <f>'[1]REQUISITOS DE EJECUCIÓN '!L233</f>
        <v>44577</v>
      </c>
      <c r="AR233" s="61" t="str">
        <f>'[1]REQUISITOS DE EJECUCIÓN '!M233</f>
        <v>I</v>
      </c>
      <c r="AS233" s="62" t="s">
        <v>211</v>
      </c>
      <c r="AT233" s="60" t="str">
        <f>[1]Supervisiones!J233</f>
        <v>José Leonardo Hincapié Gómez</v>
      </c>
      <c r="AU233" s="60">
        <f>[1]Supervisiones!K233</f>
        <v>7562090</v>
      </c>
      <c r="AV233" s="60" t="str">
        <f>[1]Supervisiones!L233</f>
        <v>José Leonardo Hincapié Gómez</v>
      </c>
      <c r="AW233" s="60">
        <f>[1]Supervisiones!M233</f>
        <v>7562090</v>
      </c>
      <c r="AX233" s="63">
        <f>[1]Supervisiones!N233</f>
        <v>44578</v>
      </c>
      <c r="AY233" s="63">
        <f>[1]Supervisiones!O233</f>
        <v>44578</v>
      </c>
      <c r="AZ233" s="60" t="str">
        <f>[1]Supervisiones!P233</f>
        <v>Transaccional</v>
      </c>
      <c r="BA233" s="62" t="s">
        <v>105</v>
      </c>
      <c r="BB233" s="60">
        <v>0</v>
      </c>
      <c r="BC233" s="62" t="s">
        <v>105</v>
      </c>
      <c r="BD233" s="60" t="s">
        <v>100</v>
      </c>
      <c r="BE233" s="60" t="s">
        <v>100</v>
      </c>
      <c r="BF233" s="62" t="s">
        <v>105</v>
      </c>
      <c r="BG233" s="60" t="s">
        <v>100</v>
      </c>
      <c r="BH233" s="60" t="s">
        <v>100</v>
      </c>
      <c r="BI233" s="60" t="s">
        <v>100</v>
      </c>
      <c r="BJ233" s="60" t="s">
        <v>100</v>
      </c>
      <c r="BK233" s="60" t="s">
        <v>100</v>
      </c>
      <c r="BL233" s="60" t="s">
        <v>100</v>
      </c>
      <c r="BM233" s="60" t="s">
        <v>100</v>
      </c>
      <c r="BN233" s="60" t="s">
        <v>100</v>
      </c>
      <c r="BO233" s="60" t="s">
        <v>100</v>
      </c>
      <c r="BP233" s="60" t="s">
        <v>100</v>
      </c>
      <c r="BQ233" s="60" t="s">
        <v>100</v>
      </c>
      <c r="BR233" s="60" t="s">
        <v>100</v>
      </c>
      <c r="BS233" s="63">
        <f t="shared" si="20"/>
        <v>44926</v>
      </c>
      <c r="BT233" s="62">
        <f t="shared" si="21"/>
        <v>0</v>
      </c>
      <c r="BU233" s="60">
        <v>0</v>
      </c>
      <c r="BV233" s="60">
        <v>0</v>
      </c>
      <c r="BW233" s="62">
        <f t="shared" si="22"/>
        <v>0</v>
      </c>
      <c r="BX233" s="60">
        <v>0</v>
      </c>
      <c r="BY233" s="60">
        <v>0</v>
      </c>
      <c r="BZ233" s="64">
        <f t="shared" si="23"/>
        <v>75023240</v>
      </c>
      <c r="CA233" s="60" t="s">
        <v>106</v>
      </c>
      <c r="CB233" s="62" t="e">
        <f t="shared" si="24"/>
        <v>#REF!</v>
      </c>
      <c r="CC233" s="72" t="e">
        <f>BS233-#REF!</f>
        <v>#REF!</v>
      </c>
      <c r="CD233" s="62" t="s">
        <v>107</v>
      </c>
      <c r="CE233" s="78">
        <v>44580</v>
      </c>
      <c r="CF233" s="74" t="s">
        <v>1363</v>
      </c>
      <c r="CG233" s="75"/>
    </row>
    <row r="234" spans="1:85" s="17" customFormat="1" ht="50.25" customHeight="1">
      <c r="A234" s="60">
        <v>233</v>
      </c>
      <c r="B234" s="62" t="s">
        <v>85</v>
      </c>
      <c r="C234" s="62" t="s">
        <v>124</v>
      </c>
      <c r="D234" s="62" t="s">
        <v>165</v>
      </c>
      <c r="E234" s="62" t="s">
        <v>88</v>
      </c>
      <c r="F234" s="62" t="s">
        <v>1364</v>
      </c>
      <c r="G234" s="62" t="s">
        <v>111</v>
      </c>
      <c r="H234" s="62" t="s">
        <v>1365</v>
      </c>
      <c r="I234" s="62" t="s">
        <v>92</v>
      </c>
      <c r="J234" s="62">
        <v>1030700284</v>
      </c>
      <c r="K234" s="62" t="s">
        <v>1366</v>
      </c>
      <c r="L234" s="60">
        <v>80111701</v>
      </c>
      <c r="M234" s="71" t="s">
        <v>1058</v>
      </c>
      <c r="N234" s="62" t="s">
        <v>96</v>
      </c>
      <c r="O234" s="62">
        <f t="shared" si="25"/>
        <v>30000000</v>
      </c>
      <c r="P234" s="86">
        <v>30000000</v>
      </c>
      <c r="Q234" s="60">
        <v>0</v>
      </c>
      <c r="R234" s="106">
        <v>2500000</v>
      </c>
      <c r="S234" s="62" t="s">
        <v>213</v>
      </c>
      <c r="T234" s="107">
        <v>44576</v>
      </c>
      <c r="U234" s="63">
        <v>44582</v>
      </c>
      <c r="V234" s="63">
        <v>44926</v>
      </c>
      <c r="W234" s="63">
        <v>44582</v>
      </c>
      <c r="X234" s="63">
        <v>44926</v>
      </c>
      <c r="Y234" s="62" t="s">
        <v>130</v>
      </c>
      <c r="Z234" s="68" t="s">
        <v>99</v>
      </c>
      <c r="AA234" s="67">
        <v>20220320</v>
      </c>
      <c r="AB234" s="67">
        <v>34222</v>
      </c>
      <c r="AC234" s="61">
        <v>44569</v>
      </c>
      <c r="AD234" s="61" t="s">
        <v>100</v>
      </c>
      <c r="AE234" s="61" t="s">
        <v>100</v>
      </c>
      <c r="AF234" s="61" t="s">
        <v>131</v>
      </c>
      <c r="AG234" s="61" t="s">
        <v>132</v>
      </c>
      <c r="AH234" s="69">
        <v>34822</v>
      </c>
      <c r="AI234" s="85">
        <v>44578</v>
      </c>
      <c r="AJ234" s="70" t="s">
        <v>84</v>
      </c>
      <c r="AK234" s="69" t="s">
        <v>100</v>
      </c>
      <c r="AL234" s="69" t="s">
        <v>100</v>
      </c>
      <c r="AM234" s="61" t="str">
        <f>'[1]REQUISITOS DE EJECUCIÓN '!F234</f>
        <v>Cumplimiento del contrato</v>
      </c>
      <c r="AN234" s="61" t="str">
        <f>'[1]REQUISITOS DE EJECUCIÓN '!G234</f>
        <v>390-47-994000067430</v>
      </c>
      <c r="AO234" s="61">
        <f>'[1]REQUISITOS DE EJECUCIÓN '!H234</f>
        <v>44576</v>
      </c>
      <c r="AP234" s="61">
        <f>'[1]REQUISITOS DE EJECUCIÓN '!I234</f>
        <v>44581</v>
      </c>
      <c r="AQ234" s="61">
        <f>'[1]REQUISITOS DE EJECUCIÓN '!L234</f>
        <v>44577</v>
      </c>
      <c r="AR234" s="61" t="str">
        <f>'[1]REQUISITOS DE EJECUCIÓN '!M234</f>
        <v>I</v>
      </c>
      <c r="AS234" s="62" t="s">
        <v>211</v>
      </c>
      <c r="AT234" s="60" t="str">
        <f>[1]Supervisiones!J234</f>
        <v>Lilian Rosenna Puentes Báez</v>
      </c>
      <c r="AU234" s="60">
        <f>[1]Supervisiones!K234</f>
        <v>1049603029</v>
      </c>
      <c r="AV234" s="60" t="str">
        <f>[1]Supervisiones!L234</f>
        <v>Lilian Rosenna Puentes Báez</v>
      </c>
      <c r="AW234" s="60">
        <f>[1]Supervisiones!M234</f>
        <v>1049603029</v>
      </c>
      <c r="AX234" s="63">
        <f>[1]Supervisiones!N234</f>
        <v>44578</v>
      </c>
      <c r="AY234" s="63">
        <f>[1]Supervisiones!O234</f>
        <v>44578</v>
      </c>
      <c r="AZ234" s="60" t="str">
        <f>[1]Supervisiones!P234</f>
        <v>Transaccional</v>
      </c>
      <c r="BA234" s="62" t="s">
        <v>105</v>
      </c>
      <c r="BB234" s="60">
        <v>0</v>
      </c>
      <c r="BC234" s="62" t="s">
        <v>105</v>
      </c>
      <c r="BD234" s="60" t="s">
        <v>100</v>
      </c>
      <c r="BE234" s="60" t="s">
        <v>100</v>
      </c>
      <c r="BF234" s="62" t="s">
        <v>105</v>
      </c>
      <c r="BG234" s="60" t="s">
        <v>100</v>
      </c>
      <c r="BH234" s="60" t="s">
        <v>100</v>
      </c>
      <c r="BI234" s="60" t="s">
        <v>100</v>
      </c>
      <c r="BJ234" s="60" t="s">
        <v>100</v>
      </c>
      <c r="BK234" s="60" t="s">
        <v>100</v>
      </c>
      <c r="BL234" s="60" t="s">
        <v>100</v>
      </c>
      <c r="BM234" s="60" t="s">
        <v>100</v>
      </c>
      <c r="BN234" s="60" t="s">
        <v>100</v>
      </c>
      <c r="BO234" s="60" t="s">
        <v>100</v>
      </c>
      <c r="BP234" s="60" t="s">
        <v>100</v>
      </c>
      <c r="BQ234" s="60" t="s">
        <v>100</v>
      </c>
      <c r="BR234" s="60" t="s">
        <v>100</v>
      </c>
      <c r="BS234" s="63">
        <f t="shared" si="20"/>
        <v>44926</v>
      </c>
      <c r="BT234" s="62">
        <f t="shared" si="21"/>
        <v>0</v>
      </c>
      <c r="BU234" s="60">
        <v>0</v>
      </c>
      <c r="BV234" s="60">
        <v>0</v>
      </c>
      <c r="BW234" s="62">
        <f t="shared" si="22"/>
        <v>0</v>
      </c>
      <c r="BX234" s="60">
        <v>0</v>
      </c>
      <c r="BY234" s="60">
        <v>0</v>
      </c>
      <c r="BZ234" s="64">
        <f t="shared" si="23"/>
        <v>30000000</v>
      </c>
      <c r="CA234" s="60" t="s">
        <v>106</v>
      </c>
      <c r="CB234" s="62" t="e">
        <f t="shared" si="24"/>
        <v>#REF!</v>
      </c>
      <c r="CC234" s="72" t="e">
        <f>BS234-#REF!</f>
        <v>#REF!</v>
      </c>
      <c r="CD234" s="62" t="s">
        <v>107</v>
      </c>
      <c r="CE234" s="78">
        <v>44580</v>
      </c>
      <c r="CF234" s="74" t="s">
        <v>1367</v>
      </c>
      <c r="CG234" s="75"/>
    </row>
    <row r="235" spans="1:85" s="17" customFormat="1" ht="50.25" customHeight="1">
      <c r="A235" s="60">
        <v>234</v>
      </c>
      <c r="B235" s="62" t="s">
        <v>566</v>
      </c>
      <c r="C235" s="62" t="s">
        <v>654</v>
      </c>
      <c r="D235" s="62" t="s">
        <v>251</v>
      </c>
      <c r="E235" s="62" t="s">
        <v>88</v>
      </c>
      <c r="F235" s="62" t="s">
        <v>1368</v>
      </c>
      <c r="G235" s="62" t="s">
        <v>90</v>
      </c>
      <c r="H235" s="62" t="s">
        <v>1369</v>
      </c>
      <c r="I235" s="62" t="s">
        <v>92</v>
      </c>
      <c r="J235" s="62" t="s">
        <v>1370</v>
      </c>
      <c r="K235" s="62" t="s">
        <v>1371</v>
      </c>
      <c r="L235" s="60">
        <v>80111701</v>
      </c>
      <c r="M235" s="71" t="s">
        <v>1372</v>
      </c>
      <c r="N235" s="62" t="s">
        <v>96</v>
      </c>
      <c r="O235" s="62">
        <f t="shared" si="25"/>
        <v>80500000</v>
      </c>
      <c r="P235" s="86">
        <v>80500000</v>
      </c>
      <c r="Q235" s="60">
        <v>0</v>
      </c>
      <c r="R235" s="86">
        <v>7000000</v>
      </c>
      <c r="S235" s="62" t="s">
        <v>97</v>
      </c>
      <c r="T235" s="63">
        <v>44576</v>
      </c>
      <c r="U235" s="63">
        <v>44580</v>
      </c>
      <c r="V235" s="63">
        <v>44926</v>
      </c>
      <c r="W235" s="63">
        <v>44580</v>
      </c>
      <c r="X235" s="63">
        <v>44926</v>
      </c>
      <c r="Y235" s="62" t="s">
        <v>507</v>
      </c>
      <c r="Z235" s="68" t="s">
        <v>572</v>
      </c>
      <c r="AA235" s="67">
        <v>20220348</v>
      </c>
      <c r="AB235" s="67">
        <v>38022</v>
      </c>
      <c r="AC235" s="61">
        <v>44569</v>
      </c>
      <c r="AD235" s="61" t="s">
        <v>100</v>
      </c>
      <c r="AE235" s="61" t="s">
        <v>100</v>
      </c>
      <c r="AF235" s="61" t="s">
        <v>1373</v>
      </c>
      <c r="AG235" s="61" t="s">
        <v>116</v>
      </c>
      <c r="AH235" s="69">
        <v>33522</v>
      </c>
      <c r="AI235" s="85">
        <v>44578</v>
      </c>
      <c r="AJ235" s="70" t="s">
        <v>84</v>
      </c>
      <c r="AK235" s="69" t="s">
        <v>100</v>
      </c>
      <c r="AL235" s="69" t="s">
        <v>100</v>
      </c>
      <c r="AM235" s="61" t="str">
        <f>'[1]REQUISITOS DE EJECUCIÓN '!F235</f>
        <v>Cumplimiento del contrato
Calidad del servicio</v>
      </c>
      <c r="AN235" s="61" t="str">
        <f>'[1]REQUISITOS DE EJECUCIÓN '!G235</f>
        <v>376-47-994000017757</v>
      </c>
      <c r="AO235" s="61">
        <f>'[1]REQUISITOS DE EJECUCIÓN '!H235</f>
        <v>44578</v>
      </c>
      <c r="AP235" s="61">
        <f>'[1]REQUISITOS DE EJECUCIÓN '!I235</f>
        <v>44579</v>
      </c>
      <c r="AQ235" s="61">
        <f>'[1]REQUISITOS DE EJECUCIÓN '!L235</f>
        <v>44577</v>
      </c>
      <c r="AR235" s="61" t="str">
        <f>'[1]REQUISITOS DE EJECUCIÓN '!M235</f>
        <v>I</v>
      </c>
      <c r="AS235" s="62" t="s">
        <v>211</v>
      </c>
      <c r="AT235" s="60" t="str">
        <f>[1]Supervisiones!J235</f>
        <v>Fredy Oswaldo Arias Menjura</v>
      </c>
      <c r="AU235" s="60">
        <f>[1]Supervisiones!K235</f>
        <v>7307869</v>
      </c>
      <c r="AV235" s="60" t="str">
        <f>[1]Supervisiones!L235</f>
        <v>Fredy Oswaldo Arias Menjura</v>
      </c>
      <c r="AW235" s="60">
        <f>[1]Supervisiones!M235</f>
        <v>7307869</v>
      </c>
      <c r="AX235" s="63">
        <f>[1]Supervisiones!N235</f>
        <v>44578</v>
      </c>
      <c r="AY235" s="63">
        <f>[1]Supervisiones!O235</f>
        <v>44578</v>
      </c>
      <c r="AZ235" s="60" t="str">
        <f>[1]Supervisiones!P235</f>
        <v>Transaccional</v>
      </c>
      <c r="BA235" s="62" t="s">
        <v>105</v>
      </c>
      <c r="BB235" s="60">
        <v>0</v>
      </c>
      <c r="BC235" s="62" t="s">
        <v>105</v>
      </c>
      <c r="BD235" s="60" t="s">
        <v>100</v>
      </c>
      <c r="BE235" s="60" t="s">
        <v>100</v>
      </c>
      <c r="BF235" s="62" t="s">
        <v>105</v>
      </c>
      <c r="BG235" s="60" t="s">
        <v>100</v>
      </c>
      <c r="BH235" s="60" t="s">
        <v>100</v>
      </c>
      <c r="BI235" s="60" t="s">
        <v>100</v>
      </c>
      <c r="BJ235" s="60" t="s">
        <v>100</v>
      </c>
      <c r="BK235" s="60" t="s">
        <v>100</v>
      </c>
      <c r="BL235" s="60" t="s">
        <v>100</v>
      </c>
      <c r="BM235" s="60" t="s">
        <v>100</v>
      </c>
      <c r="BN235" s="60" t="s">
        <v>100</v>
      </c>
      <c r="BO235" s="60" t="s">
        <v>100</v>
      </c>
      <c r="BP235" s="60" t="s">
        <v>100</v>
      </c>
      <c r="BQ235" s="60" t="s">
        <v>100</v>
      </c>
      <c r="BR235" s="60" t="s">
        <v>100</v>
      </c>
      <c r="BS235" s="63">
        <f t="shared" si="20"/>
        <v>44926</v>
      </c>
      <c r="BT235" s="62">
        <f t="shared" si="21"/>
        <v>0</v>
      </c>
      <c r="BU235" s="60">
        <v>0</v>
      </c>
      <c r="BV235" s="60">
        <v>0</v>
      </c>
      <c r="BW235" s="62">
        <f t="shared" si="22"/>
        <v>0</v>
      </c>
      <c r="BX235" s="60">
        <v>0</v>
      </c>
      <c r="BY235" s="60">
        <v>0</v>
      </c>
      <c r="BZ235" s="64">
        <f t="shared" si="23"/>
        <v>80500000</v>
      </c>
      <c r="CA235" s="60" t="s">
        <v>106</v>
      </c>
      <c r="CB235" s="62" t="e">
        <f t="shared" si="24"/>
        <v>#REF!</v>
      </c>
      <c r="CC235" s="72" t="e">
        <f>BS235-#REF!</f>
        <v>#REF!</v>
      </c>
      <c r="CD235" s="62" t="s">
        <v>107</v>
      </c>
      <c r="CE235" s="78">
        <v>44580</v>
      </c>
      <c r="CF235" s="74" t="s">
        <v>1374</v>
      </c>
      <c r="CG235" s="75"/>
    </row>
    <row r="236" spans="1:85" s="17" customFormat="1" ht="50.25" customHeight="1">
      <c r="A236" s="60">
        <v>235</v>
      </c>
      <c r="B236" s="62" t="s">
        <v>298</v>
      </c>
      <c r="C236" s="62" t="s">
        <v>1064</v>
      </c>
      <c r="D236" s="62" t="s">
        <v>460</v>
      </c>
      <c r="E236" s="62" t="s">
        <v>88</v>
      </c>
      <c r="F236" s="62" t="s">
        <v>1375</v>
      </c>
      <c r="G236" s="62" t="s">
        <v>90</v>
      </c>
      <c r="H236" s="62" t="s">
        <v>1376</v>
      </c>
      <c r="I236" s="62" t="s">
        <v>92</v>
      </c>
      <c r="J236" s="62">
        <v>52813947</v>
      </c>
      <c r="K236" s="62" t="s">
        <v>1377</v>
      </c>
      <c r="L236" s="60">
        <v>80111701</v>
      </c>
      <c r="M236" s="71" t="s">
        <v>1160</v>
      </c>
      <c r="N236" s="62" t="s">
        <v>96</v>
      </c>
      <c r="O236" s="62">
        <f t="shared" si="25"/>
        <v>40425002</v>
      </c>
      <c r="P236" s="86">
        <v>40425002</v>
      </c>
      <c r="Q236" s="60">
        <v>0</v>
      </c>
      <c r="R236" s="86">
        <v>6737500</v>
      </c>
      <c r="S236" s="62" t="s">
        <v>213</v>
      </c>
      <c r="T236" s="63">
        <v>44577</v>
      </c>
      <c r="U236" s="63">
        <v>44578</v>
      </c>
      <c r="V236" s="63">
        <v>44742</v>
      </c>
      <c r="W236" s="63">
        <v>44578</v>
      </c>
      <c r="X236" s="63">
        <v>44742</v>
      </c>
      <c r="Y236" s="62" t="s">
        <v>1069</v>
      </c>
      <c r="Z236" s="68" t="s">
        <v>306</v>
      </c>
      <c r="AA236" s="67">
        <v>20220925</v>
      </c>
      <c r="AB236" s="67">
        <v>48822</v>
      </c>
      <c r="AC236" s="61">
        <v>44572</v>
      </c>
      <c r="AD236" s="61" t="s">
        <v>100</v>
      </c>
      <c r="AE236" s="61" t="s">
        <v>100</v>
      </c>
      <c r="AF236" s="61" t="s">
        <v>1070</v>
      </c>
      <c r="AG236" s="61" t="s">
        <v>116</v>
      </c>
      <c r="AH236" s="69">
        <v>32922</v>
      </c>
      <c r="AI236" s="85">
        <v>44578</v>
      </c>
      <c r="AJ236" s="70" t="s">
        <v>84</v>
      </c>
      <c r="AK236" s="69" t="s">
        <v>100</v>
      </c>
      <c r="AL236" s="69" t="s">
        <v>100</v>
      </c>
      <c r="AM236" s="61" t="str">
        <f>'[1]REQUISITOS DE EJECUCIÓN '!F236</f>
        <v>Cumplimiento del contrato
Calidad del servicio</v>
      </c>
      <c r="AN236" s="61" t="str">
        <f>'[1]REQUISITOS DE EJECUCIÓN '!G236</f>
        <v>390-47-994000067631</v>
      </c>
      <c r="AO236" s="61">
        <f>'[1]REQUISITOS DE EJECUCIÓN '!H236</f>
        <v>44578</v>
      </c>
      <c r="AP236" s="61">
        <f>'[1]REQUISITOS DE EJECUCIÓN '!I236</f>
        <v>44579</v>
      </c>
      <c r="AQ236" s="61">
        <f>'[1]REQUISITOS DE EJECUCIÓN '!L236</f>
        <v>44578</v>
      </c>
      <c r="AR236" s="61" t="str">
        <f>'[1]REQUISITOS DE EJECUCIÓN '!M236</f>
        <v>I</v>
      </c>
      <c r="AS236" s="62" t="s">
        <v>211</v>
      </c>
      <c r="AT236" s="60" t="str">
        <f>[1]Supervisiones!J236</f>
        <v>Nestor Alejandro Gómez Guerrero</v>
      </c>
      <c r="AU236" s="60">
        <f>[1]Supervisiones!K236</f>
        <v>7700363</v>
      </c>
      <c r="AV236" s="60" t="str">
        <f>[1]Supervisiones!L236</f>
        <v>Nestor Alejandro Gómez Guerrero</v>
      </c>
      <c r="AW236" s="60">
        <f>[1]Supervisiones!M236</f>
        <v>7700363</v>
      </c>
      <c r="AX236" s="63">
        <f>[1]Supervisiones!N236</f>
        <v>44578</v>
      </c>
      <c r="AY236" s="63">
        <f>[1]Supervisiones!O236</f>
        <v>44578</v>
      </c>
      <c r="AZ236" s="60" t="str">
        <f>[1]Supervisiones!P236</f>
        <v>Transaccional</v>
      </c>
      <c r="BA236" s="62" t="s">
        <v>105</v>
      </c>
      <c r="BB236" s="60">
        <v>0</v>
      </c>
      <c r="BC236" s="62" t="s">
        <v>105</v>
      </c>
      <c r="BD236" s="60" t="s">
        <v>100</v>
      </c>
      <c r="BE236" s="60" t="s">
        <v>100</v>
      </c>
      <c r="BF236" s="62" t="s">
        <v>105</v>
      </c>
      <c r="BG236" s="60" t="s">
        <v>100</v>
      </c>
      <c r="BH236" s="60" t="s">
        <v>100</v>
      </c>
      <c r="BI236" s="60" t="s">
        <v>100</v>
      </c>
      <c r="BJ236" s="60" t="s">
        <v>100</v>
      </c>
      <c r="BK236" s="60" t="s">
        <v>100</v>
      </c>
      <c r="BL236" s="60" t="s">
        <v>100</v>
      </c>
      <c r="BM236" s="60" t="s">
        <v>100</v>
      </c>
      <c r="BN236" s="60" t="s">
        <v>100</v>
      </c>
      <c r="BO236" s="60" t="s">
        <v>100</v>
      </c>
      <c r="BP236" s="60" t="s">
        <v>100</v>
      </c>
      <c r="BQ236" s="60" t="s">
        <v>100</v>
      </c>
      <c r="BR236" s="60" t="s">
        <v>100</v>
      </c>
      <c r="BS236" s="63">
        <f t="shared" si="20"/>
        <v>44742</v>
      </c>
      <c r="BT236" s="62">
        <f t="shared" si="21"/>
        <v>0</v>
      </c>
      <c r="BU236" s="60">
        <v>0</v>
      </c>
      <c r="BV236" s="60">
        <v>0</v>
      </c>
      <c r="BW236" s="62">
        <f t="shared" si="22"/>
        <v>0</v>
      </c>
      <c r="BX236" s="60">
        <v>0</v>
      </c>
      <c r="BY236" s="60">
        <v>0</v>
      </c>
      <c r="BZ236" s="64">
        <f t="shared" si="23"/>
        <v>40425002</v>
      </c>
      <c r="CA236" s="60" t="s">
        <v>106</v>
      </c>
      <c r="CB236" s="62" t="e">
        <f t="shared" si="24"/>
        <v>#REF!</v>
      </c>
      <c r="CC236" s="72" t="e">
        <f>BS236-#REF!</f>
        <v>#REF!</v>
      </c>
      <c r="CD236" s="62" t="s">
        <v>107</v>
      </c>
      <c r="CE236" s="78">
        <v>44581</v>
      </c>
      <c r="CF236" s="74" t="s">
        <v>1378</v>
      </c>
      <c r="CG236" s="75"/>
    </row>
    <row r="237" spans="1:85" s="17" customFormat="1" ht="50.25" customHeight="1">
      <c r="A237" s="60">
        <v>236</v>
      </c>
      <c r="B237" s="62" t="s">
        <v>566</v>
      </c>
      <c r="C237" s="62" t="s">
        <v>654</v>
      </c>
      <c r="D237" s="62" t="s">
        <v>251</v>
      </c>
      <c r="E237" s="62" t="s">
        <v>88</v>
      </c>
      <c r="F237" s="62" t="s">
        <v>1379</v>
      </c>
      <c r="G237" s="62" t="s">
        <v>90</v>
      </c>
      <c r="H237" s="62" t="s">
        <v>1380</v>
      </c>
      <c r="I237" s="62" t="s">
        <v>92</v>
      </c>
      <c r="J237" s="62" t="s">
        <v>1381</v>
      </c>
      <c r="K237" s="62" t="s">
        <v>1382</v>
      </c>
      <c r="L237" s="60">
        <v>80111701</v>
      </c>
      <c r="M237" s="71" t="s">
        <v>1383</v>
      </c>
      <c r="N237" s="62" t="s">
        <v>96</v>
      </c>
      <c r="O237" s="62">
        <f t="shared" si="25"/>
        <v>80500000</v>
      </c>
      <c r="P237" s="86">
        <v>80500000</v>
      </c>
      <c r="Q237" s="60">
        <v>0</v>
      </c>
      <c r="R237" s="86">
        <v>7000000</v>
      </c>
      <c r="S237" s="62" t="s">
        <v>97</v>
      </c>
      <c r="T237" s="63">
        <v>44576</v>
      </c>
      <c r="U237" s="63">
        <v>44580</v>
      </c>
      <c r="V237" s="63">
        <v>44926</v>
      </c>
      <c r="W237" s="63">
        <v>44580</v>
      </c>
      <c r="X237" s="63">
        <v>44926</v>
      </c>
      <c r="Y237" s="62" t="s">
        <v>507</v>
      </c>
      <c r="Z237" s="68" t="s">
        <v>572</v>
      </c>
      <c r="AA237" s="67">
        <v>20220340</v>
      </c>
      <c r="AB237" s="67">
        <v>37622</v>
      </c>
      <c r="AC237" s="61">
        <v>44569</v>
      </c>
      <c r="AD237" s="61" t="s">
        <v>100</v>
      </c>
      <c r="AE237" s="61" t="s">
        <v>100</v>
      </c>
      <c r="AF237" s="61" t="s">
        <v>1272</v>
      </c>
      <c r="AG237" s="61" t="s">
        <v>116</v>
      </c>
      <c r="AH237" s="69">
        <v>35522</v>
      </c>
      <c r="AI237" s="85">
        <v>44578</v>
      </c>
      <c r="AJ237" s="70" t="s">
        <v>84</v>
      </c>
      <c r="AK237" s="69" t="s">
        <v>100</v>
      </c>
      <c r="AL237" s="69" t="s">
        <v>100</v>
      </c>
      <c r="AM237" s="61" t="str">
        <f>'[1]REQUISITOS DE EJECUCIÓN '!F237</f>
        <v>Cumplimiento del contrato
Calidad del servicio</v>
      </c>
      <c r="AN237" s="61" t="str">
        <f>'[1]REQUISITOS DE EJECUCIÓN '!G237</f>
        <v>25-46-101018643</v>
      </c>
      <c r="AO237" s="61">
        <f>'[1]REQUISITOS DE EJECUCIÓN '!H237</f>
        <v>44578</v>
      </c>
      <c r="AP237" s="61">
        <f>'[1]REQUISITOS DE EJECUCIÓN '!I237</f>
        <v>44581</v>
      </c>
      <c r="AQ237" s="61">
        <f>'[1]REQUISITOS DE EJECUCIÓN '!L237</f>
        <v>44578</v>
      </c>
      <c r="AR237" s="61" t="str">
        <f>'[1]REQUISITOS DE EJECUCIÓN '!M237</f>
        <v>I</v>
      </c>
      <c r="AS237" s="62" t="s">
        <v>211</v>
      </c>
      <c r="AT237" s="60" t="str">
        <f>[1]Supervisiones!J237</f>
        <v>Fredy Oswaldo Arias Menjura</v>
      </c>
      <c r="AU237" s="60">
        <f>[1]Supervisiones!K237</f>
        <v>7307869</v>
      </c>
      <c r="AV237" s="60" t="str">
        <f>[1]Supervisiones!L237</f>
        <v>Fredy Oswaldo Arias Menjura</v>
      </c>
      <c r="AW237" s="60">
        <f>[1]Supervisiones!M237</f>
        <v>7307869</v>
      </c>
      <c r="AX237" s="63">
        <f>[1]Supervisiones!N237</f>
        <v>44578</v>
      </c>
      <c r="AY237" s="63">
        <f>[1]Supervisiones!O237</f>
        <v>44578</v>
      </c>
      <c r="AZ237" s="60" t="str">
        <f>[1]Supervisiones!P237</f>
        <v>Transaccional</v>
      </c>
      <c r="BA237" s="62" t="s">
        <v>105</v>
      </c>
      <c r="BB237" s="60">
        <v>0</v>
      </c>
      <c r="BC237" s="62" t="s">
        <v>105</v>
      </c>
      <c r="BD237" s="60" t="s">
        <v>100</v>
      </c>
      <c r="BE237" s="60" t="s">
        <v>100</v>
      </c>
      <c r="BF237" s="62" t="s">
        <v>105</v>
      </c>
      <c r="BG237" s="60" t="s">
        <v>100</v>
      </c>
      <c r="BH237" s="60" t="s">
        <v>100</v>
      </c>
      <c r="BI237" s="60" t="s">
        <v>100</v>
      </c>
      <c r="BJ237" s="60" t="s">
        <v>100</v>
      </c>
      <c r="BK237" s="60" t="s">
        <v>100</v>
      </c>
      <c r="BL237" s="60" t="s">
        <v>100</v>
      </c>
      <c r="BM237" s="60" t="s">
        <v>100</v>
      </c>
      <c r="BN237" s="60" t="s">
        <v>100</v>
      </c>
      <c r="BO237" s="60" t="s">
        <v>100</v>
      </c>
      <c r="BP237" s="60" t="s">
        <v>100</v>
      </c>
      <c r="BQ237" s="60" t="s">
        <v>100</v>
      </c>
      <c r="BR237" s="60" t="s">
        <v>100</v>
      </c>
      <c r="BS237" s="63">
        <f t="shared" si="20"/>
        <v>44926</v>
      </c>
      <c r="BT237" s="62">
        <f t="shared" si="21"/>
        <v>0</v>
      </c>
      <c r="BU237" s="60">
        <v>0</v>
      </c>
      <c r="BV237" s="60">
        <v>0</v>
      </c>
      <c r="BW237" s="62">
        <f t="shared" si="22"/>
        <v>0</v>
      </c>
      <c r="BX237" s="60">
        <v>0</v>
      </c>
      <c r="BY237" s="60">
        <v>0</v>
      </c>
      <c r="BZ237" s="64">
        <f t="shared" si="23"/>
        <v>80500000</v>
      </c>
      <c r="CA237" s="60" t="s">
        <v>106</v>
      </c>
      <c r="CB237" s="62" t="e">
        <f t="shared" si="24"/>
        <v>#REF!</v>
      </c>
      <c r="CC237" s="72" t="e">
        <f>BS237-#REF!</f>
        <v>#REF!</v>
      </c>
      <c r="CD237" s="62" t="s">
        <v>107</v>
      </c>
      <c r="CE237" s="78">
        <v>44580</v>
      </c>
      <c r="CF237" s="74" t="s">
        <v>1384</v>
      </c>
      <c r="CG237" s="75"/>
    </row>
    <row r="238" spans="1:85" s="17" customFormat="1" ht="50.25" customHeight="1">
      <c r="A238" s="60">
        <v>237</v>
      </c>
      <c r="B238" s="62" t="s">
        <v>411</v>
      </c>
      <c r="C238" s="62" t="s">
        <v>441</v>
      </c>
      <c r="D238" s="62" t="s">
        <v>1116</v>
      </c>
      <c r="E238" s="62" t="s">
        <v>88</v>
      </c>
      <c r="F238" s="62" t="s">
        <v>1385</v>
      </c>
      <c r="G238" s="62" t="s">
        <v>90</v>
      </c>
      <c r="H238" s="62" t="s">
        <v>1386</v>
      </c>
      <c r="I238" s="62" t="s">
        <v>92</v>
      </c>
      <c r="J238" s="62">
        <v>1125999269</v>
      </c>
      <c r="K238" s="62" t="s">
        <v>1387</v>
      </c>
      <c r="L238" s="60">
        <v>80111701</v>
      </c>
      <c r="M238" s="71" t="s">
        <v>1388</v>
      </c>
      <c r="N238" s="62" t="s">
        <v>96</v>
      </c>
      <c r="O238" s="62">
        <f t="shared" si="25"/>
        <v>72486225</v>
      </c>
      <c r="P238" s="86">
        <v>72486225</v>
      </c>
      <c r="Q238" s="60">
        <v>0</v>
      </c>
      <c r="R238" s="86">
        <v>6303150</v>
      </c>
      <c r="S238" s="62" t="s">
        <v>213</v>
      </c>
      <c r="T238" s="63">
        <v>44577</v>
      </c>
      <c r="U238" s="63">
        <v>44578</v>
      </c>
      <c r="V238" s="63">
        <v>44926</v>
      </c>
      <c r="W238" s="63">
        <v>44578</v>
      </c>
      <c r="X238" s="63">
        <v>44926</v>
      </c>
      <c r="Y238" s="62" t="s">
        <v>418</v>
      </c>
      <c r="Z238" s="68" t="s">
        <v>419</v>
      </c>
      <c r="AA238" s="67">
        <v>20220687</v>
      </c>
      <c r="AB238" s="67">
        <v>61022</v>
      </c>
      <c r="AC238" s="61">
        <v>44573</v>
      </c>
      <c r="AD238" s="61" t="s">
        <v>100</v>
      </c>
      <c r="AE238" s="61" t="s">
        <v>100</v>
      </c>
      <c r="AF238" s="61" t="s">
        <v>446</v>
      </c>
      <c r="AG238" s="61" t="s">
        <v>1389</v>
      </c>
      <c r="AH238" s="69">
        <v>34722</v>
      </c>
      <c r="AI238" s="85">
        <v>44578</v>
      </c>
      <c r="AJ238" s="70" t="s">
        <v>84</v>
      </c>
      <c r="AK238" s="69" t="s">
        <v>100</v>
      </c>
      <c r="AL238" s="69" t="s">
        <v>100</v>
      </c>
      <c r="AM238" s="61" t="str">
        <f>'[1]REQUISITOS DE EJECUCIÓN '!F238</f>
        <v>Cumplimiento del contrato
Calidad del servicio</v>
      </c>
      <c r="AN238" s="61" t="str">
        <f>'[1]REQUISITOS DE EJECUCIÓN '!G238</f>
        <v>390-47-994000067587</v>
      </c>
      <c r="AO238" s="61">
        <f>'[1]REQUISITOS DE EJECUCIÓN '!H238</f>
        <v>44578</v>
      </c>
      <c r="AP238" s="61">
        <f>'[1]REQUISITOS DE EJECUCIÓN '!I238</f>
        <v>44580</v>
      </c>
      <c r="AQ238" s="61">
        <f>'[1]REQUISITOS DE EJECUCIÓN '!L238</f>
        <v>44587</v>
      </c>
      <c r="AR238" s="61" t="str">
        <f>'[1]REQUISITOS DE EJECUCIÓN '!M238</f>
        <v>I</v>
      </c>
      <c r="AS238" s="62" t="s">
        <v>211</v>
      </c>
      <c r="AT238" s="60" t="str">
        <f>[1]Supervisiones!J238</f>
        <v>Adriana Teresa Quitián Marín</v>
      </c>
      <c r="AU238" s="60">
        <f>[1]Supervisiones!K238</f>
        <v>52587305</v>
      </c>
      <c r="AV238" s="60" t="str">
        <f>[1]Supervisiones!L238</f>
        <v>Adriana Teresa Quitián Marín</v>
      </c>
      <c r="AW238" s="60">
        <f>[1]Supervisiones!M238</f>
        <v>52587305</v>
      </c>
      <c r="AX238" s="63">
        <f>[1]Supervisiones!N238</f>
        <v>44578</v>
      </c>
      <c r="AY238" s="63">
        <f>[1]Supervisiones!O238</f>
        <v>44578</v>
      </c>
      <c r="AZ238" s="60" t="str">
        <f>[1]Supervisiones!P238</f>
        <v>Transaccional</v>
      </c>
      <c r="BA238" s="62" t="s">
        <v>105</v>
      </c>
      <c r="BB238" s="60">
        <v>0</v>
      </c>
      <c r="BC238" s="62" t="s">
        <v>105</v>
      </c>
      <c r="BD238" s="60" t="s">
        <v>100</v>
      </c>
      <c r="BE238" s="60" t="s">
        <v>100</v>
      </c>
      <c r="BF238" s="62" t="s">
        <v>105</v>
      </c>
      <c r="BG238" s="60" t="s">
        <v>100</v>
      </c>
      <c r="BH238" s="60" t="s">
        <v>100</v>
      </c>
      <c r="BI238" s="60" t="s">
        <v>100</v>
      </c>
      <c r="BJ238" s="60" t="s">
        <v>100</v>
      </c>
      <c r="BK238" s="60" t="s">
        <v>100</v>
      </c>
      <c r="BL238" s="60" t="s">
        <v>100</v>
      </c>
      <c r="BM238" s="60" t="s">
        <v>100</v>
      </c>
      <c r="BN238" s="60" t="s">
        <v>100</v>
      </c>
      <c r="BO238" s="60" t="s">
        <v>100</v>
      </c>
      <c r="BP238" s="60" t="s">
        <v>100</v>
      </c>
      <c r="BQ238" s="60" t="s">
        <v>100</v>
      </c>
      <c r="BR238" s="60" t="s">
        <v>100</v>
      </c>
      <c r="BS238" s="63">
        <f t="shared" si="20"/>
        <v>44926</v>
      </c>
      <c r="BT238" s="62">
        <f t="shared" si="21"/>
        <v>0</v>
      </c>
      <c r="BU238" s="60">
        <v>0</v>
      </c>
      <c r="BV238" s="60">
        <v>0</v>
      </c>
      <c r="BW238" s="62">
        <f t="shared" si="22"/>
        <v>0</v>
      </c>
      <c r="BX238" s="60">
        <v>0</v>
      </c>
      <c r="BY238" s="60">
        <v>0</v>
      </c>
      <c r="BZ238" s="64">
        <f t="shared" si="23"/>
        <v>72486225</v>
      </c>
      <c r="CA238" s="60" t="s">
        <v>106</v>
      </c>
      <c r="CB238" s="62" t="e">
        <f t="shared" si="24"/>
        <v>#REF!</v>
      </c>
      <c r="CC238" s="72" t="e">
        <f>BS238-#REF!</f>
        <v>#REF!</v>
      </c>
      <c r="CD238" s="62" t="s">
        <v>107</v>
      </c>
      <c r="CE238" s="78">
        <v>44581</v>
      </c>
      <c r="CF238" s="74" t="s">
        <v>1390</v>
      </c>
      <c r="CG238" s="75"/>
    </row>
    <row r="239" spans="1:85" s="17" customFormat="1" ht="50.25" customHeight="1">
      <c r="A239" s="60">
        <v>238</v>
      </c>
      <c r="B239" s="62" t="s">
        <v>510</v>
      </c>
      <c r="C239" s="62" t="s">
        <v>930</v>
      </c>
      <c r="D239" s="62" t="s">
        <v>946</v>
      </c>
      <c r="E239" s="62" t="s">
        <v>88</v>
      </c>
      <c r="F239" s="62" t="s">
        <v>1391</v>
      </c>
      <c r="G239" s="62" t="s">
        <v>90</v>
      </c>
      <c r="H239" s="62" t="s">
        <v>1392</v>
      </c>
      <c r="I239" s="62" t="s">
        <v>92</v>
      </c>
      <c r="J239" s="62">
        <v>33368891</v>
      </c>
      <c r="K239" s="62" t="s">
        <v>1393</v>
      </c>
      <c r="L239" s="60">
        <v>80111701</v>
      </c>
      <c r="M239" s="71" t="s">
        <v>1394</v>
      </c>
      <c r="N239" s="62" t="s">
        <v>96</v>
      </c>
      <c r="O239" s="62">
        <f t="shared" si="25"/>
        <v>57750000</v>
      </c>
      <c r="P239" s="86">
        <v>57750000</v>
      </c>
      <c r="Q239" s="60">
        <v>0</v>
      </c>
      <c r="R239" s="86">
        <v>5250000</v>
      </c>
      <c r="S239" s="62" t="s">
        <v>97</v>
      </c>
      <c r="T239" s="63">
        <v>44577</v>
      </c>
      <c r="U239" s="63">
        <v>44580</v>
      </c>
      <c r="V239" s="63">
        <v>44895</v>
      </c>
      <c r="W239" s="63">
        <v>44580</v>
      </c>
      <c r="X239" s="63">
        <v>44895</v>
      </c>
      <c r="Y239" s="62" t="s">
        <v>517</v>
      </c>
      <c r="Z239" s="68" t="s">
        <v>518</v>
      </c>
      <c r="AA239" s="67">
        <v>20220096</v>
      </c>
      <c r="AB239" s="67">
        <v>20022</v>
      </c>
      <c r="AC239" s="61">
        <v>44569</v>
      </c>
      <c r="AD239" s="61" t="s">
        <v>100</v>
      </c>
      <c r="AE239" s="61" t="s">
        <v>100</v>
      </c>
      <c r="AF239" s="61" t="s">
        <v>519</v>
      </c>
      <c r="AG239" s="61" t="s">
        <v>321</v>
      </c>
      <c r="AH239" s="69">
        <v>33422</v>
      </c>
      <c r="AI239" s="85">
        <v>44578</v>
      </c>
      <c r="AJ239" s="70" t="s">
        <v>84</v>
      </c>
      <c r="AK239" s="69" t="s">
        <v>100</v>
      </c>
      <c r="AL239" s="69" t="s">
        <v>100</v>
      </c>
      <c r="AM239" s="61" t="str">
        <f>'[1]REQUISITOS DE EJECUCIÓN '!F239</f>
        <v>Cumplimiento del contrato
Calidad del servicio</v>
      </c>
      <c r="AN239" s="61" t="str">
        <f>'[1]REQUISITOS DE EJECUCIÓN '!G239</f>
        <v>3249026–2</v>
      </c>
      <c r="AO239" s="61">
        <f>'[1]REQUISITOS DE EJECUCIÓN '!H239</f>
        <v>44579</v>
      </c>
      <c r="AP239" s="61">
        <f>'[1]REQUISITOS DE EJECUCIÓN '!I239</f>
        <v>44580</v>
      </c>
      <c r="AQ239" s="61">
        <f>'[1]REQUISITOS DE EJECUCIÓN '!L239</f>
        <v>44578</v>
      </c>
      <c r="AR239" s="61" t="str">
        <f>'[1]REQUISITOS DE EJECUCIÓN '!M239</f>
        <v>I</v>
      </c>
      <c r="AS239" s="62" t="s">
        <v>211</v>
      </c>
      <c r="AT239" s="60" t="str">
        <f>[1]Supervisiones!J239</f>
        <v>Andrea Patricia Ávila Vacca</v>
      </c>
      <c r="AU239" s="60">
        <f>[1]Supervisiones!K239</f>
        <v>53100799</v>
      </c>
      <c r="AV239" s="60" t="str">
        <f>[1]Supervisiones!L239</f>
        <v>Claudia Elizabeth Cifuentes Santanilla</v>
      </c>
      <c r="AW239" s="60">
        <f>[1]Supervisiones!M239</f>
        <v>53100799</v>
      </c>
      <c r="AX239" s="63">
        <f>[1]Supervisiones!N239</f>
        <v>44578</v>
      </c>
      <c r="AY239" s="63">
        <f>[1]Supervisiones!O239</f>
        <v>44578</v>
      </c>
      <c r="AZ239" s="60" t="str">
        <f>[1]Supervisiones!P239</f>
        <v>Transaccional</v>
      </c>
      <c r="BA239" s="62" t="s">
        <v>105</v>
      </c>
      <c r="BB239" s="60">
        <v>0</v>
      </c>
      <c r="BC239" s="62" t="s">
        <v>105</v>
      </c>
      <c r="BD239" s="60" t="s">
        <v>100</v>
      </c>
      <c r="BE239" s="60" t="s">
        <v>100</v>
      </c>
      <c r="BF239" s="62" t="s">
        <v>105</v>
      </c>
      <c r="BG239" s="60" t="s">
        <v>100</v>
      </c>
      <c r="BH239" s="60" t="s">
        <v>100</v>
      </c>
      <c r="BI239" s="60" t="s">
        <v>100</v>
      </c>
      <c r="BJ239" s="60" t="s">
        <v>100</v>
      </c>
      <c r="BK239" s="60" t="s">
        <v>100</v>
      </c>
      <c r="BL239" s="60" t="s">
        <v>100</v>
      </c>
      <c r="BM239" s="60" t="s">
        <v>100</v>
      </c>
      <c r="BN239" s="60" t="s">
        <v>100</v>
      </c>
      <c r="BO239" s="60" t="s">
        <v>100</v>
      </c>
      <c r="BP239" s="60" t="s">
        <v>100</v>
      </c>
      <c r="BQ239" s="60" t="s">
        <v>100</v>
      </c>
      <c r="BR239" s="60" t="s">
        <v>100</v>
      </c>
      <c r="BS239" s="63">
        <f t="shared" si="20"/>
        <v>44895</v>
      </c>
      <c r="BT239" s="62">
        <f t="shared" si="21"/>
        <v>0</v>
      </c>
      <c r="BU239" s="60">
        <v>0</v>
      </c>
      <c r="BV239" s="60">
        <v>0</v>
      </c>
      <c r="BW239" s="62">
        <f t="shared" si="22"/>
        <v>0</v>
      </c>
      <c r="BX239" s="60">
        <v>0</v>
      </c>
      <c r="BY239" s="60">
        <v>0</v>
      </c>
      <c r="BZ239" s="64">
        <f t="shared" si="23"/>
        <v>57750000</v>
      </c>
      <c r="CA239" s="60" t="s">
        <v>106</v>
      </c>
      <c r="CB239" s="62" t="e">
        <f t="shared" si="24"/>
        <v>#REF!</v>
      </c>
      <c r="CC239" s="72" t="e">
        <f>BS239-#REF!</f>
        <v>#REF!</v>
      </c>
      <c r="CD239" s="62" t="s">
        <v>107</v>
      </c>
      <c r="CE239" s="78">
        <v>44581</v>
      </c>
      <c r="CF239" s="74" t="s">
        <v>1395</v>
      </c>
      <c r="CG239" s="75"/>
    </row>
    <row r="240" spans="1:85" s="17" customFormat="1" ht="50.25" customHeight="1">
      <c r="A240" s="60">
        <v>239</v>
      </c>
      <c r="B240" s="62" t="s">
        <v>298</v>
      </c>
      <c r="C240" s="62" t="s">
        <v>299</v>
      </c>
      <c r="D240" s="62" t="s">
        <v>300</v>
      </c>
      <c r="E240" s="62" t="s">
        <v>88</v>
      </c>
      <c r="F240" s="62" t="s">
        <v>1396</v>
      </c>
      <c r="G240" s="62" t="s">
        <v>90</v>
      </c>
      <c r="H240" s="62" t="s">
        <v>1397</v>
      </c>
      <c r="I240" s="62" t="s">
        <v>92</v>
      </c>
      <c r="J240" s="62">
        <v>43877882</v>
      </c>
      <c r="K240" s="62" t="s">
        <v>1398</v>
      </c>
      <c r="L240" s="60">
        <v>80111701</v>
      </c>
      <c r="M240" s="71" t="s">
        <v>634</v>
      </c>
      <c r="N240" s="62" t="s">
        <v>96</v>
      </c>
      <c r="O240" s="62">
        <f t="shared" si="25"/>
        <v>132000000</v>
      </c>
      <c r="P240" s="86">
        <v>132000000</v>
      </c>
      <c r="Q240" s="60">
        <v>0</v>
      </c>
      <c r="R240" s="86">
        <v>11000000</v>
      </c>
      <c r="S240" s="62" t="s">
        <v>213</v>
      </c>
      <c r="T240" s="63">
        <v>44577</v>
      </c>
      <c r="U240" s="63">
        <v>44578</v>
      </c>
      <c r="V240" s="63">
        <v>44926</v>
      </c>
      <c r="W240" s="63">
        <v>44578</v>
      </c>
      <c r="X240" s="63">
        <v>44926</v>
      </c>
      <c r="Y240" s="62" t="s">
        <v>305</v>
      </c>
      <c r="Z240" s="68" t="s">
        <v>306</v>
      </c>
      <c r="AA240" s="67">
        <v>20220593</v>
      </c>
      <c r="AB240" s="67">
        <v>62222</v>
      </c>
      <c r="AC240" s="61">
        <v>44573</v>
      </c>
      <c r="AD240" s="61" t="s">
        <v>100</v>
      </c>
      <c r="AE240" s="61" t="s">
        <v>100</v>
      </c>
      <c r="AF240" s="61" t="s">
        <v>928</v>
      </c>
      <c r="AG240" s="61" t="s">
        <v>494</v>
      </c>
      <c r="AH240" s="69">
        <v>38522</v>
      </c>
      <c r="AI240" s="85">
        <v>44578</v>
      </c>
      <c r="AJ240" s="70" t="s">
        <v>84</v>
      </c>
      <c r="AK240" s="69" t="s">
        <v>100</v>
      </c>
      <c r="AL240" s="69" t="s">
        <v>100</v>
      </c>
      <c r="AM240" s="61" t="str">
        <f>'[1]REQUISITOS DE EJECUCIÓN '!F240</f>
        <v>Cumplimiento del contrato
Calidad del servicio</v>
      </c>
      <c r="AN240" s="61" t="str">
        <f>'[1]REQUISITOS DE EJECUCIÓN '!G240</f>
        <v>17-46-101020606</v>
      </c>
      <c r="AO240" s="61">
        <f>'[1]REQUISITOS DE EJECUCIÓN '!H240</f>
        <v>44578</v>
      </c>
      <c r="AP240" s="61">
        <f>'[1]REQUISITOS DE EJECUCIÓN '!I240</f>
        <v>44578</v>
      </c>
      <c r="AQ240" s="61">
        <f>'[1]REQUISITOS DE EJECUCIÓN '!L240</f>
        <v>44578</v>
      </c>
      <c r="AR240" s="61" t="str">
        <f>'[1]REQUISITOS DE EJECUCIÓN '!M240</f>
        <v>I</v>
      </c>
      <c r="AS240" s="62" t="s">
        <v>211</v>
      </c>
      <c r="AT240" s="60" t="str">
        <f>[1]Supervisiones!J240</f>
        <v>Fabian Dario Romero Moreno</v>
      </c>
      <c r="AU240" s="60">
        <f>[1]Supervisiones!K240</f>
        <v>11523034</v>
      </c>
      <c r="AV240" s="60" t="str">
        <f>[1]Supervisiones!L240</f>
        <v>Fabian Dario Romero Moreno</v>
      </c>
      <c r="AW240" s="60">
        <f>[1]Supervisiones!M240</f>
        <v>11523034</v>
      </c>
      <c r="AX240" s="63">
        <f>[1]Supervisiones!N240</f>
        <v>44579</v>
      </c>
      <c r="AY240" s="63">
        <f>[1]Supervisiones!O240</f>
        <v>44579</v>
      </c>
      <c r="AZ240" s="60" t="str">
        <f>[1]Supervisiones!P240</f>
        <v>Transaccional</v>
      </c>
      <c r="BA240" s="62" t="s">
        <v>105</v>
      </c>
      <c r="BB240" s="60">
        <v>0</v>
      </c>
      <c r="BC240" s="62" t="s">
        <v>105</v>
      </c>
      <c r="BD240" s="60" t="s">
        <v>100</v>
      </c>
      <c r="BE240" s="60" t="s">
        <v>100</v>
      </c>
      <c r="BF240" s="62" t="s">
        <v>105</v>
      </c>
      <c r="BG240" s="60" t="s">
        <v>100</v>
      </c>
      <c r="BH240" s="60" t="s">
        <v>100</v>
      </c>
      <c r="BI240" s="60" t="s">
        <v>100</v>
      </c>
      <c r="BJ240" s="60" t="s">
        <v>100</v>
      </c>
      <c r="BK240" s="60" t="s">
        <v>100</v>
      </c>
      <c r="BL240" s="60" t="s">
        <v>100</v>
      </c>
      <c r="BM240" s="60" t="s">
        <v>100</v>
      </c>
      <c r="BN240" s="60" t="s">
        <v>100</v>
      </c>
      <c r="BO240" s="60" t="s">
        <v>100</v>
      </c>
      <c r="BP240" s="60" t="s">
        <v>100</v>
      </c>
      <c r="BQ240" s="60" t="s">
        <v>100</v>
      </c>
      <c r="BR240" s="60" t="s">
        <v>100</v>
      </c>
      <c r="BS240" s="63">
        <f t="shared" si="20"/>
        <v>44926</v>
      </c>
      <c r="BT240" s="62">
        <f t="shared" si="21"/>
        <v>0</v>
      </c>
      <c r="BU240" s="60">
        <v>0</v>
      </c>
      <c r="BV240" s="60">
        <v>0</v>
      </c>
      <c r="BW240" s="62">
        <f t="shared" si="22"/>
        <v>0</v>
      </c>
      <c r="BX240" s="60">
        <v>0</v>
      </c>
      <c r="BY240" s="60">
        <v>0</v>
      </c>
      <c r="BZ240" s="64">
        <f t="shared" si="23"/>
        <v>132000000</v>
      </c>
      <c r="CA240" s="60" t="s">
        <v>106</v>
      </c>
      <c r="CB240" s="62" t="e">
        <f t="shared" si="24"/>
        <v>#REF!</v>
      </c>
      <c r="CC240" s="72" t="e">
        <f>BS240-#REF!</f>
        <v>#REF!</v>
      </c>
      <c r="CD240" s="62" t="s">
        <v>107</v>
      </c>
      <c r="CE240" s="78">
        <v>44581</v>
      </c>
      <c r="CF240" s="74" t="s">
        <v>1399</v>
      </c>
      <c r="CG240" s="75"/>
    </row>
    <row r="241" spans="1:85" s="17" customFormat="1" ht="50.25" customHeight="1">
      <c r="A241" s="60">
        <v>240</v>
      </c>
      <c r="B241" s="62" t="s">
        <v>298</v>
      </c>
      <c r="C241" s="62" t="s">
        <v>299</v>
      </c>
      <c r="D241" s="62" t="s">
        <v>460</v>
      </c>
      <c r="E241" s="62" t="s">
        <v>88</v>
      </c>
      <c r="F241" s="62" t="s">
        <v>1400</v>
      </c>
      <c r="G241" s="62" t="s">
        <v>90</v>
      </c>
      <c r="H241" s="62" t="s">
        <v>1401</v>
      </c>
      <c r="I241" s="62" t="s">
        <v>92</v>
      </c>
      <c r="J241" s="62">
        <v>1106309557</v>
      </c>
      <c r="K241" s="62" t="s">
        <v>1402</v>
      </c>
      <c r="L241" s="60">
        <v>80111701</v>
      </c>
      <c r="M241" s="71" t="s">
        <v>589</v>
      </c>
      <c r="N241" s="62" t="s">
        <v>96</v>
      </c>
      <c r="O241" s="62">
        <f t="shared" si="25"/>
        <v>50000000</v>
      </c>
      <c r="P241" s="86">
        <v>50000000</v>
      </c>
      <c r="Q241" s="60">
        <v>0</v>
      </c>
      <c r="R241" s="86">
        <v>5000000</v>
      </c>
      <c r="S241" s="62" t="s">
        <v>213</v>
      </c>
      <c r="T241" s="63">
        <v>44578</v>
      </c>
      <c r="U241" s="63">
        <v>44579</v>
      </c>
      <c r="V241" s="63">
        <v>44865</v>
      </c>
      <c r="W241" s="63">
        <v>44579</v>
      </c>
      <c r="X241" s="63">
        <v>44865</v>
      </c>
      <c r="Y241" s="62" t="s">
        <v>305</v>
      </c>
      <c r="Z241" s="68" t="s">
        <v>306</v>
      </c>
      <c r="AA241" s="67">
        <v>20220594</v>
      </c>
      <c r="AB241" s="67">
        <v>62322</v>
      </c>
      <c r="AC241" s="61">
        <v>44573</v>
      </c>
      <c r="AD241" s="61" t="s">
        <v>100</v>
      </c>
      <c r="AE241" s="61" t="s">
        <v>100</v>
      </c>
      <c r="AF241" s="61" t="s">
        <v>928</v>
      </c>
      <c r="AG241" s="61" t="s">
        <v>494</v>
      </c>
      <c r="AH241" s="69">
        <v>39522</v>
      </c>
      <c r="AI241" s="85">
        <v>44578</v>
      </c>
      <c r="AJ241" s="70" t="s">
        <v>84</v>
      </c>
      <c r="AK241" s="69" t="s">
        <v>100</v>
      </c>
      <c r="AL241" s="69" t="s">
        <v>100</v>
      </c>
      <c r="AM241" s="61" t="str">
        <f>'[1]REQUISITOS DE EJECUCIÓN '!F241</f>
        <v>Cumplimiento del contrato
Calidad del servicio</v>
      </c>
      <c r="AN241" s="61" t="str">
        <f>'[1]REQUISITOS DE EJECUCIÓN '!G241</f>
        <v>25-46-101018722</v>
      </c>
      <c r="AO241" s="61">
        <f>'[1]REQUISITOS DE EJECUCIÓN '!H241</f>
        <v>44578</v>
      </c>
      <c r="AP241" s="61">
        <f>'[1]REQUISITOS DE EJECUCIÓN '!I241</f>
        <v>44579</v>
      </c>
      <c r="AQ241" s="61">
        <f>'[1]REQUISITOS DE EJECUCIÓN '!L241</f>
        <v>44579</v>
      </c>
      <c r="AR241" s="61" t="str">
        <f>'[1]REQUISITOS DE EJECUCIÓN '!M241</f>
        <v>I</v>
      </c>
      <c r="AS241" s="62" t="s">
        <v>211</v>
      </c>
      <c r="AT241" s="60" t="str">
        <f>[1]Supervisiones!J241</f>
        <v>Fabian Dario Romero Moreno</v>
      </c>
      <c r="AU241" s="60">
        <f>[1]Supervisiones!K241</f>
        <v>11523034</v>
      </c>
      <c r="AV241" s="60" t="str">
        <f>[1]Supervisiones!L241</f>
        <v>Fabian Dario Romero Moreno</v>
      </c>
      <c r="AW241" s="60">
        <f>[1]Supervisiones!M241</f>
        <v>11523034</v>
      </c>
      <c r="AX241" s="63">
        <f>[1]Supervisiones!N241</f>
        <v>44579</v>
      </c>
      <c r="AY241" s="63">
        <f>[1]Supervisiones!O241</f>
        <v>44579</v>
      </c>
      <c r="AZ241" s="60" t="str">
        <f>[1]Supervisiones!P241</f>
        <v>Transaccional</v>
      </c>
      <c r="BA241" s="62" t="s">
        <v>105</v>
      </c>
      <c r="BB241" s="60">
        <v>0</v>
      </c>
      <c r="BC241" s="62" t="s">
        <v>105</v>
      </c>
      <c r="BD241" s="60" t="s">
        <v>100</v>
      </c>
      <c r="BE241" s="60" t="s">
        <v>100</v>
      </c>
      <c r="BF241" s="62" t="s">
        <v>105</v>
      </c>
      <c r="BG241" s="60" t="s">
        <v>100</v>
      </c>
      <c r="BH241" s="60" t="s">
        <v>100</v>
      </c>
      <c r="BI241" s="60" t="s">
        <v>100</v>
      </c>
      <c r="BJ241" s="60" t="s">
        <v>100</v>
      </c>
      <c r="BK241" s="60" t="s">
        <v>100</v>
      </c>
      <c r="BL241" s="60" t="s">
        <v>100</v>
      </c>
      <c r="BM241" s="60" t="s">
        <v>100</v>
      </c>
      <c r="BN241" s="60" t="s">
        <v>100</v>
      </c>
      <c r="BO241" s="60" t="s">
        <v>100</v>
      </c>
      <c r="BP241" s="60" t="s">
        <v>100</v>
      </c>
      <c r="BQ241" s="60" t="s">
        <v>100</v>
      </c>
      <c r="BR241" s="60" t="s">
        <v>100</v>
      </c>
      <c r="BS241" s="63">
        <f t="shared" si="20"/>
        <v>44865</v>
      </c>
      <c r="BT241" s="62">
        <f t="shared" si="21"/>
        <v>0</v>
      </c>
      <c r="BU241" s="60">
        <v>0</v>
      </c>
      <c r="BV241" s="60">
        <v>0</v>
      </c>
      <c r="BW241" s="62">
        <f t="shared" si="22"/>
        <v>0</v>
      </c>
      <c r="BX241" s="60">
        <v>0</v>
      </c>
      <c r="BY241" s="60">
        <v>0</v>
      </c>
      <c r="BZ241" s="64">
        <f t="shared" si="23"/>
        <v>50000000</v>
      </c>
      <c r="CA241" s="60" t="s">
        <v>106</v>
      </c>
      <c r="CB241" s="62" t="e">
        <f t="shared" si="24"/>
        <v>#REF!</v>
      </c>
      <c r="CC241" s="72" t="e">
        <f>BS241-#REF!</f>
        <v>#REF!</v>
      </c>
      <c r="CD241" s="62" t="s">
        <v>107</v>
      </c>
      <c r="CE241" s="63">
        <v>44582</v>
      </c>
      <c r="CF241" s="74" t="s">
        <v>1403</v>
      </c>
      <c r="CG241" s="75"/>
    </row>
    <row r="242" spans="1:85" s="17" customFormat="1" ht="50.25" customHeight="1">
      <c r="A242" s="60">
        <v>241</v>
      </c>
      <c r="B242" s="62" t="s">
        <v>411</v>
      </c>
      <c r="C242" s="62" t="s">
        <v>730</v>
      </c>
      <c r="D242" s="62" t="s">
        <v>413</v>
      </c>
      <c r="E242" s="62" t="s">
        <v>88</v>
      </c>
      <c r="F242" s="62" t="s">
        <v>1404</v>
      </c>
      <c r="G242" s="62" t="s">
        <v>90</v>
      </c>
      <c r="H242" s="62" t="s">
        <v>1405</v>
      </c>
      <c r="I242" s="62" t="s">
        <v>92</v>
      </c>
      <c r="J242" s="62">
        <v>98595128</v>
      </c>
      <c r="K242" s="62" t="s">
        <v>1406</v>
      </c>
      <c r="L242" s="60">
        <v>80111701</v>
      </c>
      <c r="M242" s="71" t="s">
        <v>1407</v>
      </c>
      <c r="N242" s="62" t="s">
        <v>96</v>
      </c>
      <c r="O242" s="62">
        <f t="shared" si="25"/>
        <v>90000000</v>
      </c>
      <c r="P242" s="86">
        <v>90000000</v>
      </c>
      <c r="Q242" s="60">
        <v>0</v>
      </c>
      <c r="R242" s="86">
        <v>7500000</v>
      </c>
      <c r="S242" s="62" t="s">
        <v>97</v>
      </c>
      <c r="T242" s="63">
        <v>44576</v>
      </c>
      <c r="U242" s="63">
        <v>44578</v>
      </c>
      <c r="V242" s="63">
        <v>44926</v>
      </c>
      <c r="W242" s="63">
        <v>44578</v>
      </c>
      <c r="X242" s="63">
        <v>44926</v>
      </c>
      <c r="Y242" s="62" t="s">
        <v>418</v>
      </c>
      <c r="Z242" s="68" t="s">
        <v>419</v>
      </c>
      <c r="AA242" s="67">
        <v>20220703</v>
      </c>
      <c r="AB242" s="67">
        <v>16122</v>
      </c>
      <c r="AC242" s="61">
        <v>44568</v>
      </c>
      <c r="AD242" s="61" t="s">
        <v>100</v>
      </c>
      <c r="AE242" s="61" t="s">
        <v>100</v>
      </c>
      <c r="AF242" s="61" t="s">
        <v>736</v>
      </c>
      <c r="AG242" s="61" t="s">
        <v>737</v>
      </c>
      <c r="AH242" s="69">
        <v>37822</v>
      </c>
      <c r="AI242" s="85">
        <v>44578</v>
      </c>
      <c r="AJ242" s="70" t="s">
        <v>84</v>
      </c>
      <c r="AK242" s="69" t="s">
        <v>100</v>
      </c>
      <c r="AL242" s="69" t="s">
        <v>100</v>
      </c>
      <c r="AM242" s="61" t="str">
        <f>'[1]REQUISITOS DE EJECUCIÓN '!F242</f>
        <v>Cumplimiento del contrato
Calidad del servicio</v>
      </c>
      <c r="AN242" s="61" t="str">
        <f>'[1]REQUISITOS DE EJECUCIÓN '!G242</f>
        <v>580-47-994000070393</v>
      </c>
      <c r="AO242" s="61">
        <f>'[1]REQUISITOS DE EJECUCIÓN '!H242</f>
        <v>44578</v>
      </c>
      <c r="AP242" s="61">
        <f>'[1]REQUISITOS DE EJECUCIÓN '!I242</f>
        <v>44579</v>
      </c>
      <c r="AQ242" s="61">
        <f>'[1]REQUISITOS DE EJECUCIÓN '!L242</f>
        <v>44578</v>
      </c>
      <c r="AR242" s="61" t="str">
        <f>'[1]REQUISITOS DE EJECUCIÓN '!M242</f>
        <v>I</v>
      </c>
      <c r="AS242" s="62" t="s">
        <v>211</v>
      </c>
      <c r="AT242" s="60" t="str">
        <f>[1]Supervisiones!J242</f>
        <v>Kelly Alexandra Mariño Estupiñan</v>
      </c>
      <c r="AU242" s="60">
        <f>[1]Supervisiones!K242</f>
        <v>38363362</v>
      </c>
      <c r="AV242" s="60" t="str">
        <f>[1]Supervisiones!L242</f>
        <v>Kelly Alexandra Mariño Estupiñan</v>
      </c>
      <c r="AW242" s="60">
        <f>[1]Supervisiones!M242</f>
        <v>38363362</v>
      </c>
      <c r="AX242" s="63">
        <f>[1]Supervisiones!N242</f>
        <v>44579</v>
      </c>
      <c r="AY242" s="63">
        <f>[1]Supervisiones!O242</f>
        <v>44579</v>
      </c>
      <c r="AZ242" s="60" t="str">
        <f>[1]Supervisiones!P242</f>
        <v>Transaccional</v>
      </c>
      <c r="BA242" s="62" t="s">
        <v>105</v>
      </c>
      <c r="BB242" s="60">
        <v>0</v>
      </c>
      <c r="BC242" s="62" t="s">
        <v>105</v>
      </c>
      <c r="BD242" s="60" t="s">
        <v>100</v>
      </c>
      <c r="BE242" s="60" t="s">
        <v>100</v>
      </c>
      <c r="BF242" s="62" t="s">
        <v>105</v>
      </c>
      <c r="BG242" s="60" t="s">
        <v>100</v>
      </c>
      <c r="BH242" s="60" t="s">
        <v>100</v>
      </c>
      <c r="BI242" s="60" t="s">
        <v>100</v>
      </c>
      <c r="BJ242" s="60" t="s">
        <v>100</v>
      </c>
      <c r="BK242" s="60" t="s">
        <v>100</v>
      </c>
      <c r="BL242" s="60" t="s">
        <v>100</v>
      </c>
      <c r="BM242" s="60" t="s">
        <v>100</v>
      </c>
      <c r="BN242" s="60" t="s">
        <v>100</v>
      </c>
      <c r="BO242" s="60" t="s">
        <v>100</v>
      </c>
      <c r="BP242" s="60" t="s">
        <v>100</v>
      </c>
      <c r="BQ242" s="60" t="s">
        <v>100</v>
      </c>
      <c r="BR242" s="60" t="s">
        <v>100</v>
      </c>
      <c r="BS242" s="63">
        <f t="shared" si="20"/>
        <v>44926</v>
      </c>
      <c r="BT242" s="62">
        <f t="shared" si="21"/>
        <v>0</v>
      </c>
      <c r="BU242" s="60">
        <v>0</v>
      </c>
      <c r="BV242" s="60">
        <v>0</v>
      </c>
      <c r="BW242" s="62">
        <f t="shared" si="22"/>
        <v>0</v>
      </c>
      <c r="BX242" s="60">
        <v>0</v>
      </c>
      <c r="BY242" s="60">
        <v>0</v>
      </c>
      <c r="BZ242" s="64">
        <f t="shared" si="23"/>
        <v>90000000</v>
      </c>
      <c r="CA242" s="60" t="s">
        <v>106</v>
      </c>
      <c r="CB242" s="62" t="e">
        <f t="shared" si="24"/>
        <v>#REF!</v>
      </c>
      <c r="CC242" s="72" t="e">
        <f>BS242-#REF!</f>
        <v>#REF!</v>
      </c>
      <c r="CD242" s="62" t="s">
        <v>107</v>
      </c>
      <c r="CE242" s="78">
        <v>44580</v>
      </c>
      <c r="CF242" s="74" t="s">
        <v>1408</v>
      </c>
      <c r="CG242" s="75"/>
    </row>
    <row r="243" spans="1:85" s="17" customFormat="1" ht="50.25" customHeight="1">
      <c r="A243" s="60">
        <v>242</v>
      </c>
      <c r="B243" s="62" t="s">
        <v>510</v>
      </c>
      <c r="C243" s="62" t="s">
        <v>1409</v>
      </c>
      <c r="D243" s="62" t="s">
        <v>946</v>
      </c>
      <c r="E243" s="62" t="s">
        <v>88</v>
      </c>
      <c r="F243" s="62" t="s">
        <v>1410</v>
      </c>
      <c r="G243" s="62" t="s">
        <v>90</v>
      </c>
      <c r="H243" s="62" t="s">
        <v>1411</v>
      </c>
      <c r="I243" s="62" t="s">
        <v>92</v>
      </c>
      <c r="J243" s="62">
        <v>1023910463</v>
      </c>
      <c r="K243" s="62" t="s">
        <v>1412</v>
      </c>
      <c r="L243" s="60">
        <v>80111701</v>
      </c>
      <c r="M243" s="71" t="s">
        <v>1413</v>
      </c>
      <c r="N243" s="62" t="s">
        <v>96</v>
      </c>
      <c r="O243" s="62">
        <f t="shared" si="25"/>
        <v>62456053</v>
      </c>
      <c r="P243" s="86">
        <v>62456053</v>
      </c>
      <c r="Q243" s="60">
        <v>0</v>
      </c>
      <c r="R243" s="82">
        <v>5677823</v>
      </c>
      <c r="S243" s="62" t="s">
        <v>97</v>
      </c>
      <c r="T243" s="73">
        <v>44577</v>
      </c>
      <c r="U243" s="63">
        <v>44579</v>
      </c>
      <c r="V243" s="63">
        <v>44895</v>
      </c>
      <c r="W243" s="63">
        <v>44579</v>
      </c>
      <c r="X243" s="63">
        <v>44895</v>
      </c>
      <c r="Y243" s="62" t="s">
        <v>1414</v>
      </c>
      <c r="Z243" s="68" t="s">
        <v>518</v>
      </c>
      <c r="AA243" s="67">
        <v>20220402</v>
      </c>
      <c r="AB243" s="67">
        <v>21122</v>
      </c>
      <c r="AC243" s="61">
        <v>44569</v>
      </c>
      <c r="AD243" s="61" t="s">
        <v>100</v>
      </c>
      <c r="AE243" s="61" t="s">
        <v>100</v>
      </c>
      <c r="AF243" s="61" t="s">
        <v>1415</v>
      </c>
      <c r="AG243" s="61" t="s">
        <v>116</v>
      </c>
      <c r="AH243" s="69">
        <v>32422</v>
      </c>
      <c r="AI243" s="85">
        <v>44578</v>
      </c>
      <c r="AJ243" s="70" t="s">
        <v>84</v>
      </c>
      <c r="AK243" s="69" t="s">
        <v>100</v>
      </c>
      <c r="AL243" s="69" t="s">
        <v>100</v>
      </c>
      <c r="AM243" s="61" t="str">
        <f>'[1]REQUISITOS DE EJECUCIÓN '!F243</f>
        <v>Cumplimiento del contrato
Calidad del servicio</v>
      </c>
      <c r="AN243" s="61" t="str">
        <f>'[1]REQUISITOS DE EJECUCIÓN '!G243</f>
        <v>390-47-994000067784</v>
      </c>
      <c r="AO243" s="61">
        <f>'[1]REQUISITOS DE EJECUCIÓN '!H243</f>
        <v>44579</v>
      </c>
      <c r="AP243" s="61">
        <f>'[1]REQUISITOS DE EJECUCIÓN '!I243</f>
        <v>44579</v>
      </c>
      <c r="AQ243" s="61">
        <f>'[1]REQUISITOS DE EJECUCIÓN '!L243</f>
        <v>44578</v>
      </c>
      <c r="AR243" s="61" t="str">
        <f>'[1]REQUISITOS DE EJECUCIÓN '!M243</f>
        <v>I</v>
      </c>
      <c r="AS243" s="62" t="s">
        <v>211</v>
      </c>
      <c r="AT243" s="60" t="str">
        <f>[1]Supervisiones!J243</f>
        <v>Bernardo Ardila Enriquez</v>
      </c>
      <c r="AU243" s="60">
        <f>[1]Supervisiones!K243</f>
        <v>80874720</v>
      </c>
      <c r="AV243" s="60" t="str">
        <f>[1]Supervisiones!L243</f>
        <v>Mario Giovanni Monroy Hernandez</v>
      </c>
      <c r="AW243" s="60">
        <f>[1]Supervisiones!M243</f>
        <v>80874720</v>
      </c>
      <c r="AX243" s="63">
        <f>[1]Supervisiones!N243</f>
        <v>44578</v>
      </c>
      <c r="AY243" s="63">
        <f>[1]Supervisiones!O243</f>
        <v>44578</v>
      </c>
      <c r="AZ243" s="60" t="str">
        <f>[1]Supervisiones!P243</f>
        <v>Transaccional</v>
      </c>
      <c r="BA243" s="62" t="s">
        <v>105</v>
      </c>
      <c r="BB243" s="60">
        <v>0</v>
      </c>
      <c r="BC243" s="62" t="s">
        <v>105</v>
      </c>
      <c r="BD243" s="60" t="s">
        <v>100</v>
      </c>
      <c r="BE243" s="60" t="s">
        <v>100</v>
      </c>
      <c r="BF243" s="62" t="s">
        <v>105</v>
      </c>
      <c r="BG243" s="60" t="s">
        <v>100</v>
      </c>
      <c r="BH243" s="60" t="s">
        <v>100</v>
      </c>
      <c r="BI243" s="60" t="s">
        <v>100</v>
      </c>
      <c r="BJ243" s="60" t="s">
        <v>100</v>
      </c>
      <c r="BK243" s="60" t="s">
        <v>100</v>
      </c>
      <c r="BL243" s="60" t="s">
        <v>100</v>
      </c>
      <c r="BM243" s="60" t="s">
        <v>100</v>
      </c>
      <c r="BN243" s="60" t="s">
        <v>100</v>
      </c>
      <c r="BO243" s="60" t="s">
        <v>100</v>
      </c>
      <c r="BP243" s="60" t="s">
        <v>100</v>
      </c>
      <c r="BQ243" s="60" t="s">
        <v>100</v>
      </c>
      <c r="BR243" s="60" t="s">
        <v>100</v>
      </c>
      <c r="BS243" s="63">
        <f t="shared" si="20"/>
        <v>44895</v>
      </c>
      <c r="BT243" s="62">
        <f t="shared" si="21"/>
        <v>0</v>
      </c>
      <c r="BU243" s="60">
        <v>0</v>
      </c>
      <c r="BV243" s="60">
        <v>0</v>
      </c>
      <c r="BW243" s="62">
        <f t="shared" si="22"/>
        <v>0</v>
      </c>
      <c r="BX243" s="60">
        <v>0</v>
      </c>
      <c r="BY243" s="60">
        <v>0</v>
      </c>
      <c r="BZ243" s="64">
        <f t="shared" si="23"/>
        <v>62456053</v>
      </c>
      <c r="CA243" s="60" t="s">
        <v>106</v>
      </c>
      <c r="CB243" s="62" t="e">
        <f t="shared" si="24"/>
        <v>#REF!</v>
      </c>
      <c r="CC243" s="72" t="e">
        <f>BS243-#REF!</f>
        <v>#REF!</v>
      </c>
      <c r="CD243" s="62" t="s">
        <v>107</v>
      </c>
      <c r="CE243" s="78">
        <v>44581</v>
      </c>
      <c r="CF243" s="74" t="s">
        <v>1416</v>
      </c>
      <c r="CG243" s="75"/>
    </row>
    <row r="244" spans="1:85" s="17" customFormat="1" ht="50.25" customHeight="1">
      <c r="A244" s="60">
        <v>243</v>
      </c>
      <c r="B244" s="62" t="s">
        <v>679</v>
      </c>
      <c r="C244" s="62" t="s">
        <v>679</v>
      </c>
      <c r="D244" s="62" t="s">
        <v>87</v>
      </c>
      <c r="E244" s="62" t="s">
        <v>88</v>
      </c>
      <c r="F244" s="62" t="s">
        <v>1417</v>
      </c>
      <c r="G244" s="62" t="s">
        <v>90</v>
      </c>
      <c r="H244" s="62" t="s">
        <v>1418</v>
      </c>
      <c r="I244" s="62" t="s">
        <v>92</v>
      </c>
      <c r="J244" s="62">
        <v>1020750506</v>
      </c>
      <c r="K244" s="62" t="s">
        <v>1419</v>
      </c>
      <c r="L244" s="60">
        <v>80111701</v>
      </c>
      <c r="M244" s="71" t="s">
        <v>1420</v>
      </c>
      <c r="N244" s="62" t="s">
        <v>96</v>
      </c>
      <c r="O244" s="62">
        <f t="shared" si="25"/>
        <v>66000000</v>
      </c>
      <c r="P244" s="86">
        <v>66000000</v>
      </c>
      <c r="Q244" s="60">
        <v>0</v>
      </c>
      <c r="R244" s="82">
        <v>6000000</v>
      </c>
      <c r="S244" s="62" t="s">
        <v>97</v>
      </c>
      <c r="T244" s="73">
        <v>44579</v>
      </c>
      <c r="U244" s="63">
        <v>44581</v>
      </c>
      <c r="V244" s="63">
        <v>44915</v>
      </c>
      <c r="W244" s="63">
        <v>44581</v>
      </c>
      <c r="X244" s="63">
        <v>44915</v>
      </c>
      <c r="Y244" s="62" t="s">
        <v>507</v>
      </c>
      <c r="Z244" s="68" t="s">
        <v>99</v>
      </c>
      <c r="AA244" s="67">
        <v>20220255</v>
      </c>
      <c r="AB244" s="67">
        <v>28822</v>
      </c>
      <c r="AC244" s="61">
        <v>44569</v>
      </c>
      <c r="AD244" s="61" t="s">
        <v>100</v>
      </c>
      <c r="AE244" s="61" t="s">
        <v>100</v>
      </c>
      <c r="AF244" s="61" t="s">
        <v>544</v>
      </c>
      <c r="AG244" s="61" t="s">
        <v>102</v>
      </c>
      <c r="AH244" s="69">
        <v>46322</v>
      </c>
      <c r="AI244" s="85">
        <v>44579</v>
      </c>
      <c r="AJ244" s="70" t="s">
        <v>84</v>
      </c>
      <c r="AK244" s="69" t="s">
        <v>100</v>
      </c>
      <c r="AL244" s="69" t="s">
        <v>100</v>
      </c>
      <c r="AM244" s="61" t="str">
        <f>'[1]REQUISITOS DE EJECUCIÓN '!F244</f>
        <v>Cumplimiento del contrato
Calidad del servicio</v>
      </c>
      <c r="AN244" s="61" t="str">
        <f>'[1]REQUISITOS DE EJECUCIÓN '!G244</f>
        <v>390-47-994000068069</v>
      </c>
      <c r="AO244" s="61">
        <f>'[1]REQUISITOS DE EJECUCIÓN '!H244</f>
        <v>44580</v>
      </c>
      <c r="AP244" s="61">
        <f>'[1]REQUISITOS DE EJECUCIÓN '!I244</f>
        <v>44580</v>
      </c>
      <c r="AQ244" s="61">
        <f>'[1]REQUISITOS DE EJECUCIÓN '!L244</f>
        <v>44580</v>
      </c>
      <c r="AR244" s="61" t="str">
        <f>'[1]REQUISITOS DE EJECUCIÓN '!M244</f>
        <v>I</v>
      </c>
      <c r="AS244" s="62" t="s">
        <v>211</v>
      </c>
      <c r="AT244" s="60" t="str">
        <f>[1]Supervisiones!J244</f>
        <v>Rubiola De Jesús Melendez Vargas</v>
      </c>
      <c r="AU244" s="60">
        <f>[1]Supervisiones!K244</f>
        <v>42981529</v>
      </c>
      <c r="AV244" s="60" t="str">
        <f>[1]Supervisiones!L244</f>
        <v>Rubiola De Jesús Melendez Vargas</v>
      </c>
      <c r="AW244" s="60">
        <f>[1]Supervisiones!M244</f>
        <v>42981529</v>
      </c>
      <c r="AX244" s="63">
        <f>[1]Supervisiones!N244</f>
        <v>44580</v>
      </c>
      <c r="AY244" s="63">
        <f>[1]Supervisiones!O244</f>
        <v>44580</v>
      </c>
      <c r="AZ244" s="60" t="str">
        <f>[1]Supervisiones!P244</f>
        <v>Transaccional</v>
      </c>
      <c r="BA244" s="62" t="s">
        <v>105</v>
      </c>
      <c r="BB244" s="60">
        <v>0</v>
      </c>
      <c r="BC244" s="62" t="s">
        <v>105</v>
      </c>
      <c r="BD244" s="60" t="s">
        <v>100</v>
      </c>
      <c r="BE244" s="60" t="s">
        <v>100</v>
      </c>
      <c r="BF244" s="62" t="s">
        <v>105</v>
      </c>
      <c r="BG244" s="60" t="s">
        <v>100</v>
      </c>
      <c r="BH244" s="60" t="s">
        <v>100</v>
      </c>
      <c r="BI244" s="60" t="s">
        <v>100</v>
      </c>
      <c r="BJ244" s="60" t="s">
        <v>100</v>
      </c>
      <c r="BK244" s="60" t="s">
        <v>100</v>
      </c>
      <c r="BL244" s="60" t="s">
        <v>100</v>
      </c>
      <c r="BM244" s="60" t="s">
        <v>100</v>
      </c>
      <c r="BN244" s="60" t="s">
        <v>100</v>
      </c>
      <c r="BO244" s="60" t="s">
        <v>100</v>
      </c>
      <c r="BP244" s="60" t="s">
        <v>100</v>
      </c>
      <c r="BQ244" s="60" t="s">
        <v>100</v>
      </c>
      <c r="BR244" s="60" t="s">
        <v>100</v>
      </c>
      <c r="BS244" s="63">
        <f t="shared" si="20"/>
        <v>44915</v>
      </c>
      <c r="BT244" s="62">
        <f t="shared" si="21"/>
        <v>0</v>
      </c>
      <c r="BU244" s="60">
        <v>0</v>
      </c>
      <c r="BV244" s="60">
        <v>0</v>
      </c>
      <c r="BW244" s="62">
        <f t="shared" si="22"/>
        <v>0</v>
      </c>
      <c r="BX244" s="60">
        <v>0</v>
      </c>
      <c r="BY244" s="60">
        <v>0</v>
      </c>
      <c r="BZ244" s="64">
        <f t="shared" si="23"/>
        <v>66000000</v>
      </c>
      <c r="CA244" s="60" t="s">
        <v>106</v>
      </c>
      <c r="CB244" s="62" t="e">
        <f t="shared" si="24"/>
        <v>#REF!</v>
      </c>
      <c r="CC244" s="72" t="e">
        <f>BS244-#REF!</f>
        <v>#REF!</v>
      </c>
      <c r="CD244" s="62" t="s">
        <v>107</v>
      </c>
      <c r="CE244" s="78">
        <v>44584</v>
      </c>
      <c r="CF244" s="74" t="s">
        <v>1421</v>
      </c>
      <c r="CG244" s="75"/>
    </row>
    <row r="245" spans="1:85" s="17" customFormat="1" ht="50.25" customHeight="1">
      <c r="A245" s="60">
        <v>244</v>
      </c>
      <c r="B245" s="62" t="s">
        <v>298</v>
      </c>
      <c r="C245" s="62" t="s">
        <v>299</v>
      </c>
      <c r="D245" s="62" t="s">
        <v>460</v>
      </c>
      <c r="E245" s="62" t="s">
        <v>88</v>
      </c>
      <c r="F245" s="62" t="s">
        <v>1422</v>
      </c>
      <c r="G245" s="62" t="s">
        <v>90</v>
      </c>
      <c r="H245" s="62" t="s">
        <v>1423</v>
      </c>
      <c r="I245" s="62" t="s">
        <v>92</v>
      </c>
      <c r="J245" s="62">
        <v>51900617</v>
      </c>
      <c r="K245" s="62" t="s">
        <v>1424</v>
      </c>
      <c r="L245" s="60">
        <v>80111701</v>
      </c>
      <c r="M245" s="71" t="s">
        <v>345</v>
      </c>
      <c r="N245" s="62" t="s">
        <v>96</v>
      </c>
      <c r="O245" s="62">
        <f t="shared" si="25"/>
        <v>60996600</v>
      </c>
      <c r="P245" s="86">
        <v>60996600</v>
      </c>
      <c r="Q245" s="60">
        <v>0</v>
      </c>
      <c r="R245" s="82">
        <v>6489000</v>
      </c>
      <c r="S245" s="62" t="s">
        <v>213</v>
      </c>
      <c r="T245" s="73">
        <v>44578</v>
      </c>
      <c r="U245" s="63">
        <v>44581</v>
      </c>
      <c r="V245" s="63">
        <v>44846</v>
      </c>
      <c r="W245" s="63">
        <v>44581</v>
      </c>
      <c r="X245" s="63">
        <v>44846</v>
      </c>
      <c r="Y245" s="62" t="s">
        <v>305</v>
      </c>
      <c r="Z245" s="68" t="s">
        <v>306</v>
      </c>
      <c r="AA245" s="67">
        <v>20220573</v>
      </c>
      <c r="AB245" s="67">
        <v>62422</v>
      </c>
      <c r="AC245" s="61">
        <v>44573</v>
      </c>
      <c r="AD245" s="61" t="s">
        <v>100</v>
      </c>
      <c r="AE245" s="61" t="s">
        <v>100</v>
      </c>
      <c r="AF245" s="61" t="s">
        <v>928</v>
      </c>
      <c r="AG245" s="61" t="s">
        <v>102</v>
      </c>
      <c r="AH245" s="69">
        <v>37522</v>
      </c>
      <c r="AI245" s="85">
        <v>44578</v>
      </c>
      <c r="AJ245" s="70" t="s">
        <v>84</v>
      </c>
      <c r="AK245" s="69" t="s">
        <v>100</v>
      </c>
      <c r="AL245" s="69" t="s">
        <v>100</v>
      </c>
      <c r="AM245" s="61" t="str">
        <f>'[1]REQUISITOS DE EJECUCIÓN '!F245</f>
        <v>Cumplimiento del contrato
Calidad del servicio</v>
      </c>
      <c r="AN245" s="61" t="str">
        <f>'[1]REQUISITOS DE EJECUCIÓN '!G245</f>
        <v>390-47-994000067922</v>
      </c>
      <c r="AO245" s="61">
        <f>'[1]REQUISITOS DE EJECUCIÓN '!H245</f>
        <v>44579</v>
      </c>
      <c r="AP245" s="61">
        <f>'[1]REQUISITOS DE EJECUCIÓN '!I245</f>
        <v>44581</v>
      </c>
      <c r="AQ245" s="61">
        <f>'[1]REQUISITOS DE EJECUCIÓN '!L245</f>
        <v>44579</v>
      </c>
      <c r="AR245" s="61" t="str">
        <f>'[1]REQUISITOS DE EJECUCIÓN '!M245</f>
        <v>I</v>
      </c>
      <c r="AS245" s="62" t="s">
        <v>211</v>
      </c>
      <c r="AT245" s="60" t="str">
        <f>[1]Supervisiones!J245</f>
        <v>Fabian Dario Romero Moreno</v>
      </c>
      <c r="AU245" s="60">
        <f>[1]Supervisiones!K245</f>
        <v>11523034</v>
      </c>
      <c r="AV245" s="60" t="str">
        <f>[1]Supervisiones!L245</f>
        <v>Fabian Dario Romero Moreno</v>
      </c>
      <c r="AW245" s="60">
        <f>[1]Supervisiones!M245</f>
        <v>11523034</v>
      </c>
      <c r="AX245" s="63">
        <f>[1]Supervisiones!N245</f>
        <v>44579</v>
      </c>
      <c r="AY245" s="63">
        <f>[1]Supervisiones!O245</f>
        <v>44579</v>
      </c>
      <c r="AZ245" s="60" t="str">
        <f>[1]Supervisiones!P245</f>
        <v>Transaccional</v>
      </c>
      <c r="BA245" s="62" t="s">
        <v>105</v>
      </c>
      <c r="BB245" s="60">
        <v>0</v>
      </c>
      <c r="BC245" s="62" t="s">
        <v>105</v>
      </c>
      <c r="BD245" s="60" t="s">
        <v>100</v>
      </c>
      <c r="BE245" s="60" t="s">
        <v>100</v>
      </c>
      <c r="BF245" s="62" t="s">
        <v>105</v>
      </c>
      <c r="BG245" s="60" t="s">
        <v>100</v>
      </c>
      <c r="BH245" s="60" t="s">
        <v>100</v>
      </c>
      <c r="BI245" s="60" t="s">
        <v>100</v>
      </c>
      <c r="BJ245" s="60" t="s">
        <v>100</v>
      </c>
      <c r="BK245" s="60" t="s">
        <v>100</v>
      </c>
      <c r="BL245" s="60" t="s">
        <v>100</v>
      </c>
      <c r="BM245" s="60" t="s">
        <v>100</v>
      </c>
      <c r="BN245" s="60" t="s">
        <v>100</v>
      </c>
      <c r="BO245" s="60" t="s">
        <v>100</v>
      </c>
      <c r="BP245" s="60" t="s">
        <v>100</v>
      </c>
      <c r="BQ245" s="60" t="s">
        <v>100</v>
      </c>
      <c r="BR245" s="60" t="s">
        <v>100</v>
      </c>
      <c r="BS245" s="63">
        <f t="shared" si="20"/>
        <v>44846</v>
      </c>
      <c r="BT245" s="62">
        <f t="shared" si="21"/>
        <v>0</v>
      </c>
      <c r="BU245" s="60">
        <v>0</v>
      </c>
      <c r="BV245" s="60">
        <v>0</v>
      </c>
      <c r="BW245" s="62">
        <f t="shared" si="22"/>
        <v>0</v>
      </c>
      <c r="BX245" s="60">
        <v>0</v>
      </c>
      <c r="BY245" s="60">
        <v>0</v>
      </c>
      <c r="BZ245" s="64">
        <f t="shared" si="23"/>
        <v>60996600</v>
      </c>
      <c r="CA245" s="60" t="s">
        <v>106</v>
      </c>
      <c r="CB245" s="62" t="e">
        <f t="shared" si="24"/>
        <v>#REF!</v>
      </c>
      <c r="CC245" s="72" t="e">
        <f>BS245-#REF!</f>
        <v>#REF!</v>
      </c>
      <c r="CD245" s="62" t="s">
        <v>107</v>
      </c>
      <c r="CE245" s="63">
        <v>44582</v>
      </c>
      <c r="CF245" s="74" t="s">
        <v>1425</v>
      </c>
      <c r="CG245" s="75"/>
    </row>
    <row r="246" spans="1:85" s="17" customFormat="1" ht="50.25" customHeight="1">
      <c r="A246" s="60">
        <v>245</v>
      </c>
      <c r="B246" s="62" t="s">
        <v>411</v>
      </c>
      <c r="C246" s="62" t="s">
        <v>730</v>
      </c>
      <c r="D246" s="62" t="s">
        <v>731</v>
      </c>
      <c r="E246" s="62" t="s">
        <v>88</v>
      </c>
      <c r="F246" s="62" t="s">
        <v>1426</v>
      </c>
      <c r="G246" s="62" t="s">
        <v>90</v>
      </c>
      <c r="H246" s="62" t="s">
        <v>1427</v>
      </c>
      <c r="I246" s="62" t="s">
        <v>92</v>
      </c>
      <c r="J246" s="62">
        <v>71219176</v>
      </c>
      <c r="K246" s="62" t="s">
        <v>1428</v>
      </c>
      <c r="L246" s="60">
        <v>80111701</v>
      </c>
      <c r="M246" s="71" t="s">
        <v>1429</v>
      </c>
      <c r="N246" s="62" t="s">
        <v>96</v>
      </c>
      <c r="O246" s="62">
        <f t="shared" si="25"/>
        <v>75600000</v>
      </c>
      <c r="P246" s="86">
        <v>75600000</v>
      </c>
      <c r="Q246" s="60">
        <v>0</v>
      </c>
      <c r="R246" s="82">
        <v>6300000</v>
      </c>
      <c r="S246" s="62" t="s">
        <v>97</v>
      </c>
      <c r="T246" s="73">
        <v>44576</v>
      </c>
      <c r="U246" s="63">
        <v>44578</v>
      </c>
      <c r="V246" s="63">
        <v>44926</v>
      </c>
      <c r="W246" s="63">
        <v>44578</v>
      </c>
      <c r="X246" s="63">
        <v>44926</v>
      </c>
      <c r="Y246" s="62" t="s">
        <v>418</v>
      </c>
      <c r="Z246" s="68" t="s">
        <v>419</v>
      </c>
      <c r="AA246" s="67">
        <v>20220690</v>
      </c>
      <c r="AB246" s="67">
        <v>59122</v>
      </c>
      <c r="AC246" s="61">
        <v>44573</v>
      </c>
      <c r="AD246" s="61" t="s">
        <v>100</v>
      </c>
      <c r="AE246" s="61" t="s">
        <v>100</v>
      </c>
      <c r="AF246" s="61" t="s">
        <v>736</v>
      </c>
      <c r="AG246" s="61" t="s">
        <v>102</v>
      </c>
      <c r="AH246" s="69">
        <v>36622</v>
      </c>
      <c r="AI246" s="85">
        <v>44578</v>
      </c>
      <c r="AJ246" s="70" t="s">
        <v>84</v>
      </c>
      <c r="AK246" s="69" t="s">
        <v>100</v>
      </c>
      <c r="AL246" s="69" t="s">
        <v>100</v>
      </c>
      <c r="AM246" s="61" t="str">
        <f>'[1]REQUISITOS DE EJECUCIÓN '!F246</f>
        <v>Cumplimiento del contrato
Calidad del servicio</v>
      </c>
      <c r="AN246" s="61" t="str">
        <f>'[1]REQUISITOS DE EJECUCIÓN '!G246</f>
        <v>390-47-994000067441</v>
      </c>
      <c r="AO246" s="61">
        <f>'[1]REQUISITOS DE EJECUCIÓN '!H246</f>
        <v>44576</v>
      </c>
      <c r="AP246" s="61">
        <f>'[1]REQUISITOS DE EJECUCIÓN '!I246</f>
        <v>44578</v>
      </c>
      <c r="AQ246" s="61">
        <f>'[1]REQUISITOS DE EJECUCIÓN '!L246</f>
        <v>44578</v>
      </c>
      <c r="AR246" s="61" t="str">
        <f>'[1]REQUISITOS DE EJECUCIÓN '!M246</f>
        <v>I</v>
      </c>
      <c r="AS246" s="62" t="s">
        <v>211</v>
      </c>
      <c r="AT246" s="60" t="str">
        <f>[1]Supervisiones!J246</f>
        <v>Tirso Zorro Guio</v>
      </c>
      <c r="AU246" s="60">
        <f>[1]Supervisiones!K246</f>
        <v>79350124</v>
      </c>
      <c r="AV246" s="60" t="str">
        <f>[1]Supervisiones!L246</f>
        <v>Tirso Zorro Guio</v>
      </c>
      <c r="AW246" s="60">
        <f>[1]Supervisiones!M246</f>
        <v>79350124</v>
      </c>
      <c r="AX246" s="63">
        <f>[1]Supervisiones!N246</f>
        <v>44578</v>
      </c>
      <c r="AY246" s="63">
        <f>[1]Supervisiones!O246</f>
        <v>44578</v>
      </c>
      <c r="AZ246" s="60" t="str">
        <f>[1]Supervisiones!P246</f>
        <v>Transaccional</v>
      </c>
      <c r="BA246" s="62" t="s">
        <v>105</v>
      </c>
      <c r="BB246" s="60">
        <v>0</v>
      </c>
      <c r="BC246" s="62" t="s">
        <v>105</v>
      </c>
      <c r="BD246" s="60" t="s">
        <v>100</v>
      </c>
      <c r="BE246" s="60" t="s">
        <v>100</v>
      </c>
      <c r="BF246" s="62" t="s">
        <v>105</v>
      </c>
      <c r="BG246" s="60" t="s">
        <v>100</v>
      </c>
      <c r="BH246" s="60" t="s">
        <v>100</v>
      </c>
      <c r="BI246" s="60" t="s">
        <v>100</v>
      </c>
      <c r="BJ246" s="60" t="s">
        <v>100</v>
      </c>
      <c r="BK246" s="60" t="s">
        <v>100</v>
      </c>
      <c r="BL246" s="60" t="s">
        <v>100</v>
      </c>
      <c r="BM246" s="60" t="s">
        <v>100</v>
      </c>
      <c r="BN246" s="60" t="s">
        <v>100</v>
      </c>
      <c r="BO246" s="60" t="s">
        <v>100</v>
      </c>
      <c r="BP246" s="60" t="s">
        <v>100</v>
      </c>
      <c r="BQ246" s="60" t="s">
        <v>100</v>
      </c>
      <c r="BR246" s="60" t="s">
        <v>100</v>
      </c>
      <c r="BS246" s="63">
        <f t="shared" si="20"/>
        <v>44926</v>
      </c>
      <c r="BT246" s="62">
        <f t="shared" si="21"/>
        <v>0</v>
      </c>
      <c r="BU246" s="60">
        <v>0</v>
      </c>
      <c r="BV246" s="60">
        <v>0</v>
      </c>
      <c r="BW246" s="62">
        <f t="shared" si="22"/>
        <v>0</v>
      </c>
      <c r="BX246" s="60">
        <v>0</v>
      </c>
      <c r="BY246" s="60">
        <v>0</v>
      </c>
      <c r="BZ246" s="64">
        <f t="shared" si="23"/>
        <v>75600000</v>
      </c>
      <c r="CA246" s="60" t="s">
        <v>106</v>
      </c>
      <c r="CB246" s="62" t="e">
        <f t="shared" si="24"/>
        <v>#REF!</v>
      </c>
      <c r="CC246" s="72" t="e">
        <f>BS246-#REF!</f>
        <v>#REF!</v>
      </c>
      <c r="CD246" s="62" t="s">
        <v>107</v>
      </c>
      <c r="CE246" s="78">
        <v>44580</v>
      </c>
      <c r="CF246" s="74" t="s">
        <v>1430</v>
      </c>
      <c r="CG246" s="75"/>
    </row>
    <row r="247" spans="1:85" s="17" customFormat="1" ht="50.25" customHeight="1">
      <c r="A247" s="60">
        <v>246</v>
      </c>
      <c r="B247" s="62" t="s">
        <v>962</v>
      </c>
      <c r="C247" s="62" t="s">
        <v>962</v>
      </c>
      <c r="D247" s="62" t="s">
        <v>87</v>
      </c>
      <c r="E247" s="62" t="s">
        <v>88</v>
      </c>
      <c r="F247" s="62" t="s">
        <v>1431</v>
      </c>
      <c r="G247" s="62" t="s">
        <v>90</v>
      </c>
      <c r="H247" s="62" t="s">
        <v>1432</v>
      </c>
      <c r="I247" s="62" t="s">
        <v>92</v>
      </c>
      <c r="J247" s="62">
        <v>80354880</v>
      </c>
      <c r="K247" s="62" t="s">
        <v>1433</v>
      </c>
      <c r="L247" s="60">
        <v>80111701</v>
      </c>
      <c r="M247" s="71" t="s">
        <v>1434</v>
      </c>
      <c r="N247" s="62" t="s">
        <v>96</v>
      </c>
      <c r="O247" s="62">
        <f t="shared" si="25"/>
        <v>82500000</v>
      </c>
      <c r="P247" s="86">
        <v>82500000</v>
      </c>
      <c r="Q247" s="60">
        <v>0</v>
      </c>
      <c r="R247" s="82">
        <v>8500000</v>
      </c>
      <c r="S247" s="62" t="s">
        <v>213</v>
      </c>
      <c r="T247" s="73">
        <v>44576</v>
      </c>
      <c r="U247" s="63">
        <v>44579</v>
      </c>
      <c r="V247" s="63">
        <v>44849</v>
      </c>
      <c r="W247" s="63">
        <v>44579</v>
      </c>
      <c r="X247" s="63">
        <v>44849</v>
      </c>
      <c r="Y247" s="62" t="s">
        <v>130</v>
      </c>
      <c r="Z247" s="68" t="s">
        <v>99</v>
      </c>
      <c r="AA247" s="67">
        <v>20220968</v>
      </c>
      <c r="AB247" s="67">
        <v>25622</v>
      </c>
      <c r="AC247" s="61">
        <v>44569</v>
      </c>
      <c r="AD247" s="61" t="s">
        <v>100</v>
      </c>
      <c r="AE247" s="61" t="s">
        <v>100</v>
      </c>
      <c r="AF247" s="61" t="s">
        <v>131</v>
      </c>
      <c r="AG247" s="61" t="s">
        <v>102</v>
      </c>
      <c r="AH247" s="69">
        <v>31722</v>
      </c>
      <c r="AI247" s="85">
        <v>44578</v>
      </c>
      <c r="AJ247" s="70" t="s">
        <v>84</v>
      </c>
      <c r="AK247" s="69" t="s">
        <v>100</v>
      </c>
      <c r="AL247" s="69" t="s">
        <v>100</v>
      </c>
      <c r="AM247" s="61" t="str">
        <f>'[1]REQUISITOS DE EJECUCIÓN '!F247</f>
        <v>Cumplimiento del contrato
Calidad del servicio</v>
      </c>
      <c r="AN247" s="61" t="str">
        <f>'[1]REQUISITOS DE EJECUCIÓN '!G247</f>
        <v>17-46-101020511</v>
      </c>
      <c r="AO247" s="61">
        <f>'[1]REQUISITOS DE EJECUCIÓN '!H247</f>
        <v>44578</v>
      </c>
      <c r="AP247" s="61">
        <f>'[1]REQUISITOS DE EJECUCIÓN '!I247</f>
        <v>44579</v>
      </c>
      <c r="AQ247" s="61">
        <f>'[1]REQUISITOS DE EJECUCIÓN '!L247</f>
        <v>44578</v>
      </c>
      <c r="AR247" s="61" t="str">
        <f>'[1]REQUISITOS DE EJECUCIÓN '!M247</f>
        <v>I</v>
      </c>
      <c r="AS247" s="62" t="s">
        <v>211</v>
      </c>
      <c r="AT247" s="60" t="str">
        <f>[1]Supervisiones!J247</f>
        <v>Aura Elvira Gómez Martínez</v>
      </c>
      <c r="AU247" s="60">
        <f>[1]Supervisiones!K247</f>
        <v>52375911</v>
      </c>
      <c r="AV247" s="60" t="str">
        <f>[1]Supervisiones!L247</f>
        <v>Aura Elvira Gómez Martínez</v>
      </c>
      <c r="AW247" s="60">
        <f>[1]Supervisiones!M247</f>
        <v>52375911</v>
      </c>
      <c r="AX247" s="63">
        <f>[1]Supervisiones!N247</f>
        <v>44579</v>
      </c>
      <c r="AY247" s="63">
        <f>[1]Supervisiones!O247</f>
        <v>44579</v>
      </c>
      <c r="AZ247" s="60" t="str">
        <f>[1]Supervisiones!P247</f>
        <v>Transaccional</v>
      </c>
      <c r="BA247" s="62" t="s">
        <v>105</v>
      </c>
      <c r="BB247" s="60">
        <v>0</v>
      </c>
      <c r="BC247" s="62" t="s">
        <v>105</v>
      </c>
      <c r="BD247" s="60" t="s">
        <v>100</v>
      </c>
      <c r="BE247" s="60" t="s">
        <v>100</v>
      </c>
      <c r="BF247" s="62" t="s">
        <v>105</v>
      </c>
      <c r="BG247" s="60" t="s">
        <v>100</v>
      </c>
      <c r="BH247" s="60" t="s">
        <v>100</v>
      </c>
      <c r="BI247" s="60" t="s">
        <v>100</v>
      </c>
      <c r="BJ247" s="60" t="s">
        <v>100</v>
      </c>
      <c r="BK247" s="60" t="s">
        <v>100</v>
      </c>
      <c r="BL247" s="60" t="s">
        <v>100</v>
      </c>
      <c r="BM247" s="60" t="s">
        <v>100</v>
      </c>
      <c r="BN247" s="60" t="s">
        <v>100</v>
      </c>
      <c r="BO247" s="60" t="s">
        <v>100</v>
      </c>
      <c r="BP247" s="60" t="s">
        <v>100</v>
      </c>
      <c r="BQ247" s="60" t="s">
        <v>100</v>
      </c>
      <c r="BR247" s="60" t="s">
        <v>100</v>
      </c>
      <c r="BS247" s="63">
        <f t="shared" si="20"/>
        <v>44849</v>
      </c>
      <c r="BT247" s="62">
        <f t="shared" si="21"/>
        <v>0</v>
      </c>
      <c r="BU247" s="60">
        <v>0</v>
      </c>
      <c r="BV247" s="60">
        <v>0</v>
      </c>
      <c r="BW247" s="62">
        <f t="shared" si="22"/>
        <v>0</v>
      </c>
      <c r="BX247" s="60">
        <v>0</v>
      </c>
      <c r="BY247" s="60">
        <v>0</v>
      </c>
      <c r="BZ247" s="64">
        <f t="shared" si="23"/>
        <v>82500000</v>
      </c>
      <c r="CA247" s="60" t="s">
        <v>106</v>
      </c>
      <c r="CB247" s="62" t="e">
        <f t="shared" si="24"/>
        <v>#REF!</v>
      </c>
      <c r="CC247" s="72" t="e">
        <f>BS247-#REF!</f>
        <v>#REF!</v>
      </c>
      <c r="CD247" s="62" t="s">
        <v>107</v>
      </c>
      <c r="CE247" s="78">
        <v>44580</v>
      </c>
      <c r="CF247" s="74" t="s">
        <v>1435</v>
      </c>
      <c r="CG247" s="75"/>
    </row>
    <row r="248" spans="1:85" s="17" customFormat="1" ht="50.25" customHeight="1">
      <c r="A248" s="60">
        <v>247</v>
      </c>
      <c r="B248" s="62" t="s">
        <v>85</v>
      </c>
      <c r="C248" s="62" t="s">
        <v>207</v>
      </c>
      <c r="D248" s="62" t="s">
        <v>165</v>
      </c>
      <c r="E248" s="62" t="s">
        <v>88</v>
      </c>
      <c r="F248" s="62" t="s">
        <v>1436</v>
      </c>
      <c r="G248" s="62" t="s">
        <v>90</v>
      </c>
      <c r="H248" s="62" t="s">
        <v>1437</v>
      </c>
      <c r="I248" s="62" t="s">
        <v>92</v>
      </c>
      <c r="J248" s="62">
        <v>79695659</v>
      </c>
      <c r="K248" s="62" t="s">
        <v>1438</v>
      </c>
      <c r="L248" s="60">
        <v>80111701</v>
      </c>
      <c r="M248" s="71" t="s">
        <v>1439</v>
      </c>
      <c r="N248" s="62" t="s">
        <v>96</v>
      </c>
      <c r="O248" s="62">
        <f t="shared" si="25"/>
        <v>75600000</v>
      </c>
      <c r="P248" s="86">
        <v>75600000</v>
      </c>
      <c r="Q248" s="60">
        <v>0</v>
      </c>
      <c r="R248" s="86">
        <v>6300000</v>
      </c>
      <c r="S248" s="62" t="s">
        <v>213</v>
      </c>
      <c r="T248" s="63">
        <v>44577</v>
      </c>
      <c r="U248" s="63">
        <v>44578</v>
      </c>
      <c r="V248" s="63">
        <v>44926</v>
      </c>
      <c r="W248" s="63">
        <v>44578</v>
      </c>
      <c r="X248" s="63">
        <v>44926</v>
      </c>
      <c r="Y248" s="62" t="s">
        <v>1127</v>
      </c>
      <c r="Z248" s="68" t="s">
        <v>99</v>
      </c>
      <c r="AA248" s="67">
        <v>20220144</v>
      </c>
      <c r="AB248" s="67">
        <v>17822</v>
      </c>
      <c r="AC248" s="61">
        <v>44569</v>
      </c>
      <c r="AD248" s="61" t="s">
        <v>100</v>
      </c>
      <c r="AE248" s="61" t="s">
        <v>100</v>
      </c>
      <c r="AF248" s="61" t="s">
        <v>1440</v>
      </c>
      <c r="AG248" s="61" t="s">
        <v>116</v>
      </c>
      <c r="AH248" s="69">
        <v>32522</v>
      </c>
      <c r="AI248" s="85">
        <v>44578</v>
      </c>
      <c r="AJ248" s="70" t="s">
        <v>103</v>
      </c>
      <c r="AK248" s="69" t="s">
        <v>100</v>
      </c>
      <c r="AL248" s="69" t="s">
        <v>100</v>
      </c>
      <c r="AM248" s="61" t="str">
        <f>'[1]REQUISITOS DE EJECUCIÓN '!F248</f>
        <v>Cumplimiento del contrato
Calidad del servicio</v>
      </c>
      <c r="AN248" s="61" t="str">
        <f>'[1]REQUISITOS DE EJECUCIÓN '!G248</f>
        <v>390-47-994000067586</v>
      </c>
      <c r="AO248" s="61">
        <f>'[1]REQUISITOS DE EJECUCIÓN '!H248</f>
        <v>44578</v>
      </c>
      <c r="AP248" s="61">
        <f>'[1]REQUISITOS DE EJECUCIÓN '!I248</f>
        <v>44580</v>
      </c>
      <c r="AQ248" s="61">
        <f>'[1]REQUISITOS DE EJECUCIÓN '!L248</f>
        <v>44578</v>
      </c>
      <c r="AR248" s="61" t="str">
        <f>'[1]REQUISITOS DE EJECUCIÓN '!M248</f>
        <v>I</v>
      </c>
      <c r="AS248" s="62" t="s">
        <v>104</v>
      </c>
      <c r="AT248" s="60" t="str">
        <f>[1]Supervisiones!J248</f>
        <v>Jorge Enrique Niño Velandia</v>
      </c>
      <c r="AU248" s="60">
        <f>[1]Supervisiones!K248</f>
        <v>19493141</v>
      </c>
      <c r="AV248" s="60" t="str">
        <f>[1]Supervisiones!L248</f>
        <v>Jorge Enrique Niño Velandia</v>
      </c>
      <c r="AW248" s="60">
        <f>[1]Supervisiones!M248</f>
        <v>19493141</v>
      </c>
      <c r="AX248" s="63">
        <f>[1]Supervisiones!N248</f>
        <v>44578</v>
      </c>
      <c r="AY248" s="63">
        <f>[1]Supervisiones!O248</f>
        <v>44578</v>
      </c>
      <c r="AZ248" s="60" t="str">
        <f>[1]Supervisiones!P248</f>
        <v>Transaccional</v>
      </c>
      <c r="BA248" s="62" t="s">
        <v>105</v>
      </c>
      <c r="BB248" s="60">
        <v>0</v>
      </c>
      <c r="BC248" s="62" t="s">
        <v>105</v>
      </c>
      <c r="BD248" s="60" t="s">
        <v>100</v>
      </c>
      <c r="BE248" s="60" t="s">
        <v>100</v>
      </c>
      <c r="BF248" s="62" t="s">
        <v>105</v>
      </c>
      <c r="BG248" s="60" t="s">
        <v>100</v>
      </c>
      <c r="BH248" s="60" t="s">
        <v>100</v>
      </c>
      <c r="BI248" s="60" t="s">
        <v>100</v>
      </c>
      <c r="BJ248" s="60" t="s">
        <v>100</v>
      </c>
      <c r="BK248" s="60" t="s">
        <v>100</v>
      </c>
      <c r="BL248" s="60" t="s">
        <v>100</v>
      </c>
      <c r="BM248" s="60" t="s">
        <v>100</v>
      </c>
      <c r="BN248" s="60" t="s">
        <v>100</v>
      </c>
      <c r="BO248" s="60" t="s">
        <v>100</v>
      </c>
      <c r="BP248" s="60" t="s">
        <v>100</v>
      </c>
      <c r="BQ248" s="60" t="s">
        <v>100</v>
      </c>
      <c r="BR248" s="60" t="s">
        <v>100</v>
      </c>
      <c r="BS248" s="63">
        <f t="shared" si="20"/>
        <v>44926</v>
      </c>
      <c r="BT248" s="62">
        <f t="shared" si="21"/>
        <v>0</v>
      </c>
      <c r="BU248" s="60">
        <v>0</v>
      </c>
      <c r="BV248" s="60">
        <v>0</v>
      </c>
      <c r="BW248" s="62">
        <f t="shared" si="22"/>
        <v>0</v>
      </c>
      <c r="BX248" s="60">
        <v>0</v>
      </c>
      <c r="BY248" s="60">
        <v>0</v>
      </c>
      <c r="BZ248" s="64">
        <f t="shared" si="23"/>
        <v>75600000</v>
      </c>
      <c r="CA248" s="60" t="s">
        <v>106</v>
      </c>
      <c r="CB248" s="62" t="e">
        <f t="shared" si="24"/>
        <v>#REF!</v>
      </c>
      <c r="CC248" s="72" t="e">
        <f>BS248-#REF!</f>
        <v>#REF!</v>
      </c>
      <c r="CD248" s="62" t="s">
        <v>107</v>
      </c>
      <c r="CE248" s="78">
        <v>44581</v>
      </c>
      <c r="CF248" s="74" t="s">
        <v>1441</v>
      </c>
      <c r="CG248" s="75"/>
    </row>
    <row r="249" spans="1:85" s="17" customFormat="1" ht="50.25" customHeight="1">
      <c r="A249" s="60">
        <v>248</v>
      </c>
      <c r="B249" s="62" t="s">
        <v>411</v>
      </c>
      <c r="C249" s="62" t="s">
        <v>412</v>
      </c>
      <c r="D249" s="62" t="s">
        <v>1261</v>
      </c>
      <c r="E249" s="62" t="s">
        <v>88</v>
      </c>
      <c r="F249" s="62" t="s">
        <v>1442</v>
      </c>
      <c r="G249" s="62" t="s">
        <v>111</v>
      </c>
      <c r="H249" s="62" t="s">
        <v>1443</v>
      </c>
      <c r="I249" s="62" t="s">
        <v>92</v>
      </c>
      <c r="J249" s="62">
        <v>80100782</v>
      </c>
      <c r="K249" s="62" t="s">
        <v>1444</v>
      </c>
      <c r="L249" s="60">
        <v>80111701</v>
      </c>
      <c r="M249" s="71" t="s">
        <v>1445</v>
      </c>
      <c r="N249" s="62" t="s">
        <v>96</v>
      </c>
      <c r="O249" s="62">
        <f t="shared" si="25"/>
        <v>24150000</v>
      </c>
      <c r="P249" s="86">
        <v>24150000</v>
      </c>
      <c r="Q249" s="60">
        <v>0</v>
      </c>
      <c r="R249" s="86">
        <v>2100000</v>
      </c>
      <c r="S249" s="62" t="s">
        <v>97</v>
      </c>
      <c r="T249" s="73">
        <v>44580</v>
      </c>
      <c r="U249" s="63">
        <v>44586</v>
      </c>
      <c r="V249" s="63">
        <v>44926</v>
      </c>
      <c r="W249" s="63">
        <v>44586</v>
      </c>
      <c r="X249" s="63">
        <v>44926</v>
      </c>
      <c r="Y249" s="62" t="s">
        <v>418</v>
      </c>
      <c r="Z249" s="68" t="s">
        <v>419</v>
      </c>
      <c r="AA249" s="67">
        <v>20220823</v>
      </c>
      <c r="AB249" s="67">
        <v>59322</v>
      </c>
      <c r="AC249" s="61">
        <v>44573</v>
      </c>
      <c r="AD249" s="61" t="s">
        <v>100</v>
      </c>
      <c r="AE249" s="61" t="s">
        <v>100</v>
      </c>
      <c r="AF249" s="61" t="s">
        <v>420</v>
      </c>
      <c r="AG249" s="61" t="s">
        <v>1446</v>
      </c>
      <c r="AH249" s="69">
        <v>53122</v>
      </c>
      <c r="AI249" s="85">
        <v>44581</v>
      </c>
      <c r="AJ249" s="70" t="s">
        <v>103</v>
      </c>
      <c r="AK249" s="69" t="s">
        <v>100</v>
      </c>
      <c r="AL249" s="69" t="s">
        <v>100</v>
      </c>
      <c r="AM249" s="61" t="str">
        <f>'[1]REQUISITOS DE EJECUCIÓN '!F249</f>
        <v>Cumplimiento del contrato</v>
      </c>
      <c r="AN249" s="61" t="str">
        <f>'[1]REQUISITOS DE EJECUCIÓN '!G249</f>
        <v>390-47-994000068280</v>
      </c>
      <c r="AO249" s="61">
        <f>'[1]REQUISITOS DE EJECUCIÓN '!H249</f>
        <v>44581</v>
      </c>
      <c r="AP249" s="61">
        <f>'[1]REQUISITOS DE EJECUCIÓN '!I249</f>
        <v>44581</v>
      </c>
      <c r="AQ249" s="61">
        <f>'[1]REQUISITOS DE EJECUCIÓN '!L249</f>
        <v>44586</v>
      </c>
      <c r="AR249" s="61" t="str">
        <f>'[1]REQUISITOS DE EJECUCIÓN '!M249</f>
        <v>I</v>
      </c>
      <c r="AS249" s="62" t="s">
        <v>104</v>
      </c>
      <c r="AT249" s="60" t="str">
        <f>[1]Supervisiones!J249</f>
        <v>José Leonardo Hincapié Gómez</v>
      </c>
      <c r="AU249" s="60">
        <f>[1]Supervisiones!K249</f>
        <v>7562090</v>
      </c>
      <c r="AV249" s="60" t="str">
        <f>[1]Supervisiones!L249</f>
        <v>José Leonardo Hincapié Gómez</v>
      </c>
      <c r="AW249" s="60">
        <f>[1]Supervisiones!M249</f>
        <v>7562090</v>
      </c>
      <c r="AX249" s="63">
        <f>[1]Supervisiones!N249</f>
        <v>44581</v>
      </c>
      <c r="AY249" s="63">
        <f>[1]Supervisiones!O249</f>
        <v>44582</v>
      </c>
      <c r="AZ249" s="60" t="str">
        <f>[1]Supervisiones!P249</f>
        <v>Transaccional</v>
      </c>
      <c r="BA249" s="62" t="s">
        <v>105</v>
      </c>
      <c r="BB249" s="60">
        <v>0</v>
      </c>
      <c r="BC249" s="62" t="s">
        <v>105</v>
      </c>
      <c r="BD249" s="60" t="s">
        <v>100</v>
      </c>
      <c r="BE249" s="60" t="s">
        <v>100</v>
      </c>
      <c r="BF249" s="62" t="s">
        <v>105</v>
      </c>
      <c r="BG249" s="60" t="s">
        <v>100</v>
      </c>
      <c r="BH249" s="60" t="s">
        <v>100</v>
      </c>
      <c r="BI249" s="60" t="s">
        <v>100</v>
      </c>
      <c r="BJ249" s="60" t="s">
        <v>100</v>
      </c>
      <c r="BK249" s="60" t="s">
        <v>100</v>
      </c>
      <c r="BL249" s="60" t="s">
        <v>100</v>
      </c>
      <c r="BM249" s="60" t="s">
        <v>100</v>
      </c>
      <c r="BN249" s="60" t="s">
        <v>100</v>
      </c>
      <c r="BO249" s="60" t="s">
        <v>100</v>
      </c>
      <c r="BP249" s="60" t="s">
        <v>100</v>
      </c>
      <c r="BQ249" s="60" t="s">
        <v>100</v>
      </c>
      <c r="BR249" s="60" t="s">
        <v>100</v>
      </c>
      <c r="BS249" s="63">
        <f t="shared" si="20"/>
        <v>44926</v>
      </c>
      <c r="BT249" s="62">
        <f t="shared" si="21"/>
        <v>0</v>
      </c>
      <c r="BU249" s="60">
        <v>0</v>
      </c>
      <c r="BV249" s="60">
        <v>0</v>
      </c>
      <c r="BW249" s="62">
        <f t="shared" si="22"/>
        <v>0</v>
      </c>
      <c r="BX249" s="60">
        <v>0</v>
      </c>
      <c r="BY249" s="60">
        <v>0</v>
      </c>
      <c r="BZ249" s="64">
        <f t="shared" si="23"/>
        <v>24150000</v>
      </c>
      <c r="CA249" s="60" t="s">
        <v>106</v>
      </c>
      <c r="CB249" s="62" t="e">
        <f t="shared" si="24"/>
        <v>#REF!</v>
      </c>
      <c r="CC249" s="72" t="e">
        <f>BS249-#REF!</f>
        <v>#REF!</v>
      </c>
      <c r="CD249" s="62" t="s">
        <v>107</v>
      </c>
      <c r="CE249" s="78">
        <v>44584</v>
      </c>
      <c r="CF249" s="74" t="s">
        <v>1447</v>
      </c>
      <c r="CG249" s="75"/>
    </row>
    <row r="250" spans="1:85" s="17" customFormat="1" ht="50.25" customHeight="1">
      <c r="A250" s="60">
        <v>249</v>
      </c>
      <c r="B250" s="62" t="s">
        <v>411</v>
      </c>
      <c r="C250" s="62" t="s">
        <v>575</v>
      </c>
      <c r="D250" s="62" t="s">
        <v>413</v>
      </c>
      <c r="E250" s="62" t="s">
        <v>88</v>
      </c>
      <c r="F250" s="62" t="s">
        <v>1448</v>
      </c>
      <c r="G250" s="62" t="s">
        <v>111</v>
      </c>
      <c r="H250" s="62" t="s">
        <v>1449</v>
      </c>
      <c r="I250" s="62" t="s">
        <v>92</v>
      </c>
      <c r="J250" s="62">
        <v>1032407492</v>
      </c>
      <c r="K250" s="62" t="s">
        <v>1450</v>
      </c>
      <c r="L250" s="60">
        <v>80111701</v>
      </c>
      <c r="M250" s="71" t="s">
        <v>1451</v>
      </c>
      <c r="N250" s="62" t="s">
        <v>96</v>
      </c>
      <c r="O250" s="62">
        <f t="shared" si="25"/>
        <v>41932800</v>
      </c>
      <c r="P250" s="86">
        <v>41932800</v>
      </c>
      <c r="Q250" s="60">
        <v>0</v>
      </c>
      <c r="R250" s="86">
        <v>3494400</v>
      </c>
      <c r="S250" s="62" t="s">
        <v>97</v>
      </c>
      <c r="T250" s="63">
        <v>44577</v>
      </c>
      <c r="U250" s="63">
        <v>44579</v>
      </c>
      <c r="V250" s="63">
        <v>44926</v>
      </c>
      <c r="W250" s="63">
        <v>44579</v>
      </c>
      <c r="X250" s="63">
        <v>44926</v>
      </c>
      <c r="Y250" s="62" t="s">
        <v>418</v>
      </c>
      <c r="Z250" s="68" t="s">
        <v>419</v>
      </c>
      <c r="AA250" s="67">
        <v>20220823</v>
      </c>
      <c r="AB250" s="67">
        <v>59322</v>
      </c>
      <c r="AC250" s="61">
        <v>44573</v>
      </c>
      <c r="AD250" s="61" t="s">
        <v>100</v>
      </c>
      <c r="AE250" s="61" t="s">
        <v>100</v>
      </c>
      <c r="AF250" s="61" t="s">
        <v>420</v>
      </c>
      <c r="AG250" s="61" t="s">
        <v>116</v>
      </c>
      <c r="AH250" s="69">
        <v>38022</v>
      </c>
      <c r="AI250" s="85">
        <v>44578</v>
      </c>
      <c r="AJ250" s="70" t="s">
        <v>103</v>
      </c>
      <c r="AK250" s="69" t="s">
        <v>100</v>
      </c>
      <c r="AL250" s="69" t="s">
        <v>100</v>
      </c>
      <c r="AM250" s="61" t="str">
        <f>'[1]REQUISITOS DE EJECUCIÓN '!F250</f>
        <v>Cumplimiento del contrato</v>
      </c>
      <c r="AN250" s="61" t="str">
        <f>'[1]REQUISITOS DE EJECUCIÓN '!G250</f>
        <v>390-47-994000067469</v>
      </c>
      <c r="AO250" s="61">
        <f>'[1]REQUISITOS DE EJECUCIÓN '!H250</f>
        <v>44577</v>
      </c>
      <c r="AP250" s="61">
        <f>'[1]REQUISITOS DE EJECUCIÓN '!I250</f>
        <v>44579</v>
      </c>
      <c r="AQ250" s="61">
        <f>'[1]REQUISITOS DE EJECUCIÓN '!L250</f>
        <v>44578</v>
      </c>
      <c r="AR250" s="61" t="str">
        <f>'[1]REQUISITOS DE EJECUCIÓN '!M250</f>
        <v>I</v>
      </c>
      <c r="AS250" s="62" t="s">
        <v>104</v>
      </c>
      <c r="AT250" s="60" t="str">
        <f>[1]Supervisiones!J250</f>
        <v>José Leonardo Hincapié Gómez</v>
      </c>
      <c r="AU250" s="60">
        <f>[1]Supervisiones!K250</f>
        <v>7562090</v>
      </c>
      <c r="AV250" s="60" t="str">
        <f>[1]Supervisiones!L250</f>
        <v>José Leonardo Hincapié Gómez</v>
      </c>
      <c r="AW250" s="60">
        <f>[1]Supervisiones!M250</f>
        <v>7562090</v>
      </c>
      <c r="AX250" s="63">
        <f>[1]Supervisiones!N250</f>
        <v>44578</v>
      </c>
      <c r="AY250" s="63">
        <f>[1]Supervisiones!O250</f>
        <v>44579</v>
      </c>
      <c r="AZ250" s="60" t="str">
        <f>[1]Supervisiones!P250</f>
        <v>Transaccional</v>
      </c>
      <c r="BA250" s="62" t="s">
        <v>105</v>
      </c>
      <c r="BB250" s="60">
        <v>0</v>
      </c>
      <c r="BC250" s="62" t="s">
        <v>105</v>
      </c>
      <c r="BD250" s="60" t="s">
        <v>100</v>
      </c>
      <c r="BE250" s="60" t="s">
        <v>100</v>
      </c>
      <c r="BF250" s="62" t="s">
        <v>105</v>
      </c>
      <c r="BG250" s="60" t="s">
        <v>100</v>
      </c>
      <c r="BH250" s="60" t="s">
        <v>100</v>
      </c>
      <c r="BI250" s="60" t="s">
        <v>100</v>
      </c>
      <c r="BJ250" s="60" t="s">
        <v>100</v>
      </c>
      <c r="BK250" s="60" t="s">
        <v>100</v>
      </c>
      <c r="BL250" s="60" t="s">
        <v>100</v>
      </c>
      <c r="BM250" s="60" t="s">
        <v>100</v>
      </c>
      <c r="BN250" s="60" t="s">
        <v>100</v>
      </c>
      <c r="BO250" s="60" t="s">
        <v>100</v>
      </c>
      <c r="BP250" s="60" t="s">
        <v>100</v>
      </c>
      <c r="BQ250" s="60" t="s">
        <v>100</v>
      </c>
      <c r="BR250" s="60" t="s">
        <v>100</v>
      </c>
      <c r="BS250" s="63">
        <f t="shared" si="20"/>
        <v>44926</v>
      </c>
      <c r="BT250" s="62">
        <f t="shared" si="21"/>
        <v>0</v>
      </c>
      <c r="BU250" s="60">
        <v>0</v>
      </c>
      <c r="BV250" s="60">
        <v>0</v>
      </c>
      <c r="BW250" s="62">
        <f t="shared" si="22"/>
        <v>0</v>
      </c>
      <c r="BX250" s="60">
        <v>0</v>
      </c>
      <c r="BY250" s="60">
        <v>0</v>
      </c>
      <c r="BZ250" s="64">
        <f t="shared" si="23"/>
        <v>41932800</v>
      </c>
      <c r="CA250" s="60" t="s">
        <v>106</v>
      </c>
      <c r="CB250" s="62" t="e">
        <f t="shared" si="24"/>
        <v>#REF!</v>
      </c>
      <c r="CC250" s="72" t="e">
        <f>BS250-#REF!</f>
        <v>#REF!</v>
      </c>
      <c r="CD250" s="62" t="s">
        <v>107</v>
      </c>
      <c r="CE250" s="78">
        <v>44581</v>
      </c>
      <c r="CF250" s="74" t="s">
        <v>1452</v>
      </c>
      <c r="CG250" s="75"/>
    </row>
    <row r="251" spans="1:85" s="17" customFormat="1" ht="50.25" customHeight="1">
      <c r="A251" s="60">
        <v>250</v>
      </c>
      <c r="B251" s="62" t="s">
        <v>411</v>
      </c>
      <c r="C251" s="62" t="s">
        <v>730</v>
      </c>
      <c r="D251" s="62" t="s">
        <v>1105</v>
      </c>
      <c r="E251" s="62" t="s">
        <v>88</v>
      </c>
      <c r="F251" s="62" t="s">
        <v>1453</v>
      </c>
      <c r="G251" s="62" t="s">
        <v>90</v>
      </c>
      <c r="H251" s="62" t="s">
        <v>1454</v>
      </c>
      <c r="I251" s="62" t="s">
        <v>92</v>
      </c>
      <c r="J251" s="62">
        <v>80072736</v>
      </c>
      <c r="K251" s="62" t="s">
        <v>1455</v>
      </c>
      <c r="L251" s="60">
        <v>80111701</v>
      </c>
      <c r="M251" s="71" t="s">
        <v>1456</v>
      </c>
      <c r="N251" s="62" t="s">
        <v>96</v>
      </c>
      <c r="O251" s="62">
        <f t="shared" si="25"/>
        <v>60375000</v>
      </c>
      <c r="P251" s="86">
        <v>60375000</v>
      </c>
      <c r="Q251" s="60">
        <v>0</v>
      </c>
      <c r="R251" s="86">
        <v>5250000</v>
      </c>
      <c r="S251" s="62" t="s">
        <v>213</v>
      </c>
      <c r="T251" s="63">
        <v>44577</v>
      </c>
      <c r="U251" s="63">
        <v>44580</v>
      </c>
      <c r="V251" s="63">
        <v>44926</v>
      </c>
      <c r="W251" s="63">
        <v>44580</v>
      </c>
      <c r="X251" s="63">
        <v>44926</v>
      </c>
      <c r="Y251" s="62" t="s">
        <v>1457</v>
      </c>
      <c r="Z251" s="68" t="s">
        <v>419</v>
      </c>
      <c r="AA251" s="67">
        <v>20220691</v>
      </c>
      <c r="AB251" s="67">
        <v>79222</v>
      </c>
      <c r="AC251" s="61">
        <v>44574</v>
      </c>
      <c r="AD251" s="61" t="s">
        <v>100</v>
      </c>
      <c r="AE251" s="61" t="s">
        <v>100</v>
      </c>
      <c r="AF251" s="61" t="s">
        <v>736</v>
      </c>
      <c r="AG251" s="61" t="s">
        <v>116</v>
      </c>
      <c r="AH251" s="69">
        <v>34022</v>
      </c>
      <c r="AI251" s="85">
        <v>44578</v>
      </c>
      <c r="AJ251" s="70" t="s">
        <v>103</v>
      </c>
      <c r="AK251" s="69" t="s">
        <v>100</v>
      </c>
      <c r="AL251" s="69" t="s">
        <v>100</v>
      </c>
      <c r="AM251" s="61" t="str">
        <f>'[1]REQUISITOS DE EJECUCIÓN '!F251</f>
        <v>Cumplimiento del contrato
Calidad del servicio</v>
      </c>
      <c r="AN251" s="61" t="str">
        <f>'[1]REQUISITOS DE EJECUCIÓN '!G251</f>
        <v>390-47-994000067477</v>
      </c>
      <c r="AO251" s="61">
        <f>'[1]REQUISITOS DE EJECUCIÓN '!H251</f>
        <v>44577</v>
      </c>
      <c r="AP251" s="61">
        <f>'[1]REQUISITOS DE EJECUCIÓN '!I251</f>
        <v>44580</v>
      </c>
      <c r="AQ251" s="61">
        <f>'[1]REQUISITOS DE EJECUCIÓN '!L251</f>
        <v>44578</v>
      </c>
      <c r="AR251" s="61" t="str">
        <f>'[1]REQUISITOS DE EJECUCIÓN '!M251</f>
        <v>I</v>
      </c>
      <c r="AS251" s="62" t="s">
        <v>104</v>
      </c>
      <c r="AT251" s="60" t="str">
        <f>[1]Supervisiones!J251</f>
        <v>Tirso Zorro Guio</v>
      </c>
      <c r="AU251" s="60">
        <f>[1]Supervisiones!K251</f>
        <v>79350124</v>
      </c>
      <c r="AV251" s="60" t="str">
        <f>[1]Supervisiones!L251</f>
        <v>Tirso Zorro Guio</v>
      </c>
      <c r="AW251" s="60">
        <f>[1]Supervisiones!M251</f>
        <v>79350124</v>
      </c>
      <c r="AX251" s="63">
        <f>[1]Supervisiones!N251</f>
        <v>44578</v>
      </c>
      <c r="AY251" s="63">
        <f>[1]Supervisiones!O251</f>
        <v>44578</v>
      </c>
      <c r="AZ251" s="60" t="str">
        <f>[1]Supervisiones!P251</f>
        <v>Transaccional</v>
      </c>
      <c r="BA251" s="62" t="s">
        <v>105</v>
      </c>
      <c r="BB251" s="60">
        <v>0</v>
      </c>
      <c r="BC251" s="62" t="s">
        <v>105</v>
      </c>
      <c r="BD251" s="60" t="s">
        <v>100</v>
      </c>
      <c r="BE251" s="60" t="s">
        <v>100</v>
      </c>
      <c r="BF251" s="62" t="s">
        <v>105</v>
      </c>
      <c r="BG251" s="60" t="s">
        <v>100</v>
      </c>
      <c r="BH251" s="60" t="s">
        <v>100</v>
      </c>
      <c r="BI251" s="60" t="s">
        <v>100</v>
      </c>
      <c r="BJ251" s="60" t="s">
        <v>100</v>
      </c>
      <c r="BK251" s="60" t="s">
        <v>100</v>
      </c>
      <c r="BL251" s="60" t="s">
        <v>100</v>
      </c>
      <c r="BM251" s="60" t="s">
        <v>100</v>
      </c>
      <c r="BN251" s="60" t="s">
        <v>100</v>
      </c>
      <c r="BO251" s="60" t="s">
        <v>100</v>
      </c>
      <c r="BP251" s="60" t="s">
        <v>100</v>
      </c>
      <c r="BQ251" s="60" t="s">
        <v>100</v>
      </c>
      <c r="BR251" s="60" t="s">
        <v>100</v>
      </c>
      <c r="BS251" s="63">
        <f t="shared" si="20"/>
        <v>44926</v>
      </c>
      <c r="BT251" s="62">
        <f t="shared" si="21"/>
        <v>0</v>
      </c>
      <c r="BU251" s="60">
        <v>0</v>
      </c>
      <c r="BV251" s="60">
        <v>0</v>
      </c>
      <c r="BW251" s="62">
        <f t="shared" si="22"/>
        <v>0</v>
      </c>
      <c r="BX251" s="60">
        <v>0</v>
      </c>
      <c r="BY251" s="60">
        <v>0</v>
      </c>
      <c r="BZ251" s="64">
        <f t="shared" si="23"/>
        <v>60375000</v>
      </c>
      <c r="CA251" s="60" t="s">
        <v>106</v>
      </c>
      <c r="CB251" s="62" t="e">
        <f t="shared" si="24"/>
        <v>#REF!</v>
      </c>
      <c r="CC251" s="72" t="e">
        <f>BS251-#REF!</f>
        <v>#REF!</v>
      </c>
      <c r="CD251" s="62" t="s">
        <v>107</v>
      </c>
      <c r="CE251" s="78">
        <v>44581</v>
      </c>
      <c r="CF251" s="74" t="s">
        <v>1458</v>
      </c>
      <c r="CG251" s="75"/>
    </row>
    <row r="252" spans="1:85" s="17" customFormat="1" ht="50.25" customHeight="1">
      <c r="A252" s="60">
        <v>251</v>
      </c>
      <c r="B252" s="62" t="s">
        <v>962</v>
      </c>
      <c r="C252" s="62" t="s">
        <v>962</v>
      </c>
      <c r="D252" s="62" t="s">
        <v>87</v>
      </c>
      <c r="E252" s="62" t="s">
        <v>88</v>
      </c>
      <c r="F252" s="62" t="s">
        <v>1459</v>
      </c>
      <c r="G252" s="62" t="s">
        <v>90</v>
      </c>
      <c r="H252" s="62" t="s">
        <v>1460</v>
      </c>
      <c r="I252" s="62" t="s">
        <v>92</v>
      </c>
      <c r="J252" s="62">
        <v>79783439</v>
      </c>
      <c r="K252" s="62" t="s">
        <v>1461</v>
      </c>
      <c r="L252" s="60">
        <v>80111701</v>
      </c>
      <c r="M252" s="71" t="s">
        <v>1462</v>
      </c>
      <c r="N252" s="62" t="s">
        <v>96</v>
      </c>
      <c r="O252" s="62">
        <f t="shared" si="25"/>
        <v>95000000</v>
      </c>
      <c r="P252" s="86">
        <v>95000000</v>
      </c>
      <c r="Q252" s="60">
        <v>0</v>
      </c>
      <c r="R252" s="86">
        <v>9520000</v>
      </c>
      <c r="S252" s="62" t="s">
        <v>213</v>
      </c>
      <c r="T252" s="63">
        <v>44577</v>
      </c>
      <c r="U252" s="63">
        <v>44581</v>
      </c>
      <c r="V252" s="63">
        <v>44849</v>
      </c>
      <c r="W252" s="63">
        <v>44581</v>
      </c>
      <c r="X252" s="63">
        <v>44849</v>
      </c>
      <c r="Y252" s="62" t="s">
        <v>305</v>
      </c>
      <c r="Z252" s="68" t="s">
        <v>306</v>
      </c>
      <c r="AA252" s="67">
        <v>20220455</v>
      </c>
      <c r="AB252" s="67">
        <v>51522</v>
      </c>
      <c r="AC252" s="61">
        <v>44572</v>
      </c>
      <c r="AD252" s="61" t="s">
        <v>100</v>
      </c>
      <c r="AE252" s="61" t="s">
        <v>100</v>
      </c>
      <c r="AF252" s="61" t="s">
        <v>1463</v>
      </c>
      <c r="AG252" s="61" t="s">
        <v>494</v>
      </c>
      <c r="AH252" s="69">
        <v>40522</v>
      </c>
      <c r="AI252" s="85">
        <v>44578</v>
      </c>
      <c r="AJ252" s="70" t="s">
        <v>103</v>
      </c>
      <c r="AK252" s="69" t="s">
        <v>100</v>
      </c>
      <c r="AL252" s="69" t="s">
        <v>100</v>
      </c>
      <c r="AM252" s="61" t="str">
        <f>'[1]REQUISITOS DE EJECUCIÓN '!F252</f>
        <v>Cumplimiento del contrato
Calidad del servicio</v>
      </c>
      <c r="AN252" s="61" t="str">
        <f>'[1]REQUISITOS DE EJECUCIÓN '!G252</f>
        <v>21-46-101037824</v>
      </c>
      <c r="AO252" s="61">
        <f>'[1]REQUISITOS DE EJECUCIÓN '!H252</f>
        <v>44579</v>
      </c>
      <c r="AP252" s="61">
        <f>'[1]REQUISITOS DE EJECUCIÓN '!I252</f>
        <v>44581</v>
      </c>
      <c r="AQ252" s="61">
        <f>'[1]REQUISITOS DE EJECUCIÓN '!L252</f>
        <v>44578</v>
      </c>
      <c r="AR252" s="61" t="str">
        <f>'[1]REQUISITOS DE EJECUCIÓN '!M252</f>
        <v>I</v>
      </c>
      <c r="AS252" s="62" t="s">
        <v>104</v>
      </c>
      <c r="AT252" s="60" t="str">
        <f>[1]Supervisiones!J252</f>
        <v>Aura Elvira Gómez Martínez</v>
      </c>
      <c r="AU252" s="60">
        <f>[1]Supervisiones!K252</f>
        <v>52375911</v>
      </c>
      <c r="AV252" s="60" t="str">
        <f>[1]Supervisiones!L252</f>
        <v>Aura Elvira Gómez Martínez</v>
      </c>
      <c r="AW252" s="60">
        <f>[1]Supervisiones!M252</f>
        <v>52375911</v>
      </c>
      <c r="AX252" s="63">
        <f>[1]Supervisiones!N252</f>
        <v>44579</v>
      </c>
      <c r="AY252" s="63">
        <f>[1]Supervisiones!O252</f>
        <v>44579</v>
      </c>
      <c r="AZ252" s="60" t="str">
        <f>[1]Supervisiones!P252</f>
        <v>Transaccional</v>
      </c>
      <c r="BA252" s="62" t="s">
        <v>105</v>
      </c>
      <c r="BB252" s="60">
        <v>0</v>
      </c>
      <c r="BC252" s="62" t="s">
        <v>105</v>
      </c>
      <c r="BD252" s="60" t="s">
        <v>100</v>
      </c>
      <c r="BE252" s="60" t="s">
        <v>100</v>
      </c>
      <c r="BF252" s="62" t="s">
        <v>105</v>
      </c>
      <c r="BG252" s="60" t="s">
        <v>100</v>
      </c>
      <c r="BH252" s="60" t="s">
        <v>100</v>
      </c>
      <c r="BI252" s="60" t="s">
        <v>100</v>
      </c>
      <c r="BJ252" s="60" t="s">
        <v>100</v>
      </c>
      <c r="BK252" s="60" t="s">
        <v>100</v>
      </c>
      <c r="BL252" s="60" t="s">
        <v>100</v>
      </c>
      <c r="BM252" s="60" t="s">
        <v>100</v>
      </c>
      <c r="BN252" s="60" t="s">
        <v>100</v>
      </c>
      <c r="BO252" s="60" t="s">
        <v>100</v>
      </c>
      <c r="BP252" s="60" t="s">
        <v>100</v>
      </c>
      <c r="BQ252" s="60" t="s">
        <v>100</v>
      </c>
      <c r="BR252" s="60" t="s">
        <v>100</v>
      </c>
      <c r="BS252" s="63">
        <f t="shared" si="20"/>
        <v>44849</v>
      </c>
      <c r="BT252" s="62">
        <f t="shared" si="21"/>
        <v>0</v>
      </c>
      <c r="BU252" s="60">
        <v>0</v>
      </c>
      <c r="BV252" s="60">
        <v>0</v>
      </c>
      <c r="BW252" s="62">
        <f t="shared" si="22"/>
        <v>0</v>
      </c>
      <c r="BX252" s="60">
        <v>0</v>
      </c>
      <c r="BY252" s="60">
        <v>0</v>
      </c>
      <c r="BZ252" s="64">
        <f t="shared" si="23"/>
        <v>95000000</v>
      </c>
      <c r="CA252" s="60" t="s">
        <v>106</v>
      </c>
      <c r="CB252" s="62" t="e">
        <f t="shared" si="24"/>
        <v>#REF!</v>
      </c>
      <c r="CC252" s="72" t="e">
        <f>BS252-#REF!</f>
        <v>#REF!</v>
      </c>
      <c r="CD252" s="62" t="s">
        <v>107</v>
      </c>
      <c r="CE252" s="78">
        <v>44581</v>
      </c>
      <c r="CF252" s="74" t="s">
        <v>1464</v>
      </c>
      <c r="CG252" s="75"/>
    </row>
    <row r="253" spans="1:85" s="17" customFormat="1" ht="50.25" customHeight="1">
      <c r="A253" s="60">
        <v>252</v>
      </c>
      <c r="B253" s="62" t="s">
        <v>85</v>
      </c>
      <c r="C253" s="62" t="s">
        <v>118</v>
      </c>
      <c r="D253" s="62" t="s">
        <v>165</v>
      </c>
      <c r="E253" s="62" t="s">
        <v>88</v>
      </c>
      <c r="F253" s="62" t="s">
        <v>1465</v>
      </c>
      <c r="G253" s="62" t="s">
        <v>111</v>
      </c>
      <c r="H253" s="62" t="s">
        <v>1466</v>
      </c>
      <c r="I253" s="62" t="s">
        <v>92</v>
      </c>
      <c r="J253" s="62">
        <v>1013600595</v>
      </c>
      <c r="K253" s="62" t="s">
        <v>1467</v>
      </c>
      <c r="L253" s="60">
        <v>80111701</v>
      </c>
      <c r="M253" s="71" t="s">
        <v>1468</v>
      </c>
      <c r="N253" s="62" t="s">
        <v>96</v>
      </c>
      <c r="O253" s="62">
        <f t="shared" si="25"/>
        <v>42000000</v>
      </c>
      <c r="P253" s="86">
        <v>42000000</v>
      </c>
      <c r="Q253" s="60">
        <v>0</v>
      </c>
      <c r="R253" s="86">
        <v>3500000</v>
      </c>
      <c r="S253" s="62" t="s">
        <v>97</v>
      </c>
      <c r="T253" s="63">
        <v>44577</v>
      </c>
      <c r="U253" s="63">
        <v>44580</v>
      </c>
      <c r="V253" s="63">
        <v>44926</v>
      </c>
      <c r="W253" s="63">
        <v>44580</v>
      </c>
      <c r="X253" s="63">
        <v>44926</v>
      </c>
      <c r="Y253" s="62" t="s">
        <v>98</v>
      </c>
      <c r="Z253" s="68" t="s">
        <v>99</v>
      </c>
      <c r="AA253" s="67">
        <v>20220261</v>
      </c>
      <c r="AB253" s="67">
        <v>59022</v>
      </c>
      <c r="AC253" s="61">
        <v>44573</v>
      </c>
      <c r="AD253" s="61" t="s">
        <v>100</v>
      </c>
      <c r="AE253" s="61" t="s">
        <v>100</v>
      </c>
      <c r="AF253" s="61" t="s">
        <v>198</v>
      </c>
      <c r="AG253" s="61" t="s">
        <v>321</v>
      </c>
      <c r="AH253" s="69">
        <v>31822</v>
      </c>
      <c r="AI253" s="85">
        <v>44578</v>
      </c>
      <c r="AJ253" s="70" t="s">
        <v>103</v>
      </c>
      <c r="AK253" s="69" t="s">
        <v>100</v>
      </c>
      <c r="AL253" s="69" t="s">
        <v>100</v>
      </c>
      <c r="AM253" s="61" t="str">
        <f>'[1]REQUISITOS DE EJECUCIÓN '!F253</f>
        <v>Cumplimiento del contrato</v>
      </c>
      <c r="AN253" s="61" t="str">
        <f>'[1]REQUISITOS DE EJECUCIÓN '!G253</f>
        <v>390-47-994000067548</v>
      </c>
      <c r="AO253" s="61">
        <f>'[1]REQUISITOS DE EJECUCIÓN '!H253</f>
        <v>44578</v>
      </c>
      <c r="AP253" s="61">
        <f>'[1]REQUISITOS DE EJECUCIÓN '!I253</f>
        <v>44580</v>
      </c>
      <c r="AQ253" s="61">
        <f>'[1]REQUISITOS DE EJECUCIÓN '!L253</f>
        <v>44578</v>
      </c>
      <c r="AR253" s="61" t="str">
        <f>'[1]REQUISITOS DE EJECUCIÓN '!M253</f>
        <v>I</v>
      </c>
      <c r="AS253" s="62" t="s">
        <v>104</v>
      </c>
      <c r="AT253" s="60" t="str">
        <f>[1]Supervisiones!J253</f>
        <v>Luz Angela Lenis Garces</v>
      </c>
      <c r="AU253" s="60">
        <f>[1]Supervisiones!K253</f>
        <v>31574611</v>
      </c>
      <c r="AV253" s="60" t="str">
        <f>[1]Supervisiones!L253</f>
        <v>Luz Angela Lenis Garces</v>
      </c>
      <c r="AW253" s="60">
        <f>[1]Supervisiones!M253</f>
        <v>31574611</v>
      </c>
      <c r="AX253" s="63">
        <f>[1]Supervisiones!N253</f>
        <v>44578</v>
      </c>
      <c r="AY253" s="63">
        <f>[1]Supervisiones!O253</f>
        <v>44578</v>
      </c>
      <c r="AZ253" s="60" t="str">
        <f>[1]Supervisiones!P253</f>
        <v>Transaccional</v>
      </c>
      <c r="BA253" s="62" t="s">
        <v>94</v>
      </c>
      <c r="BB253" s="60">
        <v>1</v>
      </c>
      <c r="BC253" s="62" t="s">
        <v>94</v>
      </c>
      <c r="BD253" s="60" t="s">
        <v>1469</v>
      </c>
      <c r="BE253" s="63">
        <v>44600</v>
      </c>
      <c r="BF253" s="62" t="s">
        <v>105</v>
      </c>
      <c r="BG253" s="60" t="s">
        <v>100</v>
      </c>
      <c r="BH253" s="60" t="s">
        <v>100</v>
      </c>
      <c r="BI253" s="60" t="s">
        <v>100</v>
      </c>
      <c r="BJ253" s="60" t="s">
        <v>100</v>
      </c>
      <c r="BK253" s="60" t="s">
        <v>100</v>
      </c>
      <c r="BL253" s="60" t="s">
        <v>100</v>
      </c>
      <c r="BM253" s="60" t="s">
        <v>100</v>
      </c>
      <c r="BN253" s="60" t="s">
        <v>100</v>
      </c>
      <c r="BO253" s="60" t="s">
        <v>100</v>
      </c>
      <c r="BP253" s="60" t="s">
        <v>100</v>
      </c>
      <c r="BQ253" s="60" t="s">
        <v>100</v>
      </c>
      <c r="BR253" s="60" t="s">
        <v>100</v>
      </c>
      <c r="BS253" s="63">
        <f t="shared" si="20"/>
        <v>44926</v>
      </c>
      <c r="BT253" s="62">
        <f t="shared" si="21"/>
        <v>0</v>
      </c>
      <c r="BU253" s="60">
        <v>0</v>
      </c>
      <c r="BV253" s="60">
        <v>0</v>
      </c>
      <c r="BW253" s="62">
        <f t="shared" si="22"/>
        <v>0</v>
      </c>
      <c r="BX253" s="60">
        <v>0</v>
      </c>
      <c r="BY253" s="60">
        <v>0</v>
      </c>
      <c r="BZ253" s="64">
        <f t="shared" si="23"/>
        <v>42000000</v>
      </c>
      <c r="CA253" s="60" t="s">
        <v>106</v>
      </c>
      <c r="CB253" s="62" t="e">
        <f t="shared" si="24"/>
        <v>#REF!</v>
      </c>
      <c r="CC253" s="72" t="e">
        <f>BS253-#REF!</f>
        <v>#REF!</v>
      </c>
      <c r="CD253" s="62" t="s">
        <v>107</v>
      </c>
      <c r="CE253" s="78">
        <v>44581</v>
      </c>
      <c r="CF253" s="74" t="s">
        <v>1470</v>
      </c>
      <c r="CG253" s="75"/>
    </row>
    <row r="254" spans="1:85" s="17" customFormat="1" ht="50.25" customHeight="1">
      <c r="A254" s="60">
        <v>253</v>
      </c>
      <c r="B254" s="62" t="s">
        <v>298</v>
      </c>
      <c r="C254" s="62" t="s">
        <v>299</v>
      </c>
      <c r="D254" s="62" t="s">
        <v>300</v>
      </c>
      <c r="E254" s="62" t="s">
        <v>88</v>
      </c>
      <c r="F254" s="62" t="s">
        <v>1471</v>
      </c>
      <c r="G254" s="62" t="s">
        <v>90</v>
      </c>
      <c r="H254" s="62" t="s">
        <v>1472</v>
      </c>
      <c r="I254" s="62" t="s">
        <v>92</v>
      </c>
      <c r="J254" s="62">
        <v>16797684</v>
      </c>
      <c r="K254" s="62" t="s">
        <v>1473</v>
      </c>
      <c r="L254" s="60">
        <v>80111701</v>
      </c>
      <c r="M254" s="71" t="s">
        <v>677</v>
      </c>
      <c r="N254" s="62" t="s">
        <v>96</v>
      </c>
      <c r="O254" s="62">
        <f t="shared" si="25"/>
        <v>70297500</v>
      </c>
      <c r="P254" s="86">
        <v>70297500</v>
      </c>
      <c r="Q254" s="60">
        <v>0</v>
      </c>
      <c r="R254" s="86">
        <v>7029750</v>
      </c>
      <c r="S254" s="62" t="s">
        <v>213</v>
      </c>
      <c r="T254" s="73">
        <v>44579</v>
      </c>
      <c r="U254" s="63">
        <v>44580</v>
      </c>
      <c r="V254" s="63">
        <v>44865</v>
      </c>
      <c r="W254" s="63">
        <v>44580</v>
      </c>
      <c r="X254" s="63">
        <v>44865</v>
      </c>
      <c r="Y254" s="62" t="s">
        <v>305</v>
      </c>
      <c r="Z254" s="68" t="s">
        <v>306</v>
      </c>
      <c r="AA254" s="67">
        <v>20220530</v>
      </c>
      <c r="AB254" s="67">
        <v>53022</v>
      </c>
      <c r="AC254" s="61">
        <v>44572</v>
      </c>
      <c r="AD254" s="61" t="s">
        <v>100</v>
      </c>
      <c r="AE254" s="61" t="s">
        <v>100</v>
      </c>
      <c r="AF254" s="61" t="s">
        <v>928</v>
      </c>
      <c r="AG254" s="61" t="s">
        <v>494</v>
      </c>
      <c r="AH254" s="69">
        <v>48722</v>
      </c>
      <c r="AI254" s="85">
        <v>44580</v>
      </c>
      <c r="AJ254" s="70" t="s">
        <v>103</v>
      </c>
      <c r="AK254" s="69" t="s">
        <v>100</v>
      </c>
      <c r="AL254" s="69" t="s">
        <v>100</v>
      </c>
      <c r="AM254" s="61" t="str">
        <f>'[1]REQUISITOS DE EJECUCIÓN '!F254</f>
        <v>Cumplimiento del contrato
Calidad del servicio</v>
      </c>
      <c r="AN254" s="61" t="str">
        <f>'[1]REQUISITOS DE EJECUCIÓN '!G254</f>
        <v>390-47-994000067993</v>
      </c>
      <c r="AO254" s="61">
        <f>'[1]REQUISITOS DE EJECUCIÓN '!H254</f>
        <v>44579</v>
      </c>
      <c r="AP254" s="61">
        <f>'[1]REQUISITOS DE EJECUCIÓN '!I254</f>
        <v>44580</v>
      </c>
      <c r="AQ254" s="61">
        <f>'[1]REQUISITOS DE EJECUCIÓN '!L254</f>
        <v>44580</v>
      </c>
      <c r="AR254" s="61" t="str">
        <f>'[1]REQUISITOS DE EJECUCIÓN '!M254</f>
        <v>I</v>
      </c>
      <c r="AS254" s="62" t="s">
        <v>104</v>
      </c>
      <c r="AT254" s="60" t="str">
        <f>[1]Supervisiones!J254</f>
        <v>Fabian Dario Romero Moreno</v>
      </c>
      <c r="AU254" s="60">
        <f>[1]Supervisiones!K254</f>
        <v>11523034</v>
      </c>
      <c r="AV254" s="60" t="str">
        <f>[1]Supervisiones!L254</f>
        <v>Fabian Dario Romero Moreno</v>
      </c>
      <c r="AW254" s="60">
        <f>[1]Supervisiones!M254</f>
        <v>11523034</v>
      </c>
      <c r="AX254" s="63">
        <f>[1]Supervisiones!N254</f>
        <v>44580</v>
      </c>
      <c r="AY254" s="63">
        <f>[1]Supervisiones!O254</f>
        <v>44580</v>
      </c>
      <c r="AZ254" s="60" t="str">
        <f>[1]Supervisiones!P254</f>
        <v>Transaccional</v>
      </c>
      <c r="BA254" s="62" t="s">
        <v>105</v>
      </c>
      <c r="BB254" s="60">
        <v>0</v>
      </c>
      <c r="BC254" s="62" t="s">
        <v>105</v>
      </c>
      <c r="BD254" s="60" t="s">
        <v>100</v>
      </c>
      <c r="BE254" s="60" t="s">
        <v>100</v>
      </c>
      <c r="BF254" s="62" t="s">
        <v>105</v>
      </c>
      <c r="BG254" s="60" t="s">
        <v>100</v>
      </c>
      <c r="BH254" s="60" t="s">
        <v>100</v>
      </c>
      <c r="BI254" s="60" t="s">
        <v>100</v>
      </c>
      <c r="BJ254" s="60" t="s">
        <v>100</v>
      </c>
      <c r="BK254" s="60" t="s">
        <v>100</v>
      </c>
      <c r="BL254" s="60" t="s">
        <v>100</v>
      </c>
      <c r="BM254" s="60" t="s">
        <v>100</v>
      </c>
      <c r="BN254" s="60" t="s">
        <v>100</v>
      </c>
      <c r="BO254" s="60" t="s">
        <v>100</v>
      </c>
      <c r="BP254" s="60" t="s">
        <v>100</v>
      </c>
      <c r="BQ254" s="60" t="s">
        <v>100</v>
      </c>
      <c r="BR254" s="60" t="s">
        <v>100</v>
      </c>
      <c r="BS254" s="63">
        <f t="shared" si="20"/>
        <v>44865</v>
      </c>
      <c r="BT254" s="62">
        <f t="shared" si="21"/>
        <v>0</v>
      </c>
      <c r="BU254" s="60">
        <v>0</v>
      </c>
      <c r="BV254" s="60">
        <v>0</v>
      </c>
      <c r="BW254" s="62">
        <f t="shared" si="22"/>
        <v>0</v>
      </c>
      <c r="BX254" s="60">
        <v>0</v>
      </c>
      <c r="BY254" s="60">
        <v>0</v>
      </c>
      <c r="BZ254" s="64">
        <f t="shared" si="23"/>
        <v>70297500</v>
      </c>
      <c r="CA254" s="60" t="s">
        <v>106</v>
      </c>
      <c r="CB254" s="62" t="e">
        <f t="shared" si="24"/>
        <v>#REF!</v>
      </c>
      <c r="CC254" s="72" t="e">
        <f>BS254-#REF!</f>
        <v>#REF!</v>
      </c>
      <c r="CD254" s="62" t="s">
        <v>107</v>
      </c>
      <c r="CE254" s="78">
        <v>44584</v>
      </c>
      <c r="CF254" s="74" t="s">
        <v>1474</v>
      </c>
      <c r="CG254" s="75"/>
    </row>
    <row r="255" spans="1:85" s="17" customFormat="1" ht="50.25" customHeight="1">
      <c r="A255" s="60">
        <v>254</v>
      </c>
      <c r="B255" s="62" t="s">
        <v>298</v>
      </c>
      <c r="C255" s="62" t="s">
        <v>299</v>
      </c>
      <c r="D255" s="62" t="s">
        <v>460</v>
      </c>
      <c r="E255" s="62" t="s">
        <v>88</v>
      </c>
      <c r="F255" s="62" t="s">
        <v>1475</v>
      </c>
      <c r="G255" s="62" t="s">
        <v>90</v>
      </c>
      <c r="H255" s="62" t="s">
        <v>1476</v>
      </c>
      <c r="I255" s="62" t="s">
        <v>92</v>
      </c>
      <c r="J255" s="62">
        <v>93376739</v>
      </c>
      <c r="K255" s="62" t="s">
        <v>1477</v>
      </c>
      <c r="L255" s="60">
        <v>80111701</v>
      </c>
      <c r="M255" s="71" t="s">
        <v>927</v>
      </c>
      <c r="N255" s="62" t="s">
        <v>96</v>
      </c>
      <c r="O255" s="62">
        <f t="shared" si="25"/>
        <v>42000000</v>
      </c>
      <c r="P255" s="86">
        <v>42000000</v>
      </c>
      <c r="Q255" s="60">
        <v>0</v>
      </c>
      <c r="R255" s="86">
        <v>4200000</v>
      </c>
      <c r="S255" s="62" t="s">
        <v>213</v>
      </c>
      <c r="T255" s="63">
        <v>44577</v>
      </c>
      <c r="U255" s="63">
        <v>44580</v>
      </c>
      <c r="V255" s="63">
        <v>44865</v>
      </c>
      <c r="W255" s="63">
        <v>44580</v>
      </c>
      <c r="X255" s="63">
        <v>44865</v>
      </c>
      <c r="Y255" s="62" t="s">
        <v>305</v>
      </c>
      <c r="Z255" s="68" t="s">
        <v>306</v>
      </c>
      <c r="AA255" s="67">
        <v>20220598</v>
      </c>
      <c r="AB255" s="67">
        <v>67222</v>
      </c>
      <c r="AC255" s="61">
        <v>44573</v>
      </c>
      <c r="AD255" s="61" t="s">
        <v>100</v>
      </c>
      <c r="AE255" s="61" t="s">
        <v>100</v>
      </c>
      <c r="AF255" s="61" t="s">
        <v>1478</v>
      </c>
      <c r="AG255" s="61" t="s">
        <v>116</v>
      </c>
      <c r="AH255" s="69">
        <v>32222</v>
      </c>
      <c r="AI255" s="85">
        <v>44578</v>
      </c>
      <c r="AJ255" s="70" t="s">
        <v>103</v>
      </c>
      <c r="AK255" s="69" t="s">
        <v>100</v>
      </c>
      <c r="AL255" s="69" t="s">
        <v>100</v>
      </c>
      <c r="AM255" s="61" t="str">
        <f>'[1]REQUISITOS DE EJECUCIÓN '!F255</f>
        <v>Cumplimiento del contrato
Calidad del servicio</v>
      </c>
      <c r="AN255" s="61" t="str">
        <f>'[1]REQUISITOS DE EJECUCIÓN '!G255</f>
        <v>390-47-994000067567</v>
      </c>
      <c r="AO255" s="61">
        <f>'[1]REQUISITOS DE EJECUCIÓN '!H255</f>
        <v>44578</v>
      </c>
      <c r="AP255" s="61">
        <f>'[1]REQUISITOS DE EJECUCIÓN '!I255</f>
        <v>44580</v>
      </c>
      <c r="AQ255" s="61">
        <f>'[1]REQUISITOS DE EJECUCIÓN '!L255</f>
        <v>44578</v>
      </c>
      <c r="AR255" s="61" t="str">
        <f>'[1]REQUISITOS DE EJECUCIÓN '!M255</f>
        <v>I</v>
      </c>
      <c r="AS255" s="62" t="s">
        <v>104</v>
      </c>
      <c r="AT255" s="60" t="str">
        <f>[1]Supervisiones!J255</f>
        <v>Fabian Dario Romero Moreno</v>
      </c>
      <c r="AU255" s="60">
        <f>[1]Supervisiones!K255</f>
        <v>11523034</v>
      </c>
      <c r="AV255" s="60" t="str">
        <f>[1]Supervisiones!L255</f>
        <v>Fabian Dario Romero Moreno</v>
      </c>
      <c r="AW255" s="60">
        <f>[1]Supervisiones!M255</f>
        <v>11523034</v>
      </c>
      <c r="AX255" s="63">
        <f>[1]Supervisiones!N255</f>
        <v>44578</v>
      </c>
      <c r="AY255" s="63">
        <f>[1]Supervisiones!O255</f>
        <v>44578</v>
      </c>
      <c r="AZ255" s="60" t="str">
        <f>[1]Supervisiones!P255</f>
        <v>Transaccional</v>
      </c>
      <c r="BA255" s="62" t="s">
        <v>105</v>
      </c>
      <c r="BB255" s="60">
        <v>0</v>
      </c>
      <c r="BC255" s="62" t="s">
        <v>105</v>
      </c>
      <c r="BD255" s="60" t="s">
        <v>100</v>
      </c>
      <c r="BE255" s="60" t="s">
        <v>100</v>
      </c>
      <c r="BF255" s="62" t="s">
        <v>105</v>
      </c>
      <c r="BG255" s="60" t="s">
        <v>100</v>
      </c>
      <c r="BH255" s="60" t="s">
        <v>100</v>
      </c>
      <c r="BI255" s="60" t="s">
        <v>100</v>
      </c>
      <c r="BJ255" s="60" t="s">
        <v>100</v>
      </c>
      <c r="BK255" s="60" t="s">
        <v>100</v>
      </c>
      <c r="BL255" s="60" t="s">
        <v>100</v>
      </c>
      <c r="BM255" s="60" t="s">
        <v>100</v>
      </c>
      <c r="BN255" s="60" t="s">
        <v>100</v>
      </c>
      <c r="BO255" s="60" t="s">
        <v>100</v>
      </c>
      <c r="BP255" s="60" t="s">
        <v>100</v>
      </c>
      <c r="BQ255" s="60" t="s">
        <v>100</v>
      </c>
      <c r="BR255" s="60" t="s">
        <v>100</v>
      </c>
      <c r="BS255" s="63">
        <f t="shared" si="20"/>
        <v>44865</v>
      </c>
      <c r="BT255" s="62">
        <f t="shared" si="21"/>
        <v>0</v>
      </c>
      <c r="BU255" s="60">
        <v>0</v>
      </c>
      <c r="BV255" s="60">
        <v>0</v>
      </c>
      <c r="BW255" s="62">
        <f t="shared" si="22"/>
        <v>0</v>
      </c>
      <c r="BX255" s="60">
        <v>0</v>
      </c>
      <c r="BY255" s="60">
        <v>0</v>
      </c>
      <c r="BZ255" s="64">
        <f t="shared" si="23"/>
        <v>42000000</v>
      </c>
      <c r="CA255" s="60" t="s">
        <v>106</v>
      </c>
      <c r="CB255" s="62" t="e">
        <f t="shared" si="24"/>
        <v>#REF!</v>
      </c>
      <c r="CC255" s="72" t="e">
        <f>BS255-#REF!</f>
        <v>#REF!</v>
      </c>
      <c r="CD255" s="62" t="s">
        <v>107</v>
      </c>
      <c r="CE255" s="78">
        <v>44581</v>
      </c>
      <c r="CF255" s="74" t="s">
        <v>1479</v>
      </c>
      <c r="CG255" s="75"/>
    </row>
    <row r="256" spans="1:85" s="17" customFormat="1" ht="50.25" customHeight="1">
      <c r="A256" s="60">
        <v>255</v>
      </c>
      <c r="B256" s="62" t="s">
        <v>510</v>
      </c>
      <c r="C256" s="62" t="s">
        <v>511</v>
      </c>
      <c r="D256" s="62" t="s">
        <v>512</v>
      </c>
      <c r="E256" s="62" t="s">
        <v>88</v>
      </c>
      <c r="F256" s="62" t="s">
        <v>1480</v>
      </c>
      <c r="G256" s="62" t="s">
        <v>90</v>
      </c>
      <c r="H256" s="62" t="s">
        <v>1481</v>
      </c>
      <c r="I256" s="62" t="s">
        <v>92</v>
      </c>
      <c r="J256" s="62">
        <v>10288931</v>
      </c>
      <c r="K256" s="62" t="s">
        <v>1482</v>
      </c>
      <c r="L256" s="60">
        <v>80111701</v>
      </c>
      <c r="M256" s="71" t="s">
        <v>516</v>
      </c>
      <c r="N256" s="62" t="s">
        <v>96</v>
      </c>
      <c r="O256" s="62">
        <f t="shared" si="25"/>
        <v>98175000</v>
      </c>
      <c r="P256" s="86">
        <v>98175000</v>
      </c>
      <c r="Q256" s="60">
        <v>0</v>
      </c>
      <c r="R256" s="86">
        <v>8925000</v>
      </c>
      <c r="S256" s="62" t="s">
        <v>97</v>
      </c>
      <c r="T256" s="63">
        <v>44577</v>
      </c>
      <c r="U256" s="63">
        <v>44582</v>
      </c>
      <c r="V256" s="63">
        <v>44895</v>
      </c>
      <c r="W256" s="63">
        <v>44582</v>
      </c>
      <c r="X256" s="63">
        <v>44895</v>
      </c>
      <c r="Y256" s="62" t="s">
        <v>517</v>
      </c>
      <c r="Z256" s="68" t="s">
        <v>518</v>
      </c>
      <c r="AA256" s="67">
        <v>20220373</v>
      </c>
      <c r="AB256" s="67">
        <v>21022</v>
      </c>
      <c r="AC256" s="61">
        <v>44569</v>
      </c>
      <c r="AD256" s="61" t="s">
        <v>100</v>
      </c>
      <c r="AE256" s="61" t="s">
        <v>100</v>
      </c>
      <c r="AF256" s="61" t="s">
        <v>866</v>
      </c>
      <c r="AG256" s="61" t="s">
        <v>102</v>
      </c>
      <c r="AH256" s="69">
        <v>31922</v>
      </c>
      <c r="AI256" s="85">
        <v>44578</v>
      </c>
      <c r="AJ256" s="70" t="s">
        <v>103</v>
      </c>
      <c r="AK256" s="69" t="s">
        <v>100</v>
      </c>
      <c r="AL256" s="69" t="s">
        <v>100</v>
      </c>
      <c r="AM256" s="61" t="str">
        <f>'[1]REQUISITOS DE EJECUCIÓN '!F256</f>
        <v>Cumplimiento del contrato
Calidad del servicio</v>
      </c>
      <c r="AN256" s="61" t="str">
        <f>'[1]REQUISITOS DE EJECUCIÓN '!G256</f>
        <v>14-46-101062946</v>
      </c>
      <c r="AO256" s="61">
        <f>'[1]REQUISITOS DE EJECUCIÓN '!H256</f>
        <v>44578</v>
      </c>
      <c r="AP256" s="61">
        <f>'[1]REQUISITOS DE EJECUCIÓN '!I256</f>
        <v>44582</v>
      </c>
      <c r="AQ256" s="61">
        <f>'[1]REQUISITOS DE EJECUCIÓN '!L256</f>
        <v>44578</v>
      </c>
      <c r="AR256" s="61" t="str">
        <f>'[1]REQUISITOS DE EJECUCIÓN '!M256</f>
        <v>I</v>
      </c>
      <c r="AS256" s="62" t="s">
        <v>104</v>
      </c>
      <c r="AT256" s="60" t="str">
        <f>[1]Supervisiones!J256</f>
        <v>Martín Emilio Ramírez Cardona</v>
      </c>
      <c r="AU256" s="60">
        <f>[1]Supervisiones!K256</f>
        <v>10282174</v>
      </c>
      <c r="AV256" s="60" t="str">
        <f>[1]Supervisiones!L256</f>
        <v>Martín Emilio Ramírez Cardona</v>
      </c>
      <c r="AW256" s="60">
        <f>[1]Supervisiones!M256</f>
        <v>10282174</v>
      </c>
      <c r="AX256" s="63">
        <f>[1]Supervisiones!N256</f>
        <v>44578</v>
      </c>
      <c r="AY256" s="63">
        <f>[1]Supervisiones!O256</f>
        <v>44578</v>
      </c>
      <c r="AZ256" s="60" t="str">
        <f>[1]Supervisiones!P256</f>
        <v>Transaccional</v>
      </c>
      <c r="BA256" s="62" t="s">
        <v>105</v>
      </c>
      <c r="BB256" s="60">
        <v>0</v>
      </c>
      <c r="BC256" s="62" t="s">
        <v>105</v>
      </c>
      <c r="BD256" s="60" t="s">
        <v>100</v>
      </c>
      <c r="BE256" s="60" t="s">
        <v>100</v>
      </c>
      <c r="BF256" s="62" t="s">
        <v>105</v>
      </c>
      <c r="BG256" s="60" t="s">
        <v>100</v>
      </c>
      <c r="BH256" s="60" t="s">
        <v>100</v>
      </c>
      <c r="BI256" s="60" t="s">
        <v>100</v>
      </c>
      <c r="BJ256" s="60" t="s">
        <v>100</v>
      </c>
      <c r="BK256" s="60" t="s">
        <v>100</v>
      </c>
      <c r="BL256" s="60" t="s">
        <v>100</v>
      </c>
      <c r="BM256" s="60" t="s">
        <v>100</v>
      </c>
      <c r="BN256" s="60" t="s">
        <v>100</v>
      </c>
      <c r="BO256" s="60" t="s">
        <v>100</v>
      </c>
      <c r="BP256" s="60" t="s">
        <v>100</v>
      </c>
      <c r="BQ256" s="60" t="s">
        <v>100</v>
      </c>
      <c r="BR256" s="60" t="s">
        <v>100</v>
      </c>
      <c r="BS256" s="63">
        <f t="shared" si="20"/>
        <v>44895</v>
      </c>
      <c r="BT256" s="62">
        <f t="shared" si="21"/>
        <v>0</v>
      </c>
      <c r="BU256" s="60">
        <v>0</v>
      </c>
      <c r="BV256" s="60">
        <v>0</v>
      </c>
      <c r="BW256" s="62">
        <f t="shared" si="22"/>
        <v>0</v>
      </c>
      <c r="BX256" s="60">
        <v>0</v>
      </c>
      <c r="BY256" s="60">
        <v>0</v>
      </c>
      <c r="BZ256" s="64">
        <f t="shared" si="23"/>
        <v>98175000</v>
      </c>
      <c r="CA256" s="60" t="s">
        <v>106</v>
      </c>
      <c r="CB256" s="62" t="e">
        <f t="shared" si="24"/>
        <v>#REF!</v>
      </c>
      <c r="CC256" s="72" t="e">
        <f>BS256-#REF!</f>
        <v>#REF!</v>
      </c>
      <c r="CD256" s="62" t="s">
        <v>107</v>
      </c>
      <c r="CE256" s="78">
        <v>44581</v>
      </c>
      <c r="CF256" s="74" t="s">
        <v>1483</v>
      </c>
      <c r="CG256" s="75"/>
    </row>
    <row r="257" spans="1:85" s="17" customFormat="1" ht="50.25" customHeight="1">
      <c r="A257" s="60">
        <v>256</v>
      </c>
      <c r="B257" s="62" t="s">
        <v>298</v>
      </c>
      <c r="C257" s="62" t="s">
        <v>489</v>
      </c>
      <c r="D257" s="62" t="s">
        <v>460</v>
      </c>
      <c r="E257" s="62" t="s">
        <v>88</v>
      </c>
      <c r="F257" s="62" t="s">
        <v>1484</v>
      </c>
      <c r="G257" s="62" t="s">
        <v>90</v>
      </c>
      <c r="H257" s="62" t="s">
        <v>1485</v>
      </c>
      <c r="I257" s="62" t="s">
        <v>92</v>
      </c>
      <c r="J257" s="62">
        <v>51938523</v>
      </c>
      <c r="K257" s="62" t="s">
        <v>1486</v>
      </c>
      <c r="L257" s="60">
        <v>80111701</v>
      </c>
      <c r="M257" s="71" t="s">
        <v>493</v>
      </c>
      <c r="N257" s="62" t="s">
        <v>96</v>
      </c>
      <c r="O257" s="62">
        <f t="shared" si="25"/>
        <v>68250000</v>
      </c>
      <c r="P257" s="86">
        <v>68250000</v>
      </c>
      <c r="Q257" s="60">
        <v>0</v>
      </c>
      <c r="R257" s="86">
        <v>6825000</v>
      </c>
      <c r="S257" s="62" t="s">
        <v>213</v>
      </c>
      <c r="T257" s="63">
        <v>44577</v>
      </c>
      <c r="U257" s="63">
        <v>44580</v>
      </c>
      <c r="V257" s="63">
        <v>44865</v>
      </c>
      <c r="W257" s="63">
        <v>44580</v>
      </c>
      <c r="X257" s="63">
        <v>44865</v>
      </c>
      <c r="Y257" s="62" t="s">
        <v>305</v>
      </c>
      <c r="Z257" s="68" t="s">
        <v>306</v>
      </c>
      <c r="AA257" s="67">
        <v>20220614</v>
      </c>
      <c r="AB257" s="67">
        <v>68722</v>
      </c>
      <c r="AC257" s="61">
        <v>44573</v>
      </c>
      <c r="AD257" s="61" t="s">
        <v>100</v>
      </c>
      <c r="AE257" s="61" t="s">
        <v>100</v>
      </c>
      <c r="AF257" s="61" t="s">
        <v>1478</v>
      </c>
      <c r="AG257" s="61" t="s">
        <v>563</v>
      </c>
      <c r="AH257" s="69">
        <v>31322</v>
      </c>
      <c r="AI257" s="85">
        <v>44578</v>
      </c>
      <c r="AJ257" s="70" t="s">
        <v>103</v>
      </c>
      <c r="AK257" s="69" t="s">
        <v>100</v>
      </c>
      <c r="AL257" s="69" t="s">
        <v>100</v>
      </c>
      <c r="AM257" s="61" t="str">
        <f>'[1]REQUISITOS DE EJECUCIÓN '!F257</f>
        <v>Cumplimiento del contrato
Calidad del servicio</v>
      </c>
      <c r="AN257" s="61" t="str">
        <f>'[1]REQUISITOS DE EJECUCIÓN '!G257</f>
        <v>14-44-101144879</v>
      </c>
      <c r="AO257" s="61">
        <f>'[1]REQUISITOS DE EJECUCIÓN '!H257</f>
        <v>44579</v>
      </c>
      <c r="AP257" s="61">
        <f>'[1]REQUISITOS DE EJECUCIÓN '!I257</f>
        <v>44580</v>
      </c>
      <c r="AQ257" s="61">
        <f>'[1]REQUISITOS DE EJECUCIÓN '!L257</f>
        <v>44578</v>
      </c>
      <c r="AR257" s="61" t="str">
        <f>'[1]REQUISITOS DE EJECUCIÓN '!M257</f>
        <v>I</v>
      </c>
      <c r="AS257" s="62" t="s">
        <v>104</v>
      </c>
      <c r="AT257" s="60" t="str">
        <f>[1]Supervisiones!J257</f>
        <v>Edgar Muñoz David</v>
      </c>
      <c r="AU257" s="60">
        <f>[1]Supervisiones!K257</f>
        <v>12965830</v>
      </c>
      <c r="AV257" s="60" t="str">
        <f>[1]Supervisiones!L257</f>
        <v>Edgar Muñoz David</v>
      </c>
      <c r="AW257" s="60">
        <f>[1]Supervisiones!M257</f>
        <v>12965830</v>
      </c>
      <c r="AX257" s="63">
        <f>[1]Supervisiones!N257</f>
        <v>44578</v>
      </c>
      <c r="AY257" s="63">
        <f>[1]Supervisiones!O257</f>
        <v>44578</v>
      </c>
      <c r="AZ257" s="60" t="str">
        <f>[1]Supervisiones!P257</f>
        <v>Transaccional</v>
      </c>
      <c r="BA257" s="62" t="s">
        <v>105</v>
      </c>
      <c r="BB257" s="60">
        <v>0</v>
      </c>
      <c r="BC257" s="62" t="s">
        <v>105</v>
      </c>
      <c r="BD257" s="60" t="s">
        <v>100</v>
      </c>
      <c r="BE257" s="60" t="s">
        <v>100</v>
      </c>
      <c r="BF257" s="62" t="s">
        <v>105</v>
      </c>
      <c r="BG257" s="60" t="s">
        <v>100</v>
      </c>
      <c r="BH257" s="60" t="s">
        <v>100</v>
      </c>
      <c r="BI257" s="60" t="s">
        <v>100</v>
      </c>
      <c r="BJ257" s="60" t="s">
        <v>100</v>
      </c>
      <c r="BK257" s="60" t="s">
        <v>100</v>
      </c>
      <c r="BL257" s="60" t="s">
        <v>100</v>
      </c>
      <c r="BM257" s="60" t="s">
        <v>100</v>
      </c>
      <c r="BN257" s="60" t="s">
        <v>100</v>
      </c>
      <c r="BO257" s="60" t="s">
        <v>100</v>
      </c>
      <c r="BP257" s="60" t="s">
        <v>100</v>
      </c>
      <c r="BQ257" s="60" t="s">
        <v>100</v>
      </c>
      <c r="BR257" s="60" t="s">
        <v>100</v>
      </c>
      <c r="BS257" s="63">
        <f t="shared" si="20"/>
        <v>44865</v>
      </c>
      <c r="BT257" s="62">
        <f t="shared" si="21"/>
        <v>0</v>
      </c>
      <c r="BU257" s="60">
        <v>0</v>
      </c>
      <c r="BV257" s="60">
        <v>0</v>
      </c>
      <c r="BW257" s="62">
        <f t="shared" si="22"/>
        <v>0</v>
      </c>
      <c r="BX257" s="60">
        <v>0</v>
      </c>
      <c r="BY257" s="60">
        <v>0</v>
      </c>
      <c r="BZ257" s="64">
        <f t="shared" si="23"/>
        <v>68250000</v>
      </c>
      <c r="CA257" s="60" t="s">
        <v>106</v>
      </c>
      <c r="CB257" s="62" t="e">
        <f t="shared" si="24"/>
        <v>#REF!</v>
      </c>
      <c r="CC257" s="72" t="e">
        <f>BS257-#REF!</f>
        <v>#REF!</v>
      </c>
      <c r="CD257" s="62" t="s">
        <v>107</v>
      </c>
      <c r="CE257" s="78">
        <v>44581</v>
      </c>
      <c r="CF257" s="74" t="s">
        <v>1487</v>
      </c>
      <c r="CG257" s="75"/>
    </row>
    <row r="258" spans="1:85" s="17" customFormat="1" ht="50.25" customHeight="1">
      <c r="A258" s="60">
        <v>257</v>
      </c>
      <c r="B258" s="62" t="s">
        <v>411</v>
      </c>
      <c r="C258" s="62" t="s">
        <v>1488</v>
      </c>
      <c r="D258" s="62" t="s">
        <v>1105</v>
      </c>
      <c r="E258" s="62" t="s">
        <v>88</v>
      </c>
      <c r="F258" s="62" t="s">
        <v>1489</v>
      </c>
      <c r="G258" s="62" t="s">
        <v>90</v>
      </c>
      <c r="H258" s="62" t="s">
        <v>1490</v>
      </c>
      <c r="I258" s="62" t="s">
        <v>92</v>
      </c>
      <c r="J258" s="62">
        <v>52269386</v>
      </c>
      <c r="K258" s="62" t="s">
        <v>1491</v>
      </c>
      <c r="L258" s="60">
        <v>80111701</v>
      </c>
      <c r="M258" s="71" t="s">
        <v>1492</v>
      </c>
      <c r="N258" s="62" t="s">
        <v>96</v>
      </c>
      <c r="O258" s="62">
        <f t="shared" si="25"/>
        <v>92400000</v>
      </c>
      <c r="P258" s="86">
        <v>92400000</v>
      </c>
      <c r="Q258" s="60">
        <v>0</v>
      </c>
      <c r="R258" s="86">
        <v>8400000</v>
      </c>
      <c r="S258" s="62" t="s">
        <v>97</v>
      </c>
      <c r="T258" s="63">
        <v>44577</v>
      </c>
      <c r="U258" s="63">
        <v>44581</v>
      </c>
      <c r="V258" s="63">
        <v>44910</v>
      </c>
      <c r="W258" s="63">
        <v>44581</v>
      </c>
      <c r="X258" s="63">
        <v>44910</v>
      </c>
      <c r="Y258" s="62" t="s">
        <v>622</v>
      </c>
      <c r="Z258" s="68" t="s">
        <v>419</v>
      </c>
      <c r="AA258" s="67">
        <v>20220839</v>
      </c>
      <c r="AB258" s="67">
        <v>77422</v>
      </c>
      <c r="AC258" s="61">
        <v>44574</v>
      </c>
      <c r="AD258" s="61" t="s">
        <v>100</v>
      </c>
      <c r="AE258" s="61" t="s">
        <v>100</v>
      </c>
      <c r="AF258" s="61" t="s">
        <v>1493</v>
      </c>
      <c r="AG258" s="61" t="s">
        <v>1389</v>
      </c>
      <c r="AH258" s="69">
        <v>32722</v>
      </c>
      <c r="AI258" s="85">
        <v>44578</v>
      </c>
      <c r="AJ258" s="70" t="s">
        <v>103</v>
      </c>
      <c r="AK258" s="69" t="s">
        <v>100</v>
      </c>
      <c r="AL258" s="69" t="s">
        <v>100</v>
      </c>
      <c r="AM258" s="61" t="str">
        <f>'[1]REQUISITOS DE EJECUCIÓN '!F258</f>
        <v>Cumplimiento del contrato
Calidad del servicio</v>
      </c>
      <c r="AN258" s="61" t="str">
        <f>'[1]REQUISITOS DE EJECUCIÓN '!G258</f>
        <v>390-47-994000067581</v>
      </c>
      <c r="AO258" s="61">
        <f>'[1]REQUISITOS DE EJECUCIÓN '!H258</f>
        <v>44578</v>
      </c>
      <c r="AP258" s="61">
        <f>'[1]REQUISITOS DE EJECUCIÓN '!I258</f>
        <v>44581</v>
      </c>
      <c r="AQ258" s="61">
        <f>'[1]REQUISITOS DE EJECUCIÓN '!L258</f>
        <v>44578</v>
      </c>
      <c r="AR258" s="61" t="str">
        <f>'[1]REQUISITOS DE EJECUCIÓN '!M258</f>
        <v>I</v>
      </c>
      <c r="AS258" s="62" t="s">
        <v>104</v>
      </c>
      <c r="AT258" s="60" t="str">
        <f>[1]Supervisiones!J258</f>
        <v>Sandra Patricia Amado Castillo</v>
      </c>
      <c r="AU258" s="60">
        <f>[1]Supervisiones!K258</f>
        <v>52795498</v>
      </c>
      <c r="AV258" s="60" t="str">
        <f>[1]Supervisiones!L258</f>
        <v>Mauricio Serrato Roa</v>
      </c>
      <c r="AW258" s="60">
        <f>[1]Supervisiones!M258</f>
        <v>52795498</v>
      </c>
      <c r="AX258" s="63">
        <f>[1]Supervisiones!N258</f>
        <v>44578</v>
      </c>
      <c r="AY258" s="63">
        <f>[1]Supervisiones!O258</f>
        <v>44578</v>
      </c>
      <c r="AZ258" s="60" t="str">
        <f>[1]Supervisiones!P258</f>
        <v>Transaccional</v>
      </c>
      <c r="BA258" s="62" t="s">
        <v>105</v>
      </c>
      <c r="BB258" s="60">
        <v>0</v>
      </c>
      <c r="BC258" s="62" t="s">
        <v>105</v>
      </c>
      <c r="BD258" s="60" t="s">
        <v>100</v>
      </c>
      <c r="BE258" s="60" t="s">
        <v>100</v>
      </c>
      <c r="BF258" s="62" t="s">
        <v>105</v>
      </c>
      <c r="BG258" s="60" t="s">
        <v>100</v>
      </c>
      <c r="BH258" s="60" t="s">
        <v>100</v>
      </c>
      <c r="BI258" s="60" t="s">
        <v>100</v>
      </c>
      <c r="BJ258" s="60" t="s">
        <v>100</v>
      </c>
      <c r="BK258" s="60" t="s">
        <v>100</v>
      </c>
      <c r="BL258" s="60" t="s">
        <v>100</v>
      </c>
      <c r="BM258" s="60" t="s">
        <v>100</v>
      </c>
      <c r="BN258" s="60" t="s">
        <v>100</v>
      </c>
      <c r="BO258" s="60" t="s">
        <v>100</v>
      </c>
      <c r="BP258" s="60" t="s">
        <v>100</v>
      </c>
      <c r="BQ258" s="60" t="s">
        <v>100</v>
      </c>
      <c r="BR258" s="60" t="s">
        <v>100</v>
      </c>
      <c r="BS258" s="63">
        <f t="shared" ref="BS258:BS321" si="26">V258</f>
        <v>44910</v>
      </c>
      <c r="BT258" s="62">
        <f t="shared" ref="BT258:BT321" si="27">BU258+BV258</f>
        <v>0</v>
      </c>
      <c r="BU258" s="60">
        <v>0</v>
      </c>
      <c r="BV258" s="60">
        <v>0</v>
      </c>
      <c r="BW258" s="62">
        <f t="shared" ref="BW258:BW321" si="28">BX258+BY258</f>
        <v>0</v>
      </c>
      <c r="BX258" s="60">
        <v>0</v>
      </c>
      <c r="BY258" s="60">
        <v>0</v>
      </c>
      <c r="BZ258" s="64">
        <f t="shared" ref="BZ258:BZ321" si="29">O258+BT258-BW258</f>
        <v>92400000</v>
      </c>
      <c r="CA258" s="60" t="s">
        <v>106</v>
      </c>
      <c r="CB258" s="62" t="e">
        <f t="shared" ref="CB258:CB321" si="30">IF(CC258&lt;0, "Vencido hace "&amp;CC258&amp;" días",IF(CC258=0, "Vence hoy",IF(CC258&lt;4, "Tiene "&amp;CC258&amp;"  días","Faltan "&amp;CC258&amp;"días")))</f>
        <v>#REF!</v>
      </c>
      <c r="CC258" s="72" t="e">
        <f>BS258-#REF!</f>
        <v>#REF!</v>
      </c>
      <c r="CD258" s="62" t="s">
        <v>107</v>
      </c>
      <c r="CE258" s="78">
        <v>44581</v>
      </c>
      <c r="CF258" s="74" t="s">
        <v>1494</v>
      </c>
      <c r="CG258" s="75"/>
    </row>
    <row r="259" spans="1:85" s="17" customFormat="1" ht="50.25" customHeight="1">
      <c r="A259" s="60">
        <v>258</v>
      </c>
      <c r="B259" s="62" t="s">
        <v>85</v>
      </c>
      <c r="C259" s="62" t="s">
        <v>207</v>
      </c>
      <c r="D259" s="62" t="s">
        <v>165</v>
      </c>
      <c r="E259" s="62" t="s">
        <v>88</v>
      </c>
      <c r="F259" s="62" t="s">
        <v>1495</v>
      </c>
      <c r="G259" s="62" t="s">
        <v>90</v>
      </c>
      <c r="H259" s="62" t="s">
        <v>1496</v>
      </c>
      <c r="I259" s="62" t="s">
        <v>92</v>
      </c>
      <c r="J259" s="62">
        <v>1030630002</v>
      </c>
      <c r="K259" s="62" t="s">
        <v>1497</v>
      </c>
      <c r="L259" s="60">
        <v>80111701</v>
      </c>
      <c r="M259" s="71" t="s">
        <v>1439</v>
      </c>
      <c r="N259" s="62" t="s">
        <v>96</v>
      </c>
      <c r="O259" s="62">
        <f t="shared" si="25"/>
        <v>75600000</v>
      </c>
      <c r="P259" s="82">
        <v>75600000</v>
      </c>
      <c r="Q259" s="83">
        <v>0</v>
      </c>
      <c r="R259" s="82">
        <v>6300000</v>
      </c>
      <c r="S259" s="62" t="s">
        <v>213</v>
      </c>
      <c r="T259" s="73">
        <v>44577</v>
      </c>
      <c r="U259" s="63">
        <v>44578</v>
      </c>
      <c r="V259" s="63">
        <v>44926</v>
      </c>
      <c r="W259" s="63">
        <v>44578</v>
      </c>
      <c r="X259" s="63">
        <v>44926</v>
      </c>
      <c r="Y259" s="62" t="s">
        <v>1127</v>
      </c>
      <c r="Z259" s="68" t="s">
        <v>99</v>
      </c>
      <c r="AA259" s="67">
        <v>20220196</v>
      </c>
      <c r="AB259" s="67">
        <v>42722</v>
      </c>
      <c r="AC259" s="61">
        <v>44570</v>
      </c>
      <c r="AD259" s="61" t="s">
        <v>100</v>
      </c>
      <c r="AE259" s="61" t="s">
        <v>100</v>
      </c>
      <c r="AF259" s="61" t="s">
        <v>1128</v>
      </c>
      <c r="AG259" s="61" t="s">
        <v>116</v>
      </c>
      <c r="AH259" s="69">
        <v>32622</v>
      </c>
      <c r="AI259" s="85">
        <v>44578</v>
      </c>
      <c r="AJ259" s="70" t="s">
        <v>103</v>
      </c>
      <c r="AK259" s="69" t="s">
        <v>100</v>
      </c>
      <c r="AL259" s="69" t="s">
        <v>100</v>
      </c>
      <c r="AM259" s="61" t="str">
        <f>'[1]REQUISITOS DE EJECUCIÓN '!F259</f>
        <v>Cumplimiento del contrato
Calidad del servicio</v>
      </c>
      <c r="AN259" s="61" t="str">
        <f>'[1]REQUISITOS DE EJECUCIÓN '!G259</f>
        <v>390-47-994000067592</v>
      </c>
      <c r="AO259" s="61">
        <f>'[1]REQUISITOS DE EJECUCIÓN '!H259</f>
        <v>44578</v>
      </c>
      <c r="AP259" s="61">
        <f>'[1]REQUISITOS DE EJECUCIÓN '!I259</f>
        <v>44581</v>
      </c>
      <c r="AQ259" s="61">
        <f>'[1]REQUISITOS DE EJECUCIÓN '!L259</f>
        <v>44578</v>
      </c>
      <c r="AR259" s="61" t="str">
        <f>'[1]REQUISITOS DE EJECUCIÓN '!M259</f>
        <v>I</v>
      </c>
      <c r="AS259" s="62" t="s">
        <v>104</v>
      </c>
      <c r="AT259" s="60" t="str">
        <f>[1]Supervisiones!J259</f>
        <v>Jorge Enrique Niño Velandia</v>
      </c>
      <c r="AU259" s="60">
        <f>[1]Supervisiones!K259</f>
        <v>19493141</v>
      </c>
      <c r="AV259" s="60" t="str">
        <f>[1]Supervisiones!L259</f>
        <v>Jorge Enrique Niño Velandia</v>
      </c>
      <c r="AW259" s="60">
        <f>[1]Supervisiones!M259</f>
        <v>19493141</v>
      </c>
      <c r="AX259" s="63">
        <f>[1]Supervisiones!N259</f>
        <v>44578</v>
      </c>
      <c r="AY259" s="63">
        <f>[1]Supervisiones!O259</f>
        <v>44578</v>
      </c>
      <c r="AZ259" s="60" t="str">
        <f>[1]Supervisiones!P259</f>
        <v>Transaccional</v>
      </c>
      <c r="BA259" s="62" t="s">
        <v>105</v>
      </c>
      <c r="BB259" s="60">
        <v>0</v>
      </c>
      <c r="BC259" s="62" t="s">
        <v>105</v>
      </c>
      <c r="BD259" s="60" t="s">
        <v>100</v>
      </c>
      <c r="BE259" s="60" t="s">
        <v>100</v>
      </c>
      <c r="BF259" s="62" t="s">
        <v>105</v>
      </c>
      <c r="BG259" s="60" t="s">
        <v>100</v>
      </c>
      <c r="BH259" s="60" t="s">
        <v>100</v>
      </c>
      <c r="BI259" s="60" t="s">
        <v>100</v>
      </c>
      <c r="BJ259" s="60" t="s">
        <v>100</v>
      </c>
      <c r="BK259" s="60" t="s">
        <v>100</v>
      </c>
      <c r="BL259" s="60" t="s">
        <v>100</v>
      </c>
      <c r="BM259" s="60" t="s">
        <v>100</v>
      </c>
      <c r="BN259" s="60" t="s">
        <v>100</v>
      </c>
      <c r="BO259" s="60" t="s">
        <v>100</v>
      </c>
      <c r="BP259" s="60" t="s">
        <v>100</v>
      </c>
      <c r="BQ259" s="60" t="s">
        <v>100</v>
      </c>
      <c r="BR259" s="60" t="s">
        <v>100</v>
      </c>
      <c r="BS259" s="63">
        <f t="shared" si="26"/>
        <v>44926</v>
      </c>
      <c r="BT259" s="62">
        <f t="shared" si="27"/>
        <v>0</v>
      </c>
      <c r="BU259" s="60">
        <v>0</v>
      </c>
      <c r="BV259" s="60">
        <v>0</v>
      </c>
      <c r="BW259" s="62">
        <f t="shared" si="28"/>
        <v>0</v>
      </c>
      <c r="BX259" s="60">
        <v>0</v>
      </c>
      <c r="BY259" s="60">
        <v>0</v>
      </c>
      <c r="BZ259" s="64">
        <f t="shared" si="29"/>
        <v>75600000</v>
      </c>
      <c r="CA259" s="60" t="s">
        <v>106</v>
      </c>
      <c r="CB259" s="62" t="e">
        <f t="shared" si="30"/>
        <v>#REF!</v>
      </c>
      <c r="CC259" s="72" t="e">
        <f>BS259-#REF!</f>
        <v>#REF!</v>
      </c>
      <c r="CD259" s="62" t="s">
        <v>107</v>
      </c>
      <c r="CE259" s="78">
        <v>44581</v>
      </c>
      <c r="CF259" s="74" t="s">
        <v>1498</v>
      </c>
      <c r="CG259" s="75"/>
    </row>
    <row r="260" spans="1:85" s="17" customFormat="1" ht="50.25" customHeight="1">
      <c r="A260" s="60">
        <v>259</v>
      </c>
      <c r="B260" s="62" t="s">
        <v>510</v>
      </c>
      <c r="C260" s="62" t="s">
        <v>1409</v>
      </c>
      <c r="D260" s="62" t="s">
        <v>512</v>
      </c>
      <c r="E260" s="62" t="s">
        <v>88</v>
      </c>
      <c r="F260" s="62" t="s">
        <v>1499</v>
      </c>
      <c r="G260" s="62" t="s">
        <v>90</v>
      </c>
      <c r="H260" s="62" t="s">
        <v>1500</v>
      </c>
      <c r="I260" s="62" t="s">
        <v>92</v>
      </c>
      <c r="J260" s="62">
        <v>51694034</v>
      </c>
      <c r="K260" s="62" t="s">
        <v>1501</v>
      </c>
      <c r="L260" s="60">
        <v>80111701</v>
      </c>
      <c r="M260" s="71" t="s">
        <v>1502</v>
      </c>
      <c r="N260" s="62" t="s">
        <v>96</v>
      </c>
      <c r="O260" s="62">
        <f t="shared" si="25"/>
        <v>62456053</v>
      </c>
      <c r="P260" s="82">
        <v>62456053</v>
      </c>
      <c r="Q260" s="83">
        <v>0</v>
      </c>
      <c r="R260" s="82">
        <v>5677823</v>
      </c>
      <c r="S260" s="62" t="s">
        <v>97</v>
      </c>
      <c r="T260" s="73">
        <v>44578</v>
      </c>
      <c r="U260" s="63">
        <v>44581</v>
      </c>
      <c r="V260" s="63">
        <v>44895</v>
      </c>
      <c r="W260" s="63">
        <v>44581</v>
      </c>
      <c r="X260" s="63">
        <v>44895</v>
      </c>
      <c r="Y260" s="62" t="s">
        <v>1414</v>
      </c>
      <c r="Z260" s="68" t="s">
        <v>518</v>
      </c>
      <c r="AA260" s="67">
        <v>20220408</v>
      </c>
      <c r="AB260" s="67">
        <v>21322</v>
      </c>
      <c r="AC260" s="61">
        <v>44569</v>
      </c>
      <c r="AD260" s="61" t="s">
        <v>100</v>
      </c>
      <c r="AE260" s="61" t="s">
        <v>100</v>
      </c>
      <c r="AF260" s="61" t="s">
        <v>1415</v>
      </c>
      <c r="AG260" s="61" t="s">
        <v>116</v>
      </c>
      <c r="AH260" s="69">
        <v>37622</v>
      </c>
      <c r="AI260" s="85">
        <v>44578</v>
      </c>
      <c r="AJ260" s="70" t="s">
        <v>103</v>
      </c>
      <c r="AK260" s="69" t="s">
        <v>100</v>
      </c>
      <c r="AL260" s="69" t="s">
        <v>100</v>
      </c>
      <c r="AM260" s="61" t="str">
        <f>'[1]REQUISITOS DE EJECUCIÓN '!F260</f>
        <v>Cumplimiento del contrato
Calidad del servicio</v>
      </c>
      <c r="AN260" s="61" t="str">
        <f>'[1]REQUISITOS DE EJECUCIÓN '!G260</f>
        <v>33-46-101038296</v>
      </c>
      <c r="AO260" s="61">
        <f>'[1]REQUISITOS DE EJECUCIÓN '!H260</f>
        <v>44578</v>
      </c>
      <c r="AP260" s="61">
        <f>'[1]REQUISITOS DE EJECUCIÓN '!I260</f>
        <v>44581</v>
      </c>
      <c r="AQ260" s="61">
        <f>'[1]REQUISITOS DE EJECUCIÓN '!L260</f>
        <v>44579</v>
      </c>
      <c r="AR260" s="61" t="str">
        <f>'[1]REQUISITOS DE EJECUCIÓN '!M260</f>
        <v>I</v>
      </c>
      <c r="AS260" s="62" t="s">
        <v>104</v>
      </c>
      <c r="AT260" s="60" t="str">
        <f>[1]Supervisiones!J260</f>
        <v>Liliana Patricia Mosquera Reyes</v>
      </c>
      <c r="AU260" s="60">
        <f>[1]Supervisiones!K260</f>
        <v>52466319</v>
      </c>
      <c r="AV260" s="60" t="str">
        <f>[1]Supervisiones!L260</f>
        <v>Liliana Patricia Mosquera Reyes</v>
      </c>
      <c r="AW260" s="60">
        <f>[1]Supervisiones!M260</f>
        <v>52466319</v>
      </c>
      <c r="AX260" s="63">
        <f>[1]Supervisiones!N260</f>
        <v>44578</v>
      </c>
      <c r="AY260" s="63">
        <f>[1]Supervisiones!O260</f>
        <v>44579</v>
      </c>
      <c r="AZ260" s="60" t="str">
        <f>[1]Supervisiones!P260</f>
        <v>Transaccional</v>
      </c>
      <c r="BA260" s="62" t="s">
        <v>105</v>
      </c>
      <c r="BB260" s="60">
        <v>0</v>
      </c>
      <c r="BC260" s="62" t="s">
        <v>105</v>
      </c>
      <c r="BD260" s="60" t="s">
        <v>100</v>
      </c>
      <c r="BE260" s="60" t="s">
        <v>100</v>
      </c>
      <c r="BF260" s="62" t="s">
        <v>105</v>
      </c>
      <c r="BG260" s="60" t="s">
        <v>100</v>
      </c>
      <c r="BH260" s="60" t="s">
        <v>100</v>
      </c>
      <c r="BI260" s="60" t="s">
        <v>100</v>
      </c>
      <c r="BJ260" s="60" t="s">
        <v>100</v>
      </c>
      <c r="BK260" s="60" t="s">
        <v>100</v>
      </c>
      <c r="BL260" s="60" t="s">
        <v>100</v>
      </c>
      <c r="BM260" s="60" t="s">
        <v>100</v>
      </c>
      <c r="BN260" s="60" t="s">
        <v>100</v>
      </c>
      <c r="BO260" s="60" t="s">
        <v>100</v>
      </c>
      <c r="BP260" s="60" t="s">
        <v>100</v>
      </c>
      <c r="BQ260" s="60" t="s">
        <v>100</v>
      </c>
      <c r="BR260" s="60" t="s">
        <v>100</v>
      </c>
      <c r="BS260" s="63">
        <f t="shared" si="26"/>
        <v>44895</v>
      </c>
      <c r="BT260" s="62">
        <f t="shared" si="27"/>
        <v>0</v>
      </c>
      <c r="BU260" s="60">
        <v>0</v>
      </c>
      <c r="BV260" s="60">
        <v>0</v>
      </c>
      <c r="BW260" s="62">
        <f t="shared" si="28"/>
        <v>0</v>
      </c>
      <c r="BX260" s="60">
        <v>0</v>
      </c>
      <c r="BY260" s="60">
        <v>0</v>
      </c>
      <c r="BZ260" s="64">
        <f t="shared" si="29"/>
        <v>62456053</v>
      </c>
      <c r="CA260" s="60" t="s">
        <v>106</v>
      </c>
      <c r="CB260" s="62" t="e">
        <f t="shared" si="30"/>
        <v>#REF!</v>
      </c>
      <c r="CC260" s="72" t="e">
        <f>BS260-#REF!</f>
        <v>#REF!</v>
      </c>
      <c r="CD260" s="62" t="s">
        <v>107</v>
      </c>
      <c r="CE260" s="63">
        <v>44582</v>
      </c>
      <c r="CF260" s="74" t="s">
        <v>1503</v>
      </c>
      <c r="CG260" s="75"/>
    </row>
    <row r="261" spans="1:85" s="17" customFormat="1" ht="50.25" customHeight="1">
      <c r="A261" s="60">
        <v>260</v>
      </c>
      <c r="B261" s="62" t="s">
        <v>566</v>
      </c>
      <c r="C261" s="62" t="s">
        <v>567</v>
      </c>
      <c r="D261" s="62" t="s">
        <v>428</v>
      </c>
      <c r="E261" s="62" t="s">
        <v>88</v>
      </c>
      <c r="F261" s="62" t="s">
        <v>1504</v>
      </c>
      <c r="G261" s="62" t="s">
        <v>90</v>
      </c>
      <c r="H261" s="62" t="s">
        <v>1505</v>
      </c>
      <c r="I261" s="62" t="s">
        <v>92</v>
      </c>
      <c r="J261" s="62">
        <v>1090388711</v>
      </c>
      <c r="K261" s="62" t="s">
        <v>1506</v>
      </c>
      <c r="L261" s="60">
        <v>80111701</v>
      </c>
      <c r="M261" s="71" t="s">
        <v>1507</v>
      </c>
      <c r="N261" s="62" t="s">
        <v>96</v>
      </c>
      <c r="O261" s="62">
        <f t="shared" si="25"/>
        <v>84000000</v>
      </c>
      <c r="P261" s="82">
        <v>84000000</v>
      </c>
      <c r="Q261" s="83">
        <v>0</v>
      </c>
      <c r="R261" s="82">
        <v>7000000</v>
      </c>
      <c r="S261" s="62" t="s">
        <v>97</v>
      </c>
      <c r="T261" s="73">
        <v>44577</v>
      </c>
      <c r="U261" s="63">
        <v>44578</v>
      </c>
      <c r="V261" s="63">
        <v>44926</v>
      </c>
      <c r="W261" s="63">
        <v>44578</v>
      </c>
      <c r="X261" s="63">
        <v>44926</v>
      </c>
      <c r="Y261" s="62" t="s">
        <v>507</v>
      </c>
      <c r="Z261" s="68" t="s">
        <v>572</v>
      </c>
      <c r="AA261" s="67">
        <v>20220353</v>
      </c>
      <c r="AB261" s="67">
        <v>38322</v>
      </c>
      <c r="AC261" s="61">
        <v>44569</v>
      </c>
      <c r="AD261" s="61" t="s">
        <v>100</v>
      </c>
      <c r="AE261" s="61" t="s">
        <v>100</v>
      </c>
      <c r="AF261" s="61" t="s">
        <v>1272</v>
      </c>
      <c r="AG261" s="61" t="s">
        <v>116</v>
      </c>
      <c r="AH261" s="69">
        <v>32122</v>
      </c>
      <c r="AI261" s="85">
        <v>44578</v>
      </c>
      <c r="AJ261" s="70" t="s">
        <v>103</v>
      </c>
      <c r="AK261" s="69" t="s">
        <v>100</v>
      </c>
      <c r="AL261" s="69" t="s">
        <v>100</v>
      </c>
      <c r="AM261" s="61" t="str">
        <f>'[1]REQUISITOS DE EJECUCIÓN '!F261</f>
        <v>Cumplimiento del contrato
Calidad del servicio</v>
      </c>
      <c r="AN261" s="61" t="str">
        <f>'[1]REQUISITOS DE EJECUCIÓN '!G261</f>
        <v>15-46-101024118</v>
      </c>
      <c r="AO261" s="61">
        <f>'[1]REQUISITOS DE EJECUCIÓN '!H261</f>
        <v>44578</v>
      </c>
      <c r="AP261" s="61">
        <f>'[1]REQUISITOS DE EJECUCIÓN '!I261</f>
        <v>44581</v>
      </c>
      <c r="AQ261" s="61">
        <f>'[1]REQUISITOS DE EJECUCIÓN '!L261</f>
        <v>44578</v>
      </c>
      <c r="AR261" s="61" t="str">
        <f>'[1]REQUISITOS DE EJECUCIÓN '!M261</f>
        <v>I</v>
      </c>
      <c r="AS261" s="62" t="s">
        <v>104</v>
      </c>
      <c r="AT261" s="60" t="str">
        <f>[1]Supervisiones!J261</f>
        <v xml:space="preserve">Mónica Isabel Posso Del Castillo        </v>
      </c>
      <c r="AU261" s="60">
        <f>[1]Supervisiones!K261</f>
        <v>52259945</v>
      </c>
      <c r="AV261" s="60" t="str">
        <f>[1]Supervisiones!L261</f>
        <v xml:space="preserve">Mónica Isabel Posso Del Castillo        </v>
      </c>
      <c r="AW261" s="60">
        <f>[1]Supervisiones!M261</f>
        <v>52259945</v>
      </c>
      <c r="AX261" s="63">
        <f>[1]Supervisiones!N261</f>
        <v>44578</v>
      </c>
      <c r="AY261" s="63">
        <f>[1]Supervisiones!O261</f>
        <v>44578</v>
      </c>
      <c r="AZ261" s="60" t="str">
        <f>[1]Supervisiones!P261</f>
        <v>Transaccional</v>
      </c>
      <c r="BA261" s="62" t="s">
        <v>105</v>
      </c>
      <c r="BB261" s="60">
        <v>0</v>
      </c>
      <c r="BC261" s="62" t="s">
        <v>105</v>
      </c>
      <c r="BD261" s="60" t="s">
        <v>100</v>
      </c>
      <c r="BE261" s="60" t="s">
        <v>100</v>
      </c>
      <c r="BF261" s="62" t="s">
        <v>105</v>
      </c>
      <c r="BG261" s="60" t="s">
        <v>100</v>
      </c>
      <c r="BH261" s="60" t="s">
        <v>100</v>
      </c>
      <c r="BI261" s="60" t="s">
        <v>100</v>
      </c>
      <c r="BJ261" s="60" t="s">
        <v>100</v>
      </c>
      <c r="BK261" s="60" t="s">
        <v>100</v>
      </c>
      <c r="BL261" s="60" t="s">
        <v>100</v>
      </c>
      <c r="BM261" s="60" t="s">
        <v>100</v>
      </c>
      <c r="BN261" s="60" t="s">
        <v>100</v>
      </c>
      <c r="BO261" s="60" t="s">
        <v>100</v>
      </c>
      <c r="BP261" s="60" t="s">
        <v>100</v>
      </c>
      <c r="BQ261" s="60" t="s">
        <v>100</v>
      </c>
      <c r="BR261" s="60" t="s">
        <v>100</v>
      </c>
      <c r="BS261" s="63">
        <f t="shared" si="26"/>
        <v>44926</v>
      </c>
      <c r="BT261" s="62">
        <f t="shared" si="27"/>
        <v>0</v>
      </c>
      <c r="BU261" s="60">
        <v>0</v>
      </c>
      <c r="BV261" s="60">
        <v>0</v>
      </c>
      <c r="BW261" s="62">
        <f t="shared" si="28"/>
        <v>0</v>
      </c>
      <c r="BX261" s="60">
        <v>0</v>
      </c>
      <c r="BY261" s="60">
        <v>0</v>
      </c>
      <c r="BZ261" s="64">
        <f t="shared" si="29"/>
        <v>84000000</v>
      </c>
      <c r="CA261" s="60" t="s">
        <v>106</v>
      </c>
      <c r="CB261" s="62" t="e">
        <f t="shared" si="30"/>
        <v>#REF!</v>
      </c>
      <c r="CC261" s="72" t="e">
        <f>BS261-#REF!</f>
        <v>#REF!</v>
      </c>
      <c r="CD261" s="62" t="s">
        <v>107</v>
      </c>
      <c r="CE261" s="78">
        <v>44581</v>
      </c>
      <c r="CF261" s="74" t="s">
        <v>1508</v>
      </c>
      <c r="CG261" s="75"/>
    </row>
    <row r="262" spans="1:85" s="17" customFormat="1" ht="50.25" customHeight="1">
      <c r="A262" s="60">
        <v>261</v>
      </c>
      <c r="B262" s="62" t="s">
        <v>962</v>
      </c>
      <c r="C262" s="62" t="s">
        <v>962</v>
      </c>
      <c r="D262" s="62" t="s">
        <v>87</v>
      </c>
      <c r="E262" s="62" t="s">
        <v>88</v>
      </c>
      <c r="F262" s="62" t="s">
        <v>1509</v>
      </c>
      <c r="G262" s="62" t="s">
        <v>90</v>
      </c>
      <c r="H262" s="62" t="s">
        <v>1510</v>
      </c>
      <c r="I262" s="62" t="s">
        <v>92</v>
      </c>
      <c r="J262" s="62">
        <v>80261338</v>
      </c>
      <c r="K262" s="62" t="s">
        <v>1511</v>
      </c>
      <c r="L262" s="60">
        <v>80111701</v>
      </c>
      <c r="M262" s="71" t="s">
        <v>1512</v>
      </c>
      <c r="N262" s="62" t="s">
        <v>96</v>
      </c>
      <c r="O262" s="62">
        <f t="shared" si="25"/>
        <v>24000000</v>
      </c>
      <c r="P262" s="82">
        <v>24000000</v>
      </c>
      <c r="Q262" s="83">
        <v>0</v>
      </c>
      <c r="R262" s="82">
        <v>6000000</v>
      </c>
      <c r="S262" s="62" t="s">
        <v>213</v>
      </c>
      <c r="T262" s="73">
        <v>44577</v>
      </c>
      <c r="U262" s="63">
        <v>44582</v>
      </c>
      <c r="V262" s="63">
        <v>44681</v>
      </c>
      <c r="W262" s="63">
        <v>44582</v>
      </c>
      <c r="X262" s="63">
        <v>44681</v>
      </c>
      <c r="Y262" s="62" t="s">
        <v>130</v>
      </c>
      <c r="Z262" s="68" t="s">
        <v>99</v>
      </c>
      <c r="AA262" s="67">
        <v>20220965</v>
      </c>
      <c r="AB262" s="67">
        <v>25322</v>
      </c>
      <c r="AC262" s="61">
        <v>44569</v>
      </c>
      <c r="AD262" s="61" t="s">
        <v>100</v>
      </c>
      <c r="AE262" s="61" t="s">
        <v>100</v>
      </c>
      <c r="AF262" s="61" t="s">
        <v>131</v>
      </c>
      <c r="AG262" s="61" t="s">
        <v>102</v>
      </c>
      <c r="AH262" s="69">
        <v>33622</v>
      </c>
      <c r="AI262" s="85">
        <v>44578</v>
      </c>
      <c r="AJ262" s="70" t="s">
        <v>103</v>
      </c>
      <c r="AK262" s="69" t="s">
        <v>100</v>
      </c>
      <c r="AL262" s="69" t="s">
        <v>100</v>
      </c>
      <c r="AM262" s="61" t="str">
        <f>'[1]REQUISITOS DE EJECUCIÓN '!F262</f>
        <v>Cumplimiento del contrato
Calidad del servicio</v>
      </c>
      <c r="AN262" s="61" t="str">
        <f>'[1]REQUISITOS DE EJECUCIÓN '!G262</f>
        <v>21-46-101038697</v>
      </c>
      <c r="AO262" s="61">
        <f>'[1]REQUISITOS DE EJECUCIÓN '!H262</f>
        <v>44581</v>
      </c>
      <c r="AP262" s="61">
        <f>'[1]REQUISITOS DE EJECUCIÓN '!I262</f>
        <v>44582</v>
      </c>
      <c r="AQ262" s="61">
        <f>'[1]REQUISITOS DE EJECUCIÓN '!L262</f>
        <v>44578</v>
      </c>
      <c r="AR262" s="61" t="str">
        <f>'[1]REQUISITOS DE EJECUCIÓN '!M262</f>
        <v>I</v>
      </c>
      <c r="AS262" s="62" t="s">
        <v>104</v>
      </c>
      <c r="AT262" s="60" t="str">
        <f>[1]Supervisiones!J262</f>
        <v>Aura Elvira Gómez Martínez</v>
      </c>
      <c r="AU262" s="60">
        <f>[1]Supervisiones!K262</f>
        <v>52375911</v>
      </c>
      <c r="AV262" s="60" t="str">
        <f>[1]Supervisiones!L262</f>
        <v>Aura Elvira Gómez Martínez</v>
      </c>
      <c r="AW262" s="60">
        <f>[1]Supervisiones!M262</f>
        <v>52375911</v>
      </c>
      <c r="AX262" s="63">
        <f>[1]Supervisiones!N262</f>
        <v>44578</v>
      </c>
      <c r="AY262" s="63">
        <f>[1]Supervisiones!O262</f>
        <v>44578</v>
      </c>
      <c r="AZ262" s="60" t="str">
        <f>[1]Supervisiones!P262</f>
        <v>Transaccional</v>
      </c>
      <c r="BA262" s="62" t="s">
        <v>105</v>
      </c>
      <c r="BB262" s="60">
        <v>0</v>
      </c>
      <c r="BC262" s="62" t="s">
        <v>105</v>
      </c>
      <c r="BD262" s="60" t="s">
        <v>100</v>
      </c>
      <c r="BE262" s="60" t="s">
        <v>100</v>
      </c>
      <c r="BF262" s="62" t="s">
        <v>105</v>
      </c>
      <c r="BG262" s="60" t="s">
        <v>100</v>
      </c>
      <c r="BH262" s="60" t="s">
        <v>100</v>
      </c>
      <c r="BI262" s="60" t="s">
        <v>100</v>
      </c>
      <c r="BJ262" s="60" t="s">
        <v>100</v>
      </c>
      <c r="BK262" s="60" t="s">
        <v>100</v>
      </c>
      <c r="BL262" s="60" t="s">
        <v>100</v>
      </c>
      <c r="BM262" s="60" t="s">
        <v>100</v>
      </c>
      <c r="BN262" s="60" t="s">
        <v>100</v>
      </c>
      <c r="BO262" s="60" t="s">
        <v>100</v>
      </c>
      <c r="BP262" s="60" t="s">
        <v>100</v>
      </c>
      <c r="BQ262" s="60" t="s">
        <v>100</v>
      </c>
      <c r="BR262" s="60" t="s">
        <v>100</v>
      </c>
      <c r="BS262" s="63">
        <f t="shared" si="26"/>
        <v>44681</v>
      </c>
      <c r="BT262" s="62">
        <f t="shared" si="27"/>
        <v>0</v>
      </c>
      <c r="BU262" s="60">
        <v>0</v>
      </c>
      <c r="BV262" s="60">
        <v>0</v>
      </c>
      <c r="BW262" s="62">
        <f t="shared" si="28"/>
        <v>0</v>
      </c>
      <c r="BX262" s="60">
        <v>0</v>
      </c>
      <c r="BY262" s="60">
        <v>0</v>
      </c>
      <c r="BZ262" s="64">
        <f t="shared" si="29"/>
        <v>24000000</v>
      </c>
      <c r="CA262" s="60" t="s">
        <v>106</v>
      </c>
      <c r="CB262" s="62" t="e">
        <f t="shared" si="30"/>
        <v>#REF!</v>
      </c>
      <c r="CC262" s="72" t="e">
        <f>BS262-#REF!</f>
        <v>#REF!</v>
      </c>
      <c r="CD262" s="62" t="s">
        <v>107</v>
      </c>
      <c r="CE262" s="78">
        <v>44581</v>
      </c>
      <c r="CF262" s="74" t="s">
        <v>1513</v>
      </c>
      <c r="CG262" s="75"/>
    </row>
    <row r="263" spans="1:85" s="17" customFormat="1" ht="50.25" customHeight="1">
      <c r="A263" s="60">
        <v>262</v>
      </c>
      <c r="B263" s="62" t="s">
        <v>85</v>
      </c>
      <c r="C263" s="62" t="s">
        <v>207</v>
      </c>
      <c r="D263" s="62" t="s">
        <v>87</v>
      </c>
      <c r="E263" s="62" t="s">
        <v>88</v>
      </c>
      <c r="F263" s="62" t="s">
        <v>1514</v>
      </c>
      <c r="G263" s="62" t="s">
        <v>111</v>
      </c>
      <c r="H263" s="62" t="s">
        <v>1515</v>
      </c>
      <c r="I263" s="62" t="s">
        <v>92</v>
      </c>
      <c r="J263" s="62">
        <v>79699333</v>
      </c>
      <c r="K263" s="62" t="s">
        <v>1516</v>
      </c>
      <c r="L263" s="60">
        <v>80111701</v>
      </c>
      <c r="M263" s="71" t="s">
        <v>1517</v>
      </c>
      <c r="N263" s="62" t="s">
        <v>96</v>
      </c>
      <c r="O263" s="62">
        <f t="shared" si="25"/>
        <v>31449600</v>
      </c>
      <c r="P263" s="82">
        <v>31449600</v>
      </c>
      <c r="Q263" s="83">
        <v>0</v>
      </c>
      <c r="R263" s="82">
        <v>2620800</v>
      </c>
      <c r="S263" s="62" t="s">
        <v>213</v>
      </c>
      <c r="T263" s="73">
        <v>44578</v>
      </c>
      <c r="U263" s="63">
        <v>44579</v>
      </c>
      <c r="V263" s="63">
        <v>44926</v>
      </c>
      <c r="W263" s="63">
        <v>44579</v>
      </c>
      <c r="X263" s="63">
        <v>44926</v>
      </c>
      <c r="Y263" s="62" t="s">
        <v>1127</v>
      </c>
      <c r="Z263" s="68" t="s">
        <v>99</v>
      </c>
      <c r="AA263" s="67">
        <v>20220191</v>
      </c>
      <c r="AB263" s="67">
        <v>42922</v>
      </c>
      <c r="AC263" s="61">
        <v>44570</v>
      </c>
      <c r="AD263" s="61" t="s">
        <v>100</v>
      </c>
      <c r="AE263" s="61" t="s">
        <v>100</v>
      </c>
      <c r="AF263" s="61" t="s">
        <v>1128</v>
      </c>
      <c r="AG263" s="61" t="s">
        <v>214</v>
      </c>
      <c r="AH263" s="69">
        <v>38822</v>
      </c>
      <c r="AI263" s="85">
        <v>44578</v>
      </c>
      <c r="AJ263" s="70" t="s">
        <v>103</v>
      </c>
      <c r="AK263" s="69" t="s">
        <v>100</v>
      </c>
      <c r="AL263" s="69" t="s">
        <v>100</v>
      </c>
      <c r="AM263" s="61" t="str">
        <f>'[1]REQUISITOS DE EJECUCIÓN '!F263</f>
        <v>Cumplimiento del contrato</v>
      </c>
      <c r="AN263" s="61" t="str">
        <f>'[1]REQUISITOS DE EJECUCIÓN '!G263</f>
        <v>390-47-994000067597</v>
      </c>
      <c r="AO263" s="61">
        <f>'[1]REQUISITOS DE EJECUCIÓN '!H263</f>
        <v>44578</v>
      </c>
      <c r="AP263" s="61">
        <f>'[1]REQUISITOS DE EJECUCIÓN '!I263</f>
        <v>44579</v>
      </c>
      <c r="AQ263" s="61">
        <f>'[1]REQUISITOS DE EJECUCIÓN '!L263</f>
        <v>44579</v>
      </c>
      <c r="AR263" s="61" t="str">
        <f>'[1]REQUISITOS DE EJECUCIÓN '!M263</f>
        <v>I</v>
      </c>
      <c r="AS263" s="62" t="s">
        <v>104</v>
      </c>
      <c r="AT263" s="60" t="str">
        <f>[1]Supervisiones!J263</f>
        <v>Jorge Enrique Niño Velandia</v>
      </c>
      <c r="AU263" s="60">
        <f>[1]Supervisiones!K263</f>
        <v>19493141</v>
      </c>
      <c r="AV263" s="60" t="str">
        <f>[1]Supervisiones!L263</f>
        <v>Jorge Enrique Niño Velandia</v>
      </c>
      <c r="AW263" s="60">
        <f>[1]Supervisiones!M263</f>
        <v>19493141</v>
      </c>
      <c r="AX263" s="63">
        <f>[1]Supervisiones!N263</f>
        <v>44579</v>
      </c>
      <c r="AY263" s="63">
        <f>[1]Supervisiones!O263</f>
        <v>44579</v>
      </c>
      <c r="AZ263" s="60" t="str">
        <f>[1]Supervisiones!P263</f>
        <v>Transaccional</v>
      </c>
      <c r="BA263" s="62" t="s">
        <v>105</v>
      </c>
      <c r="BB263" s="60">
        <v>0</v>
      </c>
      <c r="BC263" s="62" t="s">
        <v>105</v>
      </c>
      <c r="BD263" s="60" t="s">
        <v>100</v>
      </c>
      <c r="BE263" s="60" t="s">
        <v>100</v>
      </c>
      <c r="BF263" s="62" t="s">
        <v>105</v>
      </c>
      <c r="BG263" s="60" t="s">
        <v>100</v>
      </c>
      <c r="BH263" s="60" t="s">
        <v>100</v>
      </c>
      <c r="BI263" s="60" t="s">
        <v>100</v>
      </c>
      <c r="BJ263" s="60" t="s">
        <v>100</v>
      </c>
      <c r="BK263" s="60" t="s">
        <v>100</v>
      </c>
      <c r="BL263" s="60" t="s">
        <v>100</v>
      </c>
      <c r="BM263" s="60" t="s">
        <v>100</v>
      </c>
      <c r="BN263" s="60" t="s">
        <v>100</v>
      </c>
      <c r="BO263" s="60" t="s">
        <v>100</v>
      </c>
      <c r="BP263" s="60" t="s">
        <v>100</v>
      </c>
      <c r="BQ263" s="60" t="s">
        <v>100</v>
      </c>
      <c r="BR263" s="60" t="s">
        <v>100</v>
      </c>
      <c r="BS263" s="63">
        <f t="shared" si="26"/>
        <v>44926</v>
      </c>
      <c r="BT263" s="62">
        <f t="shared" si="27"/>
        <v>0</v>
      </c>
      <c r="BU263" s="60">
        <v>0</v>
      </c>
      <c r="BV263" s="60">
        <v>0</v>
      </c>
      <c r="BW263" s="62">
        <f t="shared" si="28"/>
        <v>0</v>
      </c>
      <c r="BX263" s="60">
        <v>0</v>
      </c>
      <c r="BY263" s="60">
        <v>0</v>
      </c>
      <c r="BZ263" s="64">
        <f t="shared" si="29"/>
        <v>31449600</v>
      </c>
      <c r="CA263" s="60" t="s">
        <v>106</v>
      </c>
      <c r="CB263" s="62" t="e">
        <f t="shared" si="30"/>
        <v>#REF!</v>
      </c>
      <c r="CC263" s="72" t="e">
        <f>BS263-#REF!</f>
        <v>#REF!</v>
      </c>
      <c r="CD263" s="62" t="s">
        <v>107</v>
      </c>
      <c r="CE263" s="63">
        <v>44582</v>
      </c>
      <c r="CF263" s="74" t="s">
        <v>1518</v>
      </c>
      <c r="CG263" s="75"/>
    </row>
    <row r="264" spans="1:85" s="17" customFormat="1" ht="50.25" customHeight="1">
      <c r="A264" s="60">
        <v>263</v>
      </c>
      <c r="B264" s="62" t="s">
        <v>85</v>
      </c>
      <c r="C264" s="62" t="s">
        <v>118</v>
      </c>
      <c r="D264" s="62" t="s">
        <v>165</v>
      </c>
      <c r="E264" s="62" t="s">
        <v>88</v>
      </c>
      <c r="F264" s="62" t="s">
        <v>1519</v>
      </c>
      <c r="G264" s="62" t="s">
        <v>90</v>
      </c>
      <c r="H264" s="62" t="s">
        <v>1520</v>
      </c>
      <c r="I264" s="62" t="s">
        <v>92</v>
      </c>
      <c r="J264" s="62">
        <v>33266458</v>
      </c>
      <c r="K264" s="62" t="s">
        <v>1521</v>
      </c>
      <c r="L264" s="60">
        <v>80111701</v>
      </c>
      <c r="M264" s="71" t="s">
        <v>1522</v>
      </c>
      <c r="N264" s="62" t="s">
        <v>96</v>
      </c>
      <c r="O264" s="62">
        <f t="shared" si="25"/>
        <v>75600000</v>
      </c>
      <c r="P264" s="86">
        <v>75600000</v>
      </c>
      <c r="Q264" s="60">
        <v>0</v>
      </c>
      <c r="R264" s="86">
        <v>6300000</v>
      </c>
      <c r="S264" s="62" t="s">
        <v>213</v>
      </c>
      <c r="T264" s="63">
        <v>44577</v>
      </c>
      <c r="U264" s="63">
        <v>44580</v>
      </c>
      <c r="V264" s="63">
        <v>44926</v>
      </c>
      <c r="W264" s="63">
        <v>44580</v>
      </c>
      <c r="X264" s="63">
        <v>44926</v>
      </c>
      <c r="Y264" s="62" t="s">
        <v>130</v>
      </c>
      <c r="Z264" s="68" t="s">
        <v>99</v>
      </c>
      <c r="AA264" s="67">
        <v>20220266</v>
      </c>
      <c r="AB264" s="67">
        <v>43822</v>
      </c>
      <c r="AC264" s="61">
        <v>44570</v>
      </c>
      <c r="AD264" s="61" t="s">
        <v>100</v>
      </c>
      <c r="AE264" s="61" t="s">
        <v>100</v>
      </c>
      <c r="AF264" s="61" t="s">
        <v>131</v>
      </c>
      <c r="AG264" s="61" t="s">
        <v>115</v>
      </c>
      <c r="AH264" s="69">
        <v>32322</v>
      </c>
      <c r="AI264" s="85">
        <v>44578</v>
      </c>
      <c r="AJ264" s="70" t="s">
        <v>103</v>
      </c>
      <c r="AK264" s="69" t="s">
        <v>100</v>
      </c>
      <c r="AL264" s="69" t="s">
        <v>100</v>
      </c>
      <c r="AM264" s="61" t="str">
        <f>'[1]REQUISITOS DE EJECUCIÓN '!F264</f>
        <v>Cumplimiento del contrato
Calidad del servicio</v>
      </c>
      <c r="AN264" s="61" t="str">
        <f>'[1]REQUISITOS DE EJECUCIÓN '!G264</f>
        <v>390-47-994000067473</v>
      </c>
      <c r="AO264" s="61">
        <f>'[1]REQUISITOS DE EJECUCIÓN '!H264</f>
        <v>44577</v>
      </c>
      <c r="AP264" s="61">
        <f>'[1]REQUISITOS DE EJECUCIÓN '!I264</f>
        <v>44580</v>
      </c>
      <c r="AQ264" s="61">
        <f>'[1]REQUISITOS DE EJECUCIÓN '!L264</f>
        <v>44578</v>
      </c>
      <c r="AR264" s="61" t="str">
        <f>'[1]REQUISITOS DE EJECUCIÓN '!M264</f>
        <v>I</v>
      </c>
      <c r="AS264" s="62" t="s">
        <v>104</v>
      </c>
      <c r="AT264" s="60" t="str">
        <f>[1]Supervisiones!J264</f>
        <v>Luz Angela Lenis Garces</v>
      </c>
      <c r="AU264" s="60">
        <f>[1]Supervisiones!K264</f>
        <v>31574611</v>
      </c>
      <c r="AV264" s="60" t="str">
        <f>[1]Supervisiones!L264</f>
        <v>Luz Angela Lenis Garces</v>
      </c>
      <c r="AW264" s="60">
        <f>[1]Supervisiones!M264</f>
        <v>31574611</v>
      </c>
      <c r="AX264" s="63">
        <f>[1]Supervisiones!N264</f>
        <v>44578</v>
      </c>
      <c r="AY264" s="63">
        <f>[1]Supervisiones!O264</f>
        <v>44578</v>
      </c>
      <c r="AZ264" s="60" t="str">
        <f>[1]Supervisiones!P264</f>
        <v>Transaccional</v>
      </c>
      <c r="BA264" s="62" t="s">
        <v>94</v>
      </c>
      <c r="BB264" s="60">
        <v>1</v>
      </c>
      <c r="BC264" s="62" t="s">
        <v>94</v>
      </c>
      <c r="BD264" s="60" t="s">
        <v>1469</v>
      </c>
      <c r="BE264" s="63">
        <v>44600</v>
      </c>
      <c r="BF264" s="62" t="s">
        <v>105</v>
      </c>
      <c r="BG264" s="60" t="s">
        <v>100</v>
      </c>
      <c r="BH264" s="60" t="s">
        <v>100</v>
      </c>
      <c r="BI264" s="60" t="s">
        <v>100</v>
      </c>
      <c r="BJ264" s="60" t="s">
        <v>100</v>
      </c>
      <c r="BK264" s="60" t="s">
        <v>100</v>
      </c>
      <c r="BL264" s="60" t="s">
        <v>100</v>
      </c>
      <c r="BM264" s="60" t="s">
        <v>100</v>
      </c>
      <c r="BN264" s="60" t="s">
        <v>100</v>
      </c>
      <c r="BO264" s="60" t="s">
        <v>100</v>
      </c>
      <c r="BP264" s="60" t="s">
        <v>100</v>
      </c>
      <c r="BQ264" s="60" t="s">
        <v>100</v>
      </c>
      <c r="BR264" s="60" t="s">
        <v>100</v>
      </c>
      <c r="BS264" s="63">
        <f t="shared" si="26"/>
        <v>44926</v>
      </c>
      <c r="BT264" s="62">
        <f t="shared" si="27"/>
        <v>0</v>
      </c>
      <c r="BU264" s="60">
        <v>0</v>
      </c>
      <c r="BV264" s="60">
        <v>0</v>
      </c>
      <c r="BW264" s="62">
        <f t="shared" si="28"/>
        <v>0</v>
      </c>
      <c r="BX264" s="60">
        <v>0</v>
      </c>
      <c r="BY264" s="60">
        <v>0</v>
      </c>
      <c r="BZ264" s="64">
        <f t="shared" si="29"/>
        <v>75600000</v>
      </c>
      <c r="CA264" s="60" t="s">
        <v>106</v>
      </c>
      <c r="CB264" s="62" t="e">
        <f t="shared" si="30"/>
        <v>#REF!</v>
      </c>
      <c r="CC264" s="72" t="e">
        <f>BS264-#REF!</f>
        <v>#REF!</v>
      </c>
      <c r="CD264" s="62" t="s">
        <v>107</v>
      </c>
      <c r="CE264" s="78">
        <v>44581</v>
      </c>
      <c r="CF264" s="74" t="s">
        <v>1523</v>
      </c>
      <c r="CG264" s="75"/>
    </row>
    <row r="265" spans="1:85" s="17" customFormat="1" ht="50.25" customHeight="1">
      <c r="A265" s="60">
        <v>264</v>
      </c>
      <c r="B265" s="62" t="s">
        <v>298</v>
      </c>
      <c r="C265" s="62" t="s">
        <v>489</v>
      </c>
      <c r="D265" s="62" t="s">
        <v>460</v>
      </c>
      <c r="E265" s="62" t="s">
        <v>88</v>
      </c>
      <c r="F265" s="62" t="s">
        <v>1524</v>
      </c>
      <c r="G265" s="62" t="s">
        <v>90</v>
      </c>
      <c r="H265" s="62" t="s">
        <v>1525</v>
      </c>
      <c r="I265" s="62" t="s">
        <v>92</v>
      </c>
      <c r="J265" s="62">
        <v>80238831</v>
      </c>
      <c r="K265" s="62" t="s">
        <v>1526</v>
      </c>
      <c r="L265" s="60">
        <v>80111701</v>
      </c>
      <c r="M265" s="71" t="s">
        <v>493</v>
      </c>
      <c r="N265" s="71" t="s">
        <v>96</v>
      </c>
      <c r="O265" s="62">
        <f t="shared" si="25"/>
        <v>73500000</v>
      </c>
      <c r="P265" s="86">
        <v>73500000</v>
      </c>
      <c r="Q265" s="60">
        <v>0</v>
      </c>
      <c r="R265" s="108">
        <v>7350000</v>
      </c>
      <c r="S265" s="62" t="s">
        <v>213</v>
      </c>
      <c r="T265" s="66">
        <v>44577</v>
      </c>
      <c r="U265" s="63">
        <v>44578</v>
      </c>
      <c r="V265" s="63">
        <v>44865</v>
      </c>
      <c r="W265" s="63">
        <v>44578</v>
      </c>
      <c r="X265" s="63">
        <v>44865</v>
      </c>
      <c r="Y265" s="62" t="s">
        <v>305</v>
      </c>
      <c r="Z265" s="68" t="s">
        <v>306</v>
      </c>
      <c r="AA265" s="67">
        <v>20220574</v>
      </c>
      <c r="AB265" s="67">
        <v>61622</v>
      </c>
      <c r="AC265" s="61">
        <v>44573</v>
      </c>
      <c r="AD265" s="61" t="s">
        <v>100</v>
      </c>
      <c r="AE265" s="61" t="s">
        <v>100</v>
      </c>
      <c r="AF265" s="61" t="s">
        <v>928</v>
      </c>
      <c r="AG265" s="61" t="s">
        <v>563</v>
      </c>
      <c r="AH265" s="69">
        <v>31122</v>
      </c>
      <c r="AI265" s="85">
        <v>44578</v>
      </c>
      <c r="AJ265" s="70" t="s">
        <v>103</v>
      </c>
      <c r="AK265" s="69" t="s">
        <v>100</v>
      </c>
      <c r="AL265" s="69" t="s">
        <v>100</v>
      </c>
      <c r="AM265" s="61" t="str">
        <f>'[1]REQUISITOS DE EJECUCIÓN '!F265</f>
        <v>Cumplimiento del contrato
Calidad del servicio</v>
      </c>
      <c r="AN265" s="61" t="str">
        <f>'[1]REQUISITOS DE EJECUCIÓN '!G265</f>
        <v>390-47-994000067456</v>
      </c>
      <c r="AO265" s="61">
        <f>'[1]REQUISITOS DE EJECUCIÓN '!H265</f>
        <v>44577</v>
      </c>
      <c r="AP265" s="61">
        <f>'[1]REQUISITOS DE EJECUCIÓN '!I265</f>
        <v>44578</v>
      </c>
      <c r="AQ265" s="61">
        <f>'[1]REQUISITOS DE EJECUCIÓN '!L265</f>
        <v>44578</v>
      </c>
      <c r="AR265" s="61" t="str">
        <f>'[1]REQUISITOS DE EJECUCIÓN '!M265</f>
        <v>I</v>
      </c>
      <c r="AS265" s="62" t="s">
        <v>104</v>
      </c>
      <c r="AT265" s="60" t="str">
        <f>[1]Supervisiones!J265</f>
        <v>Edgar Muñoz David</v>
      </c>
      <c r="AU265" s="60">
        <f>[1]Supervisiones!K265</f>
        <v>12965830</v>
      </c>
      <c r="AV265" s="60" t="str">
        <f>[1]Supervisiones!L265</f>
        <v>Edgar Muñoz David</v>
      </c>
      <c r="AW265" s="60">
        <f>[1]Supervisiones!M265</f>
        <v>12965830</v>
      </c>
      <c r="AX265" s="63">
        <f>[1]Supervisiones!N265</f>
        <v>44578</v>
      </c>
      <c r="AY265" s="63">
        <f>[1]Supervisiones!O265</f>
        <v>44578</v>
      </c>
      <c r="AZ265" s="60" t="str">
        <f>[1]Supervisiones!P265</f>
        <v>Transaccional</v>
      </c>
      <c r="BA265" s="62" t="s">
        <v>105</v>
      </c>
      <c r="BB265" s="60">
        <v>0</v>
      </c>
      <c r="BC265" s="62" t="s">
        <v>105</v>
      </c>
      <c r="BD265" s="60" t="s">
        <v>100</v>
      </c>
      <c r="BE265" s="60" t="s">
        <v>100</v>
      </c>
      <c r="BF265" s="62" t="s">
        <v>105</v>
      </c>
      <c r="BG265" s="60" t="s">
        <v>100</v>
      </c>
      <c r="BH265" s="60" t="s">
        <v>100</v>
      </c>
      <c r="BI265" s="60" t="s">
        <v>100</v>
      </c>
      <c r="BJ265" s="60" t="s">
        <v>100</v>
      </c>
      <c r="BK265" s="60" t="s">
        <v>100</v>
      </c>
      <c r="BL265" s="60" t="s">
        <v>100</v>
      </c>
      <c r="BM265" s="60" t="s">
        <v>100</v>
      </c>
      <c r="BN265" s="60" t="s">
        <v>100</v>
      </c>
      <c r="BO265" s="60" t="s">
        <v>100</v>
      </c>
      <c r="BP265" s="60" t="s">
        <v>100</v>
      </c>
      <c r="BQ265" s="60" t="s">
        <v>100</v>
      </c>
      <c r="BR265" s="60" t="s">
        <v>100</v>
      </c>
      <c r="BS265" s="63">
        <f t="shared" si="26"/>
        <v>44865</v>
      </c>
      <c r="BT265" s="62">
        <f t="shared" si="27"/>
        <v>0</v>
      </c>
      <c r="BU265" s="60">
        <v>0</v>
      </c>
      <c r="BV265" s="60">
        <v>0</v>
      </c>
      <c r="BW265" s="62">
        <f t="shared" si="28"/>
        <v>0</v>
      </c>
      <c r="BX265" s="60">
        <v>0</v>
      </c>
      <c r="BY265" s="60">
        <v>0</v>
      </c>
      <c r="BZ265" s="64">
        <f t="shared" si="29"/>
        <v>73500000</v>
      </c>
      <c r="CA265" s="60" t="s">
        <v>106</v>
      </c>
      <c r="CB265" s="62" t="e">
        <f t="shared" si="30"/>
        <v>#REF!</v>
      </c>
      <c r="CC265" s="72" t="e">
        <f>BS265-#REF!</f>
        <v>#REF!</v>
      </c>
      <c r="CD265" s="62" t="s">
        <v>107</v>
      </c>
      <c r="CE265" s="78">
        <v>44581</v>
      </c>
      <c r="CF265" s="74" t="s">
        <v>1527</v>
      </c>
      <c r="CG265" s="75"/>
    </row>
    <row r="266" spans="1:85" s="17" customFormat="1" ht="50.25" customHeight="1">
      <c r="A266" s="60">
        <v>265</v>
      </c>
      <c r="B266" s="62" t="s">
        <v>85</v>
      </c>
      <c r="C266" s="62" t="s">
        <v>118</v>
      </c>
      <c r="D266" s="62" t="s">
        <v>165</v>
      </c>
      <c r="E266" s="62" t="s">
        <v>88</v>
      </c>
      <c r="F266" s="62" t="s">
        <v>1528</v>
      </c>
      <c r="G266" s="62" t="s">
        <v>90</v>
      </c>
      <c r="H266" s="62" t="s">
        <v>1529</v>
      </c>
      <c r="I266" s="62" t="s">
        <v>92</v>
      </c>
      <c r="J266" s="62">
        <v>66702488</v>
      </c>
      <c r="K266" s="62" t="s">
        <v>1530</v>
      </c>
      <c r="L266" s="60">
        <v>80111701</v>
      </c>
      <c r="M266" s="71" t="s">
        <v>1531</v>
      </c>
      <c r="N266" s="62" t="s">
        <v>96</v>
      </c>
      <c r="O266" s="62">
        <f t="shared" si="25"/>
        <v>93600000</v>
      </c>
      <c r="P266" s="82">
        <v>93600000</v>
      </c>
      <c r="Q266" s="83">
        <v>0</v>
      </c>
      <c r="R266" s="82">
        <v>7800000</v>
      </c>
      <c r="S266" s="62" t="s">
        <v>213</v>
      </c>
      <c r="T266" s="63">
        <v>44577</v>
      </c>
      <c r="U266" s="63">
        <v>44581</v>
      </c>
      <c r="V266" s="63">
        <v>44926</v>
      </c>
      <c r="W266" s="63">
        <v>44581</v>
      </c>
      <c r="X266" s="63">
        <v>44926</v>
      </c>
      <c r="Y266" s="62" t="s">
        <v>130</v>
      </c>
      <c r="Z266" s="68" t="s">
        <v>99</v>
      </c>
      <c r="AA266" s="67">
        <v>20220268</v>
      </c>
      <c r="AB266" s="67">
        <v>29422</v>
      </c>
      <c r="AC266" s="61">
        <v>44569</v>
      </c>
      <c r="AD266" s="61" t="s">
        <v>100</v>
      </c>
      <c r="AE266" s="61" t="s">
        <v>100</v>
      </c>
      <c r="AF266" s="61" t="s">
        <v>131</v>
      </c>
      <c r="AG266" s="61" t="s">
        <v>116</v>
      </c>
      <c r="AH266" s="69">
        <v>34422</v>
      </c>
      <c r="AI266" s="85">
        <v>44578</v>
      </c>
      <c r="AJ266" s="70" t="s">
        <v>103</v>
      </c>
      <c r="AK266" s="69" t="s">
        <v>100</v>
      </c>
      <c r="AL266" s="69" t="s">
        <v>100</v>
      </c>
      <c r="AM266" s="61" t="str">
        <f>'[1]REQUISITOS DE EJECUCIÓN '!F266</f>
        <v>Cumplimiento del contrato
Calidad del servicio</v>
      </c>
      <c r="AN266" s="61" t="str">
        <f>'[1]REQUISITOS DE EJECUCIÓN '!G266</f>
        <v>37-44-101038418</v>
      </c>
      <c r="AO266" s="61">
        <f>'[1]REQUISITOS DE EJECUCIÓN '!H266</f>
        <v>44580</v>
      </c>
      <c r="AP266" s="61">
        <f>'[1]REQUISITOS DE EJECUCIÓN '!I266</f>
        <v>44581</v>
      </c>
      <c r="AQ266" s="61">
        <f>'[1]REQUISITOS DE EJECUCIÓN '!L266</f>
        <v>44578</v>
      </c>
      <c r="AR266" s="61" t="str">
        <f>'[1]REQUISITOS DE EJECUCIÓN '!M266</f>
        <v>I</v>
      </c>
      <c r="AS266" s="62" t="s">
        <v>104</v>
      </c>
      <c r="AT266" s="60" t="str">
        <f>[1]Supervisiones!J266</f>
        <v>Luz Angela Lenis Garces</v>
      </c>
      <c r="AU266" s="60">
        <f>[1]Supervisiones!K266</f>
        <v>31574611</v>
      </c>
      <c r="AV266" s="60" t="str">
        <f>[1]Supervisiones!L266</f>
        <v>Luz Angela Lenis Garces</v>
      </c>
      <c r="AW266" s="60">
        <f>[1]Supervisiones!M266</f>
        <v>31574611</v>
      </c>
      <c r="AX266" s="63">
        <f>[1]Supervisiones!N266</f>
        <v>44578</v>
      </c>
      <c r="AY266" s="63">
        <f>[1]Supervisiones!O266</f>
        <v>44578</v>
      </c>
      <c r="AZ266" s="60" t="str">
        <f>[1]Supervisiones!P266</f>
        <v>Transaccional</v>
      </c>
      <c r="BA266" s="62" t="s">
        <v>94</v>
      </c>
      <c r="BB266" s="60">
        <v>1</v>
      </c>
      <c r="BC266" s="62" t="s">
        <v>94</v>
      </c>
      <c r="BD266" s="60" t="s">
        <v>1469</v>
      </c>
      <c r="BE266" s="63">
        <v>44600</v>
      </c>
      <c r="BF266" s="62" t="s">
        <v>105</v>
      </c>
      <c r="BG266" s="60" t="s">
        <v>100</v>
      </c>
      <c r="BH266" s="60" t="s">
        <v>100</v>
      </c>
      <c r="BI266" s="60" t="s">
        <v>100</v>
      </c>
      <c r="BJ266" s="60" t="s">
        <v>100</v>
      </c>
      <c r="BK266" s="60" t="s">
        <v>100</v>
      </c>
      <c r="BL266" s="60" t="s">
        <v>100</v>
      </c>
      <c r="BM266" s="60" t="s">
        <v>100</v>
      </c>
      <c r="BN266" s="60" t="s">
        <v>100</v>
      </c>
      <c r="BO266" s="60" t="s">
        <v>100</v>
      </c>
      <c r="BP266" s="60" t="s">
        <v>100</v>
      </c>
      <c r="BQ266" s="60" t="s">
        <v>100</v>
      </c>
      <c r="BR266" s="60" t="s">
        <v>100</v>
      </c>
      <c r="BS266" s="63">
        <f t="shared" si="26"/>
        <v>44926</v>
      </c>
      <c r="BT266" s="62">
        <f t="shared" si="27"/>
        <v>0</v>
      </c>
      <c r="BU266" s="60">
        <v>0</v>
      </c>
      <c r="BV266" s="60">
        <v>0</v>
      </c>
      <c r="BW266" s="62">
        <f t="shared" si="28"/>
        <v>0</v>
      </c>
      <c r="BX266" s="60">
        <v>0</v>
      </c>
      <c r="BY266" s="60">
        <v>0</v>
      </c>
      <c r="BZ266" s="64">
        <f t="shared" si="29"/>
        <v>93600000</v>
      </c>
      <c r="CA266" s="60" t="s">
        <v>106</v>
      </c>
      <c r="CB266" s="62" t="e">
        <f t="shared" si="30"/>
        <v>#REF!</v>
      </c>
      <c r="CC266" s="72" t="e">
        <f>BS266-#REF!</f>
        <v>#REF!</v>
      </c>
      <c r="CD266" s="62" t="s">
        <v>107</v>
      </c>
      <c r="CE266" s="78">
        <v>44581</v>
      </c>
      <c r="CF266" s="74" t="s">
        <v>1532</v>
      </c>
      <c r="CG266" s="75"/>
    </row>
    <row r="267" spans="1:85" s="17" customFormat="1" ht="50.25" customHeight="1">
      <c r="A267" s="60">
        <v>266</v>
      </c>
      <c r="B267" s="62" t="s">
        <v>411</v>
      </c>
      <c r="C267" s="62" t="s">
        <v>1488</v>
      </c>
      <c r="D267" s="62" t="s">
        <v>1105</v>
      </c>
      <c r="E267" s="62" t="s">
        <v>88</v>
      </c>
      <c r="F267" s="62" t="s">
        <v>1533</v>
      </c>
      <c r="G267" s="62" t="s">
        <v>90</v>
      </c>
      <c r="H267" s="62" t="s">
        <v>1534</v>
      </c>
      <c r="I267" s="62" t="s">
        <v>92</v>
      </c>
      <c r="J267" s="62">
        <v>40031342</v>
      </c>
      <c r="K267" s="62" t="s">
        <v>1535</v>
      </c>
      <c r="L267" s="60">
        <v>80111701</v>
      </c>
      <c r="M267" s="71" t="s">
        <v>1536</v>
      </c>
      <c r="N267" s="62" t="s">
        <v>96</v>
      </c>
      <c r="O267" s="62">
        <f t="shared" si="25"/>
        <v>69334650</v>
      </c>
      <c r="P267" s="82">
        <v>69334650</v>
      </c>
      <c r="Q267" s="83">
        <v>0</v>
      </c>
      <c r="R267" s="82">
        <v>6303150</v>
      </c>
      <c r="S267" s="62" t="s">
        <v>213</v>
      </c>
      <c r="T267" s="73">
        <v>44577</v>
      </c>
      <c r="U267" s="63">
        <v>44580</v>
      </c>
      <c r="V267" s="63">
        <v>44910</v>
      </c>
      <c r="W267" s="63">
        <v>44580</v>
      </c>
      <c r="X267" s="63">
        <v>44910</v>
      </c>
      <c r="Y267" s="62" t="s">
        <v>622</v>
      </c>
      <c r="Z267" s="68" t="s">
        <v>419</v>
      </c>
      <c r="AA267" s="67">
        <v>20220840</v>
      </c>
      <c r="AB267" s="67">
        <v>77522</v>
      </c>
      <c r="AC267" s="61">
        <v>44574</v>
      </c>
      <c r="AD267" s="61" t="s">
        <v>100</v>
      </c>
      <c r="AE267" s="61" t="s">
        <v>100</v>
      </c>
      <c r="AF267" s="61" t="s">
        <v>1493</v>
      </c>
      <c r="AG267" s="61" t="s">
        <v>1389</v>
      </c>
      <c r="AH267" s="69">
        <v>32022</v>
      </c>
      <c r="AI267" s="85">
        <v>44578</v>
      </c>
      <c r="AJ267" s="70" t="s">
        <v>103</v>
      </c>
      <c r="AK267" s="69" t="s">
        <v>100</v>
      </c>
      <c r="AL267" s="69" t="s">
        <v>100</v>
      </c>
      <c r="AM267" s="61" t="str">
        <f>'[1]REQUISITOS DE EJECUCIÓN '!F267</f>
        <v>Cumplimiento del contrato
Calidad del servicio</v>
      </c>
      <c r="AN267" s="61" t="str">
        <f>'[1]REQUISITOS DE EJECUCIÓN '!G267</f>
        <v>390-47-994000067455</v>
      </c>
      <c r="AO267" s="61">
        <f>'[1]REQUISITOS DE EJECUCIÓN '!H267</f>
        <v>44577</v>
      </c>
      <c r="AP267" s="61">
        <f>'[1]REQUISITOS DE EJECUCIÓN '!I267</f>
        <v>44580</v>
      </c>
      <c r="AQ267" s="61">
        <f>'[1]REQUISITOS DE EJECUCIÓN '!L267</f>
        <v>44578</v>
      </c>
      <c r="AR267" s="61" t="str">
        <f>'[1]REQUISITOS DE EJECUCIÓN '!M267</f>
        <v>I</v>
      </c>
      <c r="AS267" s="62" t="s">
        <v>104</v>
      </c>
      <c r="AT267" s="60" t="str">
        <f>[1]Supervisiones!J267</f>
        <v>Sandra Patricia Amado Castillo</v>
      </c>
      <c r="AU267" s="60">
        <f>[1]Supervisiones!K267</f>
        <v>52795498</v>
      </c>
      <c r="AV267" s="60" t="str">
        <f>[1]Supervisiones!L267</f>
        <v>Mauricio Serrato Roa</v>
      </c>
      <c r="AW267" s="60">
        <f>[1]Supervisiones!M267</f>
        <v>52795498</v>
      </c>
      <c r="AX267" s="63">
        <f>[1]Supervisiones!N267</f>
        <v>44578</v>
      </c>
      <c r="AY267" s="63">
        <f>[1]Supervisiones!O267</f>
        <v>44578</v>
      </c>
      <c r="AZ267" s="60" t="str">
        <f>[1]Supervisiones!P267</f>
        <v>Transaccional</v>
      </c>
      <c r="BA267" s="62" t="s">
        <v>105</v>
      </c>
      <c r="BB267" s="60">
        <v>0</v>
      </c>
      <c r="BC267" s="62" t="s">
        <v>105</v>
      </c>
      <c r="BD267" s="60" t="s">
        <v>100</v>
      </c>
      <c r="BE267" s="60" t="s">
        <v>100</v>
      </c>
      <c r="BF267" s="62" t="s">
        <v>105</v>
      </c>
      <c r="BG267" s="60" t="s">
        <v>100</v>
      </c>
      <c r="BH267" s="60" t="s">
        <v>100</v>
      </c>
      <c r="BI267" s="60" t="s">
        <v>100</v>
      </c>
      <c r="BJ267" s="60" t="s">
        <v>100</v>
      </c>
      <c r="BK267" s="60" t="s">
        <v>100</v>
      </c>
      <c r="BL267" s="60" t="s">
        <v>100</v>
      </c>
      <c r="BM267" s="60" t="s">
        <v>100</v>
      </c>
      <c r="BN267" s="60" t="s">
        <v>100</v>
      </c>
      <c r="BO267" s="60" t="s">
        <v>100</v>
      </c>
      <c r="BP267" s="60" t="s">
        <v>100</v>
      </c>
      <c r="BQ267" s="60" t="s">
        <v>100</v>
      </c>
      <c r="BR267" s="60" t="s">
        <v>100</v>
      </c>
      <c r="BS267" s="63">
        <f t="shared" si="26"/>
        <v>44910</v>
      </c>
      <c r="BT267" s="62">
        <f t="shared" si="27"/>
        <v>0</v>
      </c>
      <c r="BU267" s="60">
        <v>0</v>
      </c>
      <c r="BV267" s="60">
        <v>0</v>
      </c>
      <c r="BW267" s="62">
        <f t="shared" si="28"/>
        <v>0</v>
      </c>
      <c r="BX267" s="60">
        <v>0</v>
      </c>
      <c r="BY267" s="60">
        <v>0</v>
      </c>
      <c r="BZ267" s="64">
        <f t="shared" si="29"/>
        <v>69334650</v>
      </c>
      <c r="CA267" s="60" t="s">
        <v>106</v>
      </c>
      <c r="CB267" s="62" t="e">
        <f t="shared" si="30"/>
        <v>#REF!</v>
      </c>
      <c r="CC267" s="72" t="e">
        <f>BS267-#REF!</f>
        <v>#REF!</v>
      </c>
      <c r="CD267" s="62" t="s">
        <v>107</v>
      </c>
      <c r="CE267" s="78">
        <v>44581</v>
      </c>
      <c r="CF267" s="74" t="s">
        <v>1537</v>
      </c>
      <c r="CG267" s="75"/>
    </row>
    <row r="268" spans="1:85" s="17" customFormat="1" ht="50.25" customHeight="1">
      <c r="A268" s="60">
        <v>267</v>
      </c>
      <c r="B268" s="62" t="s">
        <v>298</v>
      </c>
      <c r="C268" s="62" t="s">
        <v>489</v>
      </c>
      <c r="D268" s="62" t="s">
        <v>460</v>
      </c>
      <c r="E268" s="62" t="s">
        <v>88</v>
      </c>
      <c r="F268" s="62" t="s">
        <v>1538</v>
      </c>
      <c r="G268" s="62" t="s">
        <v>90</v>
      </c>
      <c r="H268" s="62" t="s">
        <v>1539</v>
      </c>
      <c r="I268" s="62" t="s">
        <v>92</v>
      </c>
      <c r="J268" s="62">
        <v>35526584</v>
      </c>
      <c r="K268" s="62" t="s">
        <v>1540</v>
      </c>
      <c r="L268" s="60">
        <v>80111701</v>
      </c>
      <c r="M268" s="71" t="s">
        <v>493</v>
      </c>
      <c r="N268" s="62" t="s">
        <v>96</v>
      </c>
      <c r="O268" s="62">
        <f t="shared" si="25"/>
        <v>77322000</v>
      </c>
      <c r="P268" s="82">
        <v>77322000</v>
      </c>
      <c r="Q268" s="83">
        <v>0</v>
      </c>
      <c r="R268" s="82">
        <v>7732200</v>
      </c>
      <c r="S268" s="62" t="s">
        <v>213</v>
      </c>
      <c r="T268" s="63">
        <v>44577</v>
      </c>
      <c r="U268" s="63">
        <v>44579</v>
      </c>
      <c r="V268" s="63">
        <v>44865</v>
      </c>
      <c r="W268" s="63">
        <v>44579</v>
      </c>
      <c r="X268" s="63">
        <v>44865</v>
      </c>
      <c r="Y268" s="62" t="s">
        <v>305</v>
      </c>
      <c r="Z268" s="68" t="s">
        <v>306</v>
      </c>
      <c r="AA268" s="67">
        <v>20220565</v>
      </c>
      <c r="AB268" s="67">
        <v>66322</v>
      </c>
      <c r="AC268" s="61">
        <v>44573</v>
      </c>
      <c r="AD268" s="61" t="s">
        <v>100</v>
      </c>
      <c r="AE268" s="61" t="s">
        <v>100</v>
      </c>
      <c r="AF268" s="61" t="s">
        <v>928</v>
      </c>
      <c r="AG268" s="61" t="s">
        <v>563</v>
      </c>
      <c r="AH268" s="69">
        <v>30622</v>
      </c>
      <c r="AI268" s="85">
        <v>44578</v>
      </c>
      <c r="AJ268" s="70" t="s">
        <v>103</v>
      </c>
      <c r="AK268" s="69" t="s">
        <v>100</v>
      </c>
      <c r="AL268" s="69" t="s">
        <v>100</v>
      </c>
      <c r="AM268" s="61" t="str">
        <f>'[1]REQUISITOS DE EJECUCIÓN '!F268</f>
        <v>Cumplimiento del contrato
Calidad del servicio</v>
      </c>
      <c r="AN268" s="61" t="str">
        <f>'[1]REQUISITOS DE EJECUCIÓN '!G268</f>
        <v>390-47-994000067476</v>
      </c>
      <c r="AO268" s="61">
        <f>'[1]REQUISITOS DE EJECUCIÓN '!H268</f>
        <v>44577</v>
      </c>
      <c r="AP268" s="61">
        <f>'[1]REQUISITOS DE EJECUCIÓN '!I268</f>
        <v>44578</v>
      </c>
      <c r="AQ268" s="61">
        <f>'[1]REQUISITOS DE EJECUCIÓN '!L268</f>
        <v>44578</v>
      </c>
      <c r="AR268" s="61" t="str">
        <f>'[1]REQUISITOS DE EJECUCIÓN '!M268</f>
        <v>I</v>
      </c>
      <c r="AS268" s="62" t="s">
        <v>104</v>
      </c>
      <c r="AT268" s="60" t="str">
        <f>[1]Supervisiones!J268</f>
        <v>Edgar Muñoz David</v>
      </c>
      <c r="AU268" s="60">
        <f>[1]Supervisiones!K268</f>
        <v>12965830</v>
      </c>
      <c r="AV268" s="60" t="str">
        <f>[1]Supervisiones!L268</f>
        <v>Edgar Muñoz David</v>
      </c>
      <c r="AW268" s="60">
        <f>[1]Supervisiones!M268</f>
        <v>12965830</v>
      </c>
      <c r="AX268" s="63">
        <f>[1]Supervisiones!N268</f>
        <v>44578</v>
      </c>
      <c r="AY268" s="63">
        <f>[1]Supervisiones!O268</f>
        <v>44578</v>
      </c>
      <c r="AZ268" s="60" t="str">
        <f>[1]Supervisiones!P268</f>
        <v>Transaccional</v>
      </c>
      <c r="BA268" s="62" t="s">
        <v>105</v>
      </c>
      <c r="BB268" s="60">
        <v>0</v>
      </c>
      <c r="BC268" s="62" t="s">
        <v>105</v>
      </c>
      <c r="BD268" s="60" t="s">
        <v>100</v>
      </c>
      <c r="BE268" s="60" t="s">
        <v>100</v>
      </c>
      <c r="BF268" s="62" t="s">
        <v>105</v>
      </c>
      <c r="BG268" s="60" t="s">
        <v>100</v>
      </c>
      <c r="BH268" s="60" t="s">
        <v>100</v>
      </c>
      <c r="BI268" s="60" t="s">
        <v>100</v>
      </c>
      <c r="BJ268" s="60" t="s">
        <v>100</v>
      </c>
      <c r="BK268" s="60" t="s">
        <v>100</v>
      </c>
      <c r="BL268" s="60" t="s">
        <v>100</v>
      </c>
      <c r="BM268" s="60" t="s">
        <v>100</v>
      </c>
      <c r="BN268" s="60" t="s">
        <v>100</v>
      </c>
      <c r="BO268" s="60" t="s">
        <v>100</v>
      </c>
      <c r="BP268" s="60" t="s">
        <v>100</v>
      </c>
      <c r="BQ268" s="60" t="s">
        <v>100</v>
      </c>
      <c r="BR268" s="60" t="s">
        <v>100</v>
      </c>
      <c r="BS268" s="63">
        <f t="shared" si="26"/>
        <v>44865</v>
      </c>
      <c r="BT268" s="62">
        <f t="shared" si="27"/>
        <v>0</v>
      </c>
      <c r="BU268" s="60">
        <v>0</v>
      </c>
      <c r="BV268" s="60">
        <v>0</v>
      </c>
      <c r="BW268" s="62">
        <f t="shared" si="28"/>
        <v>0</v>
      </c>
      <c r="BX268" s="60">
        <v>0</v>
      </c>
      <c r="BY268" s="60">
        <v>0</v>
      </c>
      <c r="BZ268" s="64">
        <f t="shared" si="29"/>
        <v>77322000</v>
      </c>
      <c r="CA268" s="60" t="s">
        <v>106</v>
      </c>
      <c r="CB268" s="62" t="e">
        <f t="shared" si="30"/>
        <v>#REF!</v>
      </c>
      <c r="CC268" s="72" t="e">
        <f>BS268-#REF!</f>
        <v>#REF!</v>
      </c>
      <c r="CD268" s="62" t="s">
        <v>107</v>
      </c>
      <c r="CE268" s="78">
        <v>44581</v>
      </c>
      <c r="CF268" s="74" t="s">
        <v>1541</v>
      </c>
      <c r="CG268" s="75"/>
    </row>
    <row r="269" spans="1:85" s="17" customFormat="1" ht="50.25" customHeight="1">
      <c r="A269" s="60">
        <v>268</v>
      </c>
      <c r="B269" s="62" t="s">
        <v>411</v>
      </c>
      <c r="C269" s="62" t="s">
        <v>412</v>
      </c>
      <c r="D269" s="62" t="s">
        <v>1261</v>
      </c>
      <c r="E269" s="62" t="s">
        <v>88</v>
      </c>
      <c r="F269" s="62" t="s">
        <v>1542</v>
      </c>
      <c r="G269" s="62" t="s">
        <v>90</v>
      </c>
      <c r="H269" s="62" t="s">
        <v>1543</v>
      </c>
      <c r="I269" s="62" t="s">
        <v>92</v>
      </c>
      <c r="J269" s="62">
        <v>52200727</v>
      </c>
      <c r="K269" s="62" t="s">
        <v>1544</v>
      </c>
      <c r="L269" s="60">
        <v>80111701</v>
      </c>
      <c r="M269" s="71" t="s">
        <v>1545</v>
      </c>
      <c r="N269" s="62" t="s">
        <v>96</v>
      </c>
      <c r="O269" s="62">
        <f t="shared" si="25"/>
        <v>56752500</v>
      </c>
      <c r="P269" s="82">
        <v>56752500</v>
      </c>
      <c r="Q269" s="83">
        <v>0</v>
      </c>
      <c r="R269" s="82">
        <v>4935000</v>
      </c>
      <c r="S269" s="62" t="s">
        <v>97</v>
      </c>
      <c r="T269" s="73">
        <v>44581</v>
      </c>
      <c r="U269" s="63">
        <v>44582</v>
      </c>
      <c r="V269" s="63">
        <v>44926</v>
      </c>
      <c r="W269" s="63">
        <v>44582</v>
      </c>
      <c r="X269" s="63">
        <v>44926</v>
      </c>
      <c r="Y269" s="62" t="s">
        <v>418</v>
      </c>
      <c r="Z269" s="68" t="s">
        <v>419</v>
      </c>
      <c r="AA269" s="67">
        <v>20220825</v>
      </c>
      <c r="AB269" s="67">
        <v>59622</v>
      </c>
      <c r="AC269" s="61">
        <v>44573</v>
      </c>
      <c r="AD269" s="61" t="s">
        <v>100</v>
      </c>
      <c r="AE269" s="61" t="s">
        <v>100</v>
      </c>
      <c r="AF269" s="61" t="s">
        <v>420</v>
      </c>
      <c r="AG269" s="61" t="s">
        <v>102</v>
      </c>
      <c r="AH269" s="69">
        <v>59222</v>
      </c>
      <c r="AI269" s="85">
        <v>44582</v>
      </c>
      <c r="AJ269" s="70" t="s">
        <v>103</v>
      </c>
      <c r="AK269" s="69" t="s">
        <v>100</v>
      </c>
      <c r="AL269" s="69" t="s">
        <v>100</v>
      </c>
      <c r="AM269" s="61" t="str">
        <f>'[1]REQUISITOS DE EJECUCIÓN '!F269</f>
        <v>Cumplimiento del contrato
Calidad del servicio</v>
      </c>
      <c r="AN269" s="61" t="str">
        <f>'[1]REQUISITOS DE EJECUCIÓN '!G269</f>
        <v>390-47-994000068300</v>
      </c>
      <c r="AO269" s="61">
        <f>'[1]REQUISITOS DE EJECUCIÓN '!H269</f>
        <v>44581</v>
      </c>
      <c r="AP269" s="61">
        <f>'[1]REQUISITOS DE EJECUCIÓN '!I269</f>
        <v>44582</v>
      </c>
      <c r="AQ269" s="61">
        <f>'[1]REQUISITOS DE EJECUCIÓN '!L269</f>
        <v>44582</v>
      </c>
      <c r="AR269" s="61" t="str">
        <f>'[1]REQUISITOS DE EJECUCIÓN '!M269</f>
        <v>I</v>
      </c>
      <c r="AS269" s="62" t="s">
        <v>104</v>
      </c>
      <c r="AT269" s="60" t="str">
        <f>[1]Supervisiones!J269</f>
        <v>José Leonardo Hincapié Gómez</v>
      </c>
      <c r="AU269" s="60">
        <f>[1]Supervisiones!K269</f>
        <v>7562090</v>
      </c>
      <c r="AV269" s="60" t="str">
        <f>[1]Supervisiones!L269</f>
        <v>José Leonardo Hincapié Gómez</v>
      </c>
      <c r="AW269" s="60">
        <f>[1]Supervisiones!M269</f>
        <v>7562090</v>
      </c>
      <c r="AX269" s="63">
        <f>[1]Supervisiones!N269</f>
        <v>44582</v>
      </c>
      <c r="AY269" s="63">
        <f>[1]Supervisiones!O269</f>
        <v>44582</v>
      </c>
      <c r="AZ269" s="60" t="str">
        <f>[1]Supervisiones!P269</f>
        <v>Transaccional</v>
      </c>
      <c r="BA269" s="62" t="s">
        <v>105</v>
      </c>
      <c r="BB269" s="60">
        <v>0</v>
      </c>
      <c r="BC269" s="62" t="s">
        <v>105</v>
      </c>
      <c r="BD269" s="60" t="s">
        <v>100</v>
      </c>
      <c r="BE269" s="60" t="s">
        <v>100</v>
      </c>
      <c r="BF269" s="62" t="s">
        <v>105</v>
      </c>
      <c r="BG269" s="60" t="s">
        <v>100</v>
      </c>
      <c r="BH269" s="60" t="s">
        <v>100</v>
      </c>
      <c r="BI269" s="60" t="s">
        <v>100</v>
      </c>
      <c r="BJ269" s="60" t="s">
        <v>100</v>
      </c>
      <c r="BK269" s="60" t="s">
        <v>100</v>
      </c>
      <c r="BL269" s="60" t="s">
        <v>100</v>
      </c>
      <c r="BM269" s="60" t="s">
        <v>100</v>
      </c>
      <c r="BN269" s="60" t="s">
        <v>100</v>
      </c>
      <c r="BO269" s="60" t="s">
        <v>100</v>
      </c>
      <c r="BP269" s="60" t="s">
        <v>100</v>
      </c>
      <c r="BQ269" s="60" t="s">
        <v>100</v>
      </c>
      <c r="BR269" s="60" t="s">
        <v>100</v>
      </c>
      <c r="BS269" s="63">
        <f t="shared" si="26"/>
        <v>44926</v>
      </c>
      <c r="BT269" s="62">
        <f t="shared" si="27"/>
        <v>0</v>
      </c>
      <c r="BU269" s="60">
        <v>0</v>
      </c>
      <c r="BV269" s="60">
        <v>0</v>
      </c>
      <c r="BW269" s="62">
        <f t="shared" si="28"/>
        <v>0</v>
      </c>
      <c r="BX269" s="60">
        <v>0</v>
      </c>
      <c r="BY269" s="60">
        <v>0</v>
      </c>
      <c r="BZ269" s="64">
        <f t="shared" si="29"/>
        <v>56752500</v>
      </c>
      <c r="CA269" s="60" t="s">
        <v>106</v>
      </c>
      <c r="CB269" s="62" t="e">
        <f t="shared" si="30"/>
        <v>#REF!</v>
      </c>
      <c r="CC269" s="72" t="e">
        <f>BS269-#REF!</f>
        <v>#REF!</v>
      </c>
      <c r="CD269" s="62" t="s">
        <v>107</v>
      </c>
      <c r="CE269" s="78">
        <v>44585</v>
      </c>
      <c r="CF269" s="105" t="s">
        <v>1546</v>
      </c>
      <c r="CG269" s="75"/>
    </row>
    <row r="270" spans="1:85" s="17" customFormat="1" ht="50.25" customHeight="1">
      <c r="A270" s="60">
        <v>269</v>
      </c>
      <c r="B270" s="62" t="s">
        <v>510</v>
      </c>
      <c r="C270" s="62" t="s">
        <v>1140</v>
      </c>
      <c r="D270" s="62" t="s">
        <v>512</v>
      </c>
      <c r="E270" s="62" t="s">
        <v>88</v>
      </c>
      <c r="F270" s="62" t="s">
        <v>1547</v>
      </c>
      <c r="G270" s="62" t="s">
        <v>90</v>
      </c>
      <c r="H270" s="62" t="s">
        <v>1548</v>
      </c>
      <c r="I270" s="62" t="s">
        <v>92</v>
      </c>
      <c r="J270" s="62">
        <v>1014180580</v>
      </c>
      <c r="K270" s="62" t="s">
        <v>1549</v>
      </c>
      <c r="L270" s="60">
        <v>80111701</v>
      </c>
      <c r="M270" s="71" t="s">
        <v>1550</v>
      </c>
      <c r="N270" s="62" t="s">
        <v>96</v>
      </c>
      <c r="O270" s="62">
        <f t="shared" si="25"/>
        <v>74027008</v>
      </c>
      <c r="P270" s="82">
        <v>74027008</v>
      </c>
      <c r="Q270" s="83">
        <v>0</v>
      </c>
      <c r="R270" s="82">
        <v>6729728</v>
      </c>
      <c r="S270" s="62" t="s">
        <v>97</v>
      </c>
      <c r="T270" s="63">
        <v>44577</v>
      </c>
      <c r="U270" s="63">
        <v>44581</v>
      </c>
      <c r="V270" s="63">
        <v>44895</v>
      </c>
      <c r="W270" s="63">
        <v>44581</v>
      </c>
      <c r="X270" s="63">
        <v>44895</v>
      </c>
      <c r="Y270" s="62" t="s">
        <v>556</v>
      </c>
      <c r="Z270" s="68" t="s">
        <v>518</v>
      </c>
      <c r="AA270" s="67">
        <v>20220444</v>
      </c>
      <c r="AB270" s="67">
        <v>20722</v>
      </c>
      <c r="AC270" s="61">
        <v>44569</v>
      </c>
      <c r="AD270" s="61" t="s">
        <v>100</v>
      </c>
      <c r="AE270" s="61" t="s">
        <v>100</v>
      </c>
      <c r="AF270" s="61" t="s">
        <v>557</v>
      </c>
      <c r="AG270" s="61" t="s">
        <v>116</v>
      </c>
      <c r="AH270" s="69">
        <v>32822</v>
      </c>
      <c r="AI270" s="85">
        <v>44578</v>
      </c>
      <c r="AJ270" s="70" t="s">
        <v>103</v>
      </c>
      <c r="AK270" s="69" t="s">
        <v>100</v>
      </c>
      <c r="AL270" s="69" t="s">
        <v>100</v>
      </c>
      <c r="AM270" s="61" t="str">
        <f>'[1]REQUISITOS DE EJECUCIÓN '!F270</f>
        <v>Cumplimiento del contrato
Calidad del servicio</v>
      </c>
      <c r="AN270" s="61" t="str">
        <f>'[1]REQUISITOS DE EJECUCIÓN '!G270</f>
        <v>390-47-994000067458</v>
      </c>
      <c r="AO270" s="61">
        <f>'[1]REQUISITOS DE EJECUCIÓN '!H270</f>
        <v>44577</v>
      </c>
      <c r="AP270" s="61">
        <f>'[1]REQUISITOS DE EJECUCIÓN '!I270</f>
        <v>44581</v>
      </c>
      <c r="AQ270" s="61">
        <f>'[1]REQUISITOS DE EJECUCIÓN '!L270</f>
        <v>44578</v>
      </c>
      <c r="AR270" s="61" t="str">
        <f>'[1]REQUISITOS DE EJECUCIÓN '!M270</f>
        <v>I</v>
      </c>
      <c r="AS270" s="62" t="s">
        <v>104</v>
      </c>
      <c r="AT270" s="60" t="str">
        <f>[1]Supervisiones!J270</f>
        <v>Wilson Alirio Gómez Alba</v>
      </c>
      <c r="AU270" s="60">
        <f>[1]Supervisiones!K270</f>
        <v>79216863</v>
      </c>
      <c r="AV270" s="60" t="str">
        <f>[1]Supervisiones!L270</f>
        <v>Wilson Alirio Gómez Alba</v>
      </c>
      <c r="AW270" s="60">
        <f>[1]Supervisiones!M270</f>
        <v>79216863</v>
      </c>
      <c r="AX270" s="63">
        <f>[1]Supervisiones!N270</f>
        <v>44578</v>
      </c>
      <c r="AY270" s="63">
        <f>[1]Supervisiones!O270</f>
        <v>44578</v>
      </c>
      <c r="AZ270" s="60" t="str">
        <f>[1]Supervisiones!P270</f>
        <v>Transaccional</v>
      </c>
      <c r="BA270" s="62" t="s">
        <v>105</v>
      </c>
      <c r="BB270" s="60">
        <v>0</v>
      </c>
      <c r="BC270" s="62" t="s">
        <v>105</v>
      </c>
      <c r="BD270" s="60" t="s">
        <v>100</v>
      </c>
      <c r="BE270" s="60" t="s">
        <v>100</v>
      </c>
      <c r="BF270" s="62" t="s">
        <v>105</v>
      </c>
      <c r="BG270" s="60" t="s">
        <v>100</v>
      </c>
      <c r="BH270" s="60" t="s">
        <v>100</v>
      </c>
      <c r="BI270" s="60" t="s">
        <v>100</v>
      </c>
      <c r="BJ270" s="60" t="s">
        <v>100</v>
      </c>
      <c r="BK270" s="60" t="s">
        <v>100</v>
      </c>
      <c r="BL270" s="60" t="s">
        <v>100</v>
      </c>
      <c r="BM270" s="60" t="s">
        <v>100</v>
      </c>
      <c r="BN270" s="60" t="s">
        <v>100</v>
      </c>
      <c r="BO270" s="60" t="s">
        <v>100</v>
      </c>
      <c r="BP270" s="60" t="s">
        <v>100</v>
      </c>
      <c r="BQ270" s="60" t="s">
        <v>100</v>
      </c>
      <c r="BR270" s="60" t="s">
        <v>100</v>
      </c>
      <c r="BS270" s="63">
        <f t="shared" si="26"/>
        <v>44895</v>
      </c>
      <c r="BT270" s="62">
        <f t="shared" si="27"/>
        <v>0</v>
      </c>
      <c r="BU270" s="60">
        <v>0</v>
      </c>
      <c r="BV270" s="60">
        <v>0</v>
      </c>
      <c r="BW270" s="62">
        <f t="shared" si="28"/>
        <v>0</v>
      </c>
      <c r="BX270" s="60">
        <v>0</v>
      </c>
      <c r="BY270" s="60">
        <v>0</v>
      </c>
      <c r="BZ270" s="64">
        <f t="shared" si="29"/>
        <v>74027008</v>
      </c>
      <c r="CA270" s="60" t="s">
        <v>106</v>
      </c>
      <c r="CB270" s="62" t="e">
        <f t="shared" si="30"/>
        <v>#REF!</v>
      </c>
      <c r="CC270" s="72" t="e">
        <f>BS270-#REF!</f>
        <v>#REF!</v>
      </c>
      <c r="CD270" s="62" t="s">
        <v>107</v>
      </c>
      <c r="CE270" s="78">
        <v>44581</v>
      </c>
      <c r="CF270" s="74" t="s">
        <v>1551</v>
      </c>
      <c r="CG270" s="75"/>
    </row>
    <row r="271" spans="1:85" s="17" customFormat="1" ht="50.25" customHeight="1">
      <c r="A271" s="60">
        <v>270</v>
      </c>
      <c r="B271" s="62" t="s">
        <v>85</v>
      </c>
      <c r="C271" s="62" t="s">
        <v>207</v>
      </c>
      <c r="D271" s="62" t="s">
        <v>87</v>
      </c>
      <c r="E271" s="62" t="s">
        <v>88</v>
      </c>
      <c r="F271" s="62" t="s">
        <v>1552</v>
      </c>
      <c r="G271" s="62" t="s">
        <v>90</v>
      </c>
      <c r="H271" s="62" t="s">
        <v>1553</v>
      </c>
      <c r="I271" s="62" t="s">
        <v>92</v>
      </c>
      <c r="J271" s="62">
        <v>1022363880</v>
      </c>
      <c r="K271" s="62" t="s">
        <v>1554</v>
      </c>
      <c r="L271" s="60">
        <v>80111701</v>
      </c>
      <c r="M271" s="71" t="s">
        <v>1126</v>
      </c>
      <c r="N271" s="62" t="s">
        <v>96</v>
      </c>
      <c r="O271" s="62">
        <f>P271+Q271</f>
        <v>49140000</v>
      </c>
      <c r="P271" s="82">
        <v>49140000</v>
      </c>
      <c r="Q271" s="83">
        <v>0</v>
      </c>
      <c r="R271" s="82">
        <v>4095000</v>
      </c>
      <c r="S271" s="62" t="s">
        <v>213</v>
      </c>
      <c r="T271" s="73">
        <v>44577</v>
      </c>
      <c r="U271" s="63">
        <v>44578</v>
      </c>
      <c r="V271" s="63">
        <v>44926</v>
      </c>
      <c r="W271" s="63">
        <v>44578</v>
      </c>
      <c r="X271" s="63">
        <v>44926</v>
      </c>
      <c r="Y271" s="62" t="s">
        <v>1127</v>
      </c>
      <c r="Z271" s="68" t="s">
        <v>99</v>
      </c>
      <c r="AA271" s="67">
        <v>20220143</v>
      </c>
      <c r="AB271" s="67">
        <v>17922</v>
      </c>
      <c r="AC271" s="61">
        <v>44569</v>
      </c>
      <c r="AD271" s="61" t="s">
        <v>100</v>
      </c>
      <c r="AE271" s="61" t="s">
        <v>100</v>
      </c>
      <c r="AF271" s="61" t="s">
        <v>1440</v>
      </c>
      <c r="AG271" s="61" t="s">
        <v>116</v>
      </c>
      <c r="AH271" s="69">
        <v>33722</v>
      </c>
      <c r="AI271" s="85">
        <v>44578</v>
      </c>
      <c r="AJ271" s="70" t="s">
        <v>103</v>
      </c>
      <c r="AK271" s="69" t="s">
        <v>100</v>
      </c>
      <c r="AL271" s="69" t="s">
        <v>100</v>
      </c>
      <c r="AM271" s="61" t="str">
        <f>'[1]REQUISITOS DE EJECUCIÓN '!F271</f>
        <v>Cumplimiento del contrato
Calidad del servicio</v>
      </c>
      <c r="AN271" s="61" t="str">
        <f>'[1]REQUISITOS DE EJECUCIÓN '!G271</f>
        <v>390- 47- 994000067480</v>
      </c>
      <c r="AO271" s="61">
        <f>'[1]REQUISITOS DE EJECUCIÓN '!H271</f>
        <v>44577</v>
      </c>
      <c r="AP271" s="61">
        <f>'[1]REQUISITOS DE EJECUCIÓN '!I271</f>
        <v>44578</v>
      </c>
      <c r="AQ271" s="61">
        <f>'[1]REQUISITOS DE EJECUCIÓN '!L271</f>
        <v>44578</v>
      </c>
      <c r="AR271" s="61" t="str">
        <f>'[1]REQUISITOS DE EJECUCIÓN '!M271</f>
        <v>I</v>
      </c>
      <c r="AS271" s="62" t="s">
        <v>104</v>
      </c>
      <c r="AT271" s="60" t="str">
        <f>[1]Supervisiones!J271</f>
        <v>Jorge Enrique Niño Velandia</v>
      </c>
      <c r="AU271" s="60">
        <f>[1]Supervisiones!K271</f>
        <v>19493141</v>
      </c>
      <c r="AV271" s="60" t="str">
        <f>[1]Supervisiones!L271</f>
        <v>Jorge Enrique Niño Velandia</v>
      </c>
      <c r="AW271" s="60">
        <f>[1]Supervisiones!M271</f>
        <v>19493141</v>
      </c>
      <c r="AX271" s="63">
        <f>[1]Supervisiones!N271</f>
        <v>44578</v>
      </c>
      <c r="AY271" s="63">
        <f>[1]Supervisiones!O271</f>
        <v>44578</v>
      </c>
      <c r="AZ271" s="60" t="str">
        <f>[1]Supervisiones!P271</f>
        <v>Transaccional</v>
      </c>
      <c r="BA271" s="62" t="s">
        <v>105</v>
      </c>
      <c r="BB271" s="60">
        <v>0</v>
      </c>
      <c r="BC271" s="62" t="s">
        <v>105</v>
      </c>
      <c r="BD271" s="60" t="s">
        <v>100</v>
      </c>
      <c r="BE271" s="60" t="s">
        <v>100</v>
      </c>
      <c r="BF271" s="62" t="s">
        <v>105</v>
      </c>
      <c r="BG271" s="60" t="s">
        <v>100</v>
      </c>
      <c r="BH271" s="60" t="s">
        <v>100</v>
      </c>
      <c r="BI271" s="60" t="s">
        <v>100</v>
      </c>
      <c r="BJ271" s="60" t="s">
        <v>100</v>
      </c>
      <c r="BK271" s="60" t="s">
        <v>100</v>
      </c>
      <c r="BL271" s="60" t="s">
        <v>100</v>
      </c>
      <c r="BM271" s="60" t="s">
        <v>100</v>
      </c>
      <c r="BN271" s="60" t="s">
        <v>100</v>
      </c>
      <c r="BO271" s="60" t="s">
        <v>100</v>
      </c>
      <c r="BP271" s="60" t="s">
        <v>100</v>
      </c>
      <c r="BQ271" s="60" t="s">
        <v>100</v>
      </c>
      <c r="BR271" s="60" t="s">
        <v>100</v>
      </c>
      <c r="BS271" s="63">
        <f t="shared" si="26"/>
        <v>44926</v>
      </c>
      <c r="BT271" s="62">
        <f t="shared" si="27"/>
        <v>0</v>
      </c>
      <c r="BU271" s="60">
        <v>0</v>
      </c>
      <c r="BV271" s="60">
        <v>0</v>
      </c>
      <c r="BW271" s="62">
        <f t="shared" si="28"/>
        <v>0</v>
      </c>
      <c r="BX271" s="60">
        <v>0</v>
      </c>
      <c r="BY271" s="60">
        <v>0</v>
      </c>
      <c r="BZ271" s="64">
        <f t="shared" si="29"/>
        <v>49140000</v>
      </c>
      <c r="CA271" s="60" t="s">
        <v>106</v>
      </c>
      <c r="CB271" s="62" t="e">
        <f t="shared" si="30"/>
        <v>#REF!</v>
      </c>
      <c r="CC271" s="72" t="e">
        <f>BS271-#REF!</f>
        <v>#REF!</v>
      </c>
      <c r="CD271" s="62" t="s">
        <v>107</v>
      </c>
      <c r="CE271" s="78">
        <v>44581</v>
      </c>
      <c r="CF271" s="74" t="s">
        <v>1555</v>
      </c>
      <c r="CG271" s="75"/>
    </row>
    <row r="272" spans="1:85" s="17" customFormat="1" ht="50.25" customHeight="1">
      <c r="A272" s="60">
        <v>271</v>
      </c>
      <c r="B272" s="62" t="s">
        <v>411</v>
      </c>
      <c r="C272" s="62" t="s">
        <v>1488</v>
      </c>
      <c r="D272" s="62" t="s">
        <v>1105</v>
      </c>
      <c r="E272" s="62" t="s">
        <v>88</v>
      </c>
      <c r="F272" s="62" t="s">
        <v>1556</v>
      </c>
      <c r="G272" s="62" t="s">
        <v>90</v>
      </c>
      <c r="H272" s="62" t="s">
        <v>1557</v>
      </c>
      <c r="I272" s="62" t="s">
        <v>92</v>
      </c>
      <c r="J272" s="62">
        <v>53106565</v>
      </c>
      <c r="K272" s="62" t="s">
        <v>1558</v>
      </c>
      <c r="L272" s="60">
        <v>80111701</v>
      </c>
      <c r="M272" s="71" t="s">
        <v>1559</v>
      </c>
      <c r="N272" s="62" t="s">
        <v>96</v>
      </c>
      <c r="O272" s="62">
        <f t="shared" si="25"/>
        <v>72486225</v>
      </c>
      <c r="P272" s="86">
        <v>72486225</v>
      </c>
      <c r="Q272" s="60">
        <v>0</v>
      </c>
      <c r="R272" s="86">
        <v>6303150</v>
      </c>
      <c r="S272" s="62" t="s">
        <v>213</v>
      </c>
      <c r="T272" s="63">
        <v>44577</v>
      </c>
      <c r="U272" s="63">
        <v>44581</v>
      </c>
      <c r="V272" s="63">
        <v>44926</v>
      </c>
      <c r="W272" s="63">
        <v>44581</v>
      </c>
      <c r="X272" s="63">
        <v>44926</v>
      </c>
      <c r="Y272" s="62" t="s">
        <v>622</v>
      </c>
      <c r="Z272" s="68" t="s">
        <v>419</v>
      </c>
      <c r="AA272" s="67">
        <v>20220719</v>
      </c>
      <c r="AB272" s="67">
        <v>78722</v>
      </c>
      <c r="AC272" s="61">
        <v>44574</v>
      </c>
      <c r="AD272" s="61" t="s">
        <v>100</v>
      </c>
      <c r="AE272" s="61" t="s">
        <v>100</v>
      </c>
      <c r="AF272" s="61" t="s">
        <v>1560</v>
      </c>
      <c r="AG272" s="61" t="s">
        <v>1389</v>
      </c>
      <c r="AH272" s="69">
        <v>34622</v>
      </c>
      <c r="AI272" s="85">
        <v>44578</v>
      </c>
      <c r="AJ272" s="70" t="s">
        <v>103</v>
      </c>
      <c r="AK272" s="69" t="s">
        <v>100</v>
      </c>
      <c r="AL272" s="69" t="s">
        <v>100</v>
      </c>
      <c r="AM272" s="61" t="str">
        <f>'[1]REQUISITOS DE EJECUCIÓN '!F272</f>
        <v>Cumplimiento del contrato
Calidad del servicio</v>
      </c>
      <c r="AN272" s="61" t="str">
        <f>'[1]REQUISITOS DE EJECUCIÓN '!G272</f>
        <v>390-47-994000067515</v>
      </c>
      <c r="AO272" s="61">
        <f>'[1]REQUISITOS DE EJECUCIÓN '!H272</f>
        <v>44578</v>
      </c>
      <c r="AP272" s="61">
        <f>'[1]REQUISITOS DE EJECUCIÓN '!I272</f>
        <v>44581</v>
      </c>
      <c r="AQ272" s="61">
        <f>'[1]REQUISITOS DE EJECUCIÓN '!L272</f>
        <v>44578</v>
      </c>
      <c r="AR272" s="61" t="str">
        <f>'[1]REQUISITOS DE EJECUCIÓN '!M272</f>
        <v>I</v>
      </c>
      <c r="AS272" s="62" t="s">
        <v>104</v>
      </c>
      <c r="AT272" s="60" t="str">
        <f>[1]Supervisiones!J272</f>
        <v>Sandra Patricia Amado Castillo</v>
      </c>
      <c r="AU272" s="60">
        <f>[1]Supervisiones!K272</f>
        <v>52795498</v>
      </c>
      <c r="AV272" s="60" t="str">
        <f>[1]Supervisiones!L272</f>
        <v>Mauricio Serrato Roa</v>
      </c>
      <c r="AW272" s="60">
        <f>[1]Supervisiones!M272</f>
        <v>52795498</v>
      </c>
      <c r="AX272" s="63">
        <f>[1]Supervisiones!N272</f>
        <v>44578</v>
      </c>
      <c r="AY272" s="63">
        <f>[1]Supervisiones!O272</f>
        <v>44578</v>
      </c>
      <c r="AZ272" s="60" t="str">
        <f>[1]Supervisiones!P272</f>
        <v>Transaccional</v>
      </c>
      <c r="BA272" s="62" t="s">
        <v>105</v>
      </c>
      <c r="BB272" s="60">
        <v>0</v>
      </c>
      <c r="BC272" s="62" t="s">
        <v>105</v>
      </c>
      <c r="BD272" s="60" t="s">
        <v>100</v>
      </c>
      <c r="BE272" s="60" t="s">
        <v>100</v>
      </c>
      <c r="BF272" s="62" t="s">
        <v>105</v>
      </c>
      <c r="BG272" s="60" t="s">
        <v>100</v>
      </c>
      <c r="BH272" s="60" t="s">
        <v>100</v>
      </c>
      <c r="BI272" s="60" t="s">
        <v>100</v>
      </c>
      <c r="BJ272" s="60" t="s">
        <v>100</v>
      </c>
      <c r="BK272" s="60" t="s">
        <v>100</v>
      </c>
      <c r="BL272" s="60" t="s">
        <v>100</v>
      </c>
      <c r="BM272" s="60" t="s">
        <v>100</v>
      </c>
      <c r="BN272" s="60" t="s">
        <v>100</v>
      </c>
      <c r="BO272" s="60" t="s">
        <v>100</v>
      </c>
      <c r="BP272" s="60" t="s">
        <v>100</v>
      </c>
      <c r="BQ272" s="60" t="s">
        <v>100</v>
      </c>
      <c r="BR272" s="60" t="s">
        <v>100</v>
      </c>
      <c r="BS272" s="63">
        <f t="shared" si="26"/>
        <v>44926</v>
      </c>
      <c r="BT272" s="62">
        <f t="shared" si="27"/>
        <v>0</v>
      </c>
      <c r="BU272" s="60">
        <v>0</v>
      </c>
      <c r="BV272" s="60">
        <v>0</v>
      </c>
      <c r="BW272" s="62">
        <f t="shared" si="28"/>
        <v>0</v>
      </c>
      <c r="BX272" s="60">
        <v>0</v>
      </c>
      <c r="BY272" s="60">
        <v>0</v>
      </c>
      <c r="BZ272" s="64">
        <f t="shared" si="29"/>
        <v>72486225</v>
      </c>
      <c r="CA272" s="60" t="s">
        <v>106</v>
      </c>
      <c r="CB272" s="62" t="e">
        <f t="shared" si="30"/>
        <v>#REF!</v>
      </c>
      <c r="CC272" s="72" t="e">
        <f>BS272-#REF!</f>
        <v>#REF!</v>
      </c>
      <c r="CD272" s="62" t="s">
        <v>107</v>
      </c>
      <c r="CE272" s="78">
        <v>44581</v>
      </c>
      <c r="CF272" s="74" t="s">
        <v>1561</v>
      </c>
      <c r="CG272" s="75"/>
    </row>
    <row r="273" spans="1:85" s="17" customFormat="1" ht="50.25" customHeight="1">
      <c r="A273" s="60">
        <v>272</v>
      </c>
      <c r="B273" s="62" t="s">
        <v>411</v>
      </c>
      <c r="C273" s="62" t="s">
        <v>1488</v>
      </c>
      <c r="D273" s="62" t="s">
        <v>1105</v>
      </c>
      <c r="E273" s="62" t="s">
        <v>88</v>
      </c>
      <c r="F273" s="62" t="s">
        <v>1562</v>
      </c>
      <c r="G273" s="62" t="s">
        <v>90</v>
      </c>
      <c r="H273" s="62" t="s">
        <v>1563</v>
      </c>
      <c r="I273" s="62" t="s">
        <v>92</v>
      </c>
      <c r="J273" s="62">
        <v>1090392184</v>
      </c>
      <c r="K273" s="62" t="s">
        <v>1564</v>
      </c>
      <c r="L273" s="60">
        <v>80111701</v>
      </c>
      <c r="M273" s="71" t="s">
        <v>1565</v>
      </c>
      <c r="N273" s="62" t="s">
        <v>96</v>
      </c>
      <c r="O273" s="62">
        <f t="shared" si="25"/>
        <v>72486225</v>
      </c>
      <c r="P273" s="86">
        <v>72486225</v>
      </c>
      <c r="Q273" s="60">
        <v>0</v>
      </c>
      <c r="R273" s="86">
        <v>6303150</v>
      </c>
      <c r="S273" s="62" t="s">
        <v>213</v>
      </c>
      <c r="T273" s="63">
        <v>44577</v>
      </c>
      <c r="U273" s="63">
        <v>44581</v>
      </c>
      <c r="V273" s="63">
        <v>44926</v>
      </c>
      <c r="W273" s="63">
        <v>44581</v>
      </c>
      <c r="X273" s="63">
        <v>44926</v>
      </c>
      <c r="Y273" s="62" t="s">
        <v>418</v>
      </c>
      <c r="Z273" s="68" t="s">
        <v>419</v>
      </c>
      <c r="AA273" s="67">
        <v>20220720</v>
      </c>
      <c r="AB273" s="67">
        <v>78622</v>
      </c>
      <c r="AC273" s="61">
        <v>44574</v>
      </c>
      <c r="AD273" s="61" t="s">
        <v>100</v>
      </c>
      <c r="AE273" s="61" t="s">
        <v>100</v>
      </c>
      <c r="AF273" s="61" t="s">
        <v>1560</v>
      </c>
      <c r="AG273" s="61" t="s">
        <v>1389</v>
      </c>
      <c r="AH273" s="69">
        <v>33922</v>
      </c>
      <c r="AI273" s="85">
        <v>44578</v>
      </c>
      <c r="AJ273" s="70" t="s">
        <v>103</v>
      </c>
      <c r="AK273" s="69" t="s">
        <v>100</v>
      </c>
      <c r="AL273" s="69" t="s">
        <v>100</v>
      </c>
      <c r="AM273" s="61" t="str">
        <f>'[1]REQUISITOS DE EJECUCIÓN '!F273</f>
        <v>Cumplimiento del contrato
Calidad del servicio</v>
      </c>
      <c r="AN273" s="61" t="str">
        <f>'[1]REQUISITOS DE EJECUCIÓN '!G273</f>
        <v>390-47-994000067639</v>
      </c>
      <c r="AO273" s="61">
        <f>'[1]REQUISITOS DE EJECUCIÓN '!H273</f>
        <v>44578</v>
      </c>
      <c r="AP273" s="61">
        <f>'[1]REQUISITOS DE EJECUCIÓN '!I273</f>
        <v>44581</v>
      </c>
      <c r="AQ273" s="61">
        <f>'[1]REQUISITOS DE EJECUCIÓN '!L273</f>
        <v>44578</v>
      </c>
      <c r="AR273" s="61" t="str">
        <f>'[1]REQUISITOS DE EJECUCIÓN '!M273</f>
        <v>I</v>
      </c>
      <c r="AS273" s="62" t="s">
        <v>104</v>
      </c>
      <c r="AT273" s="60" t="str">
        <f>[1]Supervisiones!J273</f>
        <v>Sandra Patricia Amado Castillo</v>
      </c>
      <c r="AU273" s="60">
        <f>[1]Supervisiones!K273</f>
        <v>52795498</v>
      </c>
      <c r="AV273" s="60" t="str">
        <f>[1]Supervisiones!L273</f>
        <v>Mauricio Serrato Roa</v>
      </c>
      <c r="AW273" s="60">
        <f>[1]Supervisiones!M273</f>
        <v>52795498</v>
      </c>
      <c r="AX273" s="63">
        <f>[1]Supervisiones!N273</f>
        <v>44578</v>
      </c>
      <c r="AY273" s="63">
        <f>[1]Supervisiones!O273</f>
        <v>44578</v>
      </c>
      <c r="AZ273" s="60" t="str">
        <f>[1]Supervisiones!P273</f>
        <v>Transaccional</v>
      </c>
      <c r="BA273" s="62" t="s">
        <v>105</v>
      </c>
      <c r="BB273" s="60">
        <v>0</v>
      </c>
      <c r="BC273" s="62" t="s">
        <v>105</v>
      </c>
      <c r="BD273" s="60" t="s">
        <v>100</v>
      </c>
      <c r="BE273" s="60" t="s">
        <v>100</v>
      </c>
      <c r="BF273" s="62" t="s">
        <v>105</v>
      </c>
      <c r="BG273" s="60" t="s">
        <v>100</v>
      </c>
      <c r="BH273" s="60" t="s">
        <v>100</v>
      </c>
      <c r="BI273" s="60" t="s">
        <v>100</v>
      </c>
      <c r="BJ273" s="60" t="s">
        <v>100</v>
      </c>
      <c r="BK273" s="60" t="s">
        <v>100</v>
      </c>
      <c r="BL273" s="60" t="s">
        <v>100</v>
      </c>
      <c r="BM273" s="60" t="s">
        <v>100</v>
      </c>
      <c r="BN273" s="60" t="s">
        <v>100</v>
      </c>
      <c r="BO273" s="60" t="s">
        <v>100</v>
      </c>
      <c r="BP273" s="60" t="s">
        <v>100</v>
      </c>
      <c r="BQ273" s="60" t="s">
        <v>100</v>
      </c>
      <c r="BR273" s="60" t="s">
        <v>100</v>
      </c>
      <c r="BS273" s="63">
        <f t="shared" si="26"/>
        <v>44926</v>
      </c>
      <c r="BT273" s="62">
        <f t="shared" si="27"/>
        <v>0</v>
      </c>
      <c r="BU273" s="60">
        <v>0</v>
      </c>
      <c r="BV273" s="60">
        <v>0</v>
      </c>
      <c r="BW273" s="62">
        <f t="shared" si="28"/>
        <v>0</v>
      </c>
      <c r="BX273" s="60">
        <v>0</v>
      </c>
      <c r="BY273" s="60">
        <v>0</v>
      </c>
      <c r="BZ273" s="64">
        <f t="shared" si="29"/>
        <v>72486225</v>
      </c>
      <c r="CA273" s="60" t="s">
        <v>106</v>
      </c>
      <c r="CB273" s="62" t="e">
        <f t="shared" si="30"/>
        <v>#REF!</v>
      </c>
      <c r="CC273" s="72" t="e">
        <f>BS273-#REF!</f>
        <v>#REF!</v>
      </c>
      <c r="CD273" s="62" t="s">
        <v>107</v>
      </c>
      <c r="CE273" s="78">
        <v>44581</v>
      </c>
      <c r="CF273" s="74" t="s">
        <v>1566</v>
      </c>
      <c r="CG273" s="75"/>
    </row>
    <row r="274" spans="1:85" s="17" customFormat="1" ht="50.25" customHeight="1">
      <c r="A274" s="60">
        <v>273</v>
      </c>
      <c r="B274" s="62" t="s">
        <v>298</v>
      </c>
      <c r="C274" s="62" t="s">
        <v>299</v>
      </c>
      <c r="D274" s="62" t="s">
        <v>460</v>
      </c>
      <c r="E274" s="62" t="s">
        <v>88</v>
      </c>
      <c r="F274" s="62" t="s">
        <v>1567</v>
      </c>
      <c r="G274" s="62" t="s">
        <v>90</v>
      </c>
      <c r="H274" s="62" t="s">
        <v>1568</v>
      </c>
      <c r="I274" s="62" t="s">
        <v>92</v>
      </c>
      <c r="J274" s="62">
        <v>1110512814</v>
      </c>
      <c r="K274" s="62" t="s">
        <v>1569</v>
      </c>
      <c r="L274" s="60">
        <v>80111701</v>
      </c>
      <c r="M274" s="71" t="s">
        <v>493</v>
      </c>
      <c r="N274" s="62" t="s">
        <v>96</v>
      </c>
      <c r="O274" s="62">
        <f t="shared" si="25"/>
        <v>65000000</v>
      </c>
      <c r="P274" s="86">
        <v>65000000</v>
      </c>
      <c r="Q274" s="60">
        <v>0</v>
      </c>
      <c r="R274" s="86">
        <v>6500000</v>
      </c>
      <c r="S274" s="62" t="s">
        <v>213</v>
      </c>
      <c r="T274" s="63">
        <v>44578</v>
      </c>
      <c r="U274" s="63">
        <v>44580</v>
      </c>
      <c r="V274" s="63">
        <v>44865</v>
      </c>
      <c r="W274" s="63">
        <v>44580</v>
      </c>
      <c r="X274" s="63">
        <v>44865</v>
      </c>
      <c r="Y274" s="62" t="s">
        <v>305</v>
      </c>
      <c r="Z274" s="68" t="s">
        <v>306</v>
      </c>
      <c r="AA274" s="67">
        <v>20220570</v>
      </c>
      <c r="AB274" s="67">
        <v>62522</v>
      </c>
      <c r="AC274" s="61">
        <v>44573</v>
      </c>
      <c r="AD274" s="61" t="s">
        <v>100</v>
      </c>
      <c r="AE274" s="61" t="s">
        <v>100</v>
      </c>
      <c r="AF274" s="61" t="s">
        <v>928</v>
      </c>
      <c r="AG274" s="61" t="s">
        <v>494</v>
      </c>
      <c r="AH274" s="69">
        <v>41822</v>
      </c>
      <c r="AI274" s="85">
        <v>44578</v>
      </c>
      <c r="AJ274" s="70" t="s">
        <v>103</v>
      </c>
      <c r="AK274" s="69" t="s">
        <v>100</v>
      </c>
      <c r="AL274" s="69" t="s">
        <v>100</v>
      </c>
      <c r="AM274" s="61" t="str">
        <f>'[1]REQUISITOS DE EJECUCIÓN '!F274</f>
        <v>Cumplimiento del contrato
Calidad del servicio</v>
      </c>
      <c r="AN274" s="61" t="str">
        <f>'[1]REQUISITOS DE EJECUCIÓN '!G274</f>
        <v>25-44-101163407</v>
      </c>
      <c r="AO274" s="61">
        <f>'[1]REQUISITOS DE EJECUCIÓN '!H274</f>
        <v>44579</v>
      </c>
      <c r="AP274" s="61">
        <f>'[1]REQUISITOS DE EJECUCIÓN '!I274</f>
        <v>44580</v>
      </c>
      <c r="AQ274" s="61">
        <f>'[1]REQUISITOS DE EJECUCIÓN '!L274</f>
        <v>44579</v>
      </c>
      <c r="AR274" s="61" t="str">
        <f>'[1]REQUISITOS DE EJECUCIÓN '!M274</f>
        <v>I</v>
      </c>
      <c r="AS274" s="62" t="s">
        <v>104</v>
      </c>
      <c r="AT274" s="60" t="str">
        <f>[1]Supervisiones!J274</f>
        <v>Fabian Dario Romero Moreno</v>
      </c>
      <c r="AU274" s="60">
        <f>[1]Supervisiones!K274</f>
        <v>11523034</v>
      </c>
      <c r="AV274" s="60" t="str">
        <f>[1]Supervisiones!L274</f>
        <v>Fabian Dario Romero Moreno</v>
      </c>
      <c r="AW274" s="60">
        <f>[1]Supervisiones!M274</f>
        <v>11523034</v>
      </c>
      <c r="AX274" s="63">
        <f>[1]Supervisiones!N274</f>
        <v>44579</v>
      </c>
      <c r="AY274" s="63">
        <f>[1]Supervisiones!O274</f>
        <v>44579</v>
      </c>
      <c r="AZ274" s="60" t="str">
        <f>[1]Supervisiones!P274</f>
        <v>Transaccional</v>
      </c>
      <c r="BA274" s="62" t="s">
        <v>105</v>
      </c>
      <c r="BB274" s="60">
        <v>0</v>
      </c>
      <c r="BC274" s="62" t="s">
        <v>105</v>
      </c>
      <c r="BD274" s="60" t="s">
        <v>100</v>
      </c>
      <c r="BE274" s="60" t="s">
        <v>100</v>
      </c>
      <c r="BF274" s="62" t="s">
        <v>105</v>
      </c>
      <c r="BG274" s="60" t="s">
        <v>100</v>
      </c>
      <c r="BH274" s="60" t="s">
        <v>100</v>
      </c>
      <c r="BI274" s="60" t="s">
        <v>100</v>
      </c>
      <c r="BJ274" s="60" t="s">
        <v>100</v>
      </c>
      <c r="BK274" s="60" t="s">
        <v>100</v>
      </c>
      <c r="BL274" s="60" t="s">
        <v>100</v>
      </c>
      <c r="BM274" s="60" t="s">
        <v>100</v>
      </c>
      <c r="BN274" s="60" t="s">
        <v>100</v>
      </c>
      <c r="BO274" s="60" t="s">
        <v>100</v>
      </c>
      <c r="BP274" s="60" t="s">
        <v>100</v>
      </c>
      <c r="BQ274" s="60" t="s">
        <v>100</v>
      </c>
      <c r="BR274" s="60" t="s">
        <v>100</v>
      </c>
      <c r="BS274" s="63">
        <f t="shared" si="26"/>
        <v>44865</v>
      </c>
      <c r="BT274" s="62">
        <f t="shared" si="27"/>
        <v>0</v>
      </c>
      <c r="BU274" s="60">
        <v>0</v>
      </c>
      <c r="BV274" s="60">
        <v>0</v>
      </c>
      <c r="BW274" s="62">
        <f t="shared" si="28"/>
        <v>0</v>
      </c>
      <c r="BX274" s="60">
        <v>0</v>
      </c>
      <c r="BY274" s="60">
        <v>0</v>
      </c>
      <c r="BZ274" s="64">
        <f t="shared" si="29"/>
        <v>65000000</v>
      </c>
      <c r="CA274" s="60" t="s">
        <v>106</v>
      </c>
      <c r="CB274" s="62" t="e">
        <f t="shared" si="30"/>
        <v>#REF!</v>
      </c>
      <c r="CC274" s="72" t="e">
        <f>BS274-#REF!</f>
        <v>#REF!</v>
      </c>
      <c r="CD274" s="62" t="s">
        <v>107</v>
      </c>
      <c r="CE274" s="63">
        <v>44582</v>
      </c>
      <c r="CF274" s="74" t="s">
        <v>1570</v>
      </c>
      <c r="CG274" s="75"/>
    </row>
    <row r="275" spans="1:85" s="17" customFormat="1" ht="50.25" customHeight="1">
      <c r="A275" s="60">
        <v>274</v>
      </c>
      <c r="B275" s="62" t="s">
        <v>411</v>
      </c>
      <c r="C275" s="62" t="s">
        <v>1488</v>
      </c>
      <c r="D275" s="62" t="s">
        <v>1116</v>
      </c>
      <c r="E275" s="62" t="s">
        <v>88</v>
      </c>
      <c r="F275" s="62" t="s">
        <v>1571</v>
      </c>
      <c r="G275" s="62" t="s">
        <v>90</v>
      </c>
      <c r="H275" s="62" t="s">
        <v>1572</v>
      </c>
      <c r="I275" s="62" t="s">
        <v>92</v>
      </c>
      <c r="J275" s="62">
        <v>1024493108</v>
      </c>
      <c r="K275" s="62" t="s">
        <v>1573</v>
      </c>
      <c r="L275" s="60">
        <v>80111701</v>
      </c>
      <c r="M275" s="71" t="s">
        <v>1574</v>
      </c>
      <c r="N275" s="62" t="s">
        <v>96</v>
      </c>
      <c r="O275" s="62">
        <f t="shared" si="25"/>
        <v>72486225</v>
      </c>
      <c r="P275" s="86">
        <v>72486225</v>
      </c>
      <c r="Q275" s="60">
        <v>0</v>
      </c>
      <c r="R275" s="86">
        <v>6303150</v>
      </c>
      <c r="S275" s="62" t="s">
        <v>213</v>
      </c>
      <c r="T275" s="63">
        <v>44577</v>
      </c>
      <c r="U275" s="63">
        <v>44580</v>
      </c>
      <c r="V275" s="63">
        <v>44926</v>
      </c>
      <c r="W275" s="63">
        <v>44580</v>
      </c>
      <c r="X275" s="63">
        <v>44926</v>
      </c>
      <c r="Y275" s="62" t="s">
        <v>418</v>
      </c>
      <c r="Z275" s="68" t="s">
        <v>419</v>
      </c>
      <c r="AA275" s="67">
        <v>20220724</v>
      </c>
      <c r="AB275" s="67">
        <v>78222</v>
      </c>
      <c r="AC275" s="61">
        <v>44574</v>
      </c>
      <c r="AD275" s="61" t="s">
        <v>100</v>
      </c>
      <c r="AE275" s="61" t="s">
        <v>100</v>
      </c>
      <c r="AF275" s="61" t="s">
        <v>1560</v>
      </c>
      <c r="AG275" s="61" t="s">
        <v>1389</v>
      </c>
      <c r="AH275" s="69">
        <v>34322</v>
      </c>
      <c r="AI275" s="85">
        <v>44578</v>
      </c>
      <c r="AJ275" s="70" t="s">
        <v>103</v>
      </c>
      <c r="AK275" s="69" t="s">
        <v>100</v>
      </c>
      <c r="AL275" s="69" t="s">
        <v>100</v>
      </c>
      <c r="AM275" s="61" t="str">
        <f>'[1]REQUISITOS DE EJECUCIÓN '!F275</f>
        <v>Cumplimiento del contrato
Calidad del servicio</v>
      </c>
      <c r="AN275" s="61" t="str">
        <f>'[1]REQUISITOS DE EJECUCIÓN '!G275</f>
        <v>14-46-101063084</v>
      </c>
      <c r="AO275" s="61">
        <f>'[1]REQUISITOS DE EJECUCIÓN '!H275</f>
        <v>44578</v>
      </c>
      <c r="AP275" s="61">
        <f>'[1]REQUISITOS DE EJECUCIÓN '!I275</f>
        <v>44580</v>
      </c>
      <c r="AQ275" s="61">
        <f>'[1]REQUISITOS DE EJECUCIÓN '!L275</f>
        <v>44578</v>
      </c>
      <c r="AR275" s="61" t="str">
        <f>'[1]REQUISITOS DE EJECUCIÓN '!M275</f>
        <v>I</v>
      </c>
      <c r="AS275" s="62" t="s">
        <v>104</v>
      </c>
      <c r="AT275" s="60" t="str">
        <f>[1]Supervisiones!J275</f>
        <v>Sandra Patricia Amado Castillo</v>
      </c>
      <c r="AU275" s="60">
        <f>[1]Supervisiones!K275</f>
        <v>52795498</v>
      </c>
      <c r="AV275" s="60" t="str">
        <f>[1]Supervisiones!L275</f>
        <v>Mauricio Serrato Roa</v>
      </c>
      <c r="AW275" s="60">
        <f>[1]Supervisiones!M275</f>
        <v>52795498</v>
      </c>
      <c r="AX275" s="63">
        <f>[1]Supervisiones!N275</f>
        <v>44578</v>
      </c>
      <c r="AY275" s="63">
        <f>[1]Supervisiones!O275</f>
        <v>44578</v>
      </c>
      <c r="AZ275" s="60" t="str">
        <f>[1]Supervisiones!P275</f>
        <v>Transaccional</v>
      </c>
      <c r="BA275" s="62" t="s">
        <v>105</v>
      </c>
      <c r="BB275" s="60">
        <v>0</v>
      </c>
      <c r="BC275" s="62" t="s">
        <v>105</v>
      </c>
      <c r="BD275" s="60" t="s">
        <v>100</v>
      </c>
      <c r="BE275" s="60" t="s">
        <v>100</v>
      </c>
      <c r="BF275" s="62" t="s">
        <v>105</v>
      </c>
      <c r="BG275" s="60" t="s">
        <v>100</v>
      </c>
      <c r="BH275" s="60" t="s">
        <v>100</v>
      </c>
      <c r="BI275" s="60" t="s">
        <v>100</v>
      </c>
      <c r="BJ275" s="60" t="s">
        <v>100</v>
      </c>
      <c r="BK275" s="60" t="s">
        <v>100</v>
      </c>
      <c r="BL275" s="60" t="s">
        <v>100</v>
      </c>
      <c r="BM275" s="60" t="s">
        <v>100</v>
      </c>
      <c r="BN275" s="60" t="s">
        <v>100</v>
      </c>
      <c r="BO275" s="60" t="s">
        <v>100</v>
      </c>
      <c r="BP275" s="60" t="s">
        <v>100</v>
      </c>
      <c r="BQ275" s="60" t="s">
        <v>100</v>
      </c>
      <c r="BR275" s="60" t="s">
        <v>100</v>
      </c>
      <c r="BS275" s="63">
        <f t="shared" si="26"/>
        <v>44926</v>
      </c>
      <c r="BT275" s="62">
        <f t="shared" si="27"/>
        <v>0</v>
      </c>
      <c r="BU275" s="60">
        <v>0</v>
      </c>
      <c r="BV275" s="60">
        <v>0</v>
      </c>
      <c r="BW275" s="62">
        <f t="shared" si="28"/>
        <v>0</v>
      </c>
      <c r="BX275" s="60">
        <v>0</v>
      </c>
      <c r="BY275" s="60">
        <v>0</v>
      </c>
      <c r="BZ275" s="64">
        <f t="shared" si="29"/>
        <v>72486225</v>
      </c>
      <c r="CA275" s="60" t="s">
        <v>106</v>
      </c>
      <c r="CB275" s="62" t="e">
        <f t="shared" si="30"/>
        <v>#REF!</v>
      </c>
      <c r="CC275" s="72" t="e">
        <f>BS275-#REF!</f>
        <v>#REF!</v>
      </c>
      <c r="CD275" s="62" t="s">
        <v>107</v>
      </c>
      <c r="CE275" s="78">
        <v>44581</v>
      </c>
      <c r="CF275" s="74" t="s">
        <v>1575</v>
      </c>
      <c r="CG275" s="75"/>
    </row>
    <row r="276" spans="1:85" s="17" customFormat="1" ht="50.25" customHeight="1">
      <c r="A276" s="60">
        <v>275</v>
      </c>
      <c r="B276" s="62" t="s">
        <v>510</v>
      </c>
      <c r="C276" s="62" t="s">
        <v>930</v>
      </c>
      <c r="D276" s="62" t="s">
        <v>946</v>
      </c>
      <c r="E276" s="62" t="s">
        <v>88</v>
      </c>
      <c r="F276" s="62" t="s">
        <v>1576</v>
      </c>
      <c r="G276" s="62" t="s">
        <v>90</v>
      </c>
      <c r="H276" s="62" t="s">
        <v>1577</v>
      </c>
      <c r="I276" s="62" t="s">
        <v>92</v>
      </c>
      <c r="J276" s="62">
        <v>52967267</v>
      </c>
      <c r="K276" s="62" t="s">
        <v>1578</v>
      </c>
      <c r="L276" s="60">
        <v>80111701</v>
      </c>
      <c r="M276" s="71" t="s">
        <v>1579</v>
      </c>
      <c r="N276" s="62" t="s">
        <v>96</v>
      </c>
      <c r="O276" s="62">
        <f t="shared" si="25"/>
        <v>64391250</v>
      </c>
      <c r="P276" s="86">
        <v>64391250</v>
      </c>
      <c r="Q276" s="60">
        <v>0</v>
      </c>
      <c r="R276" s="86">
        <v>5853750</v>
      </c>
      <c r="S276" s="62" t="s">
        <v>97</v>
      </c>
      <c r="T276" s="73">
        <v>44578</v>
      </c>
      <c r="U276" s="63">
        <v>44581</v>
      </c>
      <c r="V276" s="63">
        <v>44895</v>
      </c>
      <c r="W276" s="63">
        <v>44581</v>
      </c>
      <c r="X276" s="63">
        <v>44895</v>
      </c>
      <c r="Y276" s="62" t="s">
        <v>517</v>
      </c>
      <c r="Z276" s="68" t="s">
        <v>518</v>
      </c>
      <c r="AA276" s="67">
        <v>20220093</v>
      </c>
      <c r="AB276" s="67">
        <v>19822</v>
      </c>
      <c r="AC276" s="61">
        <v>44569</v>
      </c>
      <c r="AD276" s="61" t="s">
        <v>100</v>
      </c>
      <c r="AE276" s="61" t="s">
        <v>100</v>
      </c>
      <c r="AF276" s="61" t="s">
        <v>519</v>
      </c>
      <c r="AG276" s="61" t="s">
        <v>205</v>
      </c>
      <c r="AH276" s="69">
        <v>38222</v>
      </c>
      <c r="AI276" s="85">
        <v>44578</v>
      </c>
      <c r="AJ276" s="70" t="s">
        <v>103</v>
      </c>
      <c r="AK276" s="69" t="s">
        <v>100</v>
      </c>
      <c r="AL276" s="69" t="s">
        <v>100</v>
      </c>
      <c r="AM276" s="61" t="str">
        <f>'[1]REQUISITOS DE EJECUCIÓN '!F276</f>
        <v>Cumplimiento del contrato
Calidad del servicio</v>
      </c>
      <c r="AN276" s="61" t="str">
        <f>'[1]REQUISITOS DE EJECUCIÓN '!G276</f>
        <v>390-47-994000067721</v>
      </c>
      <c r="AO276" s="61">
        <f>'[1]REQUISITOS DE EJECUCIÓN '!H276</f>
        <v>44578</v>
      </c>
      <c r="AP276" s="61">
        <f>'[1]REQUISITOS DE EJECUCIÓN '!I276</f>
        <v>44581</v>
      </c>
      <c r="AQ276" s="61">
        <f>'[1]REQUISITOS DE EJECUCIÓN '!L276</f>
        <v>44579</v>
      </c>
      <c r="AR276" s="61" t="str">
        <f>'[1]REQUISITOS DE EJECUCIÓN '!M276</f>
        <v>I</v>
      </c>
      <c r="AS276" s="62" t="s">
        <v>104</v>
      </c>
      <c r="AT276" s="60" t="str">
        <f>[1]Supervisiones!J276</f>
        <v>Andrea Patricia Ávila Vacca</v>
      </c>
      <c r="AU276" s="60">
        <f>[1]Supervisiones!K276</f>
        <v>53100799</v>
      </c>
      <c r="AV276" s="60" t="str">
        <f>[1]Supervisiones!L276</f>
        <v>Claudia Elizabeth Cifuentes Santanilla</v>
      </c>
      <c r="AW276" s="60">
        <f>[1]Supervisiones!M276</f>
        <v>53100799</v>
      </c>
      <c r="AX276" s="63">
        <f>[1]Supervisiones!N276</f>
        <v>44578</v>
      </c>
      <c r="AY276" s="63">
        <f>[1]Supervisiones!O276</f>
        <v>44579</v>
      </c>
      <c r="AZ276" s="60" t="str">
        <f>[1]Supervisiones!P276</f>
        <v>Transaccional</v>
      </c>
      <c r="BA276" s="62" t="s">
        <v>105</v>
      </c>
      <c r="BB276" s="60">
        <v>0</v>
      </c>
      <c r="BC276" s="62" t="s">
        <v>105</v>
      </c>
      <c r="BD276" s="60" t="s">
        <v>100</v>
      </c>
      <c r="BE276" s="60" t="s">
        <v>100</v>
      </c>
      <c r="BF276" s="62" t="s">
        <v>105</v>
      </c>
      <c r="BG276" s="60" t="s">
        <v>100</v>
      </c>
      <c r="BH276" s="60" t="s">
        <v>100</v>
      </c>
      <c r="BI276" s="60" t="s">
        <v>100</v>
      </c>
      <c r="BJ276" s="60" t="s">
        <v>100</v>
      </c>
      <c r="BK276" s="60" t="s">
        <v>100</v>
      </c>
      <c r="BL276" s="60" t="s">
        <v>100</v>
      </c>
      <c r="BM276" s="60" t="s">
        <v>100</v>
      </c>
      <c r="BN276" s="60" t="s">
        <v>100</v>
      </c>
      <c r="BO276" s="60" t="s">
        <v>100</v>
      </c>
      <c r="BP276" s="60" t="s">
        <v>100</v>
      </c>
      <c r="BQ276" s="60" t="s">
        <v>100</v>
      </c>
      <c r="BR276" s="60" t="s">
        <v>100</v>
      </c>
      <c r="BS276" s="63">
        <f t="shared" si="26"/>
        <v>44895</v>
      </c>
      <c r="BT276" s="62">
        <f t="shared" si="27"/>
        <v>0</v>
      </c>
      <c r="BU276" s="60">
        <v>0</v>
      </c>
      <c r="BV276" s="60">
        <v>0</v>
      </c>
      <c r="BW276" s="62">
        <f t="shared" si="28"/>
        <v>0</v>
      </c>
      <c r="BX276" s="60">
        <v>0</v>
      </c>
      <c r="BY276" s="60">
        <v>0</v>
      </c>
      <c r="BZ276" s="64">
        <f t="shared" si="29"/>
        <v>64391250</v>
      </c>
      <c r="CA276" s="60" t="s">
        <v>106</v>
      </c>
      <c r="CB276" s="62" t="e">
        <f t="shared" si="30"/>
        <v>#REF!</v>
      </c>
      <c r="CC276" s="72" t="e">
        <f>BS276-#REF!</f>
        <v>#REF!</v>
      </c>
      <c r="CD276" s="62" t="s">
        <v>107</v>
      </c>
      <c r="CE276" s="63">
        <v>44582</v>
      </c>
      <c r="CF276" s="74" t="s">
        <v>1580</v>
      </c>
      <c r="CG276" s="75"/>
    </row>
    <row r="277" spans="1:85" s="17" customFormat="1" ht="50.25" customHeight="1">
      <c r="A277" s="60">
        <v>276</v>
      </c>
      <c r="B277" s="62" t="s">
        <v>298</v>
      </c>
      <c r="C277" s="62" t="s">
        <v>299</v>
      </c>
      <c r="D277" s="62" t="s">
        <v>460</v>
      </c>
      <c r="E277" s="62" t="s">
        <v>88</v>
      </c>
      <c r="F277" s="62" t="s">
        <v>1581</v>
      </c>
      <c r="G277" s="62" t="s">
        <v>111</v>
      </c>
      <c r="H277" s="62" t="s">
        <v>1582</v>
      </c>
      <c r="I277" s="62" t="s">
        <v>92</v>
      </c>
      <c r="J277" s="62">
        <v>1016035753</v>
      </c>
      <c r="K277" s="62" t="s">
        <v>1583</v>
      </c>
      <c r="L277" s="60">
        <v>80111701</v>
      </c>
      <c r="M277" s="71" t="s">
        <v>606</v>
      </c>
      <c r="N277" s="62" t="s">
        <v>96</v>
      </c>
      <c r="O277" s="62">
        <f t="shared" si="25"/>
        <v>29000000</v>
      </c>
      <c r="P277" s="86">
        <v>29000000</v>
      </c>
      <c r="Q277" s="60">
        <v>0</v>
      </c>
      <c r="R277" s="86">
        <v>2900000</v>
      </c>
      <c r="S277" s="62" t="s">
        <v>213</v>
      </c>
      <c r="T277" s="63">
        <v>44578</v>
      </c>
      <c r="U277" s="63">
        <v>44579</v>
      </c>
      <c r="V277" s="63">
        <v>44865</v>
      </c>
      <c r="W277" s="63">
        <v>44579</v>
      </c>
      <c r="X277" s="63">
        <v>44865</v>
      </c>
      <c r="Y277" s="62" t="s">
        <v>305</v>
      </c>
      <c r="Z277" s="68" t="s">
        <v>306</v>
      </c>
      <c r="AA277" s="67">
        <v>20220672</v>
      </c>
      <c r="AB277" s="67">
        <v>69622</v>
      </c>
      <c r="AC277" s="61">
        <v>44573</v>
      </c>
      <c r="AD277" s="61" t="s">
        <v>100</v>
      </c>
      <c r="AE277" s="61" t="s">
        <v>100</v>
      </c>
      <c r="AF277" s="61" t="s">
        <v>928</v>
      </c>
      <c r="AG277" s="61" t="s">
        <v>214</v>
      </c>
      <c r="AH277" s="69">
        <v>41922</v>
      </c>
      <c r="AI277" s="85">
        <v>44578</v>
      </c>
      <c r="AJ277" s="70" t="s">
        <v>103</v>
      </c>
      <c r="AK277" s="69" t="s">
        <v>100</v>
      </c>
      <c r="AL277" s="69" t="s">
        <v>100</v>
      </c>
      <c r="AM277" s="61" t="str">
        <f>'[1]REQUISITOS DE EJECUCIÓN '!F277</f>
        <v>Cumplimiento del contrato</v>
      </c>
      <c r="AN277" s="61" t="str">
        <f>'[1]REQUISITOS DE EJECUCIÓN '!G277</f>
        <v>390-47-994000067610</v>
      </c>
      <c r="AO277" s="61">
        <f>'[1]REQUISITOS DE EJECUCIÓN '!H277</f>
        <v>44578</v>
      </c>
      <c r="AP277" s="61">
        <f>'[1]REQUISITOS DE EJECUCIÓN '!I277</f>
        <v>44579</v>
      </c>
      <c r="AQ277" s="61">
        <f>'[1]REQUISITOS DE EJECUCIÓN '!L277</f>
        <v>44579</v>
      </c>
      <c r="AR277" s="61" t="str">
        <f>'[1]REQUISITOS DE EJECUCIÓN '!M277</f>
        <v>I</v>
      </c>
      <c r="AS277" s="62" t="s">
        <v>104</v>
      </c>
      <c r="AT277" s="60" t="str">
        <f>[1]Supervisiones!J277</f>
        <v>Fabian Dario Romero Moreno</v>
      </c>
      <c r="AU277" s="60">
        <f>[1]Supervisiones!K277</f>
        <v>11523034</v>
      </c>
      <c r="AV277" s="60" t="str">
        <f>[1]Supervisiones!L277</f>
        <v>Fabian Dario Romero Moreno</v>
      </c>
      <c r="AW277" s="60">
        <f>[1]Supervisiones!M277</f>
        <v>11523034</v>
      </c>
      <c r="AX277" s="63">
        <f>[1]Supervisiones!N277</f>
        <v>44578</v>
      </c>
      <c r="AY277" s="63">
        <f>[1]Supervisiones!O277</f>
        <v>44579</v>
      </c>
      <c r="AZ277" s="60" t="str">
        <f>[1]Supervisiones!P277</f>
        <v>Transaccional</v>
      </c>
      <c r="BA277" s="62" t="s">
        <v>105</v>
      </c>
      <c r="BB277" s="60">
        <v>0</v>
      </c>
      <c r="BC277" s="62" t="s">
        <v>105</v>
      </c>
      <c r="BD277" s="60" t="s">
        <v>100</v>
      </c>
      <c r="BE277" s="60" t="s">
        <v>100</v>
      </c>
      <c r="BF277" s="62" t="s">
        <v>105</v>
      </c>
      <c r="BG277" s="60" t="s">
        <v>100</v>
      </c>
      <c r="BH277" s="60" t="s">
        <v>100</v>
      </c>
      <c r="BI277" s="60" t="s">
        <v>100</v>
      </c>
      <c r="BJ277" s="60" t="s">
        <v>100</v>
      </c>
      <c r="BK277" s="60" t="s">
        <v>100</v>
      </c>
      <c r="BL277" s="60" t="s">
        <v>100</v>
      </c>
      <c r="BM277" s="60" t="s">
        <v>100</v>
      </c>
      <c r="BN277" s="60" t="s">
        <v>100</v>
      </c>
      <c r="BO277" s="60" t="s">
        <v>100</v>
      </c>
      <c r="BP277" s="60" t="s">
        <v>100</v>
      </c>
      <c r="BQ277" s="60" t="s">
        <v>100</v>
      </c>
      <c r="BR277" s="60" t="s">
        <v>100</v>
      </c>
      <c r="BS277" s="63">
        <f t="shared" si="26"/>
        <v>44865</v>
      </c>
      <c r="BT277" s="62">
        <f t="shared" si="27"/>
        <v>0</v>
      </c>
      <c r="BU277" s="60">
        <v>0</v>
      </c>
      <c r="BV277" s="60">
        <v>0</v>
      </c>
      <c r="BW277" s="62">
        <f t="shared" si="28"/>
        <v>0</v>
      </c>
      <c r="BX277" s="60">
        <v>0</v>
      </c>
      <c r="BY277" s="60">
        <v>0</v>
      </c>
      <c r="BZ277" s="64">
        <f t="shared" si="29"/>
        <v>29000000</v>
      </c>
      <c r="CA277" s="60" t="s">
        <v>106</v>
      </c>
      <c r="CB277" s="62" t="e">
        <f t="shared" si="30"/>
        <v>#REF!</v>
      </c>
      <c r="CC277" s="72" t="e">
        <f>BS277-#REF!</f>
        <v>#REF!</v>
      </c>
      <c r="CD277" s="62" t="s">
        <v>107</v>
      </c>
      <c r="CE277" s="63">
        <v>44582</v>
      </c>
      <c r="CF277" s="74" t="s">
        <v>1584</v>
      </c>
      <c r="CG277" s="75"/>
    </row>
    <row r="278" spans="1:85" s="17" customFormat="1" ht="50.25" customHeight="1">
      <c r="A278" s="60">
        <v>277</v>
      </c>
      <c r="B278" s="62" t="s">
        <v>85</v>
      </c>
      <c r="C278" s="62" t="s">
        <v>118</v>
      </c>
      <c r="D278" s="62" t="s">
        <v>87</v>
      </c>
      <c r="E278" s="62" t="s">
        <v>88</v>
      </c>
      <c r="F278" s="62" t="s">
        <v>1585</v>
      </c>
      <c r="G278" s="62" t="s">
        <v>111</v>
      </c>
      <c r="H278" s="62" t="s">
        <v>1586</v>
      </c>
      <c r="I278" s="62" t="s">
        <v>92</v>
      </c>
      <c r="J278" s="62">
        <v>1031143945</v>
      </c>
      <c r="K278" s="62" t="s">
        <v>1587</v>
      </c>
      <c r="L278" s="60">
        <v>80111701</v>
      </c>
      <c r="M278" s="71" t="s">
        <v>1588</v>
      </c>
      <c r="N278" s="62" t="s">
        <v>96</v>
      </c>
      <c r="O278" s="62">
        <f t="shared" si="25"/>
        <v>38000000</v>
      </c>
      <c r="P278" s="86">
        <v>38000000</v>
      </c>
      <c r="Q278" s="60">
        <v>0</v>
      </c>
      <c r="R278" s="86">
        <v>3200000</v>
      </c>
      <c r="S278" s="62" t="s">
        <v>97</v>
      </c>
      <c r="T278" s="63">
        <v>44578</v>
      </c>
      <c r="U278" s="63">
        <v>44582</v>
      </c>
      <c r="V278" s="63">
        <v>44926</v>
      </c>
      <c r="W278" s="63">
        <v>44582</v>
      </c>
      <c r="X278" s="63">
        <v>44926</v>
      </c>
      <c r="Y278" s="62" t="s">
        <v>130</v>
      </c>
      <c r="Z278" s="68" t="s">
        <v>99</v>
      </c>
      <c r="AA278" s="67">
        <v>20220269</v>
      </c>
      <c r="AB278" s="67">
        <v>29522</v>
      </c>
      <c r="AC278" s="61">
        <v>44569</v>
      </c>
      <c r="AD278" s="61" t="s">
        <v>100</v>
      </c>
      <c r="AE278" s="61" t="s">
        <v>100</v>
      </c>
      <c r="AF278" s="61" t="s">
        <v>131</v>
      </c>
      <c r="AG278" s="61" t="s">
        <v>116</v>
      </c>
      <c r="AH278" s="69">
        <v>40922</v>
      </c>
      <c r="AI278" s="85">
        <v>44578</v>
      </c>
      <c r="AJ278" s="70" t="s">
        <v>103</v>
      </c>
      <c r="AK278" s="69" t="s">
        <v>100</v>
      </c>
      <c r="AL278" s="69" t="s">
        <v>100</v>
      </c>
      <c r="AM278" s="61" t="str">
        <f>'[1]REQUISITOS DE EJECUCIÓN '!F278</f>
        <v>Cumplimiento del contrato
Calidad del servicio</v>
      </c>
      <c r="AN278" s="61" t="str">
        <f>'[1]REQUISITOS DE EJECUCIÓN '!G278</f>
        <v>390 - 47 - 994000067792</v>
      </c>
      <c r="AO278" s="61">
        <f>'[1]REQUISITOS DE EJECUCIÓN '!H278</f>
        <v>44579</v>
      </c>
      <c r="AP278" s="61">
        <f>'[1]REQUISITOS DE EJECUCIÓN '!I278</f>
        <v>44582</v>
      </c>
      <c r="AQ278" s="61">
        <f>'[1]REQUISITOS DE EJECUCIÓN '!L278</f>
        <v>44579</v>
      </c>
      <c r="AR278" s="61" t="str">
        <f>'[1]REQUISITOS DE EJECUCIÓN '!M278</f>
        <v>I</v>
      </c>
      <c r="AS278" s="62" t="s">
        <v>104</v>
      </c>
      <c r="AT278" s="60" t="str">
        <f>[1]Supervisiones!J278</f>
        <v>Luz Angela Lenis Garces</v>
      </c>
      <c r="AU278" s="60">
        <f>[1]Supervisiones!K278</f>
        <v>31574611</v>
      </c>
      <c r="AV278" s="60" t="str">
        <f>[1]Supervisiones!L278</f>
        <v>Luz Angela Lenis Garces</v>
      </c>
      <c r="AW278" s="60">
        <f>[1]Supervisiones!M278</f>
        <v>31574611</v>
      </c>
      <c r="AX278" s="63">
        <f>[1]Supervisiones!N278</f>
        <v>44579</v>
      </c>
      <c r="AY278" s="63">
        <f>[1]Supervisiones!O278</f>
        <v>44579</v>
      </c>
      <c r="AZ278" s="60" t="str">
        <f>[1]Supervisiones!P278</f>
        <v>Transaccional</v>
      </c>
      <c r="BA278" s="62" t="s">
        <v>94</v>
      </c>
      <c r="BB278" s="60">
        <v>1</v>
      </c>
      <c r="BC278" s="62" t="s">
        <v>94</v>
      </c>
      <c r="BD278" s="60" t="s">
        <v>1469</v>
      </c>
      <c r="BE278" s="63">
        <v>44600</v>
      </c>
      <c r="BF278" s="62" t="s">
        <v>105</v>
      </c>
      <c r="BG278" s="60" t="s">
        <v>100</v>
      </c>
      <c r="BH278" s="60" t="s">
        <v>100</v>
      </c>
      <c r="BI278" s="60" t="s">
        <v>100</v>
      </c>
      <c r="BJ278" s="60" t="s">
        <v>100</v>
      </c>
      <c r="BK278" s="60" t="s">
        <v>100</v>
      </c>
      <c r="BL278" s="60" t="s">
        <v>100</v>
      </c>
      <c r="BM278" s="60" t="s">
        <v>100</v>
      </c>
      <c r="BN278" s="60" t="s">
        <v>100</v>
      </c>
      <c r="BO278" s="60" t="s">
        <v>100</v>
      </c>
      <c r="BP278" s="60" t="s">
        <v>100</v>
      </c>
      <c r="BQ278" s="60" t="s">
        <v>100</v>
      </c>
      <c r="BR278" s="60" t="s">
        <v>100</v>
      </c>
      <c r="BS278" s="63">
        <f t="shared" si="26"/>
        <v>44926</v>
      </c>
      <c r="BT278" s="62">
        <f t="shared" si="27"/>
        <v>0</v>
      </c>
      <c r="BU278" s="60">
        <v>0</v>
      </c>
      <c r="BV278" s="60">
        <v>0</v>
      </c>
      <c r="BW278" s="62">
        <f t="shared" si="28"/>
        <v>0</v>
      </c>
      <c r="BX278" s="60">
        <v>0</v>
      </c>
      <c r="BY278" s="60">
        <v>0</v>
      </c>
      <c r="BZ278" s="64">
        <f t="shared" si="29"/>
        <v>38000000</v>
      </c>
      <c r="CA278" s="60" t="s">
        <v>106</v>
      </c>
      <c r="CB278" s="62" t="e">
        <f t="shared" si="30"/>
        <v>#REF!</v>
      </c>
      <c r="CC278" s="72" t="e">
        <f>BS278-#REF!</f>
        <v>#REF!</v>
      </c>
      <c r="CD278" s="62" t="s">
        <v>107</v>
      </c>
      <c r="CE278" s="63">
        <v>44582</v>
      </c>
      <c r="CF278" s="74" t="s">
        <v>1589</v>
      </c>
      <c r="CG278" s="75"/>
    </row>
    <row r="279" spans="1:85" s="17" customFormat="1" ht="50.25" customHeight="1">
      <c r="A279" s="60">
        <v>278</v>
      </c>
      <c r="B279" s="62" t="s">
        <v>85</v>
      </c>
      <c r="C279" s="62" t="s">
        <v>207</v>
      </c>
      <c r="D279" s="62" t="s">
        <v>87</v>
      </c>
      <c r="E279" s="62" t="s">
        <v>88</v>
      </c>
      <c r="F279" s="62" t="s">
        <v>1590</v>
      </c>
      <c r="G279" s="62" t="s">
        <v>111</v>
      </c>
      <c r="H279" s="62" t="s">
        <v>1591</v>
      </c>
      <c r="I279" s="62" t="s">
        <v>92</v>
      </c>
      <c r="J279" s="62">
        <v>51835424</v>
      </c>
      <c r="K279" s="62" t="s">
        <v>1592</v>
      </c>
      <c r="L279" s="60">
        <v>80111701</v>
      </c>
      <c r="M279" s="71" t="s">
        <v>1593</v>
      </c>
      <c r="N279" s="62" t="s">
        <v>96</v>
      </c>
      <c r="O279" s="62">
        <f t="shared" si="25"/>
        <v>42000000</v>
      </c>
      <c r="P279" s="86">
        <v>42000000</v>
      </c>
      <c r="Q279" s="60">
        <v>0</v>
      </c>
      <c r="R279" s="86">
        <v>3500000</v>
      </c>
      <c r="S279" s="62" t="s">
        <v>213</v>
      </c>
      <c r="T279" s="73">
        <v>44578</v>
      </c>
      <c r="U279" s="63">
        <v>44581</v>
      </c>
      <c r="V279" s="63">
        <v>44926</v>
      </c>
      <c r="W279" s="63">
        <v>44581</v>
      </c>
      <c r="X279" s="63">
        <v>44926</v>
      </c>
      <c r="Y279" s="62" t="s">
        <v>130</v>
      </c>
      <c r="Z279" s="68" t="s">
        <v>99</v>
      </c>
      <c r="AA279" s="67">
        <v>20220179</v>
      </c>
      <c r="AB279" s="67">
        <v>29722</v>
      </c>
      <c r="AC279" s="61">
        <v>44569</v>
      </c>
      <c r="AD279" s="61" t="s">
        <v>100</v>
      </c>
      <c r="AE279" s="61" t="s">
        <v>100</v>
      </c>
      <c r="AF279" s="61" t="s">
        <v>131</v>
      </c>
      <c r="AG279" s="61" t="s">
        <v>1594</v>
      </c>
      <c r="AH279" s="69">
        <v>40322</v>
      </c>
      <c r="AI279" s="85">
        <v>44578</v>
      </c>
      <c r="AJ279" s="70" t="s">
        <v>103</v>
      </c>
      <c r="AK279" s="69" t="s">
        <v>100</v>
      </c>
      <c r="AL279" s="69" t="s">
        <v>100</v>
      </c>
      <c r="AM279" s="61" t="str">
        <f>'[1]REQUISITOS DE EJECUCIÓN '!F279</f>
        <v>Cumplimiento del contrato
Calidad del servicio</v>
      </c>
      <c r="AN279" s="61" t="str">
        <f>'[1]REQUISITOS DE EJECUCIÓN '!G279</f>
        <v>15-44-101256395</v>
      </c>
      <c r="AO279" s="61">
        <f>'[1]REQUISITOS DE EJECUCIÓN '!H279</f>
        <v>44578</v>
      </c>
      <c r="AP279" s="61">
        <f>'[1]REQUISITOS DE EJECUCIÓN '!I279</f>
        <v>44581</v>
      </c>
      <c r="AQ279" s="61">
        <f>'[1]REQUISITOS DE EJECUCIÓN '!L279</f>
        <v>44579</v>
      </c>
      <c r="AR279" s="61" t="str">
        <f>'[1]REQUISITOS DE EJECUCIÓN '!M279</f>
        <v>I</v>
      </c>
      <c r="AS279" s="62" t="s">
        <v>104</v>
      </c>
      <c r="AT279" s="60" t="str">
        <f>[1]Supervisiones!J279</f>
        <v>Jorge Enrique Niño Velandia</v>
      </c>
      <c r="AU279" s="60">
        <f>[1]Supervisiones!K279</f>
        <v>19493141</v>
      </c>
      <c r="AV279" s="60" t="str">
        <f>[1]Supervisiones!L279</f>
        <v>Jorge Enrique Niño Velandia</v>
      </c>
      <c r="AW279" s="60">
        <f>[1]Supervisiones!M279</f>
        <v>19493141</v>
      </c>
      <c r="AX279" s="63">
        <f>[1]Supervisiones!N279</f>
        <v>44579</v>
      </c>
      <c r="AY279" s="63">
        <f>[1]Supervisiones!O279</f>
        <v>44579</v>
      </c>
      <c r="AZ279" s="60" t="str">
        <f>[1]Supervisiones!P279</f>
        <v>Transaccional</v>
      </c>
      <c r="BA279" s="62" t="s">
        <v>105</v>
      </c>
      <c r="BB279" s="60">
        <v>0</v>
      </c>
      <c r="BC279" s="62" t="s">
        <v>105</v>
      </c>
      <c r="BD279" s="60" t="s">
        <v>100</v>
      </c>
      <c r="BE279" s="60" t="s">
        <v>100</v>
      </c>
      <c r="BF279" s="62" t="s">
        <v>105</v>
      </c>
      <c r="BG279" s="60" t="s">
        <v>100</v>
      </c>
      <c r="BH279" s="60" t="s">
        <v>100</v>
      </c>
      <c r="BI279" s="60" t="s">
        <v>100</v>
      </c>
      <c r="BJ279" s="60" t="s">
        <v>100</v>
      </c>
      <c r="BK279" s="60" t="s">
        <v>100</v>
      </c>
      <c r="BL279" s="60" t="s">
        <v>100</v>
      </c>
      <c r="BM279" s="60" t="s">
        <v>100</v>
      </c>
      <c r="BN279" s="60" t="s">
        <v>100</v>
      </c>
      <c r="BO279" s="60" t="s">
        <v>100</v>
      </c>
      <c r="BP279" s="60" t="s">
        <v>100</v>
      </c>
      <c r="BQ279" s="60" t="s">
        <v>100</v>
      </c>
      <c r="BR279" s="60" t="s">
        <v>100</v>
      </c>
      <c r="BS279" s="63">
        <f t="shared" si="26"/>
        <v>44926</v>
      </c>
      <c r="BT279" s="62">
        <f t="shared" si="27"/>
        <v>0</v>
      </c>
      <c r="BU279" s="60">
        <v>0</v>
      </c>
      <c r="BV279" s="60">
        <v>0</v>
      </c>
      <c r="BW279" s="62">
        <f t="shared" si="28"/>
        <v>0</v>
      </c>
      <c r="BX279" s="60">
        <v>0</v>
      </c>
      <c r="BY279" s="60">
        <v>0</v>
      </c>
      <c r="BZ279" s="64">
        <f t="shared" si="29"/>
        <v>42000000</v>
      </c>
      <c r="CA279" s="60" t="s">
        <v>106</v>
      </c>
      <c r="CB279" s="62" t="e">
        <f t="shared" si="30"/>
        <v>#REF!</v>
      </c>
      <c r="CC279" s="72" t="e">
        <f>BS279-#REF!</f>
        <v>#REF!</v>
      </c>
      <c r="CD279" s="62" t="s">
        <v>107</v>
      </c>
      <c r="CE279" s="63">
        <v>44582</v>
      </c>
      <c r="CF279" s="74" t="s">
        <v>1595</v>
      </c>
      <c r="CG279" s="75"/>
    </row>
    <row r="280" spans="1:85" s="17" customFormat="1" ht="50.25" customHeight="1">
      <c r="A280" s="60">
        <v>279</v>
      </c>
      <c r="B280" s="62" t="s">
        <v>85</v>
      </c>
      <c r="C280" s="62" t="s">
        <v>118</v>
      </c>
      <c r="D280" s="62" t="s">
        <v>87</v>
      </c>
      <c r="E280" s="62" t="s">
        <v>88</v>
      </c>
      <c r="F280" s="62" t="s">
        <v>1596</v>
      </c>
      <c r="G280" s="62" t="s">
        <v>90</v>
      </c>
      <c r="H280" s="62" t="s">
        <v>1597</v>
      </c>
      <c r="I280" s="62" t="s">
        <v>92</v>
      </c>
      <c r="J280" s="62">
        <v>31499520</v>
      </c>
      <c r="K280" s="62" t="s">
        <v>1598</v>
      </c>
      <c r="L280" s="60">
        <v>80111701</v>
      </c>
      <c r="M280" s="71" t="s">
        <v>1599</v>
      </c>
      <c r="N280" s="62" t="s">
        <v>96</v>
      </c>
      <c r="O280" s="62">
        <f t="shared" si="25"/>
        <v>86400000</v>
      </c>
      <c r="P280" s="86">
        <v>86400000</v>
      </c>
      <c r="Q280" s="60">
        <v>0</v>
      </c>
      <c r="R280" s="86">
        <v>7200000</v>
      </c>
      <c r="S280" s="62" t="s">
        <v>213</v>
      </c>
      <c r="T280" s="73">
        <v>44578</v>
      </c>
      <c r="U280" s="63">
        <v>44581</v>
      </c>
      <c r="V280" s="63">
        <v>44926</v>
      </c>
      <c r="W280" s="63">
        <v>44581</v>
      </c>
      <c r="X280" s="63">
        <v>44926</v>
      </c>
      <c r="Y280" s="62" t="s">
        <v>130</v>
      </c>
      <c r="Z280" s="68" t="s">
        <v>99</v>
      </c>
      <c r="AA280" s="67">
        <v>20220267</v>
      </c>
      <c r="AB280" s="67">
        <v>29322</v>
      </c>
      <c r="AC280" s="61">
        <v>44569</v>
      </c>
      <c r="AD280" s="61" t="s">
        <v>100</v>
      </c>
      <c r="AE280" s="61" t="s">
        <v>100</v>
      </c>
      <c r="AF280" s="61" t="s">
        <v>131</v>
      </c>
      <c r="AG280" s="61" t="s">
        <v>116</v>
      </c>
      <c r="AH280" s="69">
        <v>40422</v>
      </c>
      <c r="AI280" s="85">
        <v>44578</v>
      </c>
      <c r="AJ280" s="70" t="s">
        <v>103</v>
      </c>
      <c r="AK280" s="69" t="s">
        <v>100</v>
      </c>
      <c r="AL280" s="69" t="s">
        <v>100</v>
      </c>
      <c r="AM280" s="61" t="str">
        <f>'[1]REQUISITOS DE EJECUCIÓN '!F280</f>
        <v>Cumplimiento del contrato
Calidad del servicio</v>
      </c>
      <c r="AN280" s="61" t="str">
        <f>'[1]REQUISITOS DE EJECUCIÓN '!G280</f>
        <v>390-47-994000068005</v>
      </c>
      <c r="AO280" s="61">
        <f>'[1]REQUISITOS DE EJECUCIÓN '!H280</f>
        <v>44579</v>
      </c>
      <c r="AP280" s="61">
        <f>'[1]REQUISITOS DE EJECUCIÓN '!I280</f>
        <v>44581</v>
      </c>
      <c r="AQ280" s="61">
        <f>'[1]REQUISITOS DE EJECUCIÓN '!L280</f>
        <v>44579</v>
      </c>
      <c r="AR280" s="61" t="str">
        <f>'[1]REQUISITOS DE EJECUCIÓN '!M280</f>
        <v>I</v>
      </c>
      <c r="AS280" s="62" t="s">
        <v>104</v>
      </c>
      <c r="AT280" s="60" t="str">
        <f>[1]Supervisiones!J280</f>
        <v>Luz Angela Lenis Garces</v>
      </c>
      <c r="AU280" s="60">
        <f>[1]Supervisiones!K280</f>
        <v>31574611</v>
      </c>
      <c r="AV280" s="60" t="str">
        <f>[1]Supervisiones!L280</f>
        <v>Luz Angela Lenis Garces</v>
      </c>
      <c r="AW280" s="60">
        <f>[1]Supervisiones!M280</f>
        <v>31574611</v>
      </c>
      <c r="AX280" s="63">
        <f>[1]Supervisiones!N280</f>
        <v>44579</v>
      </c>
      <c r="AY280" s="63">
        <f>[1]Supervisiones!O280</f>
        <v>44579</v>
      </c>
      <c r="AZ280" s="60" t="str">
        <f>[1]Supervisiones!P280</f>
        <v>Transaccional</v>
      </c>
      <c r="BA280" s="62" t="s">
        <v>94</v>
      </c>
      <c r="BB280" s="60">
        <v>1</v>
      </c>
      <c r="BC280" s="62" t="s">
        <v>94</v>
      </c>
      <c r="BD280" s="60" t="s">
        <v>1469</v>
      </c>
      <c r="BE280" s="63">
        <v>44600</v>
      </c>
      <c r="BF280" s="62" t="s">
        <v>105</v>
      </c>
      <c r="BG280" s="60" t="s">
        <v>100</v>
      </c>
      <c r="BH280" s="60" t="s">
        <v>100</v>
      </c>
      <c r="BI280" s="60" t="s">
        <v>100</v>
      </c>
      <c r="BJ280" s="60" t="s">
        <v>100</v>
      </c>
      <c r="BK280" s="60" t="s">
        <v>100</v>
      </c>
      <c r="BL280" s="60" t="s">
        <v>100</v>
      </c>
      <c r="BM280" s="60" t="s">
        <v>100</v>
      </c>
      <c r="BN280" s="60" t="s">
        <v>100</v>
      </c>
      <c r="BO280" s="60" t="s">
        <v>100</v>
      </c>
      <c r="BP280" s="60" t="s">
        <v>100</v>
      </c>
      <c r="BQ280" s="60" t="s">
        <v>100</v>
      </c>
      <c r="BR280" s="60" t="s">
        <v>100</v>
      </c>
      <c r="BS280" s="63">
        <f t="shared" si="26"/>
        <v>44926</v>
      </c>
      <c r="BT280" s="62">
        <f t="shared" si="27"/>
        <v>0</v>
      </c>
      <c r="BU280" s="60">
        <v>0</v>
      </c>
      <c r="BV280" s="60">
        <v>0</v>
      </c>
      <c r="BW280" s="62">
        <f t="shared" si="28"/>
        <v>0</v>
      </c>
      <c r="BX280" s="60">
        <v>0</v>
      </c>
      <c r="BY280" s="60">
        <v>0</v>
      </c>
      <c r="BZ280" s="64">
        <f t="shared" si="29"/>
        <v>86400000</v>
      </c>
      <c r="CA280" s="60" t="s">
        <v>106</v>
      </c>
      <c r="CB280" s="62" t="e">
        <f t="shared" si="30"/>
        <v>#REF!</v>
      </c>
      <c r="CC280" s="72" t="e">
        <f>BS280-#REF!</f>
        <v>#REF!</v>
      </c>
      <c r="CD280" s="62" t="s">
        <v>107</v>
      </c>
      <c r="CE280" s="63">
        <v>44582</v>
      </c>
      <c r="CF280" s="74" t="s">
        <v>1600</v>
      </c>
      <c r="CG280" s="75"/>
    </row>
    <row r="281" spans="1:85" s="17" customFormat="1" ht="50.25" customHeight="1">
      <c r="A281" s="60">
        <v>280</v>
      </c>
      <c r="B281" s="62" t="s">
        <v>85</v>
      </c>
      <c r="C281" s="62" t="s">
        <v>118</v>
      </c>
      <c r="D281" s="62" t="s">
        <v>87</v>
      </c>
      <c r="E281" s="62" t="s">
        <v>88</v>
      </c>
      <c r="F281" s="62" t="s">
        <v>1601</v>
      </c>
      <c r="G281" s="62" t="s">
        <v>90</v>
      </c>
      <c r="H281" s="62" t="s">
        <v>1602</v>
      </c>
      <c r="I281" s="62" t="s">
        <v>92</v>
      </c>
      <c r="J281" s="62">
        <v>1078370662</v>
      </c>
      <c r="K281" s="62" t="s">
        <v>1603</v>
      </c>
      <c r="L281" s="60">
        <v>80111701</v>
      </c>
      <c r="M281" s="71" t="s">
        <v>1604</v>
      </c>
      <c r="N281" s="62" t="s">
        <v>96</v>
      </c>
      <c r="O281" s="62">
        <f t="shared" si="25"/>
        <v>46800000</v>
      </c>
      <c r="P281" s="82">
        <v>46800000</v>
      </c>
      <c r="Q281" s="83">
        <v>0</v>
      </c>
      <c r="R281" s="82">
        <v>3900000</v>
      </c>
      <c r="S281" s="62" t="s">
        <v>213</v>
      </c>
      <c r="T281" s="73">
        <v>44578</v>
      </c>
      <c r="U281" s="63">
        <v>44580</v>
      </c>
      <c r="V281" s="63">
        <v>44926</v>
      </c>
      <c r="W281" s="63">
        <v>44580</v>
      </c>
      <c r="X281" s="63">
        <v>44926</v>
      </c>
      <c r="Y281" s="62" t="s">
        <v>130</v>
      </c>
      <c r="Z281" s="68" t="s">
        <v>99</v>
      </c>
      <c r="AA281" s="67">
        <v>20220264</v>
      </c>
      <c r="AB281" s="67">
        <v>29122</v>
      </c>
      <c r="AC281" s="61">
        <v>44569</v>
      </c>
      <c r="AD281" s="61" t="s">
        <v>100</v>
      </c>
      <c r="AE281" s="61" t="s">
        <v>100</v>
      </c>
      <c r="AF281" s="61" t="s">
        <v>131</v>
      </c>
      <c r="AG281" s="61" t="s">
        <v>116</v>
      </c>
      <c r="AH281" s="69">
        <v>40122</v>
      </c>
      <c r="AI281" s="85">
        <v>44578</v>
      </c>
      <c r="AJ281" s="70" t="s">
        <v>103</v>
      </c>
      <c r="AK281" s="69" t="s">
        <v>100</v>
      </c>
      <c r="AL281" s="69" t="s">
        <v>100</v>
      </c>
      <c r="AM281" s="61" t="str">
        <f>'[1]REQUISITOS DE EJECUCIÓN '!F281</f>
        <v>Cumplimiento del contrato
Calidad del servicio</v>
      </c>
      <c r="AN281" s="61" t="str">
        <f>'[1]REQUISITOS DE EJECUCIÓN '!G281</f>
        <v>390-47-994000067636</v>
      </c>
      <c r="AO281" s="61">
        <f>'[1]REQUISITOS DE EJECUCIÓN '!H281</f>
        <v>44578</v>
      </c>
      <c r="AP281" s="61">
        <f>'[1]REQUISITOS DE EJECUCIÓN '!I281</f>
        <v>44580</v>
      </c>
      <c r="AQ281" s="61">
        <f>'[1]REQUISITOS DE EJECUCIÓN '!L281</f>
        <v>44579</v>
      </c>
      <c r="AR281" s="61" t="str">
        <f>'[1]REQUISITOS DE EJECUCIÓN '!M281</f>
        <v>I</v>
      </c>
      <c r="AS281" s="62" t="s">
        <v>104</v>
      </c>
      <c r="AT281" s="60" t="str">
        <f>[1]Supervisiones!J281</f>
        <v>Luz Angela Lenis Garces</v>
      </c>
      <c r="AU281" s="60">
        <f>[1]Supervisiones!K281</f>
        <v>31574611</v>
      </c>
      <c r="AV281" s="60" t="str">
        <f>[1]Supervisiones!L281</f>
        <v>Luz Angela Lenis Garces</v>
      </c>
      <c r="AW281" s="60">
        <f>[1]Supervisiones!M281</f>
        <v>31574611</v>
      </c>
      <c r="AX281" s="63">
        <f>[1]Supervisiones!N281</f>
        <v>44579</v>
      </c>
      <c r="AY281" s="63">
        <f>[1]Supervisiones!O281</f>
        <v>44579</v>
      </c>
      <c r="AZ281" s="60" t="str">
        <f>[1]Supervisiones!P281</f>
        <v>Transaccional</v>
      </c>
      <c r="BA281" s="62" t="s">
        <v>94</v>
      </c>
      <c r="BB281" s="60">
        <v>1</v>
      </c>
      <c r="BC281" s="62" t="s">
        <v>94</v>
      </c>
      <c r="BD281" s="60" t="s">
        <v>1469</v>
      </c>
      <c r="BE281" s="63">
        <v>44600</v>
      </c>
      <c r="BF281" s="62" t="s">
        <v>105</v>
      </c>
      <c r="BG281" s="60" t="s">
        <v>100</v>
      </c>
      <c r="BH281" s="60" t="s">
        <v>100</v>
      </c>
      <c r="BI281" s="60" t="s">
        <v>100</v>
      </c>
      <c r="BJ281" s="60" t="s">
        <v>100</v>
      </c>
      <c r="BK281" s="60" t="s">
        <v>100</v>
      </c>
      <c r="BL281" s="60" t="s">
        <v>100</v>
      </c>
      <c r="BM281" s="60" t="s">
        <v>100</v>
      </c>
      <c r="BN281" s="60" t="s">
        <v>100</v>
      </c>
      <c r="BO281" s="60" t="s">
        <v>100</v>
      </c>
      <c r="BP281" s="60" t="s">
        <v>100</v>
      </c>
      <c r="BQ281" s="60" t="s">
        <v>100</v>
      </c>
      <c r="BR281" s="60" t="s">
        <v>100</v>
      </c>
      <c r="BS281" s="63">
        <f t="shared" si="26"/>
        <v>44926</v>
      </c>
      <c r="BT281" s="62">
        <f t="shared" si="27"/>
        <v>0</v>
      </c>
      <c r="BU281" s="60">
        <v>0</v>
      </c>
      <c r="BV281" s="60">
        <v>0</v>
      </c>
      <c r="BW281" s="62">
        <f t="shared" si="28"/>
        <v>0</v>
      </c>
      <c r="BX281" s="60">
        <v>0</v>
      </c>
      <c r="BY281" s="60">
        <v>0</v>
      </c>
      <c r="BZ281" s="64">
        <f t="shared" si="29"/>
        <v>46800000</v>
      </c>
      <c r="CA281" s="60" t="s">
        <v>106</v>
      </c>
      <c r="CB281" s="62" t="e">
        <f t="shared" si="30"/>
        <v>#REF!</v>
      </c>
      <c r="CC281" s="72" t="e">
        <f>BS281-#REF!</f>
        <v>#REF!</v>
      </c>
      <c r="CD281" s="62" t="s">
        <v>107</v>
      </c>
      <c r="CE281" s="63">
        <v>44582</v>
      </c>
      <c r="CF281" s="74" t="s">
        <v>1605</v>
      </c>
      <c r="CG281" s="75"/>
    </row>
    <row r="282" spans="1:85" s="17" customFormat="1" ht="50.25" customHeight="1">
      <c r="A282" s="60">
        <v>281</v>
      </c>
      <c r="B282" s="62" t="s">
        <v>411</v>
      </c>
      <c r="C282" s="62" t="s">
        <v>1488</v>
      </c>
      <c r="D282" s="62" t="s">
        <v>1105</v>
      </c>
      <c r="E282" s="62" t="s">
        <v>88</v>
      </c>
      <c r="F282" s="62" t="s">
        <v>1606</v>
      </c>
      <c r="G282" s="62" t="s">
        <v>90</v>
      </c>
      <c r="H282" s="62" t="s">
        <v>1607</v>
      </c>
      <c r="I282" s="62" t="s">
        <v>92</v>
      </c>
      <c r="J282" s="62">
        <v>1130606531</v>
      </c>
      <c r="K282" s="62" t="s">
        <v>1608</v>
      </c>
      <c r="L282" s="60">
        <v>80111701</v>
      </c>
      <c r="M282" s="71" t="s">
        <v>1609</v>
      </c>
      <c r="N282" s="62" t="s">
        <v>96</v>
      </c>
      <c r="O282" s="62">
        <f t="shared" si="25"/>
        <v>72486225</v>
      </c>
      <c r="P282" s="82">
        <v>72486225</v>
      </c>
      <c r="Q282" s="83">
        <v>0</v>
      </c>
      <c r="R282" s="82">
        <v>6303150</v>
      </c>
      <c r="S282" s="62" t="s">
        <v>97</v>
      </c>
      <c r="T282" s="73">
        <v>44578</v>
      </c>
      <c r="U282" s="63">
        <v>44581</v>
      </c>
      <c r="V282" s="63">
        <v>44926</v>
      </c>
      <c r="W282" s="63">
        <v>44581</v>
      </c>
      <c r="X282" s="63">
        <v>44926</v>
      </c>
      <c r="Y282" s="62" t="s">
        <v>418</v>
      </c>
      <c r="Z282" s="68" t="s">
        <v>419</v>
      </c>
      <c r="AA282" s="67">
        <v>20220721</v>
      </c>
      <c r="AB282" s="67">
        <v>78522</v>
      </c>
      <c r="AC282" s="61">
        <v>44574</v>
      </c>
      <c r="AD282" s="61" t="s">
        <v>100</v>
      </c>
      <c r="AE282" s="61" t="s">
        <v>100</v>
      </c>
      <c r="AF282" s="61" t="s">
        <v>1560</v>
      </c>
      <c r="AG282" s="61" t="s">
        <v>1389</v>
      </c>
      <c r="AH282" s="69">
        <v>38122</v>
      </c>
      <c r="AI282" s="85">
        <v>44578</v>
      </c>
      <c r="AJ282" s="70" t="s">
        <v>103</v>
      </c>
      <c r="AK282" s="69" t="s">
        <v>100</v>
      </c>
      <c r="AL282" s="69" t="s">
        <v>100</v>
      </c>
      <c r="AM282" s="61" t="str">
        <f>'[1]REQUISITOS DE EJECUCIÓN '!F282</f>
        <v>Cumplimiento del contrato
Calidad del servicio</v>
      </c>
      <c r="AN282" s="61" t="str">
        <f>'[1]REQUISITOS DE EJECUCIÓN '!G282</f>
        <v>390-47-994000067649</v>
      </c>
      <c r="AO282" s="61">
        <f>'[1]REQUISITOS DE EJECUCIÓN '!H282</f>
        <v>44578</v>
      </c>
      <c r="AP282" s="61">
        <f>'[1]REQUISITOS DE EJECUCIÓN '!I282</f>
        <v>44581</v>
      </c>
      <c r="AQ282" s="61">
        <f>'[1]REQUISITOS DE EJECUCIÓN '!L282</f>
        <v>44579</v>
      </c>
      <c r="AR282" s="61" t="str">
        <f>'[1]REQUISITOS DE EJECUCIÓN '!M282</f>
        <v>I</v>
      </c>
      <c r="AS282" s="62" t="s">
        <v>104</v>
      </c>
      <c r="AT282" s="60" t="str">
        <f>[1]Supervisiones!J282</f>
        <v>Sandra Patricia Amado Castillo</v>
      </c>
      <c r="AU282" s="60">
        <f>[1]Supervisiones!K282</f>
        <v>52795498</v>
      </c>
      <c r="AV282" s="60" t="str">
        <f>[1]Supervisiones!L282</f>
        <v>Mauricio Serrato Roa</v>
      </c>
      <c r="AW282" s="60">
        <f>[1]Supervisiones!M282</f>
        <v>52795498</v>
      </c>
      <c r="AX282" s="63">
        <f>[1]Supervisiones!N282</f>
        <v>44578</v>
      </c>
      <c r="AY282" s="63">
        <f>[1]Supervisiones!O282</f>
        <v>44579</v>
      </c>
      <c r="AZ282" s="60" t="str">
        <f>[1]Supervisiones!P282</f>
        <v>Transaccional</v>
      </c>
      <c r="BA282" s="62" t="s">
        <v>105</v>
      </c>
      <c r="BB282" s="60">
        <v>0</v>
      </c>
      <c r="BC282" s="62" t="s">
        <v>105</v>
      </c>
      <c r="BD282" s="60" t="s">
        <v>100</v>
      </c>
      <c r="BE282" s="60" t="s">
        <v>100</v>
      </c>
      <c r="BF282" s="62" t="s">
        <v>105</v>
      </c>
      <c r="BG282" s="60" t="s">
        <v>100</v>
      </c>
      <c r="BH282" s="60" t="s">
        <v>100</v>
      </c>
      <c r="BI282" s="60" t="s">
        <v>100</v>
      </c>
      <c r="BJ282" s="60" t="s">
        <v>100</v>
      </c>
      <c r="BK282" s="60" t="s">
        <v>100</v>
      </c>
      <c r="BL282" s="60" t="s">
        <v>100</v>
      </c>
      <c r="BM282" s="60" t="s">
        <v>100</v>
      </c>
      <c r="BN282" s="60" t="s">
        <v>100</v>
      </c>
      <c r="BO282" s="60" t="s">
        <v>100</v>
      </c>
      <c r="BP282" s="60" t="s">
        <v>100</v>
      </c>
      <c r="BQ282" s="60" t="s">
        <v>100</v>
      </c>
      <c r="BR282" s="60" t="s">
        <v>100</v>
      </c>
      <c r="BS282" s="63">
        <f t="shared" si="26"/>
        <v>44926</v>
      </c>
      <c r="BT282" s="62">
        <f t="shared" si="27"/>
        <v>0</v>
      </c>
      <c r="BU282" s="60">
        <v>0</v>
      </c>
      <c r="BV282" s="60">
        <v>0</v>
      </c>
      <c r="BW282" s="62">
        <f t="shared" si="28"/>
        <v>0</v>
      </c>
      <c r="BX282" s="60">
        <v>0</v>
      </c>
      <c r="BY282" s="60">
        <v>0</v>
      </c>
      <c r="BZ282" s="64">
        <f t="shared" si="29"/>
        <v>72486225</v>
      </c>
      <c r="CA282" s="60" t="s">
        <v>106</v>
      </c>
      <c r="CB282" s="62" t="e">
        <f t="shared" si="30"/>
        <v>#REF!</v>
      </c>
      <c r="CC282" s="72" t="e">
        <f>BS282-#REF!</f>
        <v>#REF!</v>
      </c>
      <c r="CD282" s="62" t="s">
        <v>107</v>
      </c>
      <c r="CE282" s="63">
        <v>44582</v>
      </c>
      <c r="CF282" s="74" t="s">
        <v>1610</v>
      </c>
      <c r="CG282" s="75"/>
    </row>
    <row r="283" spans="1:85" s="17" customFormat="1" ht="50.25" customHeight="1">
      <c r="A283" s="60">
        <v>282</v>
      </c>
      <c r="B283" s="62" t="s">
        <v>85</v>
      </c>
      <c r="C283" s="62" t="s">
        <v>109</v>
      </c>
      <c r="D283" s="62" t="s">
        <v>87</v>
      </c>
      <c r="E283" s="62" t="s">
        <v>88</v>
      </c>
      <c r="F283" s="62" t="s">
        <v>1611</v>
      </c>
      <c r="G283" s="62" t="s">
        <v>90</v>
      </c>
      <c r="H283" s="62" t="s">
        <v>1612</v>
      </c>
      <c r="I283" s="62" t="s">
        <v>92</v>
      </c>
      <c r="J283" s="62">
        <v>20714518</v>
      </c>
      <c r="K283" s="62" t="s">
        <v>1613</v>
      </c>
      <c r="L283" s="60">
        <v>80111701</v>
      </c>
      <c r="M283" s="71" t="s">
        <v>288</v>
      </c>
      <c r="N283" s="62" t="s">
        <v>96</v>
      </c>
      <c r="O283" s="62">
        <f t="shared" si="25"/>
        <v>69200000</v>
      </c>
      <c r="P283" s="82">
        <v>69200000</v>
      </c>
      <c r="Q283" s="83">
        <v>0</v>
      </c>
      <c r="R283" s="82">
        <v>6000000</v>
      </c>
      <c r="S283" s="62" t="s">
        <v>97</v>
      </c>
      <c r="T283" s="73">
        <v>44578</v>
      </c>
      <c r="U283" s="63">
        <v>44579</v>
      </c>
      <c r="V283" s="63">
        <v>44926</v>
      </c>
      <c r="W283" s="63">
        <v>44579</v>
      </c>
      <c r="X283" s="63">
        <v>44926</v>
      </c>
      <c r="Y283" s="62" t="s">
        <v>130</v>
      </c>
      <c r="Z283" s="68" t="s">
        <v>99</v>
      </c>
      <c r="AA283" s="67">
        <v>20220287</v>
      </c>
      <c r="AB283" s="67">
        <v>31122</v>
      </c>
      <c r="AC283" s="61">
        <v>44569</v>
      </c>
      <c r="AD283" s="61" t="s">
        <v>100</v>
      </c>
      <c r="AE283" s="61" t="s">
        <v>100</v>
      </c>
      <c r="AF283" s="61" t="s">
        <v>131</v>
      </c>
      <c r="AG283" s="61" t="s">
        <v>205</v>
      </c>
      <c r="AH283" s="69">
        <v>39722</v>
      </c>
      <c r="AI283" s="85">
        <v>44578</v>
      </c>
      <c r="AJ283" s="70" t="s">
        <v>103</v>
      </c>
      <c r="AK283" s="69" t="s">
        <v>100</v>
      </c>
      <c r="AL283" s="69" t="s">
        <v>100</v>
      </c>
      <c r="AM283" s="61" t="str">
        <f>'[1]REQUISITOS DE EJECUCIÓN '!F283</f>
        <v>Cumplimiento del contrato
Calidad del servicio</v>
      </c>
      <c r="AN283" s="61" t="str">
        <f>'[1]REQUISITOS DE EJECUCIÓN '!G283</f>
        <v>390-47-994000067572</v>
      </c>
      <c r="AO283" s="61">
        <f>'[1]REQUISITOS DE EJECUCIÓN '!H283</f>
        <v>44578</v>
      </c>
      <c r="AP283" s="61">
        <f>'[1]REQUISITOS DE EJECUCIÓN '!I283</f>
        <v>44579</v>
      </c>
      <c r="AQ283" s="61">
        <f>'[1]REQUISITOS DE EJECUCIÓN '!L283</f>
        <v>44579</v>
      </c>
      <c r="AR283" s="61" t="str">
        <f>'[1]REQUISITOS DE EJECUCIÓN '!M283</f>
        <v>I</v>
      </c>
      <c r="AS283" s="62" t="s">
        <v>104</v>
      </c>
      <c r="AT283" s="60" t="str">
        <f>[1]Supervisiones!J283</f>
        <v>Janneth Andrea Sabogal Portilla</v>
      </c>
      <c r="AU283" s="60">
        <f>[1]Supervisiones!K283</f>
        <v>52823339</v>
      </c>
      <c r="AV283" s="60" t="str">
        <f>[1]Supervisiones!L283</f>
        <v>Janneth Andrea Sabogal Portilla</v>
      </c>
      <c r="AW283" s="60">
        <f>[1]Supervisiones!M283</f>
        <v>52823339</v>
      </c>
      <c r="AX283" s="63">
        <f>[1]Supervisiones!N283</f>
        <v>44579</v>
      </c>
      <c r="AY283" s="63">
        <f>[1]Supervisiones!O283</f>
        <v>44579</v>
      </c>
      <c r="AZ283" s="60" t="str">
        <f>[1]Supervisiones!P283</f>
        <v>Transaccional</v>
      </c>
      <c r="BA283" s="62" t="s">
        <v>105</v>
      </c>
      <c r="BB283" s="60">
        <v>0</v>
      </c>
      <c r="BC283" s="62" t="s">
        <v>105</v>
      </c>
      <c r="BD283" s="60" t="s">
        <v>100</v>
      </c>
      <c r="BE283" s="60" t="s">
        <v>100</v>
      </c>
      <c r="BF283" s="62" t="s">
        <v>105</v>
      </c>
      <c r="BG283" s="60" t="s">
        <v>100</v>
      </c>
      <c r="BH283" s="60" t="s">
        <v>100</v>
      </c>
      <c r="BI283" s="60" t="s">
        <v>100</v>
      </c>
      <c r="BJ283" s="60" t="s">
        <v>100</v>
      </c>
      <c r="BK283" s="60" t="s">
        <v>100</v>
      </c>
      <c r="BL283" s="60" t="s">
        <v>100</v>
      </c>
      <c r="BM283" s="60" t="s">
        <v>100</v>
      </c>
      <c r="BN283" s="60" t="s">
        <v>100</v>
      </c>
      <c r="BO283" s="60" t="s">
        <v>100</v>
      </c>
      <c r="BP283" s="60" t="s">
        <v>100</v>
      </c>
      <c r="BQ283" s="60" t="s">
        <v>100</v>
      </c>
      <c r="BR283" s="60" t="s">
        <v>100</v>
      </c>
      <c r="BS283" s="63">
        <f t="shared" si="26"/>
        <v>44926</v>
      </c>
      <c r="BT283" s="62">
        <f t="shared" si="27"/>
        <v>0</v>
      </c>
      <c r="BU283" s="60">
        <v>0</v>
      </c>
      <c r="BV283" s="60">
        <v>0</v>
      </c>
      <c r="BW283" s="62">
        <f t="shared" si="28"/>
        <v>0</v>
      </c>
      <c r="BX283" s="60">
        <v>0</v>
      </c>
      <c r="BY283" s="60">
        <v>0</v>
      </c>
      <c r="BZ283" s="64">
        <f t="shared" si="29"/>
        <v>69200000</v>
      </c>
      <c r="CA283" s="60" t="s">
        <v>106</v>
      </c>
      <c r="CB283" s="62" t="e">
        <f t="shared" si="30"/>
        <v>#REF!</v>
      </c>
      <c r="CC283" s="72" t="e">
        <f>BS283-#REF!</f>
        <v>#REF!</v>
      </c>
      <c r="CD283" s="62" t="s">
        <v>107</v>
      </c>
      <c r="CE283" s="63">
        <v>44582</v>
      </c>
      <c r="CF283" s="74" t="s">
        <v>1614</v>
      </c>
      <c r="CG283" s="75"/>
    </row>
    <row r="284" spans="1:85" s="17" customFormat="1" ht="50.25" customHeight="1">
      <c r="A284" s="60">
        <v>283</v>
      </c>
      <c r="B284" s="62" t="s">
        <v>85</v>
      </c>
      <c r="C284" s="62" t="s">
        <v>207</v>
      </c>
      <c r="D284" s="62" t="s">
        <v>87</v>
      </c>
      <c r="E284" s="62" t="s">
        <v>88</v>
      </c>
      <c r="F284" s="62" t="s">
        <v>1615</v>
      </c>
      <c r="G284" s="62" t="s">
        <v>90</v>
      </c>
      <c r="H284" s="62" t="s">
        <v>1616</v>
      </c>
      <c r="I284" s="62" t="s">
        <v>92</v>
      </c>
      <c r="J284" s="62">
        <v>79303553</v>
      </c>
      <c r="K284" s="62" t="s">
        <v>1617</v>
      </c>
      <c r="L284" s="60">
        <v>80111701</v>
      </c>
      <c r="M284" s="71" t="s">
        <v>1439</v>
      </c>
      <c r="N284" s="62" t="s">
        <v>96</v>
      </c>
      <c r="O284" s="62">
        <f t="shared" si="25"/>
        <v>75600000</v>
      </c>
      <c r="P284" s="82">
        <v>75600000</v>
      </c>
      <c r="Q284" s="83">
        <v>0</v>
      </c>
      <c r="R284" s="82">
        <v>6300000</v>
      </c>
      <c r="S284" s="62" t="s">
        <v>213</v>
      </c>
      <c r="T284" s="73">
        <v>44578</v>
      </c>
      <c r="U284" s="63">
        <v>44580</v>
      </c>
      <c r="V284" s="63">
        <v>44926</v>
      </c>
      <c r="W284" s="63">
        <v>44580</v>
      </c>
      <c r="X284" s="63">
        <v>44926</v>
      </c>
      <c r="Y284" s="62" t="s">
        <v>1127</v>
      </c>
      <c r="Z284" s="68" t="s">
        <v>99</v>
      </c>
      <c r="AA284" s="67">
        <v>20220193</v>
      </c>
      <c r="AB284" s="67">
        <v>42522</v>
      </c>
      <c r="AC284" s="61">
        <v>44570</v>
      </c>
      <c r="AD284" s="61" t="s">
        <v>100</v>
      </c>
      <c r="AE284" s="61" t="s">
        <v>100</v>
      </c>
      <c r="AF284" s="61" t="s">
        <v>1128</v>
      </c>
      <c r="AG284" s="61" t="s">
        <v>116</v>
      </c>
      <c r="AH284" s="69">
        <v>39622</v>
      </c>
      <c r="AI284" s="85">
        <v>44578</v>
      </c>
      <c r="AJ284" s="70" t="s">
        <v>103</v>
      </c>
      <c r="AK284" s="69" t="s">
        <v>100</v>
      </c>
      <c r="AL284" s="69" t="s">
        <v>100</v>
      </c>
      <c r="AM284" s="61" t="str">
        <f>'[1]REQUISITOS DE EJECUCIÓN '!F284</f>
        <v>Cumplimiento del contrato
Calidad del servicio</v>
      </c>
      <c r="AN284" s="61" t="str">
        <f>'[1]REQUISITOS DE EJECUCIÓN '!G284</f>
        <v>390-47-994000067662</v>
      </c>
      <c r="AO284" s="61">
        <f>'[1]REQUISITOS DE EJECUCIÓN '!H284</f>
        <v>44578</v>
      </c>
      <c r="AP284" s="61">
        <f>'[1]REQUISITOS DE EJECUCIÓN '!I284</f>
        <v>44580</v>
      </c>
      <c r="AQ284" s="61">
        <f>'[1]REQUISITOS DE EJECUCIÓN '!L284</f>
        <v>44579</v>
      </c>
      <c r="AR284" s="61" t="str">
        <f>'[1]REQUISITOS DE EJECUCIÓN '!M284</f>
        <v>I</v>
      </c>
      <c r="AS284" s="62" t="s">
        <v>104</v>
      </c>
      <c r="AT284" s="60" t="str">
        <f>[1]Supervisiones!J284</f>
        <v>Jorge Enrique Niño Velandia</v>
      </c>
      <c r="AU284" s="60">
        <f>[1]Supervisiones!K284</f>
        <v>19493141</v>
      </c>
      <c r="AV284" s="60" t="str">
        <f>[1]Supervisiones!L284</f>
        <v>Jorge Enrique Niño Velandia</v>
      </c>
      <c r="AW284" s="60">
        <f>[1]Supervisiones!M284</f>
        <v>19493141</v>
      </c>
      <c r="AX284" s="63">
        <f>[1]Supervisiones!N284</f>
        <v>44579</v>
      </c>
      <c r="AY284" s="63">
        <f>[1]Supervisiones!O284</f>
        <v>44579</v>
      </c>
      <c r="AZ284" s="60" t="str">
        <f>[1]Supervisiones!P284</f>
        <v>Transaccional</v>
      </c>
      <c r="BA284" s="62" t="s">
        <v>105</v>
      </c>
      <c r="BB284" s="60">
        <v>0</v>
      </c>
      <c r="BC284" s="62" t="s">
        <v>105</v>
      </c>
      <c r="BD284" s="60" t="s">
        <v>100</v>
      </c>
      <c r="BE284" s="60" t="s">
        <v>100</v>
      </c>
      <c r="BF284" s="62" t="s">
        <v>105</v>
      </c>
      <c r="BG284" s="60" t="s">
        <v>100</v>
      </c>
      <c r="BH284" s="60" t="s">
        <v>100</v>
      </c>
      <c r="BI284" s="60" t="s">
        <v>100</v>
      </c>
      <c r="BJ284" s="60" t="s">
        <v>100</v>
      </c>
      <c r="BK284" s="60" t="s">
        <v>100</v>
      </c>
      <c r="BL284" s="60" t="s">
        <v>100</v>
      </c>
      <c r="BM284" s="60" t="s">
        <v>100</v>
      </c>
      <c r="BN284" s="60" t="s">
        <v>100</v>
      </c>
      <c r="BO284" s="60" t="s">
        <v>100</v>
      </c>
      <c r="BP284" s="60" t="s">
        <v>100</v>
      </c>
      <c r="BQ284" s="60" t="s">
        <v>100</v>
      </c>
      <c r="BR284" s="60" t="s">
        <v>100</v>
      </c>
      <c r="BS284" s="63">
        <f t="shared" si="26"/>
        <v>44926</v>
      </c>
      <c r="BT284" s="62">
        <f t="shared" si="27"/>
        <v>0</v>
      </c>
      <c r="BU284" s="60">
        <v>0</v>
      </c>
      <c r="BV284" s="60">
        <v>0</v>
      </c>
      <c r="BW284" s="62">
        <f t="shared" si="28"/>
        <v>0</v>
      </c>
      <c r="BX284" s="60">
        <v>0</v>
      </c>
      <c r="BY284" s="60">
        <v>0</v>
      </c>
      <c r="BZ284" s="64">
        <f t="shared" si="29"/>
        <v>75600000</v>
      </c>
      <c r="CA284" s="60" t="s">
        <v>106</v>
      </c>
      <c r="CB284" s="62" t="e">
        <f t="shared" si="30"/>
        <v>#REF!</v>
      </c>
      <c r="CC284" s="72" t="e">
        <f>BS284-#REF!</f>
        <v>#REF!</v>
      </c>
      <c r="CD284" s="62" t="s">
        <v>107</v>
      </c>
      <c r="CE284" s="63">
        <v>44582</v>
      </c>
      <c r="CF284" s="74" t="s">
        <v>1618</v>
      </c>
      <c r="CG284" s="75"/>
    </row>
    <row r="285" spans="1:85" s="17" customFormat="1" ht="50.25" customHeight="1">
      <c r="A285" s="60">
        <v>284</v>
      </c>
      <c r="B285" s="62" t="s">
        <v>298</v>
      </c>
      <c r="C285" s="62" t="s">
        <v>299</v>
      </c>
      <c r="D285" s="62" t="s">
        <v>460</v>
      </c>
      <c r="E285" s="62" t="s">
        <v>88</v>
      </c>
      <c r="F285" s="62" t="s">
        <v>1619</v>
      </c>
      <c r="G285" s="62" t="s">
        <v>111</v>
      </c>
      <c r="H285" s="62" t="s">
        <v>1620</v>
      </c>
      <c r="I285" s="62" t="s">
        <v>92</v>
      </c>
      <c r="J285" s="62">
        <v>1074158696</v>
      </c>
      <c r="K285" s="62" t="s">
        <v>1621</v>
      </c>
      <c r="L285" s="60">
        <v>80111701</v>
      </c>
      <c r="M285" s="71" t="s">
        <v>606</v>
      </c>
      <c r="N285" s="62" t="s">
        <v>96</v>
      </c>
      <c r="O285" s="62">
        <f t="shared" si="25"/>
        <v>32000000</v>
      </c>
      <c r="P285" s="82">
        <v>32000000</v>
      </c>
      <c r="Q285" s="83">
        <v>0</v>
      </c>
      <c r="R285" s="82">
        <v>3200000</v>
      </c>
      <c r="S285" s="62" t="s">
        <v>213</v>
      </c>
      <c r="T285" s="73">
        <v>44577</v>
      </c>
      <c r="U285" s="63">
        <v>44579</v>
      </c>
      <c r="V285" s="63">
        <v>44865</v>
      </c>
      <c r="W285" s="63">
        <v>44579</v>
      </c>
      <c r="X285" s="63">
        <v>44865</v>
      </c>
      <c r="Y285" s="62" t="s">
        <v>305</v>
      </c>
      <c r="Z285" s="68" t="s">
        <v>306</v>
      </c>
      <c r="AA285" s="67">
        <v>20220489</v>
      </c>
      <c r="AB285" s="67">
        <v>64522</v>
      </c>
      <c r="AC285" s="61">
        <v>44573</v>
      </c>
      <c r="AD285" s="61" t="s">
        <v>100</v>
      </c>
      <c r="AE285" s="61" t="s">
        <v>100</v>
      </c>
      <c r="AF285" s="61" t="s">
        <v>1478</v>
      </c>
      <c r="AG285" s="61" t="s">
        <v>214</v>
      </c>
      <c r="AH285" s="69">
        <v>34222</v>
      </c>
      <c r="AI285" s="85">
        <v>44578</v>
      </c>
      <c r="AJ285" s="70" t="s">
        <v>103</v>
      </c>
      <c r="AK285" s="69" t="s">
        <v>100</v>
      </c>
      <c r="AL285" s="69" t="s">
        <v>100</v>
      </c>
      <c r="AM285" s="61" t="str">
        <f>'[1]REQUISITOS DE EJECUCIÓN '!F285</f>
        <v>Cumplimiento del contrato</v>
      </c>
      <c r="AN285" s="61" t="str">
        <f>'[1]REQUISITOS DE EJECUCIÓN '!G285</f>
        <v>390- 47- 994000067589</v>
      </c>
      <c r="AO285" s="61">
        <f>'[1]REQUISITOS DE EJECUCIÓN '!H285</f>
        <v>44578</v>
      </c>
      <c r="AP285" s="61">
        <f>'[1]REQUISITOS DE EJECUCIÓN '!I285</f>
        <v>44579</v>
      </c>
      <c r="AQ285" s="61">
        <f>'[1]REQUISITOS DE EJECUCIÓN '!L285</f>
        <v>44578</v>
      </c>
      <c r="AR285" s="61" t="str">
        <f>'[1]REQUISITOS DE EJECUCIÓN '!M285</f>
        <v>I</v>
      </c>
      <c r="AS285" s="62" t="s">
        <v>104</v>
      </c>
      <c r="AT285" s="60" t="str">
        <f>[1]Supervisiones!J285</f>
        <v>Fabian Dario Romero Moreno</v>
      </c>
      <c r="AU285" s="60">
        <f>[1]Supervisiones!K285</f>
        <v>11523034</v>
      </c>
      <c r="AV285" s="60" t="str">
        <f>[1]Supervisiones!L285</f>
        <v>Fabian Dario Romero Moreno</v>
      </c>
      <c r="AW285" s="60">
        <f>[1]Supervisiones!M285</f>
        <v>11523034</v>
      </c>
      <c r="AX285" s="63">
        <f>[1]Supervisiones!N285</f>
        <v>44578</v>
      </c>
      <c r="AY285" s="63">
        <f>[1]Supervisiones!O285</f>
        <v>44578</v>
      </c>
      <c r="AZ285" s="60" t="str">
        <f>[1]Supervisiones!P285</f>
        <v>Transaccional</v>
      </c>
      <c r="BA285" s="62" t="s">
        <v>105</v>
      </c>
      <c r="BB285" s="60">
        <v>0</v>
      </c>
      <c r="BC285" s="62" t="s">
        <v>105</v>
      </c>
      <c r="BD285" s="60" t="s">
        <v>100</v>
      </c>
      <c r="BE285" s="60" t="s">
        <v>100</v>
      </c>
      <c r="BF285" s="62" t="s">
        <v>105</v>
      </c>
      <c r="BG285" s="60" t="s">
        <v>100</v>
      </c>
      <c r="BH285" s="60" t="s">
        <v>100</v>
      </c>
      <c r="BI285" s="60" t="s">
        <v>100</v>
      </c>
      <c r="BJ285" s="60" t="s">
        <v>100</v>
      </c>
      <c r="BK285" s="60" t="s">
        <v>100</v>
      </c>
      <c r="BL285" s="60" t="s">
        <v>100</v>
      </c>
      <c r="BM285" s="60" t="s">
        <v>100</v>
      </c>
      <c r="BN285" s="60" t="s">
        <v>100</v>
      </c>
      <c r="BO285" s="60" t="s">
        <v>100</v>
      </c>
      <c r="BP285" s="60" t="s">
        <v>100</v>
      </c>
      <c r="BQ285" s="60" t="s">
        <v>100</v>
      </c>
      <c r="BR285" s="60" t="s">
        <v>100</v>
      </c>
      <c r="BS285" s="63">
        <f t="shared" si="26"/>
        <v>44865</v>
      </c>
      <c r="BT285" s="62">
        <f t="shared" si="27"/>
        <v>0</v>
      </c>
      <c r="BU285" s="60">
        <v>0</v>
      </c>
      <c r="BV285" s="60">
        <v>0</v>
      </c>
      <c r="BW285" s="62">
        <f t="shared" si="28"/>
        <v>0</v>
      </c>
      <c r="BX285" s="60">
        <v>0</v>
      </c>
      <c r="BY285" s="60">
        <v>0</v>
      </c>
      <c r="BZ285" s="64">
        <f t="shared" si="29"/>
        <v>32000000</v>
      </c>
      <c r="CA285" s="60" t="s">
        <v>106</v>
      </c>
      <c r="CB285" s="62" t="e">
        <f t="shared" si="30"/>
        <v>#REF!</v>
      </c>
      <c r="CC285" s="72" t="e">
        <f>BS285-#REF!</f>
        <v>#REF!</v>
      </c>
      <c r="CD285" s="62" t="s">
        <v>107</v>
      </c>
      <c r="CE285" s="78">
        <v>44581</v>
      </c>
      <c r="CF285" s="74" t="s">
        <v>1622</v>
      </c>
      <c r="CG285" s="75"/>
    </row>
    <row r="286" spans="1:85" s="17" customFormat="1" ht="50.25" customHeight="1">
      <c r="A286" s="60">
        <v>285</v>
      </c>
      <c r="B286" s="62" t="s">
        <v>411</v>
      </c>
      <c r="C286" s="62" t="s">
        <v>1488</v>
      </c>
      <c r="D286" s="62" t="s">
        <v>1105</v>
      </c>
      <c r="E286" s="62" t="s">
        <v>88</v>
      </c>
      <c r="F286" s="62" t="s">
        <v>1623</v>
      </c>
      <c r="G286" s="62" t="s">
        <v>90</v>
      </c>
      <c r="H286" s="62" t="s">
        <v>1624</v>
      </c>
      <c r="I286" s="62" t="s">
        <v>92</v>
      </c>
      <c r="J286" s="62">
        <v>7705933</v>
      </c>
      <c r="K286" s="62" t="s">
        <v>1625</v>
      </c>
      <c r="L286" s="60">
        <v>80111701</v>
      </c>
      <c r="M286" s="71" t="s">
        <v>1626</v>
      </c>
      <c r="N286" s="62" t="s">
        <v>96</v>
      </c>
      <c r="O286" s="62">
        <f t="shared" si="25"/>
        <v>96600000</v>
      </c>
      <c r="P286" s="86">
        <v>96600000</v>
      </c>
      <c r="Q286" s="60">
        <v>0</v>
      </c>
      <c r="R286" s="86">
        <v>8400000</v>
      </c>
      <c r="S286" s="62" t="s">
        <v>97</v>
      </c>
      <c r="T286" s="63">
        <v>44578</v>
      </c>
      <c r="U286" s="63">
        <v>44583</v>
      </c>
      <c r="V286" s="63">
        <v>44926</v>
      </c>
      <c r="W286" s="63">
        <v>44582</v>
      </c>
      <c r="X286" s="63">
        <v>44926</v>
      </c>
      <c r="Y286" s="62" t="s">
        <v>418</v>
      </c>
      <c r="Z286" s="68" t="s">
        <v>419</v>
      </c>
      <c r="AA286" s="67">
        <v>20220722</v>
      </c>
      <c r="AB286" s="67">
        <v>78422</v>
      </c>
      <c r="AC286" s="61">
        <v>44574</v>
      </c>
      <c r="AD286" s="61" t="s">
        <v>100</v>
      </c>
      <c r="AE286" s="61" t="s">
        <v>100</v>
      </c>
      <c r="AF286" s="61" t="s">
        <v>1560</v>
      </c>
      <c r="AG286" s="61" t="s">
        <v>1389</v>
      </c>
      <c r="AH286" s="69">
        <v>42022</v>
      </c>
      <c r="AI286" s="85">
        <v>44579</v>
      </c>
      <c r="AJ286" s="70" t="s">
        <v>103</v>
      </c>
      <c r="AK286" s="69" t="s">
        <v>100</v>
      </c>
      <c r="AL286" s="69" t="s">
        <v>100</v>
      </c>
      <c r="AM286" s="61" t="str">
        <f>'[1]REQUISITOS DE EJECUCIÓN '!F286</f>
        <v>Cumplimiento del contrato
Calidad del servicio</v>
      </c>
      <c r="AN286" s="61" t="str">
        <f>'[1]REQUISITOS DE EJECUCIÓN '!G286</f>
        <v>61-44-101041658</v>
      </c>
      <c r="AO286" s="61">
        <f>'[1]REQUISITOS DE EJECUCIÓN '!H286</f>
        <v>44579</v>
      </c>
      <c r="AP286" s="61">
        <f>'[1]REQUISITOS DE EJECUCIÓN '!I286</f>
        <v>44581</v>
      </c>
      <c r="AQ286" s="61">
        <f>'[1]REQUISITOS DE EJECUCIÓN '!L286</f>
        <v>44583</v>
      </c>
      <c r="AR286" s="61" t="str">
        <f>'[1]REQUISITOS DE EJECUCIÓN '!M286</f>
        <v>III</v>
      </c>
      <c r="AS286" s="62" t="s">
        <v>104</v>
      </c>
      <c r="AT286" s="60" t="str">
        <f>[1]Supervisiones!J286</f>
        <v>Sandra Patricia Amado Castillo</v>
      </c>
      <c r="AU286" s="60">
        <f>[1]Supervisiones!K286</f>
        <v>52795498</v>
      </c>
      <c r="AV286" s="60" t="str">
        <f>[1]Supervisiones!L286</f>
        <v>Mauricio Serrato Roa</v>
      </c>
      <c r="AW286" s="60">
        <f>[1]Supervisiones!M286</f>
        <v>52795498</v>
      </c>
      <c r="AX286" s="63">
        <f>[1]Supervisiones!N286</f>
        <v>44579</v>
      </c>
      <c r="AY286" s="63">
        <f>[1]Supervisiones!O286</f>
        <v>44579</v>
      </c>
      <c r="AZ286" s="60" t="str">
        <f>[1]Supervisiones!P286</f>
        <v>Transaccional</v>
      </c>
      <c r="BA286" s="62" t="s">
        <v>105</v>
      </c>
      <c r="BB286" s="60">
        <v>0</v>
      </c>
      <c r="BC286" s="62" t="s">
        <v>105</v>
      </c>
      <c r="BD286" s="60" t="s">
        <v>100</v>
      </c>
      <c r="BE286" s="60" t="s">
        <v>100</v>
      </c>
      <c r="BF286" s="62" t="s">
        <v>105</v>
      </c>
      <c r="BG286" s="60" t="s">
        <v>100</v>
      </c>
      <c r="BH286" s="60" t="s">
        <v>100</v>
      </c>
      <c r="BI286" s="60" t="s">
        <v>100</v>
      </c>
      <c r="BJ286" s="60" t="s">
        <v>100</v>
      </c>
      <c r="BK286" s="60" t="s">
        <v>100</v>
      </c>
      <c r="BL286" s="60" t="s">
        <v>100</v>
      </c>
      <c r="BM286" s="60" t="s">
        <v>100</v>
      </c>
      <c r="BN286" s="60" t="s">
        <v>100</v>
      </c>
      <c r="BO286" s="60" t="s">
        <v>100</v>
      </c>
      <c r="BP286" s="60" t="s">
        <v>100</v>
      </c>
      <c r="BQ286" s="60" t="s">
        <v>100</v>
      </c>
      <c r="BR286" s="60" t="s">
        <v>100</v>
      </c>
      <c r="BS286" s="63">
        <f t="shared" si="26"/>
        <v>44926</v>
      </c>
      <c r="BT286" s="62">
        <f t="shared" si="27"/>
        <v>0</v>
      </c>
      <c r="BU286" s="60">
        <v>0</v>
      </c>
      <c r="BV286" s="60">
        <v>0</v>
      </c>
      <c r="BW286" s="62">
        <f t="shared" si="28"/>
        <v>0</v>
      </c>
      <c r="BX286" s="60">
        <v>0</v>
      </c>
      <c r="BY286" s="60">
        <v>0</v>
      </c>
      <c r="BZ286" s="64">
        <f t="shared" si="29"/>
        <v>96600000</v>
      </c>
      <c r="CA286" s="60" t="s">
        <v>106</v>
      </c>
      <c r="CB286" s="62" t="e">
        <f t="shared" si="30"/>
        <v>#REF!</v>
      </c>
      <c r="CC286" s="72" t="e">
        <f>BS286-#REF!</f>
        <v>#REF!</v>
      </c>
      <c r="CD286" s="62" t="s">
        <v>107</v>
      </c>
      <c r="CE286" s="63">
        <v>44582</v>
      </c>
      <c r="CF286" s="74" t="s">
        <v>1627</v>
      </c>
      <c r="CG286" s="75"/>
    </row>
    <row r="287" spans="1:85" s="17" customFormat="1" ht="50.25" customHeight="1">
      <c r="A287" s="60">
        <v>286</v>
      </c>
      <c r="B287" s="62" t="s">
        <v>85</v>
      </c>
      <c r="C287" s="62" t="s">
        <v>207</v>
      </c>
      <c r="D287" s="62" t="s">
        <v>87</v>
      </c>
      <c r="E287" s="62" t="s">
        <v>88</v>
      </c>
      <c r="F287" s="62" t="s">
        <v>1628</v>
      </c>
      <c r="G287" s="62" t="s">
        <v>90</v>
      </c>
      <c r="H287" s="62" t="s">
        <v>1629</v>
      </c>
      <c r="I287" s="62" t="s">
        <v>92</v>
      </c>
      <c r="J287" s="62">
        <v>1012323828</v>
      </c>
      <c r="K287" s="62" t="s">
        <v>1630</v>
      </c>
      <c r="L287" s="60">
        <v>80111701</v>
      </c>
      <c r="M287" s="71" t="s">
        <v>1439</v>
      </c>
      <c r="N287" s="62" t="s">
        <v>96</v>
      </c>
      <c r="O287" s="62">
        <f t="shared" si="25"/>
        <v>52920000</v>
      </c>
      <c r="P287" s="86">
        <v>52920000</v>
      </c>
      <c r="Q287" s="60">
        <v>0</v>
      </c>
      <c r="R287" s="86">
        <v>4410000</v>
      </c>
      <c r="S287" s="62" t="s">
        <v>213</v>
      </c>
      <c r="T287" s="63">
        <v>44578</v>
      </c>
      <c r="U287" s="63">
        <v>44579</v>
      </c>
      <c r="V287" s="63">
        <v>44926</v>
      </c>
      <c r="W287" s="63">
        <v>44579</v>
      </c>
      <c r="X287" s="63">
        <v>44926</v>
      </c>
      <c r="Y287" s="62" t="s">
        <v>1127</v>
      </c>
      <c r="Z287" s="68" t="s">
        <v>99</v>
      </c>
      <c r="AA287" s="67">
        <v>20220142</v>
      </c>
      <c r="AB287" s="67">
        <v>18022</v>
      </c>
      <c r="AC287" s="61">
        <v>44569</v>
      </c>
      <c r="AD287" s="61" t="s">
        <v>100</v>
      </c>
      <c r="AE287" s="61" t="s">
        <v>100</v>
      </c>
      <c r="AF287" s="61" t="s">
        <v>1128</v>
      </c>
      <c r="AG287" s="61" t="s">
        <v>116</v>
      </c>
      <c r="AH287" s="69">
        <v>39222</v>
      </c>
      <c r="AI287" s="85">
        <v>44578</v>
      </c>
      <c r="AJ287" s="70" t="s">
        <v>103</v>
      </c>
      <c r="AK287" s="69" t="s">
        <v>100</v>
      </c>
      <c r="AL287" s="69" t="s">
        <v>100</v>
      </c>
      <c r="AM287" s="61" t="str">
        <f>'[1]REQUISITOS DE EJECUCIÓN '!F287</f>
        <v>Cumplimiento del contrato
Calidad del servicio</v>
      </c>
      <c r="AN287" s="61" t="str">
        <f>'[1]REQUISITOS DE EJECUCIÓN '!G287</f>
        <v>390-47-994000067529</v>
      </c>
      <c r="AO287" s="61">
        <f>'[1]REQUISITOS DE EJECUCIÓN '!H287</f>
        <v>44578</v>
      </c>
      <c r="AP287" s="61">
        <f>'[1]REQUISITOS DE EJECUCIÓN '!I287</f>
        <v>44579</v>
      </c>
      <c r="AQ287" s="61">
        <f>'[1]REQUISITOS DE EJECUCIÓN '!L287</f>
        <v>44579</v>
      </c>
      <c r="AR287" s="61" t="str">
        <f>'[1]REQUISITOS DE EJECUCIÓN '!M287</f>
        <v>I</v>
      </c>
      <c r="AS287" s="62" t="s">
        <v>104</v>
      </c>
      <c r="AT287" s="60" t="str">
        <f>[1]Supervisiones!J287</f>
        <v>Jorge Enrique Niño Velandia</v>
      </c>
      <c r="AU287" s="60">
        <f>[1]Supervisiones!K287</f>
        <v>19493141</v>
      </c>
      <c r="AV287" s="60" t="str">
        <f>[1]Supervisiones!L287</f>
        <v>Jorge Enrique Niño Velandia</v>
      </c>
      <c r="AW287" s="60">
        <f>[1]Supervisiones!M287</f>
        <v>19493141</v>
      </c>
      <c r="AX287" s="63">
        <f>[1]Supervisiones!N287</f>
        <v>44579</v>
      </c>
      <c r="AY287" s="63">
        <f>[1]Supervisiones!O287</f>
        <v>44579</v>
      </c>
      <c r="AZ287" s="60" t="str">
        <f>[1]Supervisiones!P287</f>
        <v>Transaccional</v>
      </c>
      <c r="BA287" s="62" t="s">
        <v>105</v>
      </c>
      <c r="BB287" s="60">
        <v>0</v>
      </c>
      <c r="BC287" s="62" t="s">
        <v>105</v>
      </c>
      <c r="BD287" s="60" t="s">
        <v>100</v>
      </c>
      <c r="BE287" s="60" t="s">
        <v>100</v>
      </c>
      <c r="BF287" s="62" t="s">
        <v>105</v>
      </c>
      <c r="BG287" s="60" t="s">
        <v>100</v>
      </c>
      <c r="BH287" s="60" t="s">
        <v>100</v>
      </c>
      <c r="BI287" s="60" t="s">
        <v>100</v>
      </c>
      <c r="BJ287" s="60" t="s">
        <v>100</v>
      </c>
      <c r="BK287" s="60" t="s">
        <v>100</v>
      </c>
      <c r="BL287" s="60" t="s">
        <v>100</v>
      </c>
      <c r="BM287" s="60" t="s">
        <v>100</v>
      </c>
      <c r="BN287" s="60" t="s">
        <v>100</v>
      </c>
      <c r="BO287" s="60" t="s">
        <v>100</v>
      </c>
      <c r="BP287" s="60" t="s">
        <v>100</v>
      </c>
      <c r="BQ287" s="60" t="s">
        <v>100</v>
      </c>
      <c r="BR287" s="60" t="s">
        <v>100</v>
      </c>
      <c r="BS287" s="63">
        <f t="shared" si="26"/>
        <v>44926</v>
      </c>
      <c r="BT287" s="62">
        <f t="shared" si="27"/>
        <v>0</v>
      </c>
      <c r="BU287" s="60">
        <v>0</v>
      </c>
      <c r="BV287" s="60">
        <v>0</v>
      </c>
      <c r="BW287" s="62">
        <f t="shared" si="28"/>
        <v>0</v>
      </c>
      <c r="BX287" s="60">
        <v>0</v>
      </c>
      <c r="BY287" s="60">
        <v>0</v>
      </c>
      <c r="BZ287" s="64">
        <f t="shared" si="29"/>
        <v>52920000</v>
      </c>
      <c r="CA287" s="60" t="s">
        <v>106</v>
      </c>
      <c r="CB287" s="62" t="e">
        <f t="shared" si="30"/>
        <v>#REF!</v>
      </c>
      <c r="CC287" s="72" t="e">
        <f>BS287-#REF!</f>
        <v>#REF!</v>
      </c>
      <c r="CD287" s="62" t="s">
        <v>107</v>
      </c>
      <c r="CE287" s="63">
        <v>44582</v>
      </c>
      <c r="CF287" s="74" t="s">
        <v>1631</v>
      </c>
      <c r="CG287" s="75"/>
    </row>
    <row r="288" spans="1:85" s="17" customFormat="1" ht="50.25" customHeight="1">
      <c r="A288" s="60">
        <v>287</v>
      </c>
      <c r="B288" s="62" t="s">
        <v>411</v>
      </c>
      <c r="C288" s="62" t="s">
        <v>1488</v>
      </c>
      <c r="D288" s="62" t="s">
        <v>1105</v>
      </c>
      <c r="E288" s="62" t="s">
        <v>88</v>
      </c>
      <c r="F288" s="62" t="s">
        <v>1632</v>
      </c>
      <c r="G288" s="62" t="s">
        <v>90</v>
      </c>
      <c r="H288" s="62" t="s">
        <v>1633</v>
      </c>
      <c r="I288" s="62" t="s">
        <v>92</v>
      </c>
      <c r="J288" s="62">
        <v>19420321</v>
      </c>
      <c r="K288" s="62" t="s">
        <v>1634</v>
      </c>
      <c r="L288" s="60">
        <v>80111701</v>
      </c>
      <c r="M288" s="71" t="s">
        <v>1635</v>
      </c>
      <c r="N288" s="62" t="s">
        <v>96</v>
      </c>
      <c r="O288" s="62">
        <f t="shared" si="25"/>
        <v>72486225</v>
      </c>
      <c r="P288" s="86">
        <v>72486225</v>
      </c>
      <c r="Q288" s="60">
        <v>0</v>
      </c>
      <c r="R288" s="86">
        <v>6303150</v>
      </c>
      <c r="S288" s="62" t="s">
        <v>97</v>
      </c>
      <c r="T288" s="73">
        <v>44580</v>
      </c>
      <c r="U288" s="63">
        <v>44581</v>
      </c>
      <c r="V288" s="63">
        <v>44926</v>
      </c>
      <c r="W288" s="63">
        <v>44581</v>
      </c>
      <c r="X288" s="63">
        <v>44926</v>
      </c>
      <c r="Y288" s="62" t="s">
        <v>418</v>
      </c>
      <c r="Z288" s="68" t="s">
        <v>419</v>
      </c>
      <c r="AA288" s="67">
        <v>20220723</v>
      </c>
      <c r="AB288" s="67">
        <v>78322</v>
      </c>
      <c r="AC288" s="61">
        <v>44574</v>
      </c>
      <c r="AD288" s="61" t="s">
        <v>100</v>
      </c>
      <c r="AE288" s="61" t="s">
        <v>100</v>
      </c>
      <c r="AF288" s="61" t="s">
        <v>1560</v>
      </c>
      <c r="AG288" s="61" t="s">
        <v>1389</v>
      </c>
      <c r="AH288" s="69">
        <v>50222</v>
      </c>
      <c r="AI288" s="85">
        <v>44581</v>
      </c>
      <c r="AJ288" s="70" t="s">
        <v>103</v>
      </c>
      <c r="AK288" s="69" t="s">
        <v>100</v>
      </c>
      <c r="AL288" s="69" t="s">
        <v>100</v>
      </c>
      <c r="AM288" s="61" t="str">
        <f>'[1]REQUISITOS DE EJECUCIÓN '!F288</f>
        <v>Cumplimiento del contrato
Calidad del servicio</v>
      </c>
      <c r="AN288" s="61" t="str">
        <f>'[1]REQUISITOS DE EJECUCIÓN '!G288</f>
        <v>390-47-994000068260</v>
      </c>
      <c r="AO288" s="61">
        <f>'[1]REQUISITOS DE EJECUCIÓN '!H288</f>
        <v>44581</v>
      </c>
      <c r="AP288" s="61">
        <f>'[1]REQUISITOS DE EJECUCIÓN '!I288</f>
        <v>44581</v>
      </c>
      <c r="AQ288" s="61">
        <f>'[1]REQUISITOS DE EJECUCIÓN '!L288</f>
        <v>44581</v>
      </c>
      <c r="AR288" s="61" t="str">
        <f>'[1]REQUISITOS DE EJECUCIÓN '!M288</f>
        <v>I</v>
      </c>
      <c r="AS288" s="62" t="s">
        <v>104</v>
      </c>
      <c r="AT288" s="60" t="str">
        <f>[1]Supervisiones!J288</f>
        <v>Sandra Patricia Amado Castillo</v>
      </c>
      <c r="AU288" s="60">
        <f>[1]Supervisiones!K288</f>
        <v>52795498</v>
      </c>
      <c r="AV288" s="60" t="str">
        <f>[1]Supervisiones!L288</f>
        <v>Mauricio Serrato Roa</v>
      </c>
      <c r="AW288" s="60">
        <f>[1]Supervisiones!M288</f>
        <v>52795498</v>
      </c>
      <c r="AX288" s="63">
        <f>[1]Supervisiones!N288</f>
        <v>44580</v>
      </c>
      <c r="AY288" s="63">
        <f>[1]Supervisiones!O288</f>
        <v>44580</v>
      </c>
      <c r="AZ288" s="60" t="str">
        <f>[1]Supervisiones!P288</f>
        <v>Transaccional</v>
      </c>
      <c r="BA288" s="62" t="s">
        <v>105</v>
      </c>
      <c r="BB288" s="60">
        <v>0</v>
      </c>
      <c r="BC288" s="62" t="s">
        <v>105</v>
      </c>
      <c r="BD288" s="60" t="s">
        <v>100</v>
      </c>
      <c r="BE288" s="60" t="s">
        <v>100</v>
      </c>
      <c r="BF288" s="62" t="s">
        <v>105</v>
      </c>
      <c r="BG288" s="60" t="s">
        <v>100</v>
      </c>
      <c r="BH288" s="60" t="s">
        <v>100</v>
      </c>
      <c r="BI288" s="60" t="s">
        <v>100</v>
      </c>
      <c r="BJ288" s="60" t="s">
        <v>100</v>
      </c>
      <c r="BK288" s="60" t="s">
        <v>100</v>
      </c>
      <c r="BL288" s="60" t="s">
        <v>100</v>
      </c>
      <c r="BM288" s="60" t="s">
        <v>100</v>
      </c>
      <c r="BN288" s="60" t="s">
        <v>100</v>
      </c>
      <c r="BO288" s="60" t="s">
        <v>100</v>
      </c>
      <c r="BP288" s="60" t="s">
        <v>100</v>
      </c>
      <c r="BQ288" s="60" t="s">
        <v>100</v>
      </c>
      <c r="BR288" s="60" t="s">
        <v>100</v>
      </c>
      <c r="BS288" s="63">
        <f t="shared" si="26"/>
        <v>44926</v>
      </c>
      <c r="BT288" s="62">
        <f t="shared" si="27"/>
        <v>0</v>
      </c>
      <c r="BU288" s="60">
        <v>0</v>
      </c>
      <c r="BV288" s="60">
        <v>0</v>
      </c>
      <c r="BW288" s="62">
        <f t="shared" si="28"/>
        <v>0</v>
      </c>
      <c r="BX288" s="60">
        <v>0</v>
      </c>
      <c r="BY288" s="60">
        <v>0</v>
      </c>
      <c r="BZ288" s="64">
        <f t="shared" si="29"/>
        <v>72486225</v>
      </c>
      <c r="CA288" s="60" t="s">
        <v>106</v>
      </c>
      <c r="CB288" s="62" t="e">
        <f t="shared" si="30"/>
        <v>#REF!</v>
      </c>
      <c r="CC288" s="72" t="e">
        <f>BS288-#REF!</f>
        <v>#REF!</v>
      </c>
      <c r="CD288" s="62" t="s">
        <v>107</v>
      </c>
      <c r="CE288" s="78">
        <v>44584</v>
      </c>
      <c r="CF288" s="74" t="s">
        <v>1636</v>
      </c>
      <c r="CG288" s="75"/>
    </row>
    <row r="289" spans="1:85" s="17" customFormat="1" ht="50.25" customHeight="1">
      <c r="A289" s="60">
        <v>288</v>
      </c>
      <c r="B289" s="62" t="s">
        <v>298</v>
      </c>
      <c r="C289" s="62" t="s">
        <v>489</v>
      </c>
      <c r="D289" s="62" t="s">
        <v>460</v>
      </c>
      <c r="E289" s="62" t="s">
        <v>88</v>
      </c>
      <c r="F289" s="62" t="s">
        <v>1637</v>
      </c>
      <c r="G289" s="62" t="s">
        <v>90</v>
      </c>
      <c r="H289" s="62" t="s">
        <v>1638</v>
      </c>
      <c r="I289" s="62" t="s">
        <v>92</v>
      </c>
      <c r="J289" s="62">
        <v>31578398</v>
      </c>
      <c r="K289" s="62" t="s">
        <v>1639</v>
      </c>
      <c r="L289" s="60">
        <v>80111701</v>
      </c>
      <c r="M289" s="71" t="s">
        <v>589</v>
      </c>
      <c r="N289" s="62" t="s">
        <v>96</v>
      </c>
      <c r="O289" s="62">
        <f t="shared" si="25"/>
        <v>70297500</v>
      </c>
      <c r="P289" s="86">
        <v>70297500</v>
      </c>
      <c r="Q289" s="60">
        <v>0</v>
      </c>
      <c r="R289" s="86">
        <v>7029750</v>
      </c>
      <c r="S289" s="62" t="s">
        <v>213</v>
      </c>
      <c r="T289" s="63">
        <v>44578</v>
      </c>
      <c r="U289" s="63">
        <v>44579</v>
      </c>
      <c r="V289" s="109">
        <v>44865</v>
      </c>
      <c r="W289" s="109">
        <v>44579</v>
      </c>
      <c r="X289" s="109">
        <v>44865</v>
      </c>
      <c r="Y289" s="62" t="s">
        <v>305</v>
      </c>
      <c r="Z289" s="68" t="s">
        <v>306</v>
      </c>
      <c r="AA289" s="67">
        <v>20220508</v>
      </c>
      <c r="AB289" s="67">
        <v>64722</v>
      </c>
      <c r="AC289" s="61">
        <v>44573</v>
      </c>
      <c r="AD289" s="61" t="s">
        <v>100</v>
      </c>
      <c r="AE289" s="61" t="s">
        <v>100</v>
      </c>
      <c r="AF289" s="61" t="s">
        <v>928</v>
      </c>
      <c r="AG289" s="61" t="s">
        <v>494</v>
      </c>
      <c r="AH289" s="69">
        <v>37422</v>
      </c>
      <c r="AI289" s="85">
        <v>44578</v>
      </c>
      <c r="AJ289" s="70" t="s">
        <v>103</v>
      </c>
      <c r="AK289" s="69" t="s">
        <v>100</v>
      </c>
      <c r="AL289" s="69" t="s">
        <v>100</v>
      </c>
      <c r="AM289" s="61" t="str">
        <f>'[1]REQUISITOS DE EJECUCIÓN '!F289</f>
        <v>Cumplimiento del contrato
Calidad del servicio</v>
      </c>
      <c r="AN289" s="61" t="str">
        <f>'[1]REQUISITOS DE EJECUCIÓN '!G289</f>
        <v>390-47-994000067576</v>
      </c>
      <c r="AO289" s="61">
        <f>'[1]REQUISITOS DE EJECUCIÓN '!H289</f>
        <v>44578</v>
      </c>
      <c r="AP289" s="61">
        <f>'[1]REQUISITOS DE EJECUCIÓN '!I289</f>
        <v>44578</v>
      </c>
      <c r="AQ289" s="61">
        <f>'[1]REQUISITOS DE EJECUCIÓN '!L289</f>
        <v>44579</v>
      </c>
      <c r="AR289" s="61" t="str">
        <f>'[1]REQUISITOS DE EJECUCIÓN '!M289</f>
        <v>I</v>
      </c>
      <c r="AS289" s="62" t="s">
        <v>104</v>
      </c>
      <c r="AT289" s="60" t="str">
        <f>[1]Supervisiones!J289</f>
        <v>Edgar Muñoz David</v>
      </c>
      <c r="AU289" s="60">
        <f>[1]Supervisiones!K289</f>
        <v>12965830</v>
      </c>
      <c r="AV289" s="60" t="str">
        <f>[1]Supervisiones!L289</f>
        <v>Edgar Muñoz David</v>
      </c>
      <c r="AW289" s="60">
        <f>[1]Supervisiones!M289</f>
        <v>12965830</v>
      </c>
      <c r="AX289" s="63">
        <f>[1]Supervisiones!N289</f>
        <v>44579</v>
      </c>
      <c r="AY289" s="63">
        <f>[1]Supervisiones!O289</f>
        <v>44579</v>
      </c>
      <c r="AZ289" s="60" t="str">
        <f>[1]Supervisiones!P289</f>
        <v>Transaccional</v>
      </c>
      <c r="BA289" s="62" t="s">
        <v>105</v>
      </c>
      <c r="BB289" s="60">
        <v>0</v>
      </c>
      <c r="BC289" s="62" t="s">
        <v>105</v>
      </c>
      <c r="BD289" s="60" t="s">
        <v>100</v>
      </c>
      <c r="BE289" s="60" t="s">
        <v>100</v>
      </c>
      <c r="BF289" s="62" t="s">
        <v>105</v>
      </c>
      <c r="BG289" s="60" t="s">
        <v>100</v>
      </c>
      <c r="BH289" s="60" t="s">
        <v>100</v>
      </c>
      <c r="BI289" s="60" t="s">
        <v>100</v>
      </c>
      <c r="BJ289" s="60" t="s">
        <v>100</v>
      </c>
      <c r="BK289" s="60" t="s">
        <v>100</v>
      </c>
      <c r="BL289" s="60" t="s">
        <v>100</v>
      </c>
      <c r="BM289" s="60" t="s">
        <v>100</v>
      </c>
      <c r="BN289" s="60" t="s">
        <v>100</v>
      </c>
      <c r="BO289" s="60" t="s">
        <v>100</v>
      </c>
      <c r="BP289" s="60" t="s">
        <v>100</v>
      </c>
      <c r="BQ289" s="60" t="s">
        <v>100</v>
      </c>
      <c r="BR289" s="60" t="s">
        <v>100</v>
      </c>
      <c r="BS289" s="63">
        <f t="shared" si="26"/>
        <v>44865</v>
      </c>
      <c r="BT289" s="62">
        <f t="shared" si="27"/>
        <v>0</v>
      </c>
      <c r="BU289" s="60">
        <v>0</v>
      </c>
      <c r="BV289" s="60">
        <v>0</v>
      </c>
      <c r="BW289" s="62">
        <f t="shared" si="28"/>
        <v>0</v>
      </c>
      <c r="BX289" s="60">
        <v>0</v>
      </c>
      <c r="BY289" s="60">
        <v>0</v>
      </c>
      <c r="BZ289" s="64">
        <f t="shared" si="29"/>
        <v>70297500</v>
      </c>
      <c r="CA289" s="60" t="s">
        <v>106</v>
      </c>
      <c r="CB289" s="62" t="e">
        <f t="shared" si="30"/>
        <v>#REF!</v>
      </c>
      <c r="CC289" s="72" t="e">
        <f>BS289-#REF!</f>
        <v>#REF!</v>
      </c>
      <c r="CD289" s="62" t="s">
        <v>107</v>
      </c>
      <c r="CE289" s="63">
        <v>44582</v>
      </c>
      <c r="CF289" s="74" t="s">
        <v>1640</v>
      </c>
      <c r="CG289" s="75"/>
    </row>
    <row r="290" spans="1:85" s="17" customFormat="1" ht="50.25" customHeight="1">
      <c r="A290" s="60">
        <v>289</v>
      </c>
      <c r="B290" s="62" t="s">
        <v>411</v>
      </c>
      <c r="C290" s="62" t="s">
        <v>1488</v>
      </c>
      <c r="D290" s="62" t="s">
        <v>1116</v>
      </c>
      <c r="E290" s="62" t="s">
        <v>88</v>
      </c>
      <c r="F290" s="62" t="s">
        <v>1641</v>
      </c>
      <c r="G290" s="62" t="s">
        <v>90</v>
      </c>
      <c r="H290" s="62" t="s">
        <v>1642</v>
      </c>
      <c r="I290" s="62" t="s">
        <v>92</v>
      </c>
      <c r="J290" s="62">
        <v>80855099</v>
      </c>
      <c r="K290" s="62" t="s">
        <v>1643</v>
      </c>
      <c r="L290" s="60">
        <v>80111701</v>
      </c>
      <c r="M290" s="71" t="s">
        <v>1644</v>
      </c>
      <c r="N290" s="62" t="s">
        <v>96</v>
      </c>
      <c r="O290" s="62">
        <f t="shared" si="25"/>
        <v>65325520</v>
      </c>
      <c r="P290" s="86">
        <v>65325520</v>
      </c>
      <c r="Q290" s="60">
        <v>0</v>
      </c>
      <c r="R290" s="86">
        <v>5680480</v>
      </c>
      <c r="S290" s="62" t="s">
        <v>97</v>
      </c>
      <c r="T290" s="73">
        <v>44579</v>
      </c>
      <c r="U290" s="63">
        <v>44581</v>
      </c>
      <c r="V290" s="63">
        <v>44926</v>
      </c>
      <c r="W290" s="63">
        <v>44581</v>
      </c>
      <c r="X290" s="63">
        <v>44926</v>
      </c>
      <c r="Y290" s="62" t="s">
        <v>418</v>
      </c>
      <c r="Z290" s="68" t="s">
        <v>419</v>
      </c>
      <c r="AA290" s="67">
        <v>20220727</v>
      </c>
      <c r="AB290" s="67">
        <v>78122</v>
      </c>
      <c r="AC290" s="61">
        <v>44574</v>
      </c>
      <c r="AD290" s="61" t="s">
        <v>100</v>
      </c>
      <c r="AE290" s="61" t="s">
        <v>100</v>
      </c>
      <c r="AF290" s="61" t="s">
        <v>1560</v>
      </c>
      <c r="AG290" s="61" t="s">
        <v>1389</v>
      </c>
      <c r="AH290" s="69">
        <v>49122</v>
      </c>
      <c r="AI290" s="85">
        <v>44580</v>
      </c>
      <c r="AJ290" s="70" t="s">
        <v>103</v>
      </c>
      <c r="AK290" s="69" t="s">
        <v>100</v>
      </c>
      <c r="AL290" s="69" t="s">
        <v>100</v>
      </c>
      <c r="AM290" s="61" t="str">
        <f>'[1]REQUISITOS DE EJECUCIÓN '!F290</f>
        <v>Cumplimiento del contrato
Calidad del servicio</v>
      </c>
      <c r="AN290" s="61" t="str">
        <f>'[1]REQUISITOS DE EJECUCIÓN '!G290</f>
        <v>14-46-101063925</v>
      </c>
      <c r="AO290" s="61">
        <f>'[1]REQUISITOS DE EJECUCIÓN '!H290</f>
        <v>44579</v>
      </c>
      <c r="AP290" s="61">
        <f>'[1]REQUISITOS DE EJECUCIÓN '!I290</f>
        <v>44581</v>
      </c>
      <c r="AQ290" s="61">
        <f>'[1]REQUISITOS DE EJECUCIÓN '!L290</f>
        <v>44580</v>
      </c>
      <c r="AR290" s="61" t="str">
        <f>'[1]REQUISITOS DE EJECUCIÓN '!M290</f>
        <v>I</v>
      </c>
      <c r="AS290" s="62" t="s">
        <v>104</v>
      </c>
      <c r="AT290" s="60" t="str">
        <f>[1]Supervisiones!J290</f>
        <v>Sandra Patricia Amado Castillo</v>
      </c>
      <c r="AU290" s="60">
        <f>[1]Supervisiones!K290</f>
        <v>52795498</v>
      </c>
      <c r="AV290" s="60" t="str">
        <f>[1]Supervisiones!L290</f>
        <v>Mauricio Serrato Roa</v>
      </c>
      <c r="AW290" s="60">
        <f>[1]Supervisiones!M290</f>
        <v>52795498</v>
      </c>
      <c r="AX290" s="63">
        <f>[1]Supervisiones!N290</f>
        <v>44580</v>
      </c>
      <c r="AY290" s="63">
        <f>[1]Supervisiones!O290</f>
        <v>44580</v>
      </c>
      <c r="AZ290" s="60" t="str">
        <f>[1]Supervisiones!P290</f>
        <v>Transaccional</v>
      </c>
      <c r="BA290" s="62" t="s">
        <v>105</v>
      </c>
      <c r="BB290" s="60">
        <v>0</v>
      </c>
      <c r="BC290" s="62" t="s">
        <v>105</v>
      </c>
      <c r="BD290" s="60" t="s">
        <v>100</v>
      </c>
      <c r="BE290" s="60" t="s">
        <v>100</v>
      </c>
      <c r="BF290" s="62" t="s">
        <v>105</v>
      </c>
      <c r="BG290" s="60" t="s">
        <v>100</v>
      </c>
      <c r="BH290" s="60" t="s">
        <v>100</v>
      </c>
      <c r="BI290" s="60" t="s">
        <v>100</v>
      </c>
      <c r="BJ290" s="60" t="s">
        <v>100</v>
      </c>
      <c r="BK290" s="60" t="s">
        <v>100</v>
      </c>
      <c r="BL290" s="60" t="s">
        <v>100</v>
      </c>
      <c r="BM290" s="60" t="s">
        <v>100</v>
      </c>
      <c r="BN290" s="60" t="s">
        <v>100</v>
      </c>
      <c r="BO290" s="60" t="s">
        <v>100</v>
      </c>
      <c r="BP290" s="60" t="s">
        <v>100</v>
      </c>
      <c r="BQ290" s="60" t="s">
        <v>100</v>
      </c>
      <c r="BR290" s="60" t="s">
        <v>100</v>
      </c>
      <c r="BS290" s="63">
        <f t="shared" si="26"/>
        <v>44926</v>
      </c>
      <c r="BT290" s="62">
        <f t="shared" si="27"/>
        <v>0</v>
      </c>
      <c r="BU290" s="60">
        <v>0</v>
      </c>
      <c r="BV290" s="60">
        <v>0</v>
      </c>
      <c r="BW290" s="62">
        <f t="shared" si="28"/>
        <v>0</v>
      </c>
      <c r="BX290" s="60">
        <v>0</v>
      </c>
      <c r="BY290" s="60">
        <v>0</v>
      </c>
      <c r="BZ290" s="64">
        <f t="shared" si="29"/>
        <v>65325520</v>
      </c>
      <c r="CA290" s="60" t="s">
        <v>106</v>
      </c>
      <c r="CB290" s="62" t="e">
        <f t="shared" si="30"/>
        <v>#REF!</v>
      </c>
      <c r="CC290" s="72" t="e">
        <f>BS290-#REF!</f>
        <v>#REF!</v>
      </c>
      <c r="CD290" s="62" t="s">
        <v>107</v>
      </c>
      <c r="CE290" s="78">
        <v>44584</v>
      </c>
      <c r="CF290" s="74" t="s">
        <v>1645</v>
      </c>
      <c r="CG290" s="75"/>
    </row>
    <row r="291" spans="1:85" s="17" customFormat="1" ht="50.25" customHeight="1">
      <c r="A291" s="60">
        <v>290</v>
      </c>
      <c r="B291" s="62" t="s">
        <v>411</v>
      </c>
      <c r="C291" s="62" t="s">
        <v>1488</v>
      </c>
      <c r="D291" s="62" t="s">
        <v>1116</v>
      </c>
      <c r="E291" s="62" t="s">
        <v>88</v>
      </c>
      <c r="F291" s="62" t="s">
        <v>1646</v>
      </c>
      <c r="G291" s="62" t="s">
        <v>90</v>
      </c>
      <c r="H291" s="62" t="s">
        <v>1647</v>
      </c>
      <c r="I291" s="62" t="s">
        <v>92</v>
      </c>
      <c r="J291" s="62">
        <v>1032394673</v>
      </c>
      <c r="K291" s="62" t="s">
        <v>1648</v>
      </c>
      <c r="L291" s="60">
        <v>80111701</v>
      </c>
      <c r="M291" s="71" t="s">
        <v>1649</v>
      </c>
      <c r="N291" s="62" t="s">
        <v>96</v>
      </c>
      <c r="O291" s="62">
        <f t="shared" si="25"/>
        <v>72486225</v>
      </c>
      <c r="P291" s="86">
        <v>72486225</v>
      </c>
      <c r="Q291" s="60">
        <v>0</v>
      </c>
      <c r="R291" s="86">
        <v>6303150</v>
      </c>
      <c r="S291" s="62" t="s">
        <v>97</v>
      </c>
      <c r="T291" s="63">
        <v>44582</v>
      </c>
      <c r="U291" s="63">
        <v>44585</v>
      </c>
      <c r="V291" s="63">
        <v>44926</v>
      </c>
      <c r="W291" s="63">
        <v>44585</v>
      </c>
      <c r="X291" s="63">
        <v>44926</v>
      </c>
      <c r="Y291" s="62" t="s">
        <v>418</v>
      </c>
      <c r="Z291" s="68" t="s">
        <v>419</v>
      </c>
      <c r="AA291" s="67">
        <v>20220728</v>
      </c>
      <c r="AB291" s="67">
        <v>83722</v>
      </c>
      <c r="AC291" s="61">
        <v>44574</v>
      </c>
      <c r="AD291" s="61" t="s">
        <v>100</v>
      </c>
      <c r="AE291" s="61" t="s">
        <v>100</v>
      </c>
      <c r="AF291" s="61" t="s">
        <v>1560</v>
      </c>
      <c r="AG291" s="61" t="s">
        <v>1389</v>
      </c>
      <c r="AH291" s="69">
        <v>66222</v>
      </c>
      <c r="AI291" s="85">
        <v>44583</v>
      </c>
      <c r="AJ291" s="70" t="s">
        <v>103</v>
      </c>
      <c r="AK291" s="69" t="s">
        <v>100</v>
      </c>
      <c r="AL291" s="69" t="s">
        <v>100</v>
      </c>
      <c r="AM291" s="61" t="str">
        <f>'[1]REQUISITOS DE EJECUCIÓN '!F291</f>
        <v>Cumplimiento del contrato
Calidad del servicio</v>
      </c>
      <c r="AN291" s="61" t="str">
        <f>'[1]REQUISITOS DE EJECUCIÓN '!G291</f>
        <v>390-47-994000068752</v>
      </c>
      <c r="AO291" s="61">
        <f>'[1]REQUISITOS DE EJECUCIÓN '!H291</f>
        <v>44583</v>
      </c>
      <c r="AP291" s="61">
        <f>'[1]REQUISITOS DE EJECUCIÓN '!I291</f>
        <v>44584</v>
      </c>
      <c r="AQ291" s="61">
        <f>'[1]REQUISITOS DE EJECUCIÓN '!L291</f>
        <v>44586</v>
      </c>
      <c r="AR291" s="61" t="str">
        <f>'[1]REQUISITOS DE EJECUCIÓN '!M291</f>
        <v>I</v>
      </c>
      <c r="AS291" s="62" t="s">
        <v>104</v>
      </c>
      <c r="AT291" s="60" t="str">
        <f>[1]Supervisiones!J291</f>
        <v>Sandra Patricia Amado Castillo</v>
      </c>
      <c r="AU291" s="60">
        <f>[1]Supervisiones!K291</f>
        <v>52795498</v>
      </c>
      <c r="AV291" s="60" t="str">
        <f>[1]Supervisiones!L291</f>
        <v>Mauricio Serrato Roa</v>
      </c>
      <c r="AW291" s="60">
        <f>[1]Supervisiones!M291</f>
        <v>52795498</v>
      </c>
      <c r="AX291" s="63">
        <f>[1]Supervisiones!N291</f>
        <v>44583</v>
      </c>
      <c r="AY291" s="63">
        <f>[1]Supervisiones!O291</f>
        <v>44583</v>
      </c>
      <c r="AZ291" s="60" t="str">
        <f>[1]Supervisiones!P291</f>
        <v>Transaccional</v>
      </c>
      <c r="BA291" s="62" t="s">
        <v>105</v>
      </c>
      <c r="BB291" s="60">
        <v>0</v>
      </c>
      <c r="BC291" s="62" t="s">
        <v>105</v>
      </c>
      <c r="BD291" s="60" t="s">
        <v>100</v>
      </c>
      <c r="BE291" s="60" t="s">
        <v>100</v>
      </c>
      <c r="BF291" s="62" t="s">
        <v>105</v>
      </c>
      <c r="BG291" s="60" t="s">
        <v>100</v>
      </c>
      <c r="BH291" s="60" t="s">
        <v>100</v>
      </c>
      <c r="BI291" s="60" t="s">
        <v>100</v>
      </c>
      <c r="BJ291" s="60" t="s">
        <v>100</v>
      </c>
      <c r="BK291" s="60" t="s">
        <v>100</v>
      </c>
      <c r="BL291" s="60" t="s">
        <v>100</v>
      </c>
      <c r="BM291" s="60" t="s">
        <v>100</v>
      </c>
      <c r="BN291" s="60" t="s">
        <v>100</v>
      </c>
      <c r="BO291" s="60" t="s">
        <v>100</v>
      </c>
      <c r="BP291" s="60" t="s">
        <v>100</v>
      </c>
      <c r="BQ291" s="60" t="s">
        <v>100</v>
      </c>
      <c r="BR291" s="60" t="s">
        <v>100</v>
      </c>
      <c r="BS291" s="63">
        <f t="shared" si="26"/>
        <v>44926</v>
      </c>
      <c r="BT291" s="62">
        <f t="shared" si="27"/>
        <v>0</v>
      </c>
      <c r="BU291" s="60">
        <v>0</v>
      </c>
      <c r="BV291" s="60">
        <v>0</v>
      </c>
      <c r="BW291" s="62">
        <f t="shared" si="28"/>
        <v>0</v>
      </c>
      <c r="BX291" s="60">
        <v>0</v>
      </c>
      <c r="BY291" s="60">
        <v>0</v>
      </c>
      <c r="BZ291" s="64">
        <f t="shared" si="29"/>
        <v>72486225</v>
      </c>
      <c r="CA291" s="60" t="s">
        <v>106</v>
      </c>
      <c r="CB291" s="62" t="e">
        <f t="shared" si="30"/>
        <v>#REF!</v>
      </c>
      <c r="CC291" s="72" t="e">
        <f>BS291-#REF!</f>
        <v>#REF!</v>
      </c>
      <c r="CD291" s="62" t="s">
        <v>107</v>
      </c>
      <c r="CE291" s="78">
        <v>44587</v>
      </c>
      <c r="CF291" s="74" t="s">
        <v>1650</v>
      </c>
      <c r="CG291" s="75"/>
    </row>
    <row r="292" spans="1:85" s="17" customFormat="1" ht="50.25" customHeight="1">
      <c r="A292" s="60">
        <v>291</v>
      </c>
      <c r="B292" s="62" t="s">
        <v>411</v>
      </c>
      <c r="C292" s="62" t="s">
        <v>1488</v>
      </c>
      <c r="D292" s="62" t="s">
        <v>1116</v>
      </c>
      <c r="E292" s="62" t="s">
        <v>88</v>
      </c>
      <c r="F292" s="62" t="s">
        <v>1651</v>
      </c>
      <c r="G292" s="62" t="s">
        <v>90</v>
      </c>
      <c r="H292" s="62" t="s">
        <v>1652</v>
      </c>
      <c r="I292" s="62" t="s">
        <v>92</v>
      </c>
      <c r="J292" s="62">
        <v>1019089428</v>
      </c>
      <c r="K292" s="62" t="s">
        <v>1653</v>
      </c>
      <c r="L292" s="60">
        <v>80111701</v>
      </c>
      <c r="M292" s="71" t="s">
        <v>1654</v>
      </c>
      <c r="N292" s="62" t="s">
        <v>96</v>
      </c>
      <c r="O292" s="62">
        <f t="shared" si="25"/>
        <v>54625000</v>
      </c>
      <c r="P292" s="86">
        <v>54625000</v>
      </c>
      <c r="Q292" s="60">
        <v>0</v>
      </c>
      <c r="R292" s="86">
        <v>4750000</v>
      </c>
      <c r="S292" s="62" t="s">
        <v>213</v>
      </c>
      <c r="T292" s="73">
        <v>44578</v>
      </c>
      <c r="U292" s="63">
        <v>44580</v>
      </c>
      <c r="V292" s="63">
        <v>44926</v>
      </c>
      <c r="W292" s="63">
        <v>44580</v>
      </c>
      <c r="X292" s="63">
        <v>44926</v>
      </c>
      <c r="Y292" s="62" t="s">
        <v>418</v>
      </c>
      <c r="Z292" s="68" t="s">
        <v>419</v>
      </c>
      <c r="AA292" s="67">
        <v>20220730</v>
      </c>
      <c r="AB292" s="67">
        <v>77922</v>
      </c>
      <c r="AC292" s="61">
        <v>44574</v>
      </c>
      <c r="AD292" s="61" t="s">
        <v>100</v>
      </c>
      <c r="AE292" s="61" t="s">
        <v>100</v>
      </c>
      <c r="AF292" s="61" t="s">
        <v>1560</v>
      </c>
      <c r="AG292" s="61" t="s">
        <v>1389</v>
      </c>
      <c r="AH292" s="69">
        <v>43922</v>
      </c>
      <c r="AI292" s="85">
        <v>44579</v>
      </c>
      <c r="AJ292" s="70" t="s">
        <v>103</v>
      </c>
      <c r="AK292" s="69" t="s">
        <v>100</v>
      </c>
      <c r="AL292" s="69" t="s">
        <v>100</v>
      </c>
      <c r="AM292" s="61" t="str">
        <f>'[1]REQUISITOS DE EJECUCIÓN '!F292</f>
        <v>Cumplimiento del contrato
Calidad del servicio</v>
      </c>
      <c r="AN292" s="61" t="str">
        <f>'[1]REQUISITOS DE EJECUCIÓN '!G292</f>
        <v>390-47-994000067651</v>
      </c>
      <c r="AO292" s="61">
        <f>'[1]REQUISITOS DE EJECUCIÓN '!H292</f>
        <v>44578</v>
      </c>
      <c r="AP292" s="61">
        <f>'[1]REQUISITOS DE EJECUCIÓN '!I292</f>
        <v>44580</v>
      </c>
      <c r="AQ292" s="61">
        <f>'[1]REQUISITOS DE EJECUCIÓN '!L292</f>
        <v>44579</v>
      </c>
      <c r="AR292" s="61" t="str">
        <f>'[1]REQUISITOS DE EJECUCIÓN '!M292</f>
        <v>I</v>
      </c>
      <c r="AS292" s="62" t="s">
        <v>104</v>
      </c>
      <c r="AT292" s="60" t="str">
        <f>[1]Supervisiones!J292</f>
        <v>Sandra Patricia Amado Castillo</v>
      </c>
      <c r="AU292" s="60">
        <f>[1]Supervisiones!K292</f>
        <v>52795498</v>
      </c>
      <c r="AV292" s="60" t="str">
        <f>[1]Supervisiones!L292</f>
        <v>Mauricio Serrato Roa</v>
      </c>
      <c r="AW292" s="60">
        <f>[1]Supervisiones!M292</f>
        <v>52795498</v>
      </c>
      <c r="AX292" s="63">
        <f>[1]Supervisiones!N292</f>
        <v>44579</v>
      </c>
      <c r="AY292" s="63">
        <f>[1]Supervisiones!O292</f>
        <v>44579</v>
      </c>
      <c r="AZ292" s="60" t="str">
        <f>[1]Supervisiones!P292</f>
        <v>Transaccional</v>
      </c>
      <c r="BA292" s="62" t="s">
        <v>105</v>
      </c>
      <c r="BB292" s="60">
        <v>0</v>
      </c>
      <c r="BC292" s="62" t="s">
        <v>105</v>
      </c>
      <c r="BD292" s="60" t="s">
        <v>100</v>
      </c>
      <c r="BE292" s="60" t="s">
        <v>100</v>
      </c>
      <c r="BF292" s="62" t="s">
        <v>105</v>
      </c>
      <c r="BG292" s="60" t="s">
        <v>100</v>
      </c>
      <c r="BH292" s="60" t="s">
        <v>100</v>
      </c>
      <c r="BI292" s="60" t="s">
        <v>100</v>
      </c>
      <c r="BJ292" s="60" t="s">
        <v>100</v>
      </c>
      <c r="BK292" s="60" t="s">
        <v>100</v>
      </c>
      <c r="BL292" s="60" t="s">
        <v>100</v>
      </c>
      <c r="BM292" s="60" t="s">
        <v>100</v>
      </c>
      <c r="BN292" s="60" t="s">
        <v>100</v>
      </c>
      <c r="BO292" s="60" t="s">
        <v>100</v>
      </c>
      <c r="BP292" s="60" t="s">
        <v>100</v>
      </c>
      <c r="BQ292" s="60" t="s">
        <v>100</v>
      </c>
      <c r="BR292" s="60" t="s">
        <v>100</v>
      </c>
      <c r="BS292" s="63">
        <f t="shared" si="26"/>
        <v>44926</v>
      </c>
      <c r="BT292" s="62">
        <f t="shared" si="27"/>
        <v>0</v>
      </c>
      <c r="BU292" s="60">
        <v>0</v>
      </c>
      <c r="BV292" s="60">
        <v>0</v>
      </c>
      <c r="BW292" s="62">
        <f t="shared" si="28"/>
        <v>0</v>
      </c>
      <c r="BX292" s="60">
        <v>0</v>
      </c>
      <c r="BY292" s="60">
        <v>0</v>
      </c>
      <c r="BZ292" s="64">
        <f t="shared" si="29"/>
        <v>54625000</v>
      </c>
      <c r="CA292" s="60" t="s">
        <v>106</v>
      </c>
      <c r="CB292" s="62" t="e">
        <f t="shared" si="30"/>
        <v>#REF!</v>
      </c>
      <c r="CC292" s="72" t="e">
        <f>BS292-#REF!</f>
        <v>#REF!</v>
      </c>
      <c r="CD292" s="62" t="s">
        <v>107</v>
      </c>
      <c r="CE292" s="63">
        <v>44582</v>
      </c>
      <c r="CF292" s="74" t="s">
        <v>1655</v>
      </c>
      <c r="CG292" s="75"/>
    </row>
    <row r="293" spans="1:85" s="17" customFormat="1" ht="50.25" customHeight="1">
      <c r="A293" s="60">
        <v>292</v>
      </c>
      <c r="B293" s="62" t="s">
        <v>510</v>
      </c>
      <c r="C293" s="62" t="s">
        <v>930</v>
      </c>
      <c r="D293" s="62" t="s">
        <v>946</v>
      </c>
      <c r="E293" s="62" t="s">
        <v>88</v>
      </c>
      <c r="F293" s="62" t="s">
        <v>1656</v>
      </c>
      <c r="G293" s="62" t="s">
        <v>90</v>
      </c>
      <c r="H293" s="62" t="s">
        <v>1657</v>
      </c>
      <c r="I293" s="62" t="s">
        <v>92</v>
      </c>
      <c r="J293" s="62">
        <v>1018437739</v>
      </c>
      <c r="K293" s="62" t="s">
        <v>1658</v>
      </c>
      <c r="L293" s="60">
        <v>80111701</v>
      </c>
      <c r="M293" s="71" t="s">
        <v>1659</v>
      </c>
      <c r="N293" s="62" t="s">
        <v>96</v>
      </c>
      <c r="O293" s="62">
        <f t="shared" si="25"/>
        <v>61325000</v>
      </c>
      <c r="P293" s="86">
        <v>61325000</v>
      </c>
      <c r="Q293" s="60">
        <v>0</v>
      </c>
      <c r="R293" s="86">
        <v>5575000</v>
      </c>
      <c r="S293" s="62" t="s">
        <v>213</v>
      </c>
      <c r="T293" s="73">
        <v>44578</v>
      </c>
      <c r="U293" s="63">
        <v>44580</v>
      </c>
      <c r="V293" s="63">
        <v>44895</v>
      </c>
      <c r="W293" s="63">
        <v>44580</v>
      </c>
      <c r="X293" s="63">
        <v>44895</v>
      </c>
      <c r="Y293" s="62" t="s">
        <v>517</v>
      </c>
      <c r="Z293" s="68" t="s">
        <v>518</v>
      </c>
      <c r="AA293" s="67">
        <v>20220157</v>
      </c>
      <c r="AB293" s="67">
        <v>21922</v>
      </c>
      <c r="AC293" s="61">
        <v>44569</v>
      </c>
      <c r="AD293" s="61" t="s">
        <v>100</v>
      </c>
      <c r="AE293" s="61" t="s">
        <v>100</v>
      </c>
      <c r="AF293" s="61" t="s">
        <v>866</v>
      </c>
      <c r="AG293" s="61" t="s">
        <v>116</v>
      </c>
      <c r="AH293" s="69">
        <v>42622</v>
      </c>
      <c r="AI293" s="85">
        <v>44579</v>
      </c>
      <c r="AJ293" s="70" t="s">
        <v>103</v>
      </c>
      <c r="AK293" s="69" t="s">
        <v>100</v>
      </c>
      <c r="AL293" s="69" t="s">
        <v>100</v>
      </c>
      <c r="AM293" s="61" t="str">
        <f>'[1]REQUISITOS DE EJECUCIÓN '!F293</f>
        <v>Cumplimiento del contrato
Calidad del servicio</v>
      </c>
      <c r="AN293" s="61" t="str">
        <f>'[1]REQUISITOS DE EJECUCIÓN '!G293</f>
        <v>15-44-101256510</v>
      </c>
      <c r="AO293" s="61">
        <f>'[1]REQUISITOS DE EJECUCIÓN '!H293</f>
        <v>44579</v>
      </c>
      <c r="AP293" s="61">
        <f>'[1]REQUISITOS DE EJECUCIÓN '!I293</f>
        <v>44580</v>
      </c>
      <c r="AQ293" s="61">
        <f>'[1]REQUISITOS DE EJECUCIÓN '!L293</f>
        <v>44579</v>
      </c>
      <c r="AR293" s="61" t="str">
        <f>'[1]REQUISITOS DE EJECUCIÓN '!M293</f>
        <v>I</v>
      </c>
      <c r="AS293" s="62" t="s">
        <v>104</v>
      </c>
      <c r="AT293" s="60" t="str">
        <f>[1]Supervisiones!J293</f>
        <v>Andrea Patricia Ávila Vacca</v>
      </c>
      <c r="AU293" s="60">
        <f>[1]Supervisiones!K293</f>
        <v>53100799</v>
      </c>
      <c r="AV293" s="60" t="str">
        <f>[1]Supervisiones!L293</f>
        <v>Norma Teresa Nieto Almanza</v>
      </c>
      <c r="AW293" s="60">
        <f>[1]Supervisiones!M293</f>
        <v>53100799</v>
      </c>
      <c r="AX293" s="63">
        <f>[1]Supervisiones!N293</f>
        <v>44579</v>
      </c>
      <c r="AY293" s="63">
        <f>[1]Supervisiones!O293</f>
        <v>44579</v>
      </c>
      <c r="AZ293" s="60" t="str">
        <f>[1]Supervisiones!P293</f>
        <v>Transaccional</v>
      </c>
      <c r="BA293" s="62" t="s">
        <v>105</v>
      </c>
      <c r="BB293" s="60">
        <v>0</v>
      </c>
      <c r="BC293" s="62" t="s">
        <v>105</v>
      </c>
      <c r="BD293" s="60" t="s">
        <v>100</v>
      </c>
      <c r="BE293" s="60" t="s">
        <v>100</v>
      </c>
      <c r="BF293" s="62" t="s">
        <v>105</v>
      </c>
      <c r="BG293" s="60" t="s">
        <v>100</v>
      </c>
      <c r="BH293" s="60" t="s">
        <v>100</v>
      </c>
      <c r="BI293" s="60" t="s">
        <v>100</v>
      </c>
      <c r="BJ293" s="60" t="s">
        <v>100</v>
      </c>
      <c r="BK293" s="60" t="s">
        <v>100</v>
      </c>
      <c r="BL293" s="60" t="s">
        <v>100</v>
      </c>
      <c r="BM293" s="60" t="s">
        <v>100</v>
      </c>
      <c r="BN293" s="60" t="s">
        <v>100</v>
      </c>
      <c r="BO293" s="60" t="s">
        <v>100</v>
      </c>
      <c r="BP293" s="60" t="s">
        <v>100</v>
      </c>
      <c r="BQ293" s="60" t="s">
        <v>100</v>
      </c>
      <c r="BR293" s="60" t="s">
        <v>100</v>
      </c>
      <c r="BS293" s="63">
        <f t="shared" si="26"/>
        <v>44895</v>
      </c>
      <c r="BT293" s="62">
        <f t="shared" si="27"/>
        <v>0</v>
      </c>
      <c r="BU293" s="60">
        <v>0</v>
      </c>
      <c r="BV293" s="60">
        <v>0</v>
      </c>
      <c r="BW293" s="62">
        <f t="shared" si="28"/>
        <v>0</v>
      </c>
      <c r="BX293" s="60">
        <v>0</v>
      </c>
      <c r="BY293" s="60">
        <v>0</v>
      </c>
      <c r="BZ293" s="64">
        <f t="shared" si="29"/>
        <v>61325000</v>
      </c>
      <c r="CA293" s="60" t="s">
        <v>106</v>
      </c>
      <c r="CB293" s="62" t="e">
        <f t="shared" si="30"/>
        <v>#REF!</v>
      </c>
      <c r="CC293" s="72" t="e">
        <f>BS293-#REF!</f>
        <v>#REF!</v>
      </c>
      <c r="CD293" s="62" t="s">
        <v>107</v>
      </c>
      <c r="CE293" s="63">
        <v>44582</v>
      </c>
      <c r="CF293" s="74" t="s">
        <v>1660</v>
      </c>
      <c r="CG293" s="75"/>
    </row>
    <row r="294" spans="1:85" s="17" customFormat="1" ht="50.25" customHeight="1">
      <c r="A294" s="60">
        <v>293</v>
      </c>
      <c r="B294" s="62" t="s">
        <v>510</v>
      </c>
      <c r="C294" s="62" t="s">
        <v>930</v>
      </c>
      <c r="D294" s="62" t="s">
        <v>946</v>
      </c>
      <c r="E294" s="62" t="s">
        <v>88</v>
      </c>
      <c r="F294" s="62" t="s">
        <v>1661</v>
      </c>
      <c r="G294" s="62" t="s">
        <v>90</v>
      </c>
      <c r="H294" s="62" t="s">
        <v>1662</v>
      </c>
      <c r="I294" s="62" t="s">
        <v>92</v>
      </c>
      <c r="J294" s="62">
        <v>52376408</v>
      </c>
      <c r="K294" s="62" t="s">
        <v>1663</v>
      </c>
      <c r="L294" s="60">
        <v>80111701</v>
      </c>
      <c r="M294" s="71" t="s">
        <v>1659</v>
      </c>
      <c r="N294" s="62" t="s">
        <v>96</v>
      </c>
      <c r="O294" s="62">
        <f t="shared" si="25"/>
        <v>61325000</v>
      </c>
      <c r="P294" s="86">
        <v>61325000</v>
      </c>
      <c r="Q294" s="60">
        <v>0</v>
      </c>
      <c r="R294" s="86">
        <v>5575000</v>
      </c>
      <c r="S294" s="62" t="s">
        <v>213</v>
      </c>
      <c r="T294" s="73">
        <v>44578</v>
      </c>
      <c r="U294" s="63">
        <v>44581</v>
      </c>
      <c r="V294" s="63">
        <v>44895</v>
      </c>
      <c r="W294" s="63">
        <v>44581</v>
      </c>
      <c r="X294" s="63">
        <v>44895</v>
      </c>
      <c r="Y294" s="62" t="s">
        <v>517</v>
      </c>
      <c r="Z294" s="68" t="s">
        <v>518</v>
      </c>
      <c r="AA294" s="67">
        <v>20220158</v>
      </c>
      <c r="AB294" s="67">
        <v>22022</v>
      </c>
      <c r="AC294" s="61">
        <v>44569</v>
      </c>
      <c r="AD294" s="61" t="s">
        <v>100</v>
      </c>
      <c r="AE294" s="61" t="s">
        <v>100</v>
      </c>
      <c r="AF294" s="61" t="s">
        <v>866</v>
      </c>
      <c r="AG294" s="61" t="s">
        <v>116</v>
      </c>
      <c r="AH294" s="69">
        <v>42322</v>
      </c>
      <c r="AI294" s="85">
        <v>44579</v>
      </c>
      <c r="AJ294" s="70" t="s">
        <v>103</v>
      </c>
      <c r="AK294" s="69" t="s">
        <v>100</v>
      </c>
      <c r="AL294" s="69" t="s">
        <v>100</v>
      </c>
      <c r="AM294" s="61" t="str">
        <f>'[1]REQUISITOS DE EJECUCIÓN '!F294</f>
        <v>Cumplimiento del contrato
Calidad del servicio</v>
      </c>
      <c r="AN294" s="61" t="str">
        <f>'[1]REQUISITOS DE EJECUCIÓN '!G294</f>
        <v>390-47-994000067814</v>
      </c>
      <c r="AO294" s="61">
        <f>'[1]REQUISITOS DE EJECUCIÓN '!H294</f>
        <v>44579</v>
      </c>
      <c r="AP294" s="61">
        <f>'[1]REQUISITOS DE EJECUCIÓN '!I294</f>
        <v>44581</v>
      </c>
      <c r="AQ294" s="61">
        <f>'[1]REQUISITOS DE EJECUCIÓN '!L294</f>
        <v>44579</v>
      </c>
      <c r="AR294" s="61" t="str">
        <f>'[1]REQUISITOS DE EJECUCIÓN '!M294</f>
        <v>I</v>
      </c>
      <c r="AS294" s="62" t="s">
        <v>104</v>
      </c>
      <c r="AT294" s="60" t="str">
        <f>[1]Supervisiones!J294</f>
        <v>Andrea Patricia Ávila Vacca</v>
      </c>
      <c r="AU294" s="60">
        <f>[1]Supervisiones!K294</f>
        <v>53100799</v>
      </c>
      <c r="AV294" s="60" t="str">
        <f>[1]Supervisiones!L294</f>
        <v>Norma Teresa Nieto Almanza</v>
      </c>
      <c r="AW294" s="60">
        <f>[1]Supervisiones!M294</f>
        <v>53100799</v>
      </c>
      <c r="AX294" s="63">
        <f>[1]Supervisiones!N294</f>
        <v>44579</v>
      </c>
      <c r="AY294" s="63">
        <f>[1]Supervisiones!O294</f>
        <v>44579</v>
      </c>
      <c r="AZ294" s="60" t="str">
        <f>[1]Supervisiones!P294</f>
        <v>Transaccional</v>
      </c>
      <c r="BA294" s="62" t="s">
        <v>105</v>
      </c>
      <c r="BB294" s="60">
        <v>0</v>
      </c>
      <c r="BC294" s="62" t="s">
        <v>105</v>
      </c>
      <c r="BD294" s="60" t="s">
        <v>100</v>
      </c>
      <c r="BE294" s="60" t="s">
        <v>100</v>
      </c>
      <c r="BF294" s="62" t="s">
        <v>105</v>
      </c>
      <c r="BG294" s="60" t="s">
        <v>100</v>
      </c>
      <c r="BH294" s="60" t="s">
        <v>100</v>
      </c>
      <c r="BI294" s="60" t="s">
        <v>100</v>
      </c>
      <c r="BJ294" s="60" t="s">
        <v>100</v>
      </c>
      <c r="BK294" s="60" t="s">
        <v>100</v>
      </c>
      <c r="BL294" s="60" t="s">
        <v>100</v>
      </c>
      <c r="BM294" s="60" t="s">
        <v>100</v>
      </c>
      <c r="BN294" s="60" t="s">
        <v>100</v>
      </c>
      <c r="BO294" s="60" t="s">
        <v>100</v>
      </c>
      <c r="BP294" s="60" t="s">
        <v>100</v>
      </c>
      <c r="BQ294" s="60" t="s">
        <v>100</v>
      </c>
      <c r="BR294" s="60" t="s">
        <v>100</v>
      </c>
      <c r="BS294" s="63">
        <f t="shared" si="26"/>
        <v>44895</v>
      </c>
      <c r="BT294" s="62">
        <f t="shared" si="27"/>
        <v>0</v>
      </c>
      <c r="BU294" s="60">
        <v>0</v>
      </c>
      <c r="BV294" s="60">
        <v>0</v>
      </c>
      <c r="BW294" s="62">
        <f t="shared" si="28"/>
        <v>0</v>
      </c>
      <c r="BX294" s="60">
        <v>0</v>
      </c>
      <c r="BY294" s="60">
        <v>0</v>
      </c>
      <c r="BZ294" s="64">
        <f t="shared" si="29"/>
        <v>61325000</v>
      </c>
      <c r="CA294" s="60" t="s">
        <v>106</v>
      </c>
      <c r="CB294" s="62" t="e">
        <f t="shared" si="30"/>
        <v>#REF!</v>
      </c>
      <c r="CC294" s="72" t="e">
        <f>BS294-#REF!</f>
        <v>#REF!</v>
      </c>
      <c r="CD294" s="62" t="s">
        <v>107</v>
      </c>
      <c r="CE294" s="63">
        <v>44582</v>
      </c>
      <c r="CF294" s="74" t="s">
        <v>1664</v>
      </c>
      <c r="CG294" s="75"/>
    </row>
    <row r="295" spans="1:85" s="17" customFormat="1" ht="50.25" customHeight="1">
      <c r="A295" s="60">
        <v>294</v>
      </c>
      <c r="B295" s="62" t="s">
        <v>510</v>
      </c>
      <c r="C295" s="62" t="s">
        <v>930</v>
      </c>
      <c r="D295" s="62" t="s">
        <v>946</v>
      </c>
      <c r="E295" s="62" t="s">
        <v>88</v>
      </c>
      <c r="F295" s="62" t="s">
        <v>1665</v>
      </c>
      <c r="G295" s="62" t="s">
        <v>111</v>
      </c>
      <c r="H295" s="62" t="s">
        <v>1666</v>
      </c>
      <c r="I295" s="62" t="s">
        <v>92</v>
      </c>
      <c r="J295" s="62">
        <v>1030681468</v>
      </c>
      <c r="K295" s="62" t="s">
        <v>1667</v>
      </c>
      <c r="L295" s="60">
        <v>80111701</v>
      </c>
      <c r="M295" s="71" t="s">
        <v>1668</v>
      </c>
      <c r="N295" s="62" t="s">
        <v>96</v>
      </c>
      <c r="O295" s="62">
        <f t="shared" si="25"/>
        <v>30800000</v>
      </c>
      <c r="P295" s="86">
        <v>30800000</v>
      </c>
      <c r="Q295" s="60">
        <v>0</v>
      </c>
      <c r="R295" s="86">
        <v>2800000</v>
      </c>
      <c r="S295" s="62" t="s">
        <v>213</v>
      </c>
      <c r="T295" s="73">
        <v>44579</v>
      </c>
      <c r="U295" s="63">
        <v>44581</v>
      </c>
      <c r="V295" s="63">
        <v>44895</v>
      </c>
      <c r="W295" s="63">
        <v>44581</v>
      </c>
      <c r="X295" s="63">
        <v>44895</v>
      </c>
      <c r="Y295" s="62" t="s">
        <v>517</v>
      </c>
      <c r="Z295" s="68" t="s">
        <v>518</v>
      </c>
      <c r="AA295" s="67">
        <v>20220159</v>
      </c>
      <c r="AB295" s="67">
        <v>22122</v>
      </c>
      <c r="AC295" s="61">
        <v>44569</v>
      </c>
      <c r="AD295" s="61" t="s">
        <v>100</v>
      </c>
      <c r="AE295" s="61" t="s">
        <v>100</v>
      </c>
      <c r="AF295" s="61" t="s">
        <v>866</v>
      </c>
      <c r="AG295" s="61" t="s">
        <v>116</v>
      </c>
      <c r="AH295" s="69">
        <v>45422</v>
      </c>
      <c r="AI295" s="85">
        <v>44579</v>
      </c>
      <c r="AJ295" s="70" t="s">
        <v>103</v>
      </c>
      <c r="AK295" s="69" t="s">
        <v>100</v>
      </c>
      <c r="AL295" s="69" t="s">
        <v>100</v>
      </c>
      <c r="AM295" s="61" t="str">
        <f>'[1]REQUISITOS DE EJECUCIÓN '!F295</f>
        <v>Cumplimiento del contrato
Calidad del servicio</v>
      </c>
      <c r="AN295" s="61" t="str">
        <f>'[1]REQUISITOS DE EJECUCIÓN '!G295</f>
        <v>21-44-101373376</v>
      </c>
      <c r="AO295" s="61">
        <f>'[1]REQUISITOS DE EJECUCIÓN '!H295</f>
        <v>44579</v>
      </c>
      <c r="AP295" s="61">
        <f>'[1]REQUISITOS DE EJECUCIÓN '!I295</f>
        <v>44581</v>
      </c>
      <c r="AQ295" s="61">
        <f>'[1]REQUISITOS DE EJECUCIÓN '!L295</f>
        <v>44580</v>
      </c>
      <c r="AR295" s="61" t="str">
        <f>'[1]REQUISITOS DE EJECUCIÓN '!M295</f>
        <v>I</v>
      </c>
      <c r="AS295" s="62" t="s">
        <v>104</v>
      </c>
      <c r="AT295" s="60" t="str">
        <f>[1]Supervisiones!J295</f>
        <v>Andrea Patricia Ávila Vacca</v>
      </c>
      <c r="AU295" s="60">
        <f>[1]Supervisiones!K295</f>
        <v>53100799</v>
      </c>
      <c r="AV295" s="60" t="str">
        <f>[1]Supervisiones!L295</f>
        <v>Norma Teresa Nieto Almanza</v>
      </c>
      <c r="AW295" s="60">
        <f>[1]Supervisiones!M295</f>
        <v>53100799</v>
      </c>
      <c r="AX295" s="63">
        <f>[1]Supervisiones!N295</f>
        <v>44579</v>
      </c>
      <c r="AY295" s="63">
        <f>[1]Supervisiones!O295</f>
        <v>44579</v>
      </c>
      <c r="AZ295" s="60" t="str">
        <f>[1]Supervisiones!P295</f>
        <v>Transaccional</v>
      </c>
      <c r="BA295" s="62" t="s">
        <v>105</v>
      </c>
      <c r="BB295" s="60">
        <v>0</v>
      </c>
      <c r="BC295" s="62" t="s">
        <v>105</v>
      </c>
      <c r="BD295" s="60" t="s">
        <v>100</v>
      </c>
      <c r="BE295" s="60" t="s">
        <v>100</v>
      </c>
      <c r="BF295" s="62" t="s">
        <v>105</v>
      </c>
      <c r="BG295" s="60" t="s">
        <v>100</v>
      </c>
      <c r="BH295" s="60" t="s">
        <v>100</v>
      </c>
      <c r="BI295" s="60" t="s">
        <v>100</v>
      </c>
      <c r="BJ295" s="60" t="s">
        <v>100</v>
      </c>
      <c r="BK295" s="60" t="s">
        <v>100</v>
      </c>
      <c r="BL295" s="60" t="s">
        <v>100</v>
      </c>
      <c r="BM295" s="60" t="s">
        <v>100</v>
      </c>
      <c r="BN295" s="60" t="s">
        <v>100</v>
      </c>
      <c r="BO295" s="60" t="s">
        <v>100</v>
      </c>
      <c r="BP295" s="60" t="s">
        <v>100</v>
      </c>
      <c r="BQ295" s="60" t="s">
        <v>100</v>
      </c>
      <c r="BR295" s="60" t="s">
        <v>100</v>
      </c>
      <c r="BS295" s="63">
        <f t="shared" si="26"/>
        <v>44895</v>
      </c>
      <c r="BT295" s="62">
        <f t="shared" si="27"/>
        <v>0</v>
      </c>
      <c r="BU295" s="60">
        <v>0</v>
      </c>
      <c r="BV295" s="60">
        <v>0</v>
      </c>
      <c r="BW295" s="62">
        <f t="shared" si="28"/>
        <v>0</v>
      </c>
      <c r="BX295" s="60">
        <v>0</v>
      </c>
      <c r="BY295" s="60">
        <v>0</v>
      </c>
      <c r="BZ295" s="64">
        <f t="shared" si="29"/>
        <v>30800000</v>
      </c>
      <c r="CA295" s="60" t="s">
        <v>106</v>
      </c>
      <c r="CB295" s="62" t="e">
        <f t="shared" si="30"/>
        <v>#REF!</v>
      </c>
      <c r="CC295" s="72" t="e">
        <f>BS295-#REF!</f>
        <v>#REF!</v>
      </c>
      <c r="CD295" s="62" t="s">
        <v>107</v>
      </c>
      <c r="CE295" s="78">
        <v>44584</v>
      </c>
      <c r="CF295" s="74" t="s">
        <v>1669</v>
      </c>
      <c r="CG295" s="75"/>
    </row>
    <row r="296" spans="1:85" s="17" customFormat="1" ht="50.25" customHeight="1">
      <c r="A296" s="60">
        <v>295</v>
      </c>
      <c r="B296" s="62" t="s">
        <v>510</v>
      </c>
      <c r="C296" s="62" t="s">
        <v>930</v>
      </c>
      <c r="D296" s="62" t="s">
        <v>946</v>
      </c>
      <c r="E296" s="62" t="s">
        <v>88</v>
      </c>
      <c r="F296" s="62" t="s">
        <v>1670</v>
      </c>
      <c r="G296" s="62" t="s">
        <v>90</v>
      </c>
      <c r="H296" s="62" t="s">
        <v>1671</v>
      </c>
      <c r="I296" s="62" t="s">
        <v>92</v>
      </c>
      <c r="J296" s="62">
        <v>80188193</v>
      </c>
      <c r="K296" s="62" t="s">
        <v>1672</v>
      </c>
      <c r="L296" s="60">
        <v>80111701</v>
      </c>
      <c r="M296" s="71" t="s">
        <v>1673</v>
      </c>
      <c r="N296" s="62" t="s">
        <v>96</v>
      </c>
      <c r="O296" s="62">
        <f t="shared" si="25"/>
        <v>61325000</v>
      </c>
      <c r="P296" s="86">
        <v>61325000</v>
      </c>
      <c r="Q296" s="60">
        <v>0</v>
      </c>
      <c r="R296" s="86">
        <v>5575000</v>
      </c>
      <c r="S296" s="62" t="s">
        <v>213</v>
      </c>
      <c r="T296" s="73">
        <v>44579</v>
      </c>
      <c r="U296" s="63">
        <v>44581</v>
      </c>
      <c r="V296" s="63">
        <v>44895</v>
      </c>
      <c r="W296" s="63">
        <v>44581</v>
      </c>
      <c r="X296" s="63">
        <v>44895</v>
      </c>
      <c r="Y296" s="62" t="s">
        <v>517</v>
      </c>
      <c r="Z296" s="68" t="s">
        <v>518</v>
      </c>
      <c r="AA296" s="67">
        <v>20220377</v>
      </c>
      <c r="AB296" s="67">
        <v>22222</v>
      </c>
      <c r="AC296" s="61">
        <v>44569</v>
      </c>
      <c r="AD296" s="61" t="s">
        <v>100</v>
      </c>
      <c r="AE296" s="61" t="s">
        <v>100</v>
      </c>
      <c r="AF296" s="61" t="s">
        <v>866</v>
      </c>
      <c r="AG296" s="61" t="s">
        <v>116</v>
      </c>
      <c r="AH296" s="69">
        <v>46022</v>
      </c>
      <c r="AI296" s="85">
        <v>44579</v>
      </c>
      <c r="AJ296" s="70" t="s">
        <v>103</v>
      </c>
      <c r="AK296" s="69" t="s">
        <v>100</v>
      </c>
      <c r="AL296" s="69" t="s">
        <v>100</v>
      </c>
      <c r="AM296" s="61" t="str">
        <f>'[1]REQUISITOS DE EJECUCIÓN '!F296</f>
        <v>Cumplimiento del contrato
Calidad del servicio</v>
      </c>
      <c r="AN296" s="61" t="str">
        <f>'[1]REQUISITOS DE EJECUCIÓN '!G296</f>
        <v>390-47-994000068002</v>
      </c>
      <c r="AO296" s="61">
        <f>'[1]REQUISITOS DE EJECUCIÓN '!H296</f>
        <v>44579</v>
      </c>
      <c r="AP296" s="61">
        <f>'[1]REQUISITOS DE EJECUCIÓN '!I296</f>
        <v>44581</v>
      </c>
      <c r="AQ296" s="61">
        <f>'[1]REQUISITOS DE EJECUCIÓN '!L296</f>
        <v>44580</v>
      </c>
      <c r="AR296" s="61" t="str">
        <f>'[1]REQUISITOS DE EJECUCIÓN '!M296</f>
        <v>I</v>
      </c>
      <c r="AS296" s="62" t="s">
        <v>104</v>
      </c>
      <c r="AT296" s="60" t="str">
        <f>[1]Supervisiones!J296</f>
        <v>Andrea Patricia Ávila Vacca</v>
      </c>
      <c r="AU296" s="60">
        <f>[1]Supervisiones!K296</f>
        <v>53100799</v>
      </c>
      <c r="AV296" s="60" t="str">
        <f>[1]Supervisiones!L296</f>
        <v>Norma Teresa Nieto Almanza</v>
      </c>
      <c r="AW296" s="60">
        <f>[1]Supervisiones!M296</f>
        <v>53100799</v>
      </c>
      <c r="AX296" s="63">
        <f>[1]Supervisiones!N296</f>
        <v>44579</v>
      </c>
      <c r="AY296" s="63">
        <f>[1]Supervisiones!O296</f>
        <v>44579</v>
      </c>
      <c r="AZ296" s="60" t="str">
        <f>[1]Supervisiones!P296</f>
        <v>Transaccional</v>
      </c>
      <c r="BA296" s="62" t="s">
        <v>105</v>
      </c>
      <c r="BB296" s="60">
        <v>0</v>
      </c>
      <c r="BC296" s="62" t="s">
        <v>105</v>
      </c>
      <c r="BD296" s="60" t="s">
        <v>100</v>
      </c>
      <c r="BE296" s="60" t="s">
        <v>100</v>
      </c>
      <c r="BF296" s="62" t="s">
        <v>105</v>
      </c>
      <c r="BG296" s="60" t="s">
        <v>100</v>
      </c>
      <c r="BH296" s="60" t="s">
        <v>100</v>
      </c>
      <c r="BI296" s="60" t="s">
        <v>100</v>
      </c>
      <c r="BJ296" s="60" t="s">
        <v>100</v>
      </c>
      <c r="BK296" s="60" t="s">
        <v>100</v>
      </c>
      <c r="BL296" s="60" t="s">
        <v>100</v>
      </c>
      <c r="BM296" s="60" t="s">
        <v>100</v>
      </c>
      <c r="BN296" s="60" t="s">
        <v>100</v>
      </c>
      <c r="BO296" s="60" t="s">
        <v>100</v>
      </c>
      <c r="BP296" s="60" t="s">
        <v>100</v>
      </c>
      <c r="BQ296" s="60" t="s">
        <v>100</v>
      </c>
      <c r="BR296" s="60" t="s">
        <v>100</v>
      </c>
      <c r="BS296" s="63">
        <f t="shared" si="26"/>
        <v>44895</v>
      </c>
      <c r="BT296" s="62">
        <f t="shared" si="27"/>
        <v>0</v>
      </c>
      <c r="BU296" s="60">
        <v>0</v>
      </c>
      <c r="BV296" s="60">
        <v>0</v>
      </c>
      <c r="BW296" s="62">
        <f t="shared" si="28"/>
        <v>0</v>
      </c>
      <c r="BX296" s="60">
        <v>0</v>
      </c>
      <c r="BY296" s="60">
        <v>0</v>
      </c>
      <c r="BZ296" s="64">
        <f t="shared" si="29"/>
        <v>61325000</v>
      </c>
      <c r="CA296" s="60" t="s">
        <v>106</v>
      </c>
      <c r="CB296" s="62" t="e">
        <f t="shared" si="30"/>
        <v>#REF!</v>
      </c>
      <c r="CC296" s="72" t="e">
        <f>BS296-#REF!</f>
        <v>#REF!</v>
      </c>
      <c r="CD296" s="62" t="s">
        <v>107</v>
      </c>
      <c r="CE296" s="78">
        <v>44584</v>
      </c>
      <c r="CF296" s="74" t="s">
        <v>1674</v>
      </c>
      <c r="CG296" s="75"/>
    </row>
    <row r="297" spans="1:85" s="17" customFormat="1" ht="50.25" customHeight="1">
      <c r="A297" s="60">
        <v>296</v>
      </c>
      <c r="B297" s="62" t="s">
        <v>510</v>
      </c>
      <c r="C297" s="62" t="s">
        <v>930</v>
      </c>
      <c r="D297" s="62" t="s">
        <v>946</v>
      </c>
      <c r="E297" s="62" t="s">
        <v>88</v>
      </c>
      <c r="F297" s="62" t="s">
        <v>1675</v>
      </c>
      <c r="G297" s="62" t="s">
        <v>90</v>
      </c>
      <c r="H297" s="62" t="s">
        <v>1676</v>
      </c>
      <c r="I297" s="62" t="s">
        <v>92</v>
      </c>
      <c r="J297" s="62">
        <v>52992113</v>
      </c>
      <c r="K297" s="62" t="s">
        <v>1677</v>
      </c>
      <c r="L297" s="60">
        <v>80111701</v>
      </c>
      <c r="M297" s="71" t="s">
        <v>1659</v>
      </c>
      <c r="N297" s="62" t="s">
        <v>96</v>
      </c>
      <c r="O297" s="62">
        <f t="shared" si="25"/>
        <v>61325000</v>
      </c>
      <c r="P297" s="86">
        <v>61325000</v>
      </c>
      <c r="Q297" s="60">
        <v>0</v>
      </c>
      <c r="R297" s="86">
        <v>5575000</v>
      </c>
      <c r="S297" s="62" t="s">
        <v>213</v>
      </c>
      <c r="T297" s="63">
        <v>44578</v>
      </c>
      <c r="U297" s="63">
        <v>44580</v>
      </c>
      <c r="V297" s="63">
        <v>44895</v>
      </c>
      <c r="W297" s="63">
        <v>44580</v>
      </c>
      <c r="X297" s="63">
        <v>44895</v>
      </c>
      <c r="Y297" s="62" t="s">
        <v>517</v>
      </c>
      <c r="Z297" s="68" t="s">
        <v>518</v>
      </c>
      <c r="AA297" s="67">
        <v>20220362</v>
      </c>
      <c r="AB297" s="67">
        <v>22322</v>
      </c>
      <c r="AC297" s="61">
        <v>44569</v>
      </c>
      <c r="AD297" s="61" t="s">
        <v>100</v>
      </c>
      <c r="AE297" s="61" t="s">
        <v>100</v>
      </c>
      <c r="AF297" s="61" t="s">
        <v>866</v>
      </c>
      <c r="AG297" s="61" t="s">
        <v>116</v>
      </c>
      <c r="AH297" s="69">
        <v>37922</v>
      </c>
      <c r="AI297" s="85">
        <v>44578</v>
      </c>
      <c r="AJ297" s="70" t="s">
        <v>103</v>
      </c>
      <c r="AK297" s="69" t="s">
        <v>100</v>
      </c>
      <c r="AL297" s="69" t="s">
        <v>100</v>
      </c>
      <c r="AM297" s="61" t="str">
        <f>'[1]REQUISITOS DE EJECUCIÓN '!F297</f>
        <v>Cumplimiento del contrato
Calidad del servicio</v>
      </c>
      <c r="AN297" s="61" t="str">
        <f>'[1]REQUISITOS DE EJECUCIÓN '!G297</f>
        <v>390-47-994000067600</v>
      </c>
      <c r="AO297" s="61">
        <f>'[1]REQUISITOS DE EJECUCIÓN '!H297</f>
        <v>44578</v>
      </c>
      <c r="AP297" s="61">
        <f>'[1]REQUISITOS DE EJECUCIÓN '!I297</f>
        <v>44580</v>
      </c>
      <c r="AQ297" s="61">
        <f>'[1]REQUISITOS DE EJECUCIÓN '!L297</f>
        <v>44579</v>
      </c>
      <c r="AR297" s="61" t="str">
        <f>'[1]REQUISITOS DE EJECUCIÓN '!M297</f>
        <v>I</v>
      </c>
      <c r="AS297" s="62" t="s">
        <v>104</v>
      </c>
      <c r="AT297" s="60" t="str">
        <f>[1]Supervisiones!J297</f>
        <v>Andrea Patricia Ávila Vacca</v>
      </c>
      <c r="AU297" s="60">
        <f>[1]Supervisiones!K297</f>
        <v>53100799</v>
      </c>
      <c r="AV297" s="60" t="str">
        <f>[1]Supervisiones!L297</f>
        <v>Norma Teresa Nieto Almanza</v>
      </c>
      <c r="AW297" s="60">
        <f>[1]Supervisiones!M297</f>
        <v>53100799</v>
      </c>
      <c r="AX297" s="63">
        <f>[1]Supervisiones!N297</f>
        <v>44578</v>
      </c>
      <c r="AY297" s="63">
        <f>[1]Supervisiones!O297</f>
        <v>44579</v>
      </c>
      <c r="AZ297" s="60" t="str">
        <f>[1]Supervisiones!P297</f>
        <v>Transaccional</v>
      </c>
      <c r="BA297" s="62" t="s">
        <v>105</v>
      </c>
      <c r="BB297" s="60">
        <v>0</v>
      </c>
      <c r="BC297" s="62" t="s">
        <v>105</v>
      </c>
      <c r="BD297" s="60" t="s">
        <v>100</v>
      </c>
      <c r="BE297" s="60" t="s">
        <v>100</v>
      </c>
      <c r="BF297" s="62" t="s">
        <v>105</v>
      </c>
      <c r="BG297" s="60" t="s">
        <v>100</v>
      </c>
      <c r="BH297" s="60" t="s">
        <v>100</v>
      </c>
      <c r="BI297" s="60" t="s">
        <v>100</v>
      </c>
      <c r="BJ297" s="60" t="s">
        <v>100</v>
      </c>
      <c r="BK297" s="60" t="s">
        <v>100</v>
      </c>
      <c r="BL297" s="60" t="s">
        <v>100</v>
      </c>
      <c r="BM297" s="60" t="s">
        <v>100</v>
      </c>
      <c r="BN297" s="60" t="s">
        <v>100</v>
      </c>
      <c r="BO297" s="60" t="s">
        <v>100</v>
      </c>
      <c r="BP297" s="60" t="s">
        <v>100</v>
      </c>
      <c r="BQ297" s="60" t="s">
        <v>100</v>
      </c>
      <c r="BR297" s="60" t="s">
        <v>100</v>
      </c>
      <c r="BS297" s="63">
        <f t="shared" si="26"/>
        <v>44895</v>
      </c>
      <c r="BT297" s="62">
        <f t="shared" si="27"/>
        <v>0</v>
      </c>
      <c r="BU297" s="60">
        <v>0</v>
      </c>
      <c r="BV297" s="60">
        <v>0</v>
      </c>
      <c r="BW297" s="62">
        <f t="shared" si="28"/>
        <v>0</v>
      </c>
      <c r="BX297" s="60">
        <v>0</v>
      </c>
      <c r="BY297" s="60">
        <v>0</v>
      </c>
      <c r="BZ297" s="64">
        <f t="shared" si="29"/>
        <v>61325000</v>
      </c>
      <c r="CA297" s="60" t="s">
        <v>106</v>
      </c>
      <c r="CB297" s="62" t="e">
        <f t="shared" si="30"/>
        <v>#REF!</v>
      </c>
      <c r="CC297" s="72" t="e">
        <f>BS297-#REF!</f>
        <v>#REF!</v>
      </c>
      <c r="CD297" s="62" t="s">
        <v>107</v>
      </c>
      <c r="CE297" s="63">
        <v>44582</v>
      </c>
      <c r="CF297" s="74" t="s">
        <v>1678</v>
      </c>
      <c r="CG297" s="75"/>
    </row>
    <row r="298" spans="1:85" s="17" customFormat="1" ht="50.25" customHeight="1">
      <c r="A298" s="60">
        <v>297</v>
      </c>
      <c r="B298" s="62" t="s">
        <v>510</v>
      </c>
      <c r="C298" s="62" t="s">
        <v>930</v>
      </c>
      <c r="D298" s="62" t="s">
        <v>946</v>
      </c>
      <c r="E298" s="62" t="s">
        <v>88</v>
      </c>
      <c r="F298" s="62" t="s">
        <v>1679</v>
      </c>
      <c r="G298" s="62" t="s">
        <v>90</v>
      </c>
      <c r="H298" s="62" t="s">
        <v>1680</v>
      </c>
      <c r="I298" s="62" t="s">
        <v>92</v>
      </c>
      <c r="J298" s="62">
        <v>1030544207</v>
      </c>
      <c r="K298" s="62" t="s">
        <v>1681</v>
      </c>
      <c r="L298" s="60">
        <v>80111701</v>
      </c>
      <c r="M298" s="71" t="s">
        <v>1659</v>
      </c>
      <c r="N298" s="62" t="s">
        <v>96</v>
      </c>
      <c r="O298" s="62">
        <f t="shared" si="25"/>
        <v>61325000</v>
      </c>
      <c r="P298" s="86">
        <v>61325000</v>
      </c>
      <c r="Q298" s="60">
        <v>0</v>
      </c>
      <c r="R298" s="86">
        <v>5575000</v>
      </c>
      <c r="S298" s="62" t="s">
        <v>213</v>
      </c>
      <c r="T298" s="73">
        <v>44578</v>
      </c>
      <c r="U298" s="63">
        <v>44580</v>
      </c>
      <c r="V298" s="63">
        <v>44895</v>
      </c>
      <c r="W298" s="63">
        <v>44580</v>
      </c>
      <c r="X298" s="63">
        <v>44895</v>
      </c>
      <c r="Y298" s="62" t="s">
        <v>517</v>
      </c>
      <c r="Z298" s="68" t="s">
        <v>518</v>
      </c>
      <c r="AA298" s="67">
        <v>20220376</v>
      </c>
      <c r="AB298" s="67">
        <v>22422</v>
      </c>
      <c r="AC298" s="61">
        <v>44569</v>
      </c>
      <c r="AD298" s="61" t="s">
        <v>100</v>
      </c>
      <c r="AE298" s="61" t="s">
        <v>100</v>
      </c>
      <c r="AF298" s="61" t="s">
        <v>866</v>
      </c>
      <c r="AG298" s="61" t="s">
        <v>116</v>
      </c>
      <c r="AH298" s="69">
        <v>42222</v>
      </c>
      <c r="AI298" s="85">
        <v>44579</v>
      </c>
      <c r="AJ298" s="70" t="s">
        <v>103</v>
      </c>
      <c r="AK298" s="69" t="s">
        <v>100</v>
      </c>
      <c r="AL298" s="69" t="s">
        <v>100</v>
      </c>
      <c r="AM298" s="61" t="str">
        <f>'[1]REQUISITOS DE EJECUCIÓN '!F298</f>
        <v>Cumplimiento del contrato
Calidad del servicio</v>
      </c>
      <c r="AN298" s="61" t="str">
        <f>'[1]REQUISITOS DE EJECUCIÓN '!G298</f>
        <v>390-47-994000067799</v>
      </c>
      <c r="AO298" s="61">
        <f>'[1]REQUISITOS DE EJECUCIÓN '!H298</f>
        <v>44579</v>
      </c>
      <c r="AP298" s="61">
        <f>'[1]REQUISITOS DE EJECUCIÓN '!I298</f>
        <v>44580</v>
      </c>
      <c r="AQ298" s="61">
        <f>'[1]REQUISITOS DE EJECUCIÓN '!L298</f>
        <v>44579</v>
      </c>
      <c r="AR298" s="61" t="str">
        <f>'[1]REQUISITOS DE EJECUCIÓN '!M298</f>
        <v>I</v>
      </c>
      <c r="AS298" s="62" t="s">
        <v>104</v>
      </c>
      <c r="AT298" s="60" t="str">
        <f>[1]Supervisiones!J298</f>
        <v>Andrea Patricia Ávila Vacca</v>
      </c>
      <c r="AU298" s="60">
        <f>[1]Supervisiones!K298</f>
        <v>53100799</v>
      </c>
      <c r="AV298" s="60" t="str">
        <f>[1]Supervisiones!L298</f>
        <v>Norma Teresa Nieto Almanza</v>
      </c>
      <c r="AW298" s="60">
        <f>[1]Supervisiones!M298</f>
        <v>53100799</v>
      </c>
      <c r="AX298" s="63">
        <f>[1]Supervisiones!N298</f>
        <v>44579</v>
      </c>
      <c r="AY298" s="63">
        <f>[1]Supervisiones!O298</f>
        <v>44579</v>
      </c>
      <c r="AZ298" s="60" t="str">
        <f>[1]Supervisiones!P298</f>
        <v>Transaccional</v>
      </c>
      <c r="BA298" s="62" t="s">
        <v>105</v>
      </c>
      <c r="BB298" s="60">
        <v>0</v>
      </c>
      <c r="BC298" s="62" t="s">
        <v>105</v>
      </c>
      <c r="BD298" s="60" t="s">
        <v>100</v>
      </c>
      <c r="BE298" s="60" t="s">
        <v>100</v>
      </c>
      <c r="BF298" s="62" t="s">
        <v>105</v>
      </c>
      <c r="BG298" s="60" t="s">
        <v>100</v>
      </c>
      <c r="BH298" s="60" t="s">
        <v>100</v>
      </c>
      <c r="BI298" s="60" t="s">
        <v>100</v>
      </c>
      <c r="BJ298" s="60" t="s">
        <v>100</v>
      </c>
      <c r="BK298" s="60" t="s">
        <v>100</v>
      </c>
      <c r="BL298" s="60" t="s">
        <v>100</v>
      </c>
      <c r="BM298" s="60" t="s">
        <v>100</v>
      </c>
      <c r="BN298" s="60" t="s">
        <v>100</v>
      </c>
      <c r="BO298" s="60" t="s">
        <v>100</v>
      </c>
      <c r="BP298" s="60" t="s">
        <v>100</v>
      </c>
      <c r="BQ298" s="60" t="s">
        <v>100</v>
      </c>
      <c r="BR298" s="60" t="s">
        <v>100</v>
      </c>
      <c r="BS298" s="63">
        <f t="shared" si="26"/>
        <v>44895</v>
      </c>
      <c r="BT298" s="62">
        <f t="shared" si="27"/>
        <v>0</v>
      </c>
      <c r="BU298" s="60">
        <v>0</v>
      </c>
      <c r="BV298" s="60">
        <v>0</v>
      </c>
      <c r="BW298" s="62">
        <f t="shared" si="28"/>
        <v>0</v>
      </c>
      <c r="BX298" s="60">
        <v>0</v>
      </c>
      <c r="BY298" s="60">
        <v>0</v>
      </c>
      <c r="BZ298" s="64">
        <f t="shared" si="29"/>
        <v>61325000</v>
      </c>
      <c r="CA298" s="60" t="s">
        <v>106</v>
      </c>
      <c r="CB298" s="62" t="e">
        <f t="shared" si="30"/>
        <v>#REF!</v>
      </c>
      <c r="CC298" s="72" t="e">
        <f>BS298-#REF!</f>
        <v>#REF!</v>
      </c>
      <c r="CD298" s="62" t="s">
        <v>107</v>
      </c>
      <c r="CE298" s="63">
        <v>44582</v>
      </c>
      <c r="CF298" s="74" t="s">
        <v>1682</v>
      </c>
      <c r="CG298" s="75"/>
    </row>
    <row r="299" spans="1:85" s="17" customFormat="1" ht="50.25" customHeight="1">
      <c r="A299" s="60">
        <v>298</v>
      </c>
      <c r="B299" s="62" t="s">
        <v>298</v>
      </c>
      <c r="C299" s="62" t="s">
        <v>299</v>
      </c>
      <c r="D299" s="62" t="s">
        <v>460</v>
      </c>
      <c r="E299" s="62" t="s">
        <v>88</v>
      </c>
      <c r="F299" s="62" t="s">
        <v>1683</v>
      </c>
      <c r="G299" s="62" t="s">
        <v>90</v>
      </c>
      <c r="H299" s="62" t="s">
        <v>1684</v>
      </c>
      <c r="I299" s="62" t="s">
        <v>92</v>
      </c>
      <c r="J299" s="62">
        <v>52705461</v>
      </c>
      <c r="K299" s="62" t="s">
        <v>1685</v>
      </c>
      <c r="L299" s="60">
        <v>80111701</v>
      </c>
      <c r="M299" s="71" t="s">
        <v>493</v>
      </c>
      <c r="N299" s="62" t="s">
        <v>96</v>
      </c>
      <c r="O299" s="62">
        <f t="shared" si="25"/>
        <v>81112500</v>
      </c>
      <c r="P299" s="86">
        <v>81112500</v>
      </c>
      <c r="Q299" s="60">
        <v>0</v>
      </c>
      <c r="R299" s="86">
        <v>8111250</v>
      </c>
      <c r="S299" s="62" t="s">
        <v>213</v>
      </c>
      <c r="T299" s="73">
        <v>44578</v>
      </c>
      <c r="U299" s="63">
        <v>44580</v>
      </c>
      <c r="V299" s="63">
        <v>44865</v>
      </c>
      <c r="W299" s="63">
        <v>44580</v>
      </c>
      <c r="X299" s="63">
        <v>44865</v>
      </c>
      <c r="Y299" s="62" t="s">
        <v>305</v>
      </c>
      <c r="Z299" s="68" t="s">
        <v>306</v>
      </c>
      <c r="AA299" s="67">
        <v>20220519</v>
      </c>
      <c r="AB299" s="67">
        <v>51422</v>
      </c>
      <c r="AC299" s="61">
        <v>44572</v>
      </c>
      <c r="AD299" s="61" t="s">
        <v>100</v>
      </c>
      <c r="AE299" s="61" t="s">
        <v>100</v>
      </c>
      <c r="AF299" s="61" t="s">
        <v>307</v>
      </c>
      <c r="AG299" s="61" t="s">
        <v>494</v>
      </c>
      <c r="AH299" s="69">
        <v>42122</v>
      </c>
      <c r="AI299" s="85">
        <v>44579</v>
      </c>
      <c r="AJ299" s="70" t="s">
        <v>103</v>
      </c>
      <c r="AK299" s="69" t="s">
        <v>100</v>
      </c>
      <c r="AL299" s="69" t="s">
        <v>100</v>
      </c>
      <c r="AM299" s="61" t="str">
        <f>'[1]REQUISITOS DE EJECUCIÓN '!F299</f>
        <v>Cumplimiento del contrato
Calidad del servicio</v>
      </c>
      <c r="AN299" s="61" t="str">
        <f>'[1]REQUISITOS DE EJECUCIÓN '!G299</f>
        <v>390-47-994000067733</v>
      </c>
      <c r="AO299" s="61">
        <f>'[1]REQUISITOS DE EJECUCIÓN '!H299</f>
        <v>44578</v>
      </c>
      <c r="AP299" s="61">
        <f>'[1]REQUISITOS DE EJECUCIÓN '!I299</f>
        <v>44580</v>
      </c>
      <c r="AQ299" s="61">
        <f>'[1]REQUISITOS DE EJECUCIÓN '!L299</f>
        <v>44579</v>
      </c>
      <c r="AR299" s="61" t="str">
        <f>'[1]REQUISITOS DE EJECUCIÓN '!M299</f>
        <v>I</v>
      </c>
      <c r="AS299" s="62" t="s">
        <v>104</v>
      </c>
      <c r="AT299" s="60" t="str">
        <f>[1]Supervisiones!J299</f>
        <v>Fabian Dario Romero Moreno</v>
      </c>
      <c r="AU299" s="60">
        <f>[1]Supervisiones!K299</f>
        <v>11523034</v>
      </c>
      <c r="AV299" s="60" t="str">
        <f>[1]Supervisiones!L299</f>
        <v>Fabian Dario Romero Moreno</v>
      </c>
      <c r="AW299" s="60">
        <f>[1]Supervisiones!M299</f>
        <v>11523034</v>
      </c>
      <c r="AX299" s="63">
        <f>[1]Supervisiones!N299</f>
        <v>44579</v>
      </c>
      <c r="AY299" s="63">
        <f>[1]Supervisiones!O299</f>
        <v>44579</v>
      </c>
      <c r="AZ299" s="60" t="str">
        <f>[1]Supervisiones!P299</f>
        <v>Transaccional</v>
      </c>
      <c r="BA299" s="62" t="s">
        <v>105</v>
      </c>
      <c r="BB299" s="60">
        <v>0</v>
      </c>
      <c r="BC299" s="62" t="s">
        <v>105</v>
      </c>
      <c r="BD299" s="60" t="s">
        <v>100</v>
      </c>
      <c r="BE299" s="60" t="s">
        <v>100</v>
      </c>
      <c r="BF299" s="62" t="s">
        <v>105</v>
      </c>
      <c r="BG299" s="60" t="s">
        <v>100</v>
      </c>
      <c r="BH299" s="60" t="s">
        <v>100</v>
      </c>
      <c r="BI299" s="60" t="s">
        <v>100</v>
      </c>
      <c r="BJ299" s="60" t="s">
        <v>100</v>
      </c>
      <c r="BK299" s="60" t="s">
        <v>100</v>
      </c>
      <c r="BL299" s="60" t="s">
        <v>100</v>
      </c>
      <c r="BM299" s="60" t="s">
        <v>100</v>
      </c>
      <c r="BN299" s="60" t="s">
        <v>100</v>
      </c>
      <c r="BO299" s="60" t="s">
        <v>100</v>
      </c>
      <c r="BP299" s="60" t="s">
        <v>100</v>
      </c>
      <c r="BQ299" s="60" t="s">
        <v>100</v>
      </c>
      <c r="BR299" s="60" t="s">
        <v>100</v>
      </c>
      <c r="BS299" s="63">
        <f t="shared" si="26"/>
        <v>44865</v>
      </c>
      <c r="BT299" s="62">
        <f t="shared" si="27"/>
        <v>0</v>
      </c>
      <c r="BU299" s="60">
        <v>0</v>
      </c>
      <c r="BV299" s="60">
        <v>0</v>
      </c>
      <c r="BW299" s="62">
        <f t="shared" si="28"/>
        <v>0</v>
      </c>
      <c r="BX299" s="60">
        <v>0</v>
      </c>
      <c r="BY299" s="60">
        <v>0</v>
      </c>
      <c r="BZ299" s="64">
        <f t="shared" si="29"/>
        <v>81112500</v>
      </c>
      <c r="CA299" s="60" t="s">
        <v>106</v>
      </c>
      <c r="CB299" s="62" t="e">
        <f t="shared" si="30"/>
        <v>#REF!</v>
      </c>
      <c r="CC299" s="72" t="e">
        <f>BS299-#REF!</f>
        <v>#REF!</v>
      </c>
      <c r="CD299" s="62" t="s">
        <v>107</v>
      </c>
      <c r="CE299" s="63">
        <v>44582</v>
      </c>
      <c r="CF299" s="74" t="s">
        <v>1686</v>
      </c>
      <c r="CG299" s="75"/>
    </row>
    <row r="300" spans="1:85" s="17" customFormat="1" ht="50.25" customHeight="1">
      <c r="A300" s="60">
        <v>299</v>
      </c>
      <c r="B300" s="62" t="s">
        <v>298</v>
      </c>
      <c r="C300" s="62" t="s">
        <v>299</v>
      </c>
      <c r="D300" s="62" t="s">
        <v>460</v>
      </c>
      <c r="E300" s="62" t="s">
        <v>88</v>
      </c>
      <c r="F300" s="62" t="s">
        <v>1687</v>
      </c>
      <c r="G300" s="62" t="s">
        <v>90</v>
      </c>
      <c r="H300" s="62" t="s">
        <v>1688</v>
      </c>
      <c r="I300" s="62" t="s">
        <v>92</v>
      </c>
      <c r="J300" s="62">
        <v>1073810191</v>
      </c>
      <c r="K300" s="62" t="s">
        <v>1689</v>
      </c>
      <c r="L300" s="60">
        <v>80111701</v>
      </c>
      <c r="M300" s="71" t="s">
        <v>493</v>
      </c>
      <c r="N300" s="62" t="s">
        <v>96</v>
      </c>
      <c r="O300" s="62">
        <f t="shared" si="25"/>
        <v>66000000</v>
      </c>
      <c r="P300" s="86">
        <v>66000000</v>
      </c>
      <c r="Q300" s="60">
        <v>0</v>
      </c>
      <c r="R300" s="86">
        <v>6600000</v>
      </c>
      <c r="S300" s="62" t="s">
        <v>213</v>
      </c>
      <c r="T300" s="73">
        <v>44578</v>
      </c>
      <c r="U300" s="63">
        <v>44579</v>
      </c>
      <c r="V300" s="63">
        <v>44865</v>
      </c>
      <c r="W300" s="63">
        <v>44579</v>
      </c>
      <c r="X300" s="63">
        <v>44865</v>
      </c>
      <c r="Y300" s="62" t="s">
        <v>305</v>
      </c>
      <c r="Z300" s="68" t="s">
        <v>306</v>
      </c>
      <c r="AA300" s="67">
        <v>20220527</v>
      </c>
      <c r="AB300" s="67">
        <v>51322</v>
      </c>
      <c r="AC300" s="61">
        <v>44572</v>
      </c>
      <c r="AD300" s="61" t="s">
        <v>100</v>
      </c>
      <c r="AE300" s="61" t="s">
        <v>100</v>
      </c>
      <c r="AF300" s="61" t="s">
        <v>307</v>
      </c>
      <c r="AG300" s="61" t="s">
        <v>494</v>
      </c>
      <c r="AH300" s="69">
        <v>39122</v>
      </c>
      <c r="AI300" s="85">
        <v>44578</v>
      </c>
      <c r="AJ300" s="70" t="s">
        <v>103</v>
      </c>
      <c r="AK300" s="69" t="s">
        <v>100</v>
      </c>
      <c r="AL300" s="69" t="s">
        <v>100</v>
      </c>
      <c r="AM300" s="61" t="str">
        <f>'[1]REQUISITOS DE EJECUCIÓN '!F300</f>
        <v>Cumplimiento del contrato
Calidad del servicio</v>
      </c>
      <c r="AN300" s="61" t="str">
        <f>'[1]REQUISITOS DE EJECUCIÓN '!G300</f>
        <v>17-46-101020665</v>
      </c>
      <c r="AO300" s="61">
        <f>'[1]REQUISITOS DE EJECUCIÓN '!H300</f>
        <v>44578</v>
      </c>
      <c r="AP300" s="61">
        <f>'[1]REQUISITOS DE EJECUCIÓN '!I300</f>
        <v>44579</v>
      </c>
      <c r="AQ300" s="61">
        <f>'[1]REQUISITOS DE EJECUCIÓN '!L300</f>
        <v>44579</v>
      </c>
      <c r="AR300" s="61" t="str">
        <f>'[1]REQUISITOS DE EJECUCIÓN '!M300</f>
        <v>I</v>
      </c>
      <c r="AS300" s="62" t="s">
        <v>104</v>
      </c>
      <c r="AT300" s="60" t="str">
        <f>[1]Supervisiones!J300</f>
        <v>Fabian Dario Romero Moreno</v>
      </c>
      <c r="AU300" s="60">
        <f>[1]Supervisiones!K300</f>
        <v>11523034</v>
      </c>
      <c r="AV300" s="60" t="str">
        <f>[1]Supervisiones!L300</f>
        <v>Fabian Dario Romero Moreno</v>
      </c>
      <c r="AW300" s="60">
        <f>[1]Supervisiones!M300</f>
        <v>11523034</v>
      </c>
      <c r="AX300" s="63">
        <f>[1]Supervisiones!N300</f>
        <v>44579</v>
      </c>
      <c r="AY300" s="63">
        <f>[1]Supervisiones!O300</f>
        <v>44579</v>
      </c>
      <c r="AZ300" s="60" t="str">
        <f>[1]Supervisiones!P300</f>
        <v>Transaccional</v>
      </c>
      <c r="BA300" s="62" t="s">
        <v>105</v>
      </c>
      <c r="BB300" s="60">
        <v>0</v>
      </c>
      <c r="BC300" s="62" t="s">
        <v>105</v>
      </c>
      <c r="BD300" s="60" t="s">
        <v>100</v>
      </c>
      <c r="BE300" s="60" t="s">
        <v>100</v>
      </c>
      <c r="BF300" s="62" t="s">
        <v>105</v>
      </c>
      <c r="BG300" s="60" t="s">
        <v>100</v>
      </c>
      <c r="BH300" s="60" t="s">
        <v>100</v>
      </c>
      <c r="BI300" s="60" t="s">
        <v>100</v>
      </c>
      <c r="BJ300" s="60" t="s">
        <v>100</v>
      </c>
      <c r="BK300" s="60" t="s">
        <v>100</v>
      </c>
      <c r="BL300" s="60" t="s">
        <v>100</v>
      </c>
      <c r="BM300" s="60" t="s">
        <v>100</v>
      </c>
      <c r="BN300" s="60" t="s">
        <v>100</v>
      </c>
      <c r="BO300" s="60" t="s">
        <v>100</v>
      </c>
      <c r="BP300" s="60" t="s">
        <v>100</v>
      </c>
      <c r="BQ300" s="60" t="s">
        <v>100</v>
      </c>
      <c r="BR300" s="60" t="s">
        <v>100</v>
      </c>
      <c r="BS300" s="63">
        <f t="shared" si="26"/>
        <v>44865</v>
      </c>
      <c r="BT300" s="62">
        <f t="shared" si="27"/>
        <v>0</v>
      </c>
      <c r="BU300" s="60">
        <v>0</v>
      </c>
      <c r="BV300" s="60">
        <v>0</v>
      </c>
      <c r="BW300" s="62">
        <f t="shared" si="28"/>
        <v>0</v>
      </c>
      <c r="BX300" s="60">
        <v>0</v>
      </c>
      <c r="BY300" s="60">
        <v>0</v>
      </c>
      <c r="BZ300" s="64">
        <f t="shared" si="29"/>
        <v>66000000</v>
      </c>
      <c r="CA300" s="60" t="s">
        <v>106</v>
      </c>
      <c r="CB300" s="62" t="e">
        <f t="shared" si="30"/>
        <v>#REF!</v>
      </c>
      <c r="CC300" s="72" t="e">
        <f>BS300-#REF!</f>
        <v>#REF!</v>
      </c>
      <c r="CD300" s="62" t="s">
        <v>107</v>
      </c>
      <c r="CE300" s="63">
        <v>44582</v>
      </c>
      <c r="CF300" s="74" t="s">
        <v>1690</v>
      </c>
      <c r="CG300" s="75"/>
    </row>
    <row r="301" spans="1:85" s="17" customFormat="1" ht="50.25" customHeight="1">
      <c r="A301" s="60">
        <v>300</v>
      </c>
      <c r="B301" s="62" t="s">
        <v>510</v>
      </c>
      <c r="C301" s="62" t="s">
        <v>930</v>
      </c>
      <c r="D301" s="62" t="s">
        <v>512</v>
      </c>
      <c r="E301" s="62" t="s">
        <v>88</v>
      </c>
      <c r="F301" s="62" t="s">
        <v>1691</v>
      </c>
      <c r="G301" s="62" t="s">
        <v>90</v>
      </c>
      <c r="H301" s="62" t="s">
        <v>1692</v>
      </c>
      <c r="I301" s="62" t="s">
        <v>92</v>
      </c>
      <c r="J301" s="62">
        <v>1053855959</v>
      </c>
      <c r="K301" s="62" t="s">
        <v>1693</v>
      </c>
      <c r="L301" s="60">
        <v>80111701</v>
      </c>
      <c r="M301" s="71" t="s">
        <v>1694</v>
      </c>
      <c r="N301" s="62" t="s">
        <v>96</v>
      </c>
      <c r="O301" s="62">
        <f t="shared" si="25"/>
        <v>61325000</v>
      </c>
      <c r="P301" s="82">
        <v>61325000</v>
      </c>
      <c r="Q301" s="83">
        <v>0</v>
      </c>
      <c r="R301" s="82">
        <v>5575000</v>
      </c>
      <c r="S301" s="62" t="s">
        <v>213</v>
      </c>
      <c r="T301" s="73">
        <v>44578</v>
      </c>
      <c r="U301" s="63">
        <v>44581</v>
      </c>
      <c r="V301" s="63">
        <v>44895</v>
      </c>
      <c r="W301" s="63">
        <v>44581</v>
      </c>
      <c r="X301" s="63">
        <v>44895</v>
      </c>
      <c r="Y301" s="62" t="s">
        <v>517</v>
      </c>
      <c r="Z301" s="68" t="s">
        <v>518</v>
      </c>
      <c r="AA301" s="67">
        <v>20220368</v>
      </c>
      <c r="AB301" s="67">
        <v>22822</v>
      </c>
      <c r="AC301" s="61">
        <v>44569</v>
      </c>
      <c r="AD301" s="61" t="s">
        <v>100</v>
      </c>
      <c r="AE301" s="61" t="s">
        <v>100</v>
      </c>
      <c r="AF301" s="61" t="s">
        <v>866</v>
      </c>
      <c r="AG301" s="61" t="s">
        <v>116</v>
      </c>
      <c r="AH301" s="69">
        <v>40022</v>
      </c>
      <c r="AI301" s="85">
        <v>44578</v>
      </c>
      <c r="AJ301" s="70" t="s">
        <v>103</v>
      </c>
      <c r="AK301" s="69" t="s">
        <v>100</v>
      </c>
      <c r="AL301" s="69" t="s">
        <v>100</v>
      </c>
      <c r="AM301" s="61" t="str">
        <f>'[1]REQUISITOS DE EJECUCIÓN '!F301</f>
        <v>Cumplimiento del contrato
Calidad del servicio</v>
      </c>
      <c r="AN301" s="61" t="str">
        <f>'[1]REQUISITOS DE EJECUCIÓN '!G301</f>
        <v>390- 47- 994000067917</v>
      </c>
      <c r="AO301" s="61">
        <f>'[1]REQUISITOS DE EJECUCIÓN '!H301</f>
        <v>44579</v>
      </c>
      <c r="AP301" s="61">
        <f>'[1]REQUISITOS DE EJECUCIÓN '!I301</f>
        <v>44581</v>
      </c>
      <c r="AQ301" s="61">
        <f>'[1]REQUISITOS DE EJECUCIÓN '!L301</f>
        <v>44579</v>
      </c>
      <c r="AR301" s="61" t="str">
        <f>'[1]REQUISITOS DE EJECUCIÓN '!M301</f>
        <v>I</v>
      </c>
      <c r="AS301" s="62" t="s">
        <v>104</v>
      </c>
      <c r="AT301" s="60" t="str">
        <f>[1]Supervisiones!J301</f>
        <v>Andrea Patricia Ávila Vacca</v>
      </c>
      <c r="AU301" s="60">
        <f>[1]Supervisiones!K301</f>
        <v>53100799</v>
      </c>
      <c r="AV301" s="60" t="str">
        <f>[1]Supervisiones!L301</f>
        <v>Norma Teresa Nieto Almanza</v>
      </c>
      <c r="AW301" s="60">
        <f>[1]Supervisiones!M301</f>
        <v>53100799</v>
      </c>
      <c r="AX301" s="63">
        <f>[1]Supervisiones!N301</f>
        <v>44578</v>
      </c>
      <c r="AY301" s="63">
        <f>[1]Supervisiones!O301</f>
        <v>44579</v>
      </c>
      <c r="AZ301" s="60" t="str">
        <f>[1]Supervisiones!P301</f>
        <v>Transaccional</v>
      </c>
      <c r="BA301" s="62" t="s">
        <v>105</v>
      </c>
      <c r="BB301" s="60">
        <v>0</v>
      </c>
      <c r="BC301" s="62" t="s">
        <v>105</v>
      </c>
      <c r="BD301" s="60" t="s">
        <v>100</v>
      </c>
      <c r="BE301" s="60" t="s">
        <v>100</v>
      </c>
      <c r="BF301" s="62" t="s">
        <v>105</v>
      </c>
      <c r="BG301" s="60" t="s">
        <v>100</v>
      </c>
      <c r="BH301" s="60" t="s">
        <v>100</v>
      </c>
      <c r="BI301" s="60" t="s">
        <v>100</v>
      </c>
      <c r="BJ301" s="60" t="s">
        <v>100</v>
      </c>
      <c r="BK301" s="60" t="s">
        <v>100</v>
      </c>
      <c r="BL301" s="60" t="s">
        <v>100</v>
      </c>
      <c r="BM301" s="60" t="s">
        <v>100</v>
      </c>
      <c r="BN301" s="60" t="s">
        <v>100</v>
      </c>
      <c r="BO301" s="60" t="s">
        <v>100</v>
      </c>
      <c r="BP301" s="60" t="s">
        <v>100</v>
      </c>
      <c r="BQ301" s="60" t="s">
        <v>100</v>
      </c>
      <c r="BR301" s="60" t="s">
        <v>100</v>
      </c>
      <c r="BS301" s="63">
        <f t="shared" si="26"/>
        <v>44895</v>
      </c>
      <c r="BT301" s="62">
        <f t="shared" si="27"/>
        <v>0</v>
      </c>
      <c r="BU301" s="60">
        <v>0</v>
      </c>
      <c r="BV301" s="60">
        <v>0</v>
      </c>
      <c r="BW301" s="62">
        <f t="shared" si="28"/>
        <v>0</v>
      </c>
      <c r="BX301" s="60">
        <v>0</v>
      </c>
      <c r="BY301" s="60">
        <v>0</v>
      </c>
      <c r="BZ301" s="64">
        <f t="shared" si="29"/>
        <v>61325000</v>
      </c>
      <c r="CA301" s="60" t="s">
        <v>106</v>
      </c>
      <c r="CB301" s="62" t="e">
        <f t="shared" si="30"/>
        <v>#REF!</v>
      </c>
      <c r="CC301" s="72" t="e">
        <f>BS301-#REF!</f>
        <v>#REF!</v>
      </c>
      <c r="CD301" s="62" t="s">
        <v>107</v>
      </c>
      <c r="CE301" s="63">
        <v>44582</v>
      </c>
      <c r="CF301" s="74" t="s">
        <v>1695</v>
      </c>
      <c r="CG301" s="75"/>
    </row>
    <row r="302" spans="1:85" s="17" customFormat="1" ht="50.25" customHeight="1">
      <c r="A302" s="60">
        <v>301</v>
      </c>
      <c r="B302" s="62" t="s">
        <v>411</v>
      </c>
      <c r="C302" s="62" t="s">
        <v>412</v>
      </c>
      <c r="D302" s="62" t="s">
        <v>1261</v>
      </c>
      <c r="E302" s="62" t="s">
        <v>88</v>
      </c>
      <c r="F302" s="62" t="s">
        <v>1696</v>
      </c>
      <c r="G302" s="62" t="s">
        <v>90</v>
      </c>
      <c r="H302" s="62" t="s">
        <v>1697</v>
      </c>
      <c r="I302" s="62" t="s">
        <v>92</v>
      </c>
      <c r="J302" s="62">
        <v>1136886821</v>
      </c>
      <c r="K302" s="62" t="s">
        <v>1698</v>
      </c>
      <c r="L302" s="60">
        <v>80111701</v>
      </c>
      <c r="M302" s="71" t="s">
        <v>1699</v>
      </c>
      <c r="N302" s="62" t="s">
        <v>96</v>
      </c>
      <c r="O302" s="62">
        <f t="shared" si="25"/>
        <v>48300000</v>
      </c>
      <c r="P302" s="82">
        <v>48300000</v>
      </c>
      <c r="Q302" s="83">
        <v>0</v>
      </c>
      <c r="R302" s="82">
        <v>4200000</v>
      </c>
      <c r="S302" s="62" t="s">
        <v>213</v>
      </c>
      <c r="T302" s="73">
        <v>44578</v>
      </c>
      <c r="U302" s="63">
        <v>44580</v>
      </c>
      <c r="V302" s="63">
        <v>44926</v>
      </c>
      <c r="W302" s="63">
        <v>44580</v>
      </c>
      <c r="X302" s="63">
        <v>44926</v>
      </c>
      <c r="Y302" s="62" t="s">
        <v>418</v>
      </c>
      <c r="Z302" s="68" t="s">
        <v>419</v>
      </c>
      <c r="AA302" s="67">
        <v>20220828</v>
      </c>
      <c r="AB302" s="67">
        <v>59822</v>
      </c>
      <c r="AC302" s="61">
        <v>44573</v>
      </c>
      <c r="AD302" s="61" t="s">
        <v>100</v>
      </c>
      <c r="AE302" s="61" t="s">
        <v>100</v>
      </c>
      <c r="AF302" s="61" t="s">
        <v>420</v>
      </c>
      <c r="AG302" s="61" t="s">
        <v>102</v>
      </c>
      <c r="AH302" s="69">
        <v>44122</v>
      </c>
      <c r="AI302" s="85">
        <v>44579</v>
      </c>
      <c r="AJ302" s="70" t="s">
        <v>103</v>
      </c>
      <c r="AK302" s="69" t="s">
        <v>100</v>
      </c>
      <c r="AL302" s="69" t="s">
        <v>100</v>
      </c>
      <c r="AM302" s="61" t="str">
        <f>'[1]REQUISITOS DE EJECUCIÓN '!F302</f>
        <v>Cumplimiento del contrato
Calidad del servicio</v>
      </c>
      <c r="AN302" s="61" t="str">
        <f>'[1]REQUISITOS DE EJECUCIÓN '!G302</f>
        <v>390-47-994000067641</v>
      </c>
      <c r="AO302" s="61">
        <f>'[1]REQUISITOS DE EJECUCIÓN '!H302</f>
        <v>44578</v>
      </c>
      <c r="AP302" s="61">
        <f>'[1]REQUISITOS DE EJECUCIÓN '!I302</f>
        <v>44580</v>
      </c>
      <c r="AQ302" s="61">
        <f>'[1]REQUISITOS DE EJECUCIÓN '!L302</f>
        <v>44579</v>
      </c>
      <c r="AR302" s="61" t="str">
        <f>'[1]REQUISITOS DE EJECUCIÓN '!M302</f>
        <v>I</v>
      </c>
      <c r="AS302" s="62" t="s">
        <v>104</v>
      </c>
      <c r="AT302" s="60" t="str">
        <f>[1]Supervisiones!J302</f>
        <v>José Leonardo Hincapié Gómez</v>
      </c>
      <c r="AU302" s="60">
        <f>[1]Supervisiones!K302</f>
        <v>7562090</v>
      </c>
      <c r="AV302" s="60" t="str">
        <f>[1]Supervisiones!L302</f>
        <v>José Leonardo Hincapié Gómez</v>
      </c>
      <c r="AW302" s="60">
        <f>[1]Supervisiones!M302</f>
        <v>7562090</v>
      </c>
      <c r="AX302" s="63">
        <f>[1]Supervisiones!N302</f>
        <v>44579</v>
      </c>
      <c r="AY302" s="63">
        <f>[1]Supervisiones!O302</f>
        <v>44579</v>
      </c>
      <c r="AZ302" s="60" t="str">
        <f>[1]Supervisiones!P302</f>
        <v>Transaccional</v>
      </c>
      <c r="BA302" s="62" t="s">
        <v>105</v>
      </c>
      <c r="BB302" s="60">
        <v>0</v>
      </c>
      <c r="BC302" s="62" t="s">
        <v>105</v>
      </c>
      <c r="BD302" s="60" t="s">
        <v>100</v>
      </c>
      <c r="BE302" s="60" t="s">
        <v>100</v>
      </c>
      <c r="BF302" s="62" t="s">
        <v>105</v>
      </c>
      <c r="BG302" s="60" t="s">
        <v>100</v>
      </c>
      <c r="BH302" s="60" t="s">
        <v>100</v>
      </c>
      <c r="BI302" s="60" t="s">
        <v>100</v>
      </c>
      <c r="BJ302" s="60" t="s">
        <v>100</v>
      </c>
      <c r="BK302" s="60" t="s">
        <v>100</v>
      </c>
      <c r="BL302" s="60" t="s">
        <v>100</v>
      </c>
      <c r="BM302" s="60" t="s">
        <v>100</v>
      </c>
      <c r="BN302" s="60" t="s">
        <v>100</v>
      </c>
      <c r="BO302" s="60" t="s">
        <v>100</v>
      </c>
      <c r="BP302" s="60" t="s">
        <v>100</v>
      </c>
      <c r="BQ302" s="60" t="s">
        <v>100</v>
      </c>
      <c r="BR302" s="60" t="s">
        <v>100</v>
      </c>
      <c r="BS302" s="63">
        <f t="shared" si="26"/>
        <v>44926</v>
      </c>
      <c r="BT302" s="62">
        <f t="shared" si="27"/>
        <v>0</v>
      </c>
      <c r="BU302" s="60">
        <v>0</v>
      </c>
      <c r="BV302" s="60">
        <v>0</v>
      </c>
      <c r="BW302" s="62">
        <f t="shared" si="28"/>
        <v>0</v>
      </c>
      <c r="BX302" s="60">
        <v>0</v>
      </c>
      <c r="BY302" s="60">
        <v>0</v>
      </c>
      <c r="BZ302" s="64">
        <f t="shared" si="29"/>
        <v>48300000</v>
      </c>
      <c r="CA302" s="60" t="s">
        <v>106</v>
      </c>
      <c r="CB302" s="62" t="e">
        <f t="shared" si="30"/>
        <v>#REF!</v>
      </c>
      <c r="CC302" s="72" t="e">
        <f>BS302-#REF!</f>
        <v>#REF!</v>
      </c>
      <c r="CD302" s="62" t="s">
        <v>107</v>
      </c>
      <c r="CE302" s="63">
        <v>44582</v>
      </c>
      <c r="CF302" s="74" t="s">
        <v>1700</v>
      </c>
      <c r="CG302" s="75"/>
    </row>
    <row r="303" spans="1:85" s="17" customFormat="1" ht="50.25" customHeight="1">
      <c r="A303" s="60">
        <v>302</v>
      </c>
      <c r="B303" s="62" t="s">
        <v>298</v>
      </c>
      <c r="C303" s="62" t="s">
        <v>299</v>
      </c>
      <c r="D303" s="62" t="s">
        <v>460</v>
      </c>
      <c r="E303" s="62" t="s">
        <v>88</v>
      </c>
      <c r="F303" s="62" t="s">
        <v>1701</v>
      </c>
      <c r="G303" s="62" t="s">
        <v>90</v>
      </c>
      <c r="H303" s="62" t="s">
        <v>1702</v>
      </c>
      <c r="I303" s="62" t="s">
        <v>92</v>
      </c>
      <c r="J303" s="62">
        <v>9733627</v>
      </c>
      <c r="K303" s="62" t="s">
        <v>1703</v>
      </c>
      <c r="L303" s="60">
        <v>80111701</v>
      </c>
      <c r="M303" s="71" t="s">
        <v>1704</v>
      </c>
      <c r="N303" s="62" t="s">
        <v>96</v>
      </c>
      <c r="O303" s="62">
        <f t="shared" si="25"/>
        <v>117334000</v>
      </c>
      <c r="P303" s="82">
        <v>117334000</v>
      </c>
      <c r="Q303" s="83">
        <v>0</v>
      </c>
      <c r="R303" s="82">
        <v>12180000</v>
      </c>
      <c r="S303" s="62" t="s">
        <v>97</v>
      </c>
      <c r="T303" s="73">
        <v>44578</v>
      </c>
      <c r="U303" s="63">
        <v>44579</v>
      </c>
      <c r="V303" s="63">
        <v>44853</v>
      </c>
      <c r="W303" s="63">
        <v>44579</v>
      </c>
      <c r="X303" s="63">
        <v>44853</v>
      </c>
      <c r="Y303" s="62" t="s">
        <v>305</v>
      </c>
      <c r="Z303" s="68" t="s">
        <v>306</v>
      </c>
      <c r="AA303" s="67">
        <v>20220478</v>
      </c>
      <c r="AB303" s="67">
        <v>64322</v>
      </c>
      <c r="AC303" s="61">
        <v>44573</v>
      </c>
      <c r="AD303" s="61" t="s">
        <v>100</v>
      </c>
      <c r="AE303" s="61" t="s">
        <v>100</v>
      </c>
      <c r="AF303" s="61" t="s">
        <v>1705</v>
      </c>
      <c r="AG303" s="61" t="s">
        <v>494</v>
      </c>
      <c r="AH303" s="69">
        <v>38322</v>
      </c>
      <c r="AI303" s="85">
        <v>44578</v>
      </c>
      <c r="AJ303" s="70" t="s">
        <v>103</v>
      </c>
      <c r="AK303" s="69" t="s">
        <v>100</v>
      </c>
      <c r="AL303" s="69" t="s">
        <v>100</v>
      </c>
      <c r="AM303" s="61" t="str">
        <f>'[1]REQUISITOS DE EJECUCIÓN '!F303</f>
        <v>Cumplimiento del contrato
Calidad del servicio</v>
      </c>
      <c r="AN303" s="61" t="str">
        <f>'[1]REQUISITOS DE EJECUCIÓN '!G303</f>
        <v>390-47-994000067658</v>
      </c>
      <c r="AO303" s="61">
        <f>'[1]REQUISITOS DE EJECUCIÓN '!H303</f>
        <v>44578</v>
      </c>
      <c r="AP303" s="61">
        <f>'[1]REQUISITOS DE EJECUCIÓN '!I303</f>
        <v>44579</v>
      </c>
      <c r="AQ303" s="61">
        <f>'[1]REQUISITOS DE EJECUCIÓN '!L303</f>
        <v>44579</v>
      </c>
      <c r="AR303" s="61" t="str">
        <f>'[1]REQUISITOS DE EJECUCIÓN '!M303</f>
        <v>I</v>
      </c>
      <c r="AS303" s="62" t="s">
        <v>104</v>
      </c>
      <c r="AT303" s="60" t="str">
        <f>[1]Supervisiones!J303</f>
        <v>Fabian Dario Romero Moreno</v>
      </c>
      <c r="AU303" s="60">
        <f>[1]Supervisiones!K303</f>
        <v>11523034</v>
      </c>
      <c r="AV303" s="60" t="str">
        <f>[1]Supervisiones!L303</f>
        <v>Fabian Dario Romero Moreno</v>
      </c>
      <c r="AW303" s="60">
        <f>[1]Supervisiones!M303</f>
        <v>11523034</v>
      </c>
      <c r="AX303" s="63">
        <f>[1]Supervisiones!N303</f>
        <v>44578</v>
      </c>
      <c r="AY303" s="63">
        <f>[1]Supervisiones!O303</f>
        <v>44579</v>
      </c>
      <c r="AZ303" s="60" t="str">
        <f>[1]Supervisiones!P303</f>
        <v>Transaccional</v>
      </c>
      <c r="BA303" s="62" t="s">
        <v>105</v>
      </c>
      <c r="BB303" s="60">
        <v>0</v>
      </c>
      <c r="BC303" s="62" t="s">
        <v>105</v>
      </c>
      <c r="BD303" s="60" t="s">
        <v>100</v>
      </c>
      <c r="BE303" s="60" t="s">
        <v>100</v>
      </c>
      <c r="BF303" s="62" t="s">
        <v>105</v>
      </c>
      <c r="BG303" s="60" t="s">
        <v>100</v>
      </c>
      <c r="BH303" s="60" t="s">
        <v>100</v>
      </c>
      <c r="BI303" s="60" t="s">
        <v>100</v>
      </c>
      <c r="BJ303" s="60" t="s">
        <v>100</v>
      </c>
      <c r="BK303" s="60" t="s">
        <v>100</v>
      </c>
      <c r="BL303" s="60" t="s">
        <v>100</v>
      </c>
      <c r="BM303" s="60" t="s">
        <v>100</v>
      </c>
      <c r="BN303" s="60" t="s">
        <v>100</v>
      </c>
      <c r="BO303" s="60" t="s">
        <v>100</v>
      </c>
      <c r="BP303" s="60" t="s">
        <v>100</v>
      </c>
      <c r="BQ303" s="60" t="s">
        <v>100</v>
      </c>
      <c r="BR303" s="60" t="s">
        <v>100</v>
      </c>
      <c r="BS303" s="63">
        <f t="shared" si="26"/>
        <v>44853</v>
      </c>
      <c r="BT303" s="62">
        <f t="shared" si="27"/>
        <v>0</v>
      </c>
      <c r="BU303" s="60">
        <v>0</v>
      </c>
      <c r="BV303" s="60">
        <v>0</v>
      </c>
      <c r="BW303" s="62">
        <f t="shared" si="28"/>
        <v>0</v>
      </c>
      <c r="BX303" s="60">
        <v>0</v>
      </c>
      <c r="BY303" s="60">
        <v>0</v>
      </c>
      <c r="BZ303" s="64">
        <f t="shared" si="29"/>
        <v>117334000</v>
      </c>
      <c r="CA303" s="60" t="s">
        <v>106</v>
      </c>
      <c r="CB303" s="62" t="e">
        <f t="shared" si="30"/>
        <v>#REF!</v>
      </c>
      <c r="CC303" s="72" t="e">
        <f>BS303-#REF!</f>
        <v>#REF!</v>
      </c>
      <c r="CD303" s="62" t="s">
        <v>107</v>
      </c>
      <c r="CE303" s="63">
        <v>44582</v>
      </c>
      <c r="CF303" s="74" t="s">
        <v>1706</v>
      </c>
      <c r="CG303" s="75"/>
    </row>
    <row r="304" spans="1:85" s="17" customFormat="1" ht="50.25" customHeight="1">
      <c r="A304" s="60">
        <v>303</v>
      </c>
      <c r="B304" s="62" t="s">
        <v>298</v>
      </c>
      <c r="C304" s="62" t="s">
        <v>299</v>
      </c>
      <c r="D304" s="62" t="s">
        <v>300</v>
      </c>
      <c r="E304" s="62" t="s">
        <v>88</v>
      </c>
      <c r="F304" s="62" t="s">
        <v>1707</v>
      </c>
      <c r="G304" s="62" t="s">
        <v>90</v>
      </c>
      <c r="H304" s="62" t="s">
        <v>1708</v>
      </c>
      <c r="I304" s="62" t="s">
        <v>92</v>
      </c>
      <c r="J304" s="62">
        <v>1122646978</v>
      </c>
      <c r="K304" s="62" t="s">
        <v>1709</v>
      </c>
      <c r="L304" s="60">
        <v>80111701</v>
      </c>
      <c r="M304" s="71" t="s">
        <v>634</v>
      </c>
      <c r="N304" s="62" t="s">
        <v>96</v>
      </c>
      <c r="O304" s="62">
        <f t="shared" si="25"/>
        <v>65000000</v>
      </c>
      <c r="P304" s="82">
        <v>65000000</v>
      </c>
      <c r="Q304" s="83">
        <v>0</v>
      </c>
      <c r="R304" s="110">
        <v>6500000</v>
      </c>
      <c r="S304" s="62" t="s">
        <v>213</v>
      </c>
      <c r="T304" s="73">
        <v>44578</v>
      </c>
      <c r="U304" s="63">
        <v>44579</v>
      </c>
      <c r="V304" s="63">
        <v>44865</v>
      </c>
      <c r="W304" s="63">
        <v>44579</v>
      </c>
      <c r="X304" s="63">
        <v>44865</v>
      </c>
      <c r="Y304" s="62" t="s">
        <v>305</v>
      </c>
      <c r="Z304" s="68" t="s">
        <v>306</v>
      </c>
      <c r="AA304" s="67">
        <v>20220569</v>
      </c>
      <c r="AB304" s="67">
        <v>61322</v>
      </c>
      <c r="AC304" s="61">
        <v>44573</v>
      </c>
      <c r="AD304" s="61" t="s">
        <v>100</v>
      </c>
      <c r="AE304" s="61" t="s">
        <v>100</v>
      </c>
      <c r="AF304" s="61" t="s">
        <v>928</v>
      </c>
      <c r="AG304" s="61" t="s">
        <v>563</v>
      </c>
      <c r="AH304" s="69">
        <v>38622</v>
      </c>
      <c r="AI304" s="85">
        <v>44578</v>
      </c>
      <c r="AJ304" s="70" t="s">
        <v>103</v>
      </c>
      <c r="AK304" s="69" t="s">
        <v>100</v>
      </c>
      <c r="AL304" s="69" t="s">
        <v>100</v>
      </c>
      <c r="AM304" s="61" t="str">
        <f>'[1]REQUISITOS DE EJECUCIÓN '!F304</f>
        <v>Cumplimiento del contrato
Calidad del servicio</v>
      </c>
      <c r="AN304" s="61" t="str">
        <f>'[1]REQUISITOS DE EJECUCIÓN '!G304</f>
        <v>30-46-101009344</v>
      </c>
      <c r="AO304" s="61">
        <f>'[1]REQUISITOS DE EJECUCIÓN '!H304</f>
        <v>44578</v>
      </c>
      <c r="AP304" s="61">
        <f>'[1]REQUISITOS DE EJECUCIÓN '!I304</f>
        <v>44579</v>
      </c>
      <c r="AQ304" s="61">
        <f>'[1]REQUISITOS DE EJECUCIÓN '!L304</f>
        <v>44579</v>
      </c>
      <c r="AR304" s="61" t="str">
        <f>'[1]REQUISITOS DE EJECUCIÓN '!M304</f>
        <v>I</v>
      </c>
      <c r="AS304" s="62" t="s">
        <v>104</v>
      </c>
      <c r="AT304" s="60" t="str">
        <f>[1]Supervisiones!J304</f>
        <v>Fabian Dario Romero Moreno</v>
      </c>
      <c r="AU304" s="60">
        <f>[1]Supervisiones!K304</f>
        <v>11523034</v>
      </c>
      <c r="AV304" s="60" t="str">
        <f>[1]Supervisiones!L304</f>
        <v>Fabian Dario Romero Moreno</v>
      </c>
      <c r="AW304" s="60">
        <f>[1]Supervisiones!M304</f>
        <v>11523034</v>
      </c>
      <c r="AX304" s="63">
        <f>[1]Supervisiones!N304</f>
        <v>44579</v>
      </c>
      <c r="AY304" s="63">
        <f>[1]Supervisiones!O304</f>
        <v>44579</v>
      </c>
      <c r="AZ304" s="60" t="str">
        <f>[1]Supervisiones!P304</f>
        <v>Transaccional</v>
      </c>
      <c r="BA304" s="62" t="s">
        <v>105</v>
      </c>
      <c r="BB304" s="60">
        <v>0</v>
      </c>
      <c r="BC304" s="62" t="s">
        <v>105</v>
      </c>
      <c r="BD304" s="60" t="s">
        <v>100</v>
      </c>
      <c r="BE304" s="60" t="s">
        <v>100</v>
      </c>
      <c r="BF304" s="62" t="s">
        <v>105</v>
      </c>
      <c r="BG304" s="60" t="s">
        <v>100</v>
      </c>
      <c r="BH304" s="60" t="s">
        <v>100</v>
      </c>
      <c r="BI304" s="60" t="s">
        <v>100</v>
      </c>
      <c r="BJ304" s="60" t="s">
        <v>100</v>
      </c>
      <c r="BK304" s="60" t="s">
        <v>100</v>
      </c>
      <c r="BL304" s="60" t="s">
        <v>100</v>
      </c>
      <c r="BM304" s="60" t="s">
        <v>100</v>
      </c>
      <c r="BN304" s="60" t="s">
        <v>100</v>
      </c>
      <c r="BO304" s="60" t="s">
        <v>100</v>
      </c>
      <c r="BP304" s="60" t="s">
        <v>100</v>
      </c>
      <c r="BQ304" s="60" t="s">
        <v>100</v>
      </c>
      <c r="BR304" s="60" t="s">
        <v>100</v>
      </c>
      <c r="BS304" s="63">
        <f t="shared" si="26"/>
        <v>44865</v>
      </c>
      <c r="BT304" s="62">
        <f t="shared" si="27"/>
        <v>0</v>
      </c>
      <c r="BU304" s="60">
        <v>0</v>
      </c>
      <c r="BV304" s="60">
        <v>0</v>
      </c>
      <c r="BW304" s="62">
        <f t="shared" si="28"/>
        <v>0</v>
      </c>
      <c r="BX304" s="60">
        <v>0</v>
      </c>
      <c r="BY304" s="60">
        <v>0</v>
      </c>
      <c r="BZ304" s="64">
        <f t="shared" si="29"/>
        <v>65000000</v>
      </c>
      <c r="CA304" s="60" t="s">
        <v>106</v>
      </c>
      <c r="CB304" s="62" t="e">
        <f t="shared" si="30"/>
        <v>#REF!</v>
      </c>
      <c r="CC304" s="72" t="e">
        <f>BS304-#REF!</f>
        <v>#REF!</v>
      </c>
      <c r="CD304" s="62" t="s">
        <v>107</v>
      </c>
      <c r="CE304" s="63">
        <v>44582</v>
      </c>
      <c r="CF304" s="74" t="s">
        <v>1710</v>
      </c>
      <c r="CG304" s="75"/>
    </row>
    <row r="305" spans="1:85" s="17" customFormat="1" ht="50.25" customHeight="1">
      <c r="A305" s="60">
        <v>304</v>
      </c>
      <c r="B305" s="62" t="s">
        <v>298</v>
      </c>
      <c r="C305" s="62" t="s">
        <v>489</v>
      </c>
      <c r="D305" s="62" t="s">
        <v>460</v>
      </c>
      <c r="E305" s="62" t="s">
        <v>88</v>
      </c>
      <c r="F305" s="62" t="s">
        <v>1711</v>
      </c>
      <c r="G305" s="62" t="s">
        <v>90</v>
      </c>
      <c r="H305" s="62" t="s">
        <v>1712</v>
      </c>
      <c r="I305" s="62" t="s">
        <v>92</v>
      </c>
      <c r="J305" s="62">
        <v>1026259658</v>
      </c>
      <c r="K305" s="62" t="s">
        <v>1713</v>
      </c>
      <c r="L305" s="60">
        <v>80111701</v>
      </c>
      <c r="M305" s="71" t="s">
        <v>493</v>
      </c>
      <c r="N305" s="62" t="s">
        <v>96</v>
      </c>
      <c r="O305" s="62">
        <f t="shared" si="25"/>
        <v>50000000</v>
      </c>
      <c r="P305" s="82">
        <v>50000000</v>
      </c>
      <c r="Q305" s="83">
        <v>0</v>
      </c>
      <c r="R305" s="82">
        <v>5000000</v>
      </c>
      <c r="S305" s="62" t="s">
        <v>213</v>
      </c>
      <c r="T305" s="73">
        <v>44578</v>
      </c>
      <c r="U305" s="63">
        <v>44580</v>
      </c>
      <c r="V305" s="63">
        <v>44865</v>
      </c>
      <c r="W305" s="63">
        <v>44580</v>
      </c>
      <c r="X305" s="63">
        <v>44865</v>
      </c>
      <c r="Y305" s="62" t="s">
        <v>305</v>
      </c>
      <c r="Z305" s="68" t="s">
        <v>306</v>
      </c>
      <c r="AA305" s="67">
        <v>20220559</v>
      </c>
      <c r="AB305" s="67">
        <v>66022</v>
      </c>
      <c r="AC305" s="61">
        <v>44573</v>
      </c>
      <c r="AD305" s="61" t="s">
        <v>100</v>
      </c>
      <c r="AE305" s="61" t="s">
        <v>100</v>
      </c>
      <c r="AF305" s="61" t="s">
        <v>928</v>
      </c>
      <c r="AG305" s="61" t="s">
        <v>494</v>
      </c>
      <c r="AH305" s="69">
        <v>40822</v>
      </c>
      <c r="AI305" s="85">
        <v>44578</v>
      </c>
      <c r="AJ305" s="70" t="s">
        <v>103</v>
      </c>
      <c r="AK305" s="69" t="s">
        <v>100</v>
      </c>
      <c r="AL305" s="69" t="s">
        <v>100</v>
      </c>
      <c r="AM305" s="61" t="str">
        <f>'[1]REQUISITOS DE EJECUCIÓN '!F305</f>
        <v>Cumplimiento del contrato
Calidad del servicio</v>
      </c>
      <c r="AN305" s="61" t="str">
        <f>'[1]REQUISITOS DE EJECUCIÓN '!G305</f>
        <v>390-47-994000067670</v>
      </c>
      <c r="AO305" s="61">
        <f>'[1]REQUISITOS DE EJECUCIÓN '!H305</f>
        <v>44578</v>
      </c>
      <c r="AP305" s="61">
        <f>'[1]REQUISITOS DE EJECUCIÓN '!I305</f>
        <v>44579</v>
      </c>
      <c r="AQ305" s="61">
        <f>'[1]REQUISITOS DE EJECUCIÓN '!L305</f>
        <v>44580</v>
      </c>
      <c r="AR305" s="61" t="str">
        <f>'[1]REQUISITOS DE EJECUCIÓN '!M305</f>
        <v>I</v>
      </c>
      <c r="AS305" s="62" t="s">
        <v>104</v>
      </c>
      <c r="AT305" s="60" t="str">
        <f>[1]Supervisiones!J305</f>
        <v>Edgar Muñoz David</v>
      </c>
      <c r="AU305" s="60">
        <f>[1]Supervisiones!K305</f>
        <v>12965830</v>
      </c>
      <c r="AV305" s="60" t="str">
        <f>[1]Supervisiones!L305</f>
        <v>Edgar Muñoz David</v>
      </c>
      <c r="AW305" s="60">
        <f>[1]Supervisiones!M305</f>
        <v>12965830</v>
      </c>
      <c r="AX305" s="63">
        <f>[1]Supervisiones!N305</f>
        <v>44578</v>
      </c>
      <c r="AY305" s="63">
        <f>[1]Supervisiones!O305</f>
        <v>44579</v>
      </c>
      <c r="AZ305" s="60" t="str">
        <f>[1]Supervisiones!P305</f>
        <v>Transaccional</v>
      </c>
      <c r="BA305" s="62" t="s">
        <v>105</v>
      </c>
      <c r="BB305" s="60">
        <v>0</v>
      </c>
      <c r="BC305" s="62" t="s">
        <v>105</v>
      </c>
      <c r="BD305" s="60" t="s">
        <v>100</v>
      </c>
      <c r="BE305" s="60" t="s">
        <v>100</v>
      </c>
      <c r="BF305" s="62" t="s">
        <v>105</v>
      </c>
      <c r="BG305" s="60" t="s">
        <v>100</v>
      </c>
      <c r="BH305" s="60" t="s">
        <v>100</v>
      </c>
      <c r="BI305" s="60" t="s">
        <v>100</v>
      </c>
      <c r="BJ305" s="60" t="s">
        <v>100</v>
      </c>
      <c r="BK305" s="60" t="s">
        <v>100</v>
      </c>
      <c r="BL305" s="60" t="s">
        <v>100</v>
      </c>
      <c r="BM305" s="60" t="s">
        <v>100</v>
      </c>
      <c r="BN305" s="60" t="s">
        <v>100</v>
      </c>
      <c r="BO305" s="60" t="s">
        <v>100</v>
      </c>
      <c r="BP305" s="60" t="s">
        <v>100</v>
      </c>
      <c r="BQ305" s="60" t="s">
        <v>100</v>
      </c>
      <c r="BR305" s="60" t="s">
        <v>100</v>
      </c>
      <c r="BS305" s="63">
        <f t="shared" si="26"/>
        <v>44865</v>
      </c>
      <c r="BT305" s="62">
        <f t="shared" si="27"/>
        <v>0</v>
      </c>
      <c r="BU305" s="60">
        <v>0</v>
      </c>
      <c r="BV305" s="60">
        <v>0</v>
      </c>
      <c r="BW305" s="62">
        <f t="shared" si="28"/>
        <v>0</v>
      </c>
      <c r="BX305" s="60">
        <v>0</v>
      </c>
      <c r="BY305" s="60">
        <v>0</v>
      </c>
      <c r="BZ305" s="64">
        <f t="shared" si="29"/>
        <v>50000000</v>
      </c>
      <c r="CA305" s="60" t="s">
        <v>106</v>
      </c>
      <c r="CB305" s="62" t="e">
        <f t="shared" si="30"/>
        <v>#REF!</v>
      </c>
      <c r="CC305" s="72" t="e">
        <f>BS305-#REF!</f>
        <v>#REF!</v>
      </c>
      <c r="CD305" s="62" t="s">
        <v>107</v>
      </c>
      <c r="CE305" s="63">
        <v>44582</v>
      </c>
      <c r="CF305" s="74" t="s">
        <v>1714</v>
      </c>
      <c r="CG305" s="75"/>
    </row>
    <row r="306" spans="1:85" s="17" customFormat="1" ht="50.25" customHeight="1">
      <c r="A306" s="60">
        <v>305</v>
      </c>
      <c r="B306" s="62" t="s">
        <v>510</v>
      </c>
      <c r="C306" s="62" t="s">
        <v>1409</v>
      </c>
      <c r="D306" s="62" t="s">
        <v>512</v>
      </c>
      <c r="E306" s="62" t="s">
        <v>88</v>
      </c>
      <c r="F306" s="62" t="s">
        <v>1715</v>
      </c>
      <c r="G306" s="62" t="s">
        <v>90</v>
      </c>
      <c r="H306" s="62" t="s">
        <v>1716</v>
      </c>
      <c r="I306" s="62" t="s">
        <v>92</v>
      </c>
      <c r="J306" s="62">
        <v>47432742</v>
      </c>
      <c r="K306" s="62" t="s">
        <v>1717</v>
      </c>
      <c r="L306" s="60">
        <v>80111701</v>
      </c>
      <c r="M306" s="71" t="s">
        <v>1718</v>
      </c>
      <c r="N306" s="62" t="s">
        <v>96</v>
      </c>
      <c r="O306" s="62">
        <f t="shared" si="25"/>
        <v>62456053</v>
      </c>
      <c r="P306" s="82">
        <v>62456053</v>
      </c>
      <c r="Q306" s="83">
        <v>0</v>
      </c>
      <c r="R306" s="82">
        <v>5677823</v>
      </c>
      <c r="S306" s="62" t="s">
        <v>97</v>
      </c>
      <c r="T306" s="73">
        <v>44578</v>
      </c>
      <c r="U306" s="63">
        <v>44582</v>
      </c>
      <c r="V306" s="63">
        <v>44895</v>
      </c>
      <c r="W306" s="63">
        <v>44582</v>
      </c>
      <c r="X306" s="63">
        <v>44895</v>
      </c>
      <c r="Y306" s="62" t="s">
        <v>556</v>
      </c>
      <c r="Z306" s="68" t="s">
        <v>518</v>
      </c>
      <c r="AA306" s="67">
        <v>20220400</v>
      </c>
      <c r="AB306" s="67">
        <v>21222</v>
      </c>
      <c r="AC306" s="61">
        <v>44569</v>
      </c>
      <c r="AD306" s="61" t="s">
        <v>100</v>
      </c>
      <c r="AE306" s="61" t="s">
        <v>100</v>
      </c>
      <c r="AF306" s="61" t="s">
        <v>1415</v>
      </c>
      <c r="AG306" s="61" t="s">
        <v>116</v>
      </c>
      <c r="AH306" s="69">
        <v>37722</v>
      </c>
      <c r="AI306" s="85">
        <v>44578</v>
      </c>
      <c r="AJ306" s="70" t="s">
        <v>103</v>
      </c>
      <c r="AK306" s="69" t="s">
        <v>100</v>
      </c>
      <c r="AL306" s="69" t="s">
        <v>100</v>
      </c>
      <c r="AM306" s="61" t="str">
        <f>'[1]REQUISITOS DE EJECUCIÓN '!F306</f>
        <v>Cumplimiento del contrato
Calidad del servicio</v>
      </c>
      <c r="AN306" s="61" t="str">
        <f>'[1]REQUISITOS DE EJECUCIÓN '!G306</f>
        <v>390-47-994000067677</v>
      </c>
      <c r="AO306" s="61">
        <f>'[1]REQUISITOS DE EJECUCIÓN '!H306</f>
        <v>44578</v>
      </c>
      <c r="AP306" s="61">
        <f>'[1]REQUISITOS DE EJECUCIÓN '!I306</f>
        <v>44581</v>
      </c>
      <c r="AQ306" s="61">
        <f>'[1]REQUISITOS DE EJECUCIÓN '!L306</f>
        <v>44580</v>
      </c>
      <c r="AR306" s="61" t="str">
        <f>'[1]REQUISITOS DE EJECUCIÓN '!M306</f>
        <v>I</v>
      </c>
      <c r="AS306" s="62" t="s">
        <v>104</v>
      </c>
      <c r="AT306" s="60" t="str">
        <f>[1]Supervisiones!J306</f>
        <v>Mario Giovanni Monroy Hernandez</v>
      </c>
      <c r="AU306" s="60">
        <f>[1]Supervisiones!K306</f>
        <v>79641497</v>
      </c>
      <c r="AV306" s="60" t="str">
        <f>[1]Supervisiones!L306</f>
        <v>Liliana Patricia Mosquera Reyes</v>
      </c>
      <c r="AW306" s="60">
        <f>[1]Supervisiones!M306</f>
        <v>79641497</v>
      </c>
      <c r="AX306" s="63">
        <f>[1]Supervisiones!N306</f>
        <v>44578</v>
      </c>
      <c r="AY306" s="63">
        <f>[1]Supervisiones!O306</f>
        <v>44579</v>
      </c>
      <c r="AZ306" s="60" t="str">
        <f>[1]Supervisiones!P306</f>
        <v>Transaccional</v>
      </c>
      <c r="BA306" s="62" t="s">
        <v>105</v>
      </c>
      <c r="BB306" s="60">
        <v>0</v>
      </c>
      <c r="BC306" s="62" t="s">
        <v>105</v>
      </c>
      <c r="BD306" s="60" t="s">
        <v>100</v>
      </c>
      <c r="BE306" s="60" t="s">
        <v>100</v>
      </c>
      <c r="BF306" s="62" t="s">
        <v>105</v>
      </c>
      <c r="BG306" s="60" t="s">
        <v>100</v>
      </c>
      <c r="BH306" s="60" t="s">
        <v>100</v>
      </c>
      <c r="BI306" s="60" t="s">
        <v>100</v>
      </c>
      <c r="BJ306" s="60" t="s">
        <v>100</v>
      </c>
      <c r="BK306" s="60" t="s">
        <v>100</v>
      </c>
      <c r="BL306" s="60" t="s">
        <v>100</v>
      </c>
      <c r="BM306" s="60" t="s">
        <v>100</v>
      </c>
      <c r="BN306" s="60" t="s">
        <v>100</v>
      </c>
      <c r="BO306" s="60" t="s">
        <v>100</v>
      </c>
      <c r="BP306" s="60" t="s">
        <v>100</v>
      </c>
      <c r="BQ306" s="60" t="s">
        <v>100</v>
      </c>
      <c r="BR306" s="60" t="s">
        <v>100</v>
      </c>
      <c r="BS306" s="63">
        <f t="shared" si="26"/>
        <v>44895</v>
      </c>
      <c r="BT306" s="62">
        <f t="shared" si="27"/>
        <v>0</v>
      </c>
      <c r="BU306" s="60">
        <v>0</v>
      </c>
      <c r="BV306" s="60">
        <v>0</v>
      </c>
      <c r="BW306" s="62">
        <f t="shared" si="28"/>
        <v>0</v>
      </c>
      <c r="BX306" s="60">
        <v>0</v>
      </c>
      <c r="BY306" s="60">
        <v>0</v>
      </c>
      <c r="BZ306" s="64">
        <f t="shared" si="29"/>
        <v>62456053</v>
      </c>
      <c r="CA306" s="60" t="s">
        <v>106</v>
      </c>
      <c r="CB306" s="62" t="e">
        <f t="shared" si="30"/>
        <v>#REF!</v>
      </c>
      <c r="CC306" s="72" t="e">
        <f>BS306-#REF!</f>
        <v>#REF!</v>
      </c>
      <c r="CD306" s="62" t="s">
        <v>107</v>
      </c>
      <c r="CE306" s="63">
        <v>44582</v>
      </c>
      <c r="CF306" s="74" t="s">
        <v>1719</v>
      </c>
      <c r="CG306" s="75"/>
    </row>
    <row r="307" spans="1:85" s="17" customFormat="1" ht="50.25" customHeight="1">
      <c r="A307" s="60">
        <v>306</v>
      </c>
      <c r="B307" s="62" t="s">
        <v>85</v>
      </c>
      <c r="C307" s="62" t="s">
        <v>1720</v>
      </c>
      <c r="D307" s="62" t="s">
        <v>165</v>
      </c>
      <c r="E307" s="62" t="s">
        <v>88</v>
      </c>
      <c r="F307" s="62" t="s">
        <v>1721</v>
      </c>
      <c r="G307" s="62" t="s">
        <v>90</v>
      </c>
      <c r="H307" s="62" t="s">
        <v>1722</v>
      </c>
      <c r="I307" s="62" t="s">
        <v>92</v>
      </c>
      <c r="J307" s="62">
        <v>18398583</v>
      </c>
      <c r="K307" s="62" t="s">
        <v>1723</v>
      </c>
      <c r="L307" s="60">
        <v>80111701</v>
      </c>
      <c r="M307" s="71" t="s">
        <v>1724</v>
      </c>
      <c r="N307" s="62" t="s">
        <v>96</v>
      </c>
      <c r="O307" s="62">
        <f t="shared" si="25"/>
        <v>69300000</v>
      </c>
      <c r="P307" s="86">
        <v>69300000</v>
      </c>
      <c r="Q307" s="60">
        <v>0</v>
      </c>
      <c r="R307" s="86">
        <v>5775000</v>
      </c>
      <c r="S307" s="62" t="s">
        <v>97</v>
      </c>
      <c r="T307" s="73">
        <v>44579</v>
      </c>
      <c r="U307" s="63">
        <v>44581</v>
      </c>
      <c r="V307" s="63">
        <v>44926</v>
      </c>
      <c r="W307" s="63">
        <v>44581</v>
      </c>
      <c r="X307" s="63">
        <v>44926</v>
      </c>
      <c r="Y307" s="62" t="s">
        <v>1725</v>
      </c>
      <c r="Z307" s="68" t="s">
        <v>99</v>
      </c>
      <c r="AA307" s="67">
        <v>20221064</v>
      </c>
      <c r="AB307" s="67">
        <v>84122</v>
      </c>
      <c r="AC307" s="61">
        <v>44575</v>
      </c>
      <c r="AD307" s="61" t="s">
        <v>100</v>
      </c>
      <c r="AE307" s="61" t="s">
        <v>100</v>
      </c>
      <c r="AF307" s="61" t="s">
        <v>1726</v>
      </c>
      <c r="AG307" s="61" t="s">
        <v>1727</v>
      </c>
      <c r="AH307" s="69">
        <v>43522</v>
      </c>
      <c r="AI307" s="85">
        <v>44579</v>
      </c>
      <c r="AJ307" s="70" t="s">
        <v>103</v>
      </c>
      <c r="AK307" s="69" t="s">
        <v>100</v>
      </c>
      <c r="AL307" s="69" t="s">
        <v>100</v>
      </c>
      <c r="AM307" s="61" t="str">
        <f>'[1]REQUISITOS DE EJECUCIÓN '!F307</f>
        <v>Cumplimiento del contrato
Calidad del servicio</v>
      </c>
      <c r="AN307" s="61" t="str">
        <f>'[1]REQUISITOS DE EJECUCIÓN '!G307</f>
        <v>15-44-101256495</v>
      </c>
      <c r="AO307" s="61">
        <f>'[1]REQUISITOS DE EJECUCIÓN '!H307</f>
        <v>44579</v>
      </c>
      <c r="AP307" s="61">
        <f>'[1]REQUISITOS DE EJECUCIÓN '!I307</f>
        <v>44581</v>
      </c>
      <c r="AQ307" s="61">
        <f>'[1]REQUISITOS DE EJECUCIÓN '!L307</f>
        <v>44580</v>
      </c>
      <c r="AR307" s="61" t="str">
        <f>'[1]REQUISITOS DE EJECUCIÓN '!M307</f>
        <v>I</v>
      </c>
      <c r="AS307" s="62" t="s">
        <v>104</v>
      </c>
      <c r="AT307" s="60" t="str">
        <f>[1]Supervisiones!J307</f>
        <v>Leonardo Mejía Lobo</v>
      </c>
      <c r="AU307" s="60" t="str">
        <f>[1]Supervisiones!K307</f>
        <v xml:space="preserve">75068486	</v>
      </c>
      <c r="AV307" s="60" t="str">
        <f>[1]Supervisiones!L307</f>
        <v>Leonardo Mejía Lobo</v>
      </c>
      <c r="AW307" s="60" t="str">
        <f>[1]Supervisiones!M307</f>
        <v xml:space="preserve">75068486	</v>
      </c>
      <c r="AX307" s="63">
        <f>[1]Supervisiones!N307</f>
        <v>44579</v>
      </c>
      <c r="AY307" s="63">
        <f>[1]Supervisiones!O307</f>
        <v>44579</v>
      </c>
      <c r="AZ307" s="60" t="str">
        <f>[1]Supervisiones!P307</f>
        <v>Transaccional</v>
      </c>
      <c r="BA307" s="62" t="s">
        <v>94</v>
      </c>
      <c r="BB307" s="60">
        <v>1</v>
      </c>
      <c r="BC307" s="62" t="s">
        <v>94</v>
      </c>
      <c r="BD307" s="60" t="s">
        <v>1728</v>
      </c>
      <c r="BE307" s="63">
        <v>44600</v>
      </c>
      <c r="BF307" s="62" t="s">
        <v>105</v>
      </c>
      <c r="BG307" s="60" t="s">
        <v>100</v>
      </c>
      <c r="BH307" s="60" t="s">
        <v>100</v>
      </c>
      <c r="BI307" s="60" t="s">
        <v>100</v>
      </c>
      <c r="BJ307" s="60" t="s">
        <v>100</v>
      </c>
      <c r="BK307" s="60" t="s">
        <v>100</v>
      </c>
      <c r="BL307" s="60" t="s">
        <v>100</v>
      </c>
      <c r="BM307" s="60" t="s">
        <v>100</v>
      </c>
      <c r="BN307" s="60" t="s">
        <v>100</v>
      </c>
      <c r="BO307" s="60" t="s">
        <v>100</v>
      </c>
      <c r="BP307" s="60" t="s">
        <v>100</v>
      </c>
      <c r="BQ307" s="60" t="s">
        <v>100</v>
      </c>
      <c r="BR307" s="60" t="s">
        <v>100</v>
      </c>
      <c r="BS307" s="63">
        <f t="shared" si="26"/>
        <v>44926</v>
      </c>
      <c r="BT307" s="62">
        <f t="shared" si="27"/>
        <v>0</v>
      </c>
      <c r="BU307" s="60">
        <v>0</v>
      </c>
      <c r="BV307" s="60">
        <v>0</v>
      </c>
      <c r="BW307" s="62">
        <f t="shared" si="28"/>
        <v>0</v>
      </c>
      <c r="BX307" s="60">
        <v>0</v>
      </c>
      <c r="BY307" s="60">
        <v>0</v>
      </c>
      <c r="BZ307" s="64">
        <f t="shared" si="29"/>
        <v>69300000</v>
      </c>
      <c r="CA307" s="60" t="s">
        <v>106</v>
      </c>
      <c r="CB307" s="62" t="e">
        <f t="shared" si="30"/>
        <v>#REF!</v>
      </c>
      <c r="CC307" s="72" t="e">
        <f>BS307-#REF!</f>
        <v>#REF!</v>
      </c>
      <c r="CD307" s="62" t="s">
        <v>107</v>
      </c>
      <c r="CE307" s="78">
        <v>44584</v>
      </c>
      <c r="CF307" s="74" t="s">
        <v>1729</v>
      </c>
      <c r="CG307" s="75"/>
    </row>
    <row r="308" spans="1:85" s="17" customFormat="1" ht="50.25" customHeight="1">
      <c r="A308" s="60">
        <v>307</v>
      </c>
      <c r="B308" s="62" t="s">
        <v>411</v>
      </c>
      <c r="C308" s="62" t="s">
        <v>575</v>
      </c>
      <c r="D308" s="62" t="s">
        <v>1261</v>
      </c>
      <c r="E308" s="62" t="s">
        <v>88</v>
      </c>
      <c r="F308" s="62" t="s">
        <v>1730</v>
      </c>
      <c r="G308" s="62" t="s">
        <v>90</v>
      </c>
      <c r="H308" s="62" t="s">
        <v>1731</v>
      </c>
      <c r="I308" s="62" t="s">
        <v>92</v>
      </c>
      <c r="J308" s="62">
        <v>52600483</v>
      </c>
      <c r="K308" s="62" t="s">
        <v>1732</v>
      </c>
      <c r="L308" s="60">
        <v>80111701</v>
      </c>
      <c r="M308" s="71" t="s">
        <v>1733</v>
      </c>
      <c r="N308" s="62" t="s">
        <v>96</v>
      </c>
      <c r="O308" s="62">
        <f t="shared" si="25"/>
        <v>75023240</v>
      </c>
      <c r="P308" s="86">
        <v>75023240</v>
      </c>
      <c r="Q308" s="60">
        <v>0</v>
      </c>
      <c r="R308" s="86">
        <v>6523760</v>
      </c>
      <c r="S308" s="62" t="s">
        <v>97</v>
      </c>
      <c r="T308" s="73">
        <v>44580</v>
      </c>
      <c r="U308" s="63">
        <v>44581</v>
      </c>
      <c r="V308" s="63">
        <v>44926</v>
      </c>
      <c r="W308" s="63">
        <v>44581</v>
      </c>
      <c r="X308" s="63">
        <v>44926</v>
      </c>
      <c r="Y308" s="62" t="s">
        <v>418</v>
      </c>
      <c r="Z308" s="68" t="s">
        <v>419</v>
      </c>
      <c r="AA308" s="67">
        <v>20220817</v>
      </c>
      <c r="AB308" s="67">
        <v>60122</v>
      </c>
      <c r="AC308" s="61">
        <v>44573</v>
      </c>
      <c r="AD308" s="61" t="s">
        <v>100</v>
      </c>
      <c r="AE308" s="61" t="s">
        <v>100</v>
      </c>
      <c r="AF308" s="61" t="s">
        <v>420</v>
      </c>
      <c r="AG308" s="61" t="s">
        <v>737</v>
      </c>
      <c r="AH308" s="69">
        <v>54722</v>
      </c>
      <c r="AI308" s="85">
        <v>44581</v>
      </c>
      <c r="AJ308" s="70" t="s">
        <v>103</v>
      </c>
      <c r="AK308" s="69" t="s">
        <v>100</v>
      </c>
      <c r="AL308" s="69" t="s">
        <v>100</v>
      </c>
      <c r="AM308" s="61" t="str">
        <f>'[1]REQUISITOS DE EJECUCIÓN '!F308</f>
        <v>Cumplimiento del contrato
Calidad del servicio</v>
      </c>
      <c r="AN308" s="61" t="str">
        <f>'[1]REQUISITOS DE EJECUCIÓN '!G308</f>
        <v>390-47-994000068219</v>
      </c>
      <c r="AO308" s="61">
        <f>'[1]REQUISITOS DE EJECUCIÓN '!H308</f>
        <v>44580</v>
      </c>
      <c r="AP308" s="61">
        <f>'[1]REQUISITOS DE EJECUCIÓN '!I308</f>
        <v>44581</v>
      </c>
      <c r="AQ308" s="61">
        <f>'[1]REQUISITOS DE EJECUCIÓN '!L308</f>
        <v>44581</v>
      </c>
      <c r="AR308" s="61" t="str">
        <f>'[1]REQUISITOS DE EJECUCIÓN '!M308</f>
        <v>I</v>
      </c>
      <c r="AS308" s="62" t="s">
        <v>104</v>
      </c>
      <c r="AT308" s="60" t="str">
        <f>[1]Supervisiones!J308</f>
        <v>José Leonardo Hincapié Gómez</v>
      </c>
      <c r="AU308" s="60">
        <f>[1]Supervisiones!K308</f>
        <v>7562090</v>
      </c>
      <c r="AV308" s="60" t="str">
        <f>[1]Supervisiones!L308</f>
        <v>José Leonardo Hincapié Gómez</v>
      </c>
      <c r="AW308" s="60">
        <f>[1]Supervisiones!M308</f>
        <v>7562090</v>
      </c>
      <c r="AX308" s="63">
        <f>[1]Supervisiones!N308</f>
        <v>44581</v>
      </c>
      <c r="AY308" s="63">
        <f>[1]Supervisiones!O308</f>
        <v>44582</v>
      </c>
      <c r="AZ308" s="60" t="str">
        <f>[1]Supervisiones!P308</f>
        <v>Transaccional</v>
      </c>
      <c r="BA308" s="62" t="s">
        <v>105</v>
      </c>
      <c r="BB308" s="60">
        <v>0</v>
      </c>
      <c r="BC308" s="62" t="s">
        <v>105</v>
      </c>
      <c r="BD308" s="60" t="s">
        <v>100</v>
      </c>
      <c r="BE308" s="60" t="s">
        <v>100</v>
      </c>
      <c r="BF308" s="62" t="s">
        <v>105</v>
      </c>
      <c r="BG308" s="60" t="s">
        <v>100</v>
      </c>
      <c r="BH308" s="60" t="s">
        <v>100</v>
      </c>
      <c r="BI308" s="60" t="s">
        <v>100</v>
      </c>
      <c r="BJ308" s="60" t="s">
        <v>100</v>
      </c>
      <c r="BK308" s="60" t="s">
        <v>100</v>
      </c>
      <c r="BL308" s="60" t="s">
        <v>100</v>
      </c>
      <c r="BM308" s="60" t="s">
        <v>100</v>
      </c>
      <c r="BN308" s="60" t="s">
        <v>100</v>
      </c>
      <c r="BO308" s="60" t="s">
        <v>100</v>
      </c>
      <c r="BP308" s="60" t="s">
        <v>100</v>
      </c>
      <c r="BQ308" s="60" t="s">
        <v>100</v>
      </c>
      <c r="BR308" s="60" t="s">
        <v>100</v>
      </c>
      <c r="BS308" s="63">
        <f t="shared" si="26"/>
        <v>44926</v>
      </c>
      <c r="BT308" s="62">
        <f t="shared" si="27"/>
        <v>0</v>
      </c>
      <c r="BU308" s="60">
        <v>0</v>
      </c>
      <c r="BV308" s="60">
        <v>0</v>
      </c>
      <c r="BW308" s="62">
        <f t="shared" si="28"/>
        <v>0</v>
      </c>
      <c r="BX308" s="60">
        <v>0</v>
      </c>
      <c r="BY308" s="60">
        <v>0</v>
      </c>
      <c r="BZ308" s="64">
        <f t="shared" si="29"/>
        <v>75023240</v>
      </c>
      <c r="CA308" s="60" t="s">
        <v>106</v>
      </c>
      <c r="CB308" s="62" t="e">
        <f t="shared" si="30"/>
        <v>#REF!</v>
      </c>
      <c r="CC308" s="72" t="e">
        <f>BS308-#REF!</f>
        <v>#REF!</v>
      </c>
      <c r="CD308" s="62" t="s">
        <v>107</v>
      </c>
      <c r="CE308" s="78">
        <v>44584</v>
      </c>
      <c r="CF308" s="74" t="s">
        <v>1734</v>
      </c>
      <c r="CG308" s="75"/>
    </row>
    <row r="309" spans="1:85" s="17" customFormat="1" ht="50.25" customHeight="1">
      <c r="A309" s="60">
        <v>308</v>
      </c>
      <c r="B309" s="62" t="s">
        <v>510</v>
      </c>
      <c r="C309" s="62" t="s">
        <v>930</v>
      </c>
      <c r="D309" s="62" t="s">
        <v>512</v>
      </c>
      <c r="E309" s="62" t="s">
        <v>88</v>
      </c>
      <c r="F309" s="62" t="s">
        <v>1735</v>
      </c>
      <c r="G309" s="62" t="s">
        <v>90</v>
      </c>
      <c r="H309" s="62" t="s">
        <v>1736</v>
      </c>
      <c r="I309" s="62" t="s">
        <v>92</v>
      </c>
      <c r="J309" s="62">
        <v>11235508</v>
      </c>
      <c r="K309" s="62" t="s">
        <v>1737</v>
      </c>
      <c r="L309" s="60">
        <v>80111701</v>
      </c>
      <c r="M309" s="71" t="s">
        <v>1673</v>
      </c>
      <c r="N309" s="62" t="s">
        <v>96</v>
      </c>
      <c r="O309" s="62">
        <f t="shared" si="25"/>
        <v>64391250</v>
      </c>
      <c r="P309" s="86">
        <v>64391250</v>
      </c>
      <c r="Q309" s="60">
        <v>0</v>
      </c>
      <c r="R309" s="86">
        <v>5853750</v>
      </c>
      <c r="S309" s="62" t="s">
        <v>213</v>
      </c>
      <c r="T309" s="73">
        <v>44578</v>
      </c>
      <c r="U309" s="63">
        <v>44580</v>
      </c>
      <c r="V309" s="63">
        <v>44895</v>
      </c>
      <c r="W309" s="63">
        <v>44580</v>
      </c>
      <c r="X309" s="63">
        <v>44895</v>
      </c>
      <c r="Y309" s="62" t="s">
        <v>517</v>
      </c>
      <c r="Z309" s="68" t="s">
        <v>518</v>
      </c>
      <c r="AA309" s="67">
        <v>20220359</v>
      </c>
      <c r="AB309" s="67">
        <v>23222</v>
      </c>
      <c r="AC309" s="61">
        <v>44569</v>
      </c>
      <c r="AD309" s="61" t="s">
        <v>100</v>
      </c>
      <c r="AE309" s="61" t="s">
        <v>100</v>
      </c>
      <c r="AF309" s="61" t="s">
        <v>866</v>
      </c>
      <c r="AG309" s="61" t="s">
        <v>116</v>
      </c>
      <c r="AH309" s="69">
        <v>41022</v>
      </c>
      <c r="AI309" s="85">
        <v>44578</v>
      </c>
      <c r="AJ309" s="70" t="s">
        <v>103</v>
      </c>
      <c r="AK309" s="69" t="s">
        <v>100</v>
      </c>
      <c r="AL309" s="69" t="s">
        <v>100</v>
      </c>
      <c r="AM309" s="61" t="str">
        <f>'[1]REQUISITOS DE EJECUCIÓN '!F309</f>
        <v>Cumplimiento del contrato
Calidad del servicio</v>
      </c>
      <c r="AN309" s="61" t="str">
        <f>'[1]REQUISITOS DE EJECUCIÓN '!G309</f>
        <v>390-47-994000067954</v>
      </c>
      <c r="AO309" s="61">
        <f>'[1]REQUISITOS DE EJECUCIÓN '!H309</f>
        <v>44579</v>
      </c>
      <c r="AP309" s="61">
        <f>'[1]REQUISITOS DE EJECUCIÓN '!I309</f>
        <v>44580</v>
      </c>
      <c r="AQ309" s="61">
        <f>'[1]REQUISITOS DE EJECUCIÓN '!L309</f>
        <v>44580</v>
      </c>
      <c r="AR309" s="61" t="str">
        <f>'[1]REQUISITOS DE EJECUCIÓN '!M309</f>
        <v>I</v>
      </c>
      <c r="AS309" s="62" t="s">
        <v>104</v>
      </c>
      <c r="AT309" s="60" t="str">
        <f>[1]Supervisiones!J309</f>
        <v>Andrea Patricia Ávila Vacca</v>
      </c>
      <c r="AU309" s="60">
        <f>[1]Supervisiones!K309</f>
        <v>53100799</v>
      </c>
      <c r="AV309" s="60" t="str">
        <f>[1]Supervisiones!L309</f>
        <v>Norma Teresa Nieto Almanza</v>
      </c>
      <c r="AW309" s="60">
        <f>[1]Supervisiones!M309</f>
        <v>53100799</v>
      </c>
      <c r="AX309" s="63">
        <f>[1]Supervisiones!N309</f>
        <v>44578</v>
      </c>
      <c r="AY309" s="63">
        <f>[1]Supervisiones!O309</f>
        <v>44579</v>
      </c>
      <c r="AZ309" s="60" t="str">
        <f>[1]Supervisiones!P309</f>
        <v>Transaccional</v>
      </c>
      <c r="BA309" s="62" t="s">
        <v>105</v>
      </c>
      <c r="BB309" s="60">
        <v>0</v>
      </c>
      <c r="BC309" s="62" t="s">
        <v>105</v>
      </c>
      <c r="BD309" s="60" t="s">
        <v>100</v>
      </c>
      <c r="BE309" s="60" t="s">
        <v>100</v>
      </c>
      <c r="BF309" s="62" t="s">
        <v>105</v>
      </c>
      <c r="BG309" s="60" t="s">
        <v>100</v>
      </c>
      <c r="BH309" s="60" t="s">
        <v>100</v>
      </c>
      <c r="BI309" s="60" t="s">
        <v>100</v>
      </c>
      <c r="BJ309" s="60" t="s">
        <v>100</v>
      </c>
      <c r="BK309" s="60" t="s">
        <v>100</v>
      </c>
      <c r="BL309" s="60" t="s">
        <v>100</v>
      </c>
      <c r="BM309" s="60" t="s">
        <v>100</v>
      </c>
      <c r="BN309" s="60" t="s">
        <v>100</v>
      </c>
      <c r="BO309" s="60" t="s">
        <v>100</v>
      </c>
      <c r="BP309" s="60" t="s">
        <v>100</v>
      </c>
      <c r="BQ309" s="60" t="s">
        <v>100</v>
      </c>
      <c r="BR309" s="60" t="s">
        <v>100</v>
      </c>
      <c r="BS309" s="63">
        <f t="shared" si="26"/>
        <v>44895</v>
      </c>
      <c r="BT309" s="62">
        <f t="shared" si="27"/>
        <v>0</v>
      </c>
      <c r="BU309" s="60">
        <v>0</v>
      </c>
      <c r="BV309" s="60">
        <v>0</v>
      </c>
      <c r="BW309" s="62">
        <f t="shared" si="28"/>
        <v>0</v>
      </c>
      <c r="BX309" s="60">
        <v>0</v>
      </c>
      <c r="BY309" s="60">
        <v>0</v>
      </c>
      <c r="BZ309" s="64">
        <f t="shared" si="29"/>
        <v>64391250</v>
      </c>
      <c r="CA309" s="60" t="s">
        <v>106</v>
      </c>
      <c r="CB309" s="62" t="e">
        <f t="shared" si="30"/>
        <v>#REF!</v>
      </c>
      <c r="CC309" s="72" t="e">
        <f>BS309-#REF!</f>
        <v>#REF!</v>
      </c>
      <c r="CD309" s="62" t="s">
        <v>107</v>
      </c>
      <c r="CE309" s="63">
        <v>44582</v>
      </c>
      <c r="CF309" s="74" t="s">
        <v>1738</v>
      </c>
      <c r="CG309" s="75"/>
    </row>
    <row r="310" spans="1:85" s="17" customFormat="1" ht="50.25" customHeight="1">
      <c r="A310" s="60">
        <v>309</v>
      </c>
      <c r="B310" s="62" t="s">
        <v>298</v>
      </c>
      <c r="C310" s="62" t="s">
        <v>299</v>
      </c>
      <c r="D310" s="62" t="s">
        <v>300</v>
      </c>
      <c r="E310" s="62" t="s">
        <v>88</v>
      </c>
      <c r="F310" s="62" t="s">
        <v>1739</v>
      </c>
      <c r="G310" s="62" t="s">
        <v>90</v>
      </c>
      <c r="H310" s="62" t="s">
        <v>1740</v>
      </c>
      <c r="I310" s="62" t="s">
        <v>92</v>
      </c>
      <c r="J310" s="62">
        <v>7221251</v>
      </c>
      <c r="K310" s="62" t="s">
        <v>1741</v>
      </c>
      <c r="L310" s="60">
        <v>80111701</v>
      </c>
      <c r="M310" s="71" t="s">
        <v>927</v>
      </c>
      <c r="N310" s="62" t="s">
        <v>96</v>
      </c>
      <c r="O310" s="62">
        <f t="shared" si="25"/>
        <v>12000000</v>
      </c>
      <c r="P310" s="86">
        <v>12000000</v>
      </c>
      <c r="Q310" s="60">
        <v>0</v>
      </c>
      <c r="R310" s="86">
        <v>4000000</v>
      </c>
      <c r="S310" s="62" t="s">
        <v>213</v>
      </c>
      <c r="T310" s="63">
        <v>44578</v>
      </c>
      <c r="U310" s="63">
        <v>44581</v>
      </c>
      <c r="V310" s="63">
        <v>44651</v>
      </c>
      <c r="W310" s="63">
        <v>44581</v>
      </c>
      <c r="X310" s="63">
        <v>44651</v>
      </c>
      <c r="Y310" s="62" t="s">
        <v>305</v>
      </c>
      <c r="Z310" s="68" t="s">
        <v>306</v>
      </c>
      <c r="AA310" s="67">
        <v>20220571</v>
      </c>
      <c r="AB310" s="67">
        <v>61422</v>
      </c>
      <c r="AC310" s="61">
        <v>44573</v>
      </c>
      <c r="AD310" s="61" t="s">
        <v>100</v>
      </c>
      <c r="AE310" s="61" t="s">
        <v>100</v>
      </c>
      <c r="AF310" s="61" t="s">
        <v>307</v>
      </c>
      <c r="AG310" s="61" t="s">
        <v>494</v>
      </c>
      <c r="AH310" s="69">
        <v>42422</v>
      </c>
      <c r="AI310" s="85">
        <v>44579</v>
      </c>
      <c r="AJ310" s="70" t="s">
        <v>103</v>
      </c>
      <c r="AK310" s="69" t="s">
        <v>100</v>
      </c>
      <c r="AL310" s="69" t="s">
        <v>100</v>
      </c>
      <c r="AM310" s="61" t="str">
        <f>'[1]REQUISITOS DE EJECUCIÓN '!F310</f>
        <v>Cumplimiento del contrato
Calidad del servicio</v>
      </c>
      <c r="AN310" s="61">
        <f>'[1]REQUISITOS DE EJECUCIÓN '!G310</f>
        <v>100023123</v>
      </c>
      <c r="AO310" s="61">
        <f>'[1]REQUISITOS DE EJECUCIÓN '!H310</f>
        <v>44579</v>
      </c>
      <c r="AP310" s="61">
        <f>'[1]REQUISITOS DE EJECUCIÓN '!I310</f>
        <v>44581</v>
      </c>
      <c r="AQ310" s="61">
        <f>'[1]REQUISITOS DE EJECUCIÓN '!L310</f>
        <v>44580</v>
      </c>
      <c r="AR310" s="61" t="str">
        <f>'[1]REQUISITOS DE EJECUCIÓN '!M310</f>
        <v>I</v>
      </c>
      <c r="AS310" s="62" t="s">
        <v>104</v>
      </c>
      <c r="AT310" s="60" t="str">
        <f>[1]Supervisiones!J310</f>
        <v>Fabian Dario Romero Moreno</v>
      </c>
      <c r="AU310" s="60">
        <f>[1]Supervisiones!K310</f>
        <v>11523034</v>
      </c>
      <c r="AV310" s="60" t="str">
        <f>[1]Supervisiones!L310</f>
        <v>Fabian Dario Romero Moreno</v>
      </c>
      <c r="AW310" s="60">
        <f>[1]Supervisiones!M310</f>
        <v>11523034</v>
      </c>
      <c r="AX310" s="63">
        <f>[1]Supervisiones!N310</f>
        <v>44579</v>
      </c>
      <c r="AY310" s="63">
        <f>[1]Supervisiones!O310</f>
        <v>44579</v>
      </c>
      <c r="AZ310" s="60" t="str">
        <f>[1]Supervisiones!P310</f>
        <v>Transaccional</v>
      </c>
      <c r="BA310" s="62" t="s">
        <v>105</v>
      </c>
      <c r="BB310" s="60">
        <v>0</v>
      </c>
      <c r="BC310" s="62" t="s">
        <v>105</v>
      </c>
      <c r="BD310" s="60" t="s">
        <v>100</v>
      </c>
      <c r="BE310" s="60" t="s">
        <v>100</v>
      </c>
      <c r="BF310" s="62" t="s">
        <v>105</v>
      </c>
      <c r="BG310" s="60" t="s">
        <v>100</v>
      </c>
      <c r="BH310" s="60" t="s">
        <v>100</v>
      </c>
      <c r="BI310" s="60" t="s">
        <v>100</v>
      </c>
      <c r="BJ310" s="60" t="s">
        <v>100</v>
      </c>
      <c r="BK310" s="60" t="s">
        <v>100</v>
      </c>
      <c r="BL310" s="60" t="s">
        <v>100</v>
      </c>
      <c r="BM310" s="60" t="s">
        <v>100</v>
      </c>
      <c r="BN310" s="60" t="s">
        <v>100</v>
      </c>
      <c r="BO310" s="60" t="s">
        <v>100</v>
      </c>
      <c r="BP310" s="60" t="s">
        <v>100</v>
      </c>
      <c r="BQ310" s="60" t="s">
        <v>100</v>
      </c>
      <c r="BR310" s="60" t="s">
        <v>100</v>
      </c>
      <c r="BS310" s="63">
        <f t="shared" si="26"/>
        <v>44651</v>
      </c>
      <c r="BT310" s="62">
        <f t="shared" si="27"/>
        <v>0</v>
      </c>
      <c r="BU310" s="60">
        <v>0</v>
      </c>
      <c r="BV310" s="60">
        <v>0</v>
      </c>
      <c r="BW310" s="62">
        <f t="shared" si="28"/>
        <v>0</v>
      </c>
      <c r="BX310" s="60">
        <v>0</v>
      </c>
      <c r="BY310" s="60">
        <v>0</v>
      </c>
      <c r="BZ310" s="64">
        <f t="shared" si="29"/>
        <v>12000000</v>
      </c>
      <c r="CA310" s="60" t="s">
        <v>106</v>
      </c>
      <c r="CB310" s="62" t="e">
        <f t="shared" si="30"/>
        <v>#REF!</v>
      </c>
      <c r="CC310" s="72" t="e">
        <f>BS310-#REF!</f>
        <v>#REF!</v>
      </c>
      <c r="CD310" s="62" t="s">
        <v>107</v>
      </c>
      <c r="CE310" s="63">
        <v>44582</v>
      </c>
      <c r="CF310" s="74" t="s">
        <v>1742</v>
      </c>
      <c r="CG310" s="75"/>
    </row>
    <row r="311" spans="1:85" s="17" customFormat="1" ht="50.25" customHeight="1">
      <c r="A311" s="60">
        <v>310</v>
      </c>
      <c r="B311" s="62" t="s">
        <v>298</v>
      </c>
      <c r="C311" s="62" t="s">
        <v>1064</v>
      </c>
      <c r="D311" s="62" t="s">
        <v>300</v>
      </c>
      <c r="E311" s="62" t="s">
        <v>88</v>
      </c>
      <c r="F311" s="62" t="s">
        <v>1743</v>
      </c>
      <c r="G311" s="62" t="s">
        <v>90</v>
      </c>
      <c r="H311" s="62" t="s">
        <v>1744</v>
      </c>
      <c r="I311" s="62" t="s">
        <v>92</v>
      </c>
      <c r="J311" s="62">
        <v>1014196897</v>
      </c>
      <c r="K311" s="62" t="s">
        <v>1745</v>
      </c>
      <c r="L311" s="60">
        <v>80111701</v>
      </c>
      <c r="M311" s="71" t="s">
        <v>1746</v>
      </c>
      <c r="N311" s="62" t="s">
        <v>96</v>
      </c>
      <c r="O311" s="62">
        <f t="shared" si="25"/>
        <v>34827906</v>
      </c>
      <c r="P311" s="86">
        <v>34827906</v>
      </c>
      <c r="Q311" s="60">
        <v>0</v>
      </c>
      <c r="R311" s="86">
        <v>5804651</v>
      </c>
      <c r="S311" s="62" t="s">
        <v>213</v>
      </c>
      <c r="T311" s="73">
        <v>44578</v>
      </c>
      <c r="U311" s="63">
        <v>44579</v>
      </c>
      <c r="V311" s="63">
        <v>44742</v>
      </c>
      <c r="W311" s="63">
        <v>44579</v>
      </c>
      <c r="X311" s="63">
        <v>44742</v>
      </c>
      <c r="Y311" s="62" t="s">
        <v>1069</v>
      </c>
      <c r="Z311" s="68" t="s">
        <v>306</v>
      </c>
      <c r="AA311" s="67">
        <v>20220931</v>
      </c>
      <c r="AB311" s="67">
        <v>49322</v>
      </c>
      <c r="AC311" s="61">
        <v>44572</v>
      </c>
      <c r="AD311" s="61" t="s">
        <v>100</v>
      </c>
      <c r="AE311" s="61" t="s">
        <v>100</v>
      </c>
      <c r="AF311" s="61" t="s">
        <v>1070</v>
      </c>
      <c r="AG311" s="61" t="s">
        <v>116</v>
      </c>
      <c r="AH311" s="69">
        <v>38722</v>
      </c>
      <c r="AI311" s="85">
        <v>44578</v>
      </c>
      <c r="AJ311" s="70" t="s">
        <v>103</v>
      </c>
      <c r="AK311" s="69" t="s">
        <v>100</v>
      </c>
      <c r="AL311" s="69" t="s">
        <v>100</v>
      </c>
      <c r="AM311" s="61" t="str">
        <f>'[1]REQUISITOS DE EJECUCIÓN '!F311</f>
        <v>Cumplimiento del contrato
Calidad del servicio</v>
      </c>
      <c r="AN311" s="61" t="str">
        <f>'[1]REQUISITOS DE EJECUCIÓN '!G311</f>
        <v>390-47-994000067813</v>
      </c>
      <c r="AO311" s="61">
        <f>'[1]REQUISITOS DE EJECUCIÓN '!H311</f>
        <v>44579</v>
      </c>
      <c r="AP311" s="61">
        <f>'[1]REQUISITOS DE EJECUCIÓN '!I311</f>
        <v>44580</v>
      </c>
      <c r="AQ311" s="61">
        <f>'[1]REQUISITOS DE EJECUCIÓN '!L311</f>
        <v>44580</v>
      </c>
      <c r="AR311" s="61" t="str">
        <f>'[1]REQUISITOS DE EJECUCIÓN '!M311</f>
        <v>III</v>
      </c>
      <c r="AS311" s="62" t="s">
        <v>104</v>
      </c>
      <c r="AT311" s="60" t="str">
        <f>[1]Supervisiones!J311</f>
        <v>Nestor Alejandro Gómez Guerrero</v>
      </c>
      <c r="AU311" s="60">
        <f>[1]Supervisiones!K311</f>
        <v>7700363</v>
      </c>
      <c r="AV311" s="60" t="str">
        <f>[1]Supervisiones!L311</f>
        <v>Nestor Alejandro Gómez Guerrero</v>
      </c>
      <c r="AW311" s="60">
        <f>[1]Supervisiones!M311</f>
        <v>7700363</v>
      </c>
      <c r="AX311" s="63">
        <f>[1]Supervisiones!N311</f>
        <v>44579</v>
      </c>
      <c r="AY311" s="63">
        <f>[1]Supervisiones!O311</f>
        <v>44579</v>
      </c>
      <c r="AZ311" s="60" t="str">
        <f>[1]Supervisiones!P311</f>
        <v>Transaccional</v>
      </c>
      <c r="BA311" s="62" t="s">
        <v>105</v>
      </c>
      <c r="BB311" s="60">
        <v>0</v>
      </c>
      <c r="BC311" s="62" t="s">
        <v>105</v>
      </c>
      <c r="BD311" s="60" t="s">
        <v>100</v>
      </c>
      <c r="BE311" s="60" t="s">
        <v>100</v>
      </c>
      <c r="BF311" s="62" t="s">
        <v>105</v>
      </c>
      <c r="BG311" s="60" t="s">
        <v>100</v>
      </c>
      <c r="BH311" s="60" t="s">
        <v>100</v>
      </c>
      <c r="BI311" s="60" t="s">
        <v>100</v>
      </c>
      <c r="BJ311" s="60" t="s">
        <v>100</v>
      </c>
      <c r="BK311" s="60" t="s">
        <v>100</v>
      </c>
      <c r="BL311" s="60" t="s">
        <v>100</v>
      </c>
      <c r="BM311" s="60" t="s">
        <v>100</v>
      </c>
      <c r="BN311" s="60" t="s">
        <v>100</v>
      </c>
      <c r="BO311" s="60" t="s">
        <v>100</v>
      </c>
      <c r="BP311" s="60" t="s">
        <v>100</v>
      </c>
      <c r="BQ311" s="60" t="s">
        <v>100</v>
      </c>
      <c r="BR311" s="60" t="s">
        <v>100</v>
      </c>
      <c r="BS311" s="63">
        <f t="shared" si="26"/>
        <v>44742</v>
      </c>
      <c r="BT311" s="62">
        <f t="shared" si="27"/>
        <v>0</v>
      </c>
      <c r="BU311" s="60">
        <v>0</v>
      </c>
      <c r="BV311" s="60">
        <v>0</v>
      </c>
      <c r="BW311" s="62">
        <f t="shared" si="28"/>
        <v>0</v>
      </c>
      <c r="BX311" s="60">
        <v>0</v>
      </c>
      <c r="BY311" s="60">
        <v>0</v>
      </c>
      <c r="BZ311" s="64">
        <f t="shared" si="29"/>
        <v>34827906</v>
      </c>
      <c r="CA311" s="60" t="s">
        <v>106</v>
      </c>
      <c r="CB311" s="62" t="e">
        <f t="shared" si="30"/>
        <v>#REF!</v>
      </c>
      <c r="CC311" s="72" t="e">
        <f>BS311-#REF!</f>
        <v>#REF!</v>
      </c>
      <c r="CD311" s="62" t="s">
        <v>107</v>
      </c>
      <c r="CE311" s="63">
        <v>44582</v>
      </c>
      <c r="CF311" s="74" t="s">
        <v>1747</v>
      </c>
      <c r="CG311" s="75"/>
    </row>
    <row r="312" spans="1:85" s="17" customFormat="1" ht="50.25" customHeight="1">
      <c r="A312" s="60">
        <v>311</v>
      </c>
      <c r="B312" s="62" t="s">
        <v>411</v>
      </c>
      <c r="C312" s="62" t="s">
        <v>412</v>
      </c>
      <c r="D312" s="62" t="s">
        <v>1261</v>
      </c>
      <c r="E312" s="62" t="s">
        <v>88</v>
      </c>
      <c r="F312" s="62" t="s">
        <v>1748</v>
      </c>
      <c r="G312" s="62" t="s">
        <v>90</v>
      </c>
      <c r="H312" s="62" t="s">
        <v>1749</v>
      </c>
      <c r="I312" s="62" t="s">
        <v>92</v>
      </c>
      <c r="J312" s="62">
        <v>1065646445</v>
      </c>
      <c r="K312" s="62" t="s">
        <v>1750</v>
      </c>
      <c r="L312" s="60">
        <v>80111701</v>
      </c>
      <c r="M312" s="71" t="s">
        <v>1751</v>
      </c>
      <c r="N312" s="62" t="s">
        <v>96</v>
      </c>
      <c r="O312" s="62">
        <f>P312+Q312</f>
        <v>54337500</v>
      </c>
      <c r="P312" s="82">
        <v>54337500</v>
      </c>
      <c r="Q312" s="83">
        <v>0</v>
      </c>
      <c r="R312" s="82">
        <v>4725000</v>
      </c>
      <c r="S312" s="62" t="s">
        <v>213</v>
      </c>
      <c r="T312" s="73">
        <v>44578</v>
      </c>
      <c r="U312" s="63">
        <v>44581</v>
      </c>
      <c r="V312" s="63">
        <v>44926</v>
      </c>
      <c r="W312" s="63">
        <v>44581</v>
      </c>
      <c r="X312" s="63">
        <v>44926</v>
      </c>
      <c r="Y312" s="62" t="s">
        <v>418</v>
      </c>
      <c r="Z312" s="68" t="s">
        <v>419</v>
      </c>
      <c r="AA312" s="67">
        <v>20220827</v>
      </c>
      <c r="AB312" s="67">
        <v>59722</v>
      </c>
      <c r="AC312" s="61">
        <v>44573</v>
      </c>
      <c r="AD312" s="61" t="s">
        <v>100</v>
      </c>
      <c r="AE312" s="61" t="s">
        <v>100</v>
      </c>
      <c r="AF312" s="61" t="s">
        <v>420</v>
      </c>
      <c r="AG312" s="61" t="s">
        <v>102</v>
      </c>
      <c r="AH312" s="69">
        <v>44022</v>
      </c>
      <c r="AI312" s="85">
        <v>44579</v>
      </c>
      <c r="AJ312" s="70" t="s">
        <v>103</v>
      </c>
      <c r="AK312" s="69" t="s">
        <v>100</v>
      </c>
      <c r="AL312" s="69" t="s">
        <v>100</v>
      </c>
      <c r="AM312" s="61" t="str">
        <f>'[1]REQUISITOS DE EJECUCIÓN '!F312</f>
        <v>Cumplimiento del contrato
Calidad del servicio</v>
      </c>
      <c r="AN312" s="61" t="str">
        <f>'[1]REQUISITOS DE EJECUCIÓN '!G312</f>
        <v>390-47-994000067638</v>
      </c>
      <c r="AO312" s="61">
        <f>'[1]REQUISITOS DE EJECUCIÓN '!H312</f>
        <v>44578</v>
      </c>
      <c r="AP312" s="61">
        <f>'[1]REQUISITOS DE EJECUCIÓN '!I312</f>
        <v>44581</v>
      </c>
      <c r="AQ312" s="61">
        <f>'[1]REQUISITOS DE EJECUCIÓN '!L312</f>
        <v>44580</v>
      </c>
      <c r="AR312" s="61" t="str">
        <f>'[1]REQUISITOS DE EJECUCIÓN '!M312</f>
        <v>I</v>
      </c>
      <c r="AS312" s="62" t="s">
        <v>104</v>
      </c>
      <c r="AT312" s="60" t="str">
        <f>[1]Supervisiones!J312</f>
        <v>José Leonardo Hincapié Gómez</v>
      </c>
      <c r="AU312" s="60">
        <f>[1]Supervisiones!K312</f>
        <v>7562090</v>
      </c>
      <c r="AV312" s="60" t="str">
        <f>[1]Supervisiones!L312</f>
        <v>José Leonardo Hincapié Gómez</v>
      </c>
      <c r="AW312" s="60">
        <f>[1]Supervisiones!M312</f>
        <v>7562090</v>
      </c>
      <c r="AX312" s="63">
        <f>[1]Supervisiones!N312</f>
        <v>44579</v>
      </c>
      <c r="AY312" s="63">
        <f>[1]Supervisiones!O312</f>
        <v>44579</v>
      </c>
      <c r="AZ312" s="60" t="str">
        <f>[1]Supervisiones!P312</f>
        <v>Transaccional</v>
      </c>
      <c r="BA312" s="62" t="s">
        <v>105</v>
      </c>
      <c r="BB312" s="60">
        <v>0</v>
      </c>
      <c r="BC312" s="62" t="s">
        <v>105</v>
      </c>
      <c r="BD312" s="60" t="s">
        <v>100</v>
      </c>
      <c r="BE312" s="60" t="s">
        <v>100</v>
      </c>
      <c r="BF312" s="62" t="s">
        <v>105</v>
      </c>
      <c r="BG312" s="60" t="s">
        <v>100</v>
      </c>
      <c r="BH312" s="60" t="s">
        <v>100</v>
      </c>
      <c r="BI312" s="60" t="s">
        <v>100</v>
      </c>
      <c r="BJ312" s="60" t="s">
        <v>100</v>
      </c>
      <c r="BK312" s="60" t="s">
        <v>100</v>
      </c>
      <c r="BL312" s="60" t="s">
        <v>100</v>
      </c>
      <c r="BM312" s="60" t="s">
        <v>100</v>
      </c>
      <c r="BN312" s="60" t="s">
        <v>100</v>
      </c>
      <c r="BO312" s="60" t="s">
        <v>100</v>
      </c>
      <c r="BP312" s="60" t="s">
        <v>100</v>
      </c>
      <c r="BQ312" s="60" t="s">
        <v>100</v>
      </c>
      <c r="BR312" s="60" t="s">
        <v>100</v>
      </c>
      <c r="BS312" s="63">
        <f t="shared" si="26"/>
        <v>44926</v>
      </c>
      <c r="BT312" s="62">
        <f t="shared" si="27"/>
        <v>0</v>
      </c>
      <c r="BU312" s="60">
        <v>0</v>
      </c>
      <c r="BV312" s="60">
        <v>0</v>
      </c>
      <c r="BW312" s="62">
        <f t="shared" si="28"/>
        <v>0</v>
      </c>
      <c r="BX312" s="60">
        <v>0</v>
      </c>
      <c r="BY312" s="60">
        <v>0</v>
      </c>
      <c r="BZ312" s="64">
        <f t="shared" si="29"/>
        <v>54337500</v>
      </c>
      <c r="CA312" s="60" t="s">
        <v>106</v>
      </c>
      <c r="CB312" s="62" t="e">
        <f t="shared" si="30"/>
        <v>#REF!</v>
      </c>
      <c r="CC312" s="72" t="e">
        <f>BS312-#REF!</f>
        <v>#REF!</v>
      </c>
      <c r="CD312" s="62" t="s">
        <v>107</v>
      </c>
      <c r="CE312" s="63">
        <v>44582</v>
      </c>
      <c r="CF312" s="74" t="s">
        <v>1752</v>
      </c>
      <c r="CG312" s="75"/>
    </row>
    <row r="313" spans="1:85" s="17" customFormat="1" ht="50.25" customHeight="1">
      <c r="A313" s="60">
        <v>312</v>
      </c>
      <c r="B313" s="62" t="s">
        <v>411</v>
      </c>
      <c r="C313" s="62" t="s">
        <v>412</v>
      </c>
      <c r="D313" s="62" t="s">
        <v>1261</v>
      </c>
      <c r="E313" s="62" t="s">
        <v>88</v>
      </c>
      <c r="F313" s="62" t="s">
        <v>1753</v>
      </c>
      <c r="G313" s="62" t="s">
        <v>111</v>
      </c>
      <c r="H313" s="62" t="s">
        <v>1754</v>
      </c>
      <c r="I313" s="62" t="s">
        <v>92</v>
      </c>
      <c r="J313" s="64">
        <v>41752389</v>
      </c>
      <c r="K313" s="62" t="s">
        <v>1755</v>
      </c>
      <c r="L313" s="60">
        <v>80111701</v>
      </c>
      <c r="M313" s="71" t="s">
        <v>1756</v>
      </c>
      <c r="N313" s="62" t="s">
        <v>96</v>
      </c>
      <c r="O313" s="62">
        <f t="shared" si="25"/>
        <v>47720400</v>
      </c>
      <c r="P313" s="86">
        <v>47720400</v>
      </c>
      <c r="Q313" s="60">
        <v>0</v>
      </c>
      <c r="R313" s="86">
        <v>4149600</v>
      </c>
      <c r="S313" s="62" t="s">
        <v>97</v>
      </c>
      <c r="T313" s="73">
        <v>44582</v>
      </c>
      <c r="U313" s="63">
        <v>44587</v>
      </c>
      <c r="V313" s="63">
        <v>44926</v>
      </c>
      <c r="W313" s="63">
        <v>44587</v>
      </c>
      <c r="X313" s="63">
        <v>44926</v>
      </c>
      <c r="Y313" s="62" t="s">
        <v>418</v>
      </c>
      <c r="Z313" s="68" t="s">
        <v>419</v>
      </c>
      <c r="AA313" s="67">
        <v>20220836</v>
      </c>
      <c r="AB313" s="67">
        <v>59522</v>
      </c>
      <c r="AC313" s="61">
        <v>44573</v>
      </c>
      <c r="AD313" s="61" t="s">
        <v>100</v>
      </c>
      <c r="AE313" s="61" t="s">
        <v>100</v>
      </c>
      <c r="AF313" s="61" t="s">
        <v>420</v>
      </c>
      <c r="AG313" s="61" t="s">
        <v>116</v>
      </c>
      <c r="AH313" s="69">
        <v>60922</v>
      </c>
      <c r="AI313" s="85">
        <v>44582</v>
      </c>
      <c r="AJ313" s="70" t="s">
        <v>84</v>
      </c>
      <c r="AK313" s="69" t="s">
        <v>100</v>
      </c>
      <c r="AL313" s="69" t="s">
        <v>100</v>
      </c>
      <c r="AM313" s="61" t="str">
        <f>'[1]REQUISITOS DE EJECUCIÓN '!F313</f>
        <v>Cumplimiento del contrato</v>
      </c>
      <c r="AN313" s="61" t="str">
        <f>'[1]REQUISITOS DE EJECUCIÓN '!G313</f>
        <v>380-47-994000123316</v>
      </c>
      <c r="AO313" s="61">
        <f>'[1]REQUISITOS DE EJECUCIÓN '!H313</f>
        <v>44582</v>
      </c>
      <c r="AP313" s="61">
        <f>'[1]REQUISITOS DE EJECUCIÓN '!I313</f>
        <v>44585</v>
      </c>
      <c r="AQ313" s="61">
        <f>'[1]REQUISITOS DE EJECUCIÓN '!L313</f>
        <v>44587</v>
      </c>
      <c r="AR313" s="61" t="str">
        <f>'[1]REQUISITOS DE EJECUCIÓN '!M313</f>
        <v>I</v>
      </c>
      <c r="AS313" s="62" t="s">
        <v>104</v>
      </c>
      <c r="AT313" s="60" t="str">
        <f>[1]Supervisiones!J313</f>
        <v>José Leonardo Hincapié Gómez</v>
      </c>
      <c r="AU313" s="60">
        <f>[1]Supervisiones!K313</f>
        <v>7562090</v>
      </c>
      <c r="AV313" s="60" t="str">
        <f>[1]Supervisiones!L313</f>
        <v>José Leonardo Hincapié Gómez</v>
      </c>
      <c r="AW313" s="60">
        <f>[1]Supervisiones!M313</f>
        <v>7562090</v>
      </c>
      <c r="AX313" s="63">
        <f>[1]Supervisiones!N313</f>
        <v>44582</v>
      </c>
      <c r="AY313" s="63">
        <f>[1]Supervisiones!O313</f>
        <v>44582</v>
      </c>
      <c r="AZ313" s="60" t="str">
        <f>[1]Supervisiones!P313</f>
        <v>Transaccional</v>
      </c>
      <c r="BA313" s="62" t="s">
        <v>105</v>
      </c>
      <c r="BB313" s="60">
        <v>0</v>
      </c>
      <c r="BC313" s="62" t="s">
        <v>105</v>
      </c>
      <c r="BD313" s="60" t="s">
        <v>100</v>
      </c>
      <c r="BE313" s="60" t="s">
        <v>100</v>
      </c>
      <c r="BF313" s="62" t="s">
        <v>105</v>
      </c>
      <c r="BG313" s="60" t="s">
        <v>100</v>
      </c>
      <c r="BH313" s="60" t="s">
        <v>100</v>
      </c>
      <c r="BI313" s="60" t="s">
        <v>100</v>
      </c>
      <c r="BJ313" s="60" t="s">
        <v>100</v>
      </c>
      <c r="BK313" s="60" t="s">
        <v>100</v>
      </c>
      <c r="BL313" s="60" t="s">
        <v>100</v>
      </c>
      <c r="BM313" s="60" t="s">
        <v>100</v>
      </c>
      <c r="BN313" s="60" t="s">
        <v>100</v>
      </c>
      <c r="BO313" s="60" t="s">
        <v>100</v>
      </c>
      <c r="BP313" s="60" t="s">
        <v>100</v>
      </c>
      <c r="BQ313" s="60" t="s">
        <v>100</v>
      </c>
      <c r="BR313" s="60" t="s">
        <v>100</v>
      </c>
      <c r="BS313" s="63">
        <f t="shared" si="26"/>
        <v>44926</v>
      </c>
      <c r="BT313" s="62">
        <f t="shared" si="27"/>
        <v>0</v>
      </c>
      <c r="BU313" s="60">
        <v>0</v>
      </c>
      <c r="BV313" s="60">
        <v>0</v>
      </c>
      <c r="BW313" s="62">
        <f t="shared" si="28"/>
        <v>0</v>
      </c>
      <c r="BX313" s="60">
        <v>0</v>
      </c>
      <c r="BY313" s="60">
        <v>0</v>
      </c>
      <c r="BZ313" s="64">
        <f t="shared" si="29"/>
        <v>47720400</v>
      </c>
      <c r="CA313" s="60" t="s">
        <v>106</v>
      </c>
      <c r="CB313" s="62" t="e">
        <f t="shared" si="30"/>
        <v>#REF!</v>
      </c>
      <c r="CC313" s="72" t="e">
        <f>BS313-#REF!</f>
        <v>#REF!</v>
      </c>
      <c r="CD313" s="62" t="s">
        <v>107</v>
      </c>
      <c r="CE313" s="78">
        <v>44587</v>
      </c>
      <c r="CF313" s="74" t="s">
        <v>1757</v>
      </c>
      <c r="CG313" s="75"/>
    </row>
    <row r="314" spans="1:85" s="17" customFormat="1" ht="50.25" customHeight="1">
      <c r="A314" s="60">
        <v>313</v>
      </c>
      <c r="B314" s="62" t="s">
        <v>411</v>
      </c>
      <c r="C314" s="62" t="s">
        <v>575</v>
      </c>
      <c r="D314" s="62" t="s">
        <v>1261</v>
      </c>
      <c r="E314" s="62" t="s">
        <v>88</v>
      </c>
      <c r="F314" s="62" t="s">
        <v>1758</v>
      </c>
      <c r="G314" s="62" t="s">
        <v>90</v>
      </c>
      <c r="H314" s="62" t="s">
        <v>1759</v>
      </c>
      <c r="I314" s="62" t="s">
        <v>92</v>
      </c>
      <c r="J314" s="62">
        <v>80545497</v>
      </c>
      <c r="K314" s="62" t="s">
        <v>1760</v>
      </c>
      <c r="L314" s="60">
        <v>80111701</v>
      </c>
      <c r="M314" s="71" t="s">
        <v>1165</v>
      </c>
      <c r="N314" s="62" t="s">
        <v>96</v>
      </c>
      <c r="O314" s="62">
        <f t="shared" si="25"/>
        <v>75023240</v>
      </c>
      <c r="P314" s="86">
        <v>75023240</v>
      </c>
      <c r="Q314" s="60">
        <v>0</v>
      </c>
      <c r="R314" s="86">
        <v>6523760</v>
      </c>
      <c r="S314" s="62" t="s">
        <v>97</v>
      </c>
      <c r="T314" s="73">
        <v>44579</v>
      </c>
      <c r="U314" s="63">
        <v>44581</v>
      </c>
      <c r="V314" s="63">
        <v>44926</v>
      </c>
      <c r="W314" s="63">
        <v>44581</v>
      </c>
      <c r="X314" s="63">
        <v>44926</v>
      </c>
      <c r="Y314" s="62" t="s">
        <v>418</v>
      </c>
      <c r="Z314" s="68" t="s">
        <v>419</v>
      </c>
      <c r="AA314" s="67">
        <v>20220812</v>
      </c>
      <c r="AB314" s="67">
        <v>60022</v>
      </c>
      <c r="AC314" s="61">
        <v>44573</v>
      </c>
      <c r="AD314" s="61" t="s">
        <v>100</v>
      </c>
      <c r="AE314" s="61" t="s">
        <v>100</v>
      </c>
      <c r="AF314" s="61" t="s">
        <v>420</v>
      </c>
      <c r="AG314" s="61" t="s">
        <v>737</v>
      </c>
      <c r="AH314" s="69">
        <v>48922</v>
      </c>
      <c r="AI314" s="85">
        <v>44580</v>
      </c>
      <c r="AJ314" s="70" t="s">
        <v>103</v>
      </c>
      <c r="AK314" s="69" t="s">
        <v>100</v>
      </c>
      <c r="AL314" s="69" t="s">
        <v>100</v>
      </c>
      <c r="AM314" s="61" t="str">
        <f>'[1]REQUISITOS DE EJECUCIÓN '!F314</f>
        <v>Cumplimiento del contrato
Calidad del servicio</v>
      </c>
      <c r="AN314" s="61" t="str">
        <f>'[1]REQUISITOS DE EJECUCIÓN '!G314</f>
        <v>390-47-994000068018</v>
      </c>
      <c r="AO314" s="61">
        <f>'[1]REQUISITOS DE EJECUCIÓN '!H314</f>
        <v>44580</v>
      </c>
      <c r="AP314" s="61">
        <f>'[1]REQUISITOS DE EJECUCIÓN '!I314</f>
        <v>44581</v>
      </c>
      <c r="AQ314" s="61">
        <f>'[1]REQUISITOS DE EJECUCIÓN '!L314</f>
        <v>44580</v>
      </c>
      <c r="AR314" s="61" t="str">
        <f>'[1]REQUISITOS DE EJECUCIÓN '!M314</f>
        <v>I</v>
      </c>
      <c r="AS314" s="62" t="s">
        <v>104</v>
      </c>
      <c r="AT314" s="60" t="str">
        <f>[1]Supervisiones!J314</f>
        <v>José Leonardo Hincapié Gómez</v>
      </c>
      <c r="AU314" s="60">
        <f>[1]Supervisiones!K314</f>
        <v>7562090</v>
      </c>
      <c r="AV314" s="60" t="str">
        <f>[1]Supervisiones!L314</f>
        <v>José Leonardo Hincapié Gómez</v>
      </c>
      <c r="AW314" s="60">
        <f>[1]Supervisiones!M314</f>
        <v>7562090</v>
      </c>
      <c r="AX314" s="63">
        <f>[1]Supervisiones!N314</f>
        <v>44580</v>
      </c>
      <c r="AY314" s="63">
        <f>[1]Supervisiones!O314</f>
        <v>44580</v>
      </c>
      <c r="AZ314" s="60" t="str">
        <f>[1]Supervisiones!P314</f>
        <v>Transaccional</v>
      </c>
      <c r="BA314" s="62" t="s">
        <v>105</v>
      </c>
      <c r="BB314" s="60">
        <v>0</v>
      </c>
      <c r="BC314" s="62" t="s">
        <v>105</v>
      </c>
      <c r="BD314" s="60" t="s">
        <v>100</v>
      </c>
      <c r="BE314" s="60" t="s">
        <v>100</v>
      </c>
      <c r="BF314" s="62" t="s">
        <v>105</v>
      </c>
      <c r="BG314" s="60" t="s">
        <v>100</v>
      </c>
      <c r="BH314" s="60" t="s">
        <v>100</v>
      </c>
      <c r="BI314" s="60" t="s">
        <v>100</v>
      </c>
      <c r="BJ314" s="60" t="s">
        <v>100</v>
      </c>
      <c r="BK314" s="60" t="s">
        <v>100</v>
      </c>
      <c r="BL314" s="60" t="s">
        <v>100</v>
      </c>
      <c r="BM314" s="60" t="s">
        <v>100</v>
      </c>
      <c r="BN314" s="60" t="s">
        <v>100</v>
      </c>
      <c r="BO314" s="60" t="s">
        <v>100</v>
      </c>
      <c r="BP314" s="60" t="s">
        <v>100</v>
      </c>
      <c r="BQ314" s="60" t="s">
        <v>100</v>
      </c>
      <c r="BR314" s="60" t="s">
        <v>100</v>
      </c>
      <c r="BS314" s="63">
        <f t="shared" si="26"/>
        <v>44926</v>
      </c>
      <c r="BT314" s="62">
        <f t="shared" si="27"/>
        <v>0</v>
      </c>
      <c r="BU314" s="60">
        <v>0</v>
      </c>
      <c r="BV314" s="60">
        <v>0</v>
      </c>
      <c r="BW314" s="62">
        <f t="shared" si="28"/>
        <v>0</v>
      </c>
      <c r="BX314" s="60">
        <v>0</v>
      </c>
      <c r="BY314" s="60">
        <v>0</v>
      </c>
      <c r="BZ314" s="64">
        <f t="shared" si="29"/>
        <v>75023240</v>
      </c>
      <c r="CA314" s="60" t="s">
        <v>106</v>
      </c>
      <c r="CB314" s="62" t="e">
        <f t="shared" si="30"/>
        <v>#REF!</v>
      </c>
      <c r="CC314" s="72" t="e">
        <f>BS314-#REF!</f>
        <v>#REF!</v>
      </c>
      <c r="CD314" s="62" t="s">
        <v>107</v>
      </c>
      <c r="CE314" s="78">
        <v>44584</v>
      </c>
      <c r="CF314" s="74" t="s">
        <v>1761</v>
      </c>
      <c r="CG314" s="75"/>
    </row>
    <row r="315" spans="1:85" s="17" customFormat="1" ht="50.25" customHeight="1">
      <c r="A315" s="60">
        <v>314</v>
      </c>
      <c r="B315" s="62" t="s">
        <v>85</v>
      </c>
      <c r="C315" s="62" t="s">
        <v>1720</v>
      </c>
      <c r="D315" s="62" t="s">
        <v>165</v>
      </c>
      <c r="E315" s="62" t="s">
        <v>88</v>
      </c>
      <c r="F315" s="62" t="s">
        <v>1762</v>
      </c>
      <c r="G315" s="62" t="s">
        <v>111</v>
      </c>
      <c r="H315" s="62" t="s">
        <v>1763</v>
      </c>
      <c r="I315" s="62" t="s">
        <v>92</v>
      </c>
      <c r="J315" s="62">
        <v>94540325</v>
      </c>
      <c r="K315" s="62" t="s">
        <v>1764</v>
      </c>
      <c r="L315" s="60">
        <v>80111701</v>
      </c>
      <c r="M315" s="71" t="s">
        <v>1765</v>
      </c>
      <c r="N315" s="62" t="s">
        <v>96</v>
      </c>
      <c r="O315" s="62">
        <f t="shared" si="25"/>
        <v>49770000</v>
      </c>
      <c r="P315" s="82">
        <v>49770000</v>
      </c>
      <c r="Q315" s="83">
        <v>0</v>
      </c>
      <c r="R315" s="82">
        <v>4147500</v>
      </c>
      <c r="S315" s="62" t="s">
        <v>97</v>
      </c>
      <c r="T315" s="73">
        <v>44578</v>
      </c>
      <c r="U315" s="63">
        <v>44580</v>
      </c>
      <c r="V315" s="63">
        <v>44926</v>
      </c>
      <c r="W315" s="63">
        <v>44580</v>
      </c>
      <c r="X315" s="63">
        <v>44926</v>
      </c>
      <c r="Y315" s="62" t="s">
        <v>1725</v>
      </c>
      <c r="Z315" s="68" t="s">
        <v>99</v>
      </c>
      <c r="AA315" s="67">
        <v>20221058</v>
      </c>
      <c r="AB315" s="67">
        <v>83922</v>
      </c>
      <c r="AC315" s="61">
        <v>44575</v>
      </c>
      <c r="AD315" s="61" t="s">
        <v>100</v>
      </c>
      <c r="AE315" s="61" t="s">
        <v>100</v>
      </c>
      <c r="AF315" s="61" t="s">
        <v>1726</v>
      </c>
      <c r="AG315" s="61" t="s">
        <v>1727</v>
      </c>
      <c r="AH315" s="69">
        <v>42522</v>
      </c>
      <c r="AI315" s="85">
        <v>44579</v>
      </c>
      <c r="AJ315" s="70" t="s">
        <v>103</v>
      </c>
      <c r="AK315" s="69" t="s">
        <v>100</v>
      </c>
      <c r="AL315" s="69" t="s">
        <v>100</v>
      </c>
      <c r="AM315" s="61" t="str">
        <f>'[1]REQUISITOS DE EJECUCIÓN '!F315</f>
        <v>Cumplimiento del contrato</v>
      </c>
      <c r="AN315" s="61" t="str">
        <f>'[1]REQUISITOS DE EJECUCIÓN '!G315</f>
        <v>390-47-994000067747</v>
      </c>
      <c r="AO315" s="61">
        <f>'[1]REQUISITOS DE EJECUCIÓN '!H315</f>
        <v>44578</v>
      </c>
      <c r="AP315" s="61">
        <f>'[1]REQUISITOS DE EJECUCIÓN '!I315</f>
        <v>44579</v>
      </c>
      <c r="AQ315" s="61">
        <f>'[1]REQUISITOS DE EJECUCIÓN '!L315</f>
        <v>44580</v>
      </c>
      <c r="AR315" s="61" t="str">
        <f>'[1]REQUISITOS DE EJECUCIÓN '!M315</f>
        <v>I</v>
      </c>
      <c r="AS315" s="62" t="s">
        <v>104</v>
      </c>
      <c r="AT315" s="60" t="str">
        <f>[1]Supervisiones!J315</f>
        <v>Leonardo Mejía Lobo</v>
      </c>
      <c r="AU315" s="60" t="str">
        <f>[1]Supervisiones!K315</f>
        <v xml:space="preserve">75068486	</v>
      </c>
      <c r="AV315" s="60" t="str">
        <f>[1]Supervisiones!L315</f>
        <v>Leonardo Mejía Lobo</v>
      </c>
      <c r="AW315" s="60" t="str">
        <f>[1]Supervisiones!M315</f>
        <v xml:space="preserve">75068486	</v>
      </c>
      <c r="AX315" s="63">
        <f>[1]Supervisiones!N315</f>
        <v>44579</v>
      </c>
      <c r="AY315" s="63">
        <f>[1]Supervisiones!O315</f>
        <v>44579</v>
      </c>
      <c r="AZ315" s="60" t="str">
        <f>[1]Supervisiones!P315</f>
        <v>Transaccional</v>
      </c>
      <c r="BA315" s="62" t="s">
        <v>94</v>
      </c>
      <c r="BB315" s="60">
        <v>1</v>
      </c>
      <c r="BC315" s="62" t="s">
        <v>94</v>
      </c>
      <c r="BD315" s="60" t="s">
        <v>1766</v>
      </c>
      <c r="BE315" s="63">
        <v>44600</v>
      </c>
      <c r="BF315" s="62" t="s">
        <v>105</v>
      </c>
      <c r="BG315" s="60" t="s">
        <v>100</v>
      </c>
      <c r="BH315" s="60" t="s">
        <v>100</v>
      </c>
      <c r="BI315" s="60" t="s">
        <v>100</v>
      </c>
      <c r="BJ315" s="60" t="s">
        <v>100</v>
      </c>
      <c r="BK315" s="60" t="s">
        <v>100</v>
      </c>
      <c r="BL315" s="60" t="s">
        <v>100</v>
      </c>
      <c r="BM315" s="60" t="s">
        <v>100</v>
      </c>
      <c r="BN315" s="60" t="s">
        <v>100</v>
      </c>
      <c r="BO315" s="60" t="s">
        <v>100</v>
      </c>
      <c r="BP315" s="60" t="s">
        <v>100</v>
      </c>
      <c r="BQ315" s="60" t="s">
        <v>100</v>
      </c>
      <c r="BR315" s="60" t="s">
        <v>100</v>
      </c>
      <c r="BS315" s="63">
        <f t="shared" si="26"/>
        <v>44926</v>
      </c>
      <c r="BT315" s="62">
        <f t="shared" si="27"/>
        <v>0</v>
      </c>
      <c r="BU315" s="60">
        <v>0</v>
      </c>
      <c r="BV315" s="60">
        <v>0</v>
      </c>
      <c r="BW315" s="62">
        <f t="shared" si="28"/>
        <v>0</v>
      </c>
      <c r="BX315" s="60">
        <v>0</v>
      </c>
      <c r="BY315" s="60">
        <v>0</v>
      </c>
      <c r="BZ315" s="64">
        <f t="shared" si="29"/>
        <v>49770000</v>
      </c>
      <c r="CA315" s="60" t="s">
        <v>106</v>
      </c>
      <c r="CB315" s="62" t="e">
        <f t="shared" si="30"/>
        <v>#REF!</v>
      </c>
      <c r="CC315" s="72" t="e">
        <f>BS315-#REF!</f>
        <v>#REF!</v>
      </c>
      <c r="CD315" s="62" t="s">
        <v>107</v>
      </c>
      <c r="CE315" s="63">
        <v>44582</v>
      </c>
      <c r="CF315" s="74" t="s">
        <v>1767</v>
      </c>
      <c r="CG315" s="75"/>
    </row>
    <row r="316" spans="1:85" s="17" customFormat="1" ht="50.25" customHeight="1">
      <c r="A316" s="60">
        <v>315</v>
      </c>
      <c r="B316" s="62" t="s">
        <v>377</v>
      </c>
      <c r="C316" s="62" t="s">
        <v>1768</v>
      </c>
      <c r="D316" s="62" t="s">
        <v>251</v>
      </c>
      <c r="E316" s="62" t="s">
        <v>88</v>
      </c>
      <c r="F316" s="62" t="s">
        <v>1769</v>
      </c>
      <c r="G316" s="62" t="s">
        <v>90</v>
      </c>
      <c r="H316" s="62" t="s">
        <v>1770</v>
      </c>
      <c r="I316" s="62" t="s">
        <v>92</v>
      </c>
      <c r="J316" s="62" t="s">
        <v>1771</v>
      </c>
      <c r="K316" s="62" t="s">
        <v>1772</v>
      </c>
      <c r="L316" s="60">
        <v>80111701</v>
      </c>
      <c r="M316" s="71" t="s">
        <v>1773</v>
      </c>
      <c r="N316" s="62" t="s">
        <v>96</v>
      </c>
      <c r="O316" s="62">
        <f t="shared" si="25"/>
        <v>88200000</v>
      </c>
      <c r="P316" s="82">
        <v>88200000</v>
      </c>
      <c r="Q316" s="83">
        <v>0</v>
      </c>
      <c r="R316" s="82">
        <v>7350000</v>
      </c>
      <c r="S316" s="62" t="s">
        <v>97</v>
      </c>
      <c r="T316" s="73">
        <v>44578</v>
      </c>
      <c r="U316" s="63">
        <v>44580</v>
      </c>
      <c r="V316" s="63">
        <v>44926</v>
      </c>
      <c r="W316" s="63">
        <v>44580</v>
      </c>
      <c r="X316" s="63">
        <v>44926</v>
      </c>
      <c r="Y316" s="62" t="s">
        <v>383</v>
      </c>
      <c r="Z316" s="68" t="s">
        <v>384</v>
      </c>
      <c r="AA316" s="67">
        <v>20220035</v>
      </c>
      <c r="AB316" s="67">
        <v>44022</v>
      </c>
      <c r="AC316" s="61">
        <v>44570</v>
      </c>
      <c r="AD316" s="61" t="s">
        <v>100</v>
      </c>
      <c r="AE316" s="61" t="s">
        <v>100</v>
      </c>
      <c r="AF316" s="61" t="s">
        <v>1774</v>
      </c>
      <c r="AG316" s="61" t="s">
        <v>116</v>
      </c>
      <c r="AH316" s="69">
        <v>44422</v>
      </c>
      <c r="AI316" s="85">
        <v>44579</v>
      </c>
      <c r="AJ316" s="70" t="s">
        <v>103</v>
      </c>
      <c r="AK316" s="69" t="s">
        <v>100</v>
      </c>
      <c r="AL316" s="69" t="s">
        <v>100</v>
      </c>
      <c r="AM316" s="61" t="str">
        <f>'[1]REQUISITOS DE EJECUCIÓN '!F316</f>
        <v>Cumplimiento del contrato
Calidad del servicio</v>
      </c>
      <c r="AN316" s="61" t="str">
        <f>'[1]REQUISITOS DE EJECUCIÓN '!G316</f>
        <v>390-47-994000067822</v>
      </c>
      <c r="AO316" s="61">
        <f>'[1]REQUISITOS DE EJECUCIÓN '!H316</f>
        <v>44579</v>
      </c>
      <c r="AP316" s="61">
        <f>'[1]REQUISITOS DE EJECUCIÓN '!I316</f>
        <v>44580</v>
      </c>
      <c r="AQ316" s="61">
        <f>'[1]REQUISITOS DE EJECUCIÓN '!L316</f>
        <v>44580</v>
      </c>
      <c r="AR316" s="61" t="str">
        <f>'[1]REQUISITOS DE EJECUCIÓN '!M316</f>
        <v>I</v>
      </c>
      <c r="AS316" s="62" t="s">
        <v>104</v>
      </c>
      <c r="AT316" s="60" t="str">
        <f>[1]Supervisiones!J316</f>
        <v>Sandra Milena Becerra Baldrich</v>
      </c>
      <c r="AU316" s="60">
        <f>[1]Supervisiones!K316</f>
        <v>26274508</v>
      </c>
      <c r="AV316" s="60" t="str">
        <f>[1]Supervisiones!L316</f>
        <v>Sandra Milena Becerra Baldrich</v>
      </c>
      <c r="AW316" s="60">
        <f>[1]Supervisiones!M316</f>
        <v>26274508</v>
      </c>
      <c r="AX316" s="63">
        <f>[1]Supervisiones!N316</f>
        <v>44579</v>
      </c>
      <c r="AY316" s="63">
        <f>[1]Supervisiones!O316</f>
        <v>44579</v>
      </c>
      <c r="AZ316" s="60" t="str">
        <f>[1]Supervisiones!P316</f>
        <v>Transaccional</v>
      </c>
      <c r="BA316" s="62" t="s">
        <v>105</v>
      </c>
      <c r="BB316" s="60">
        <v>0</v>
      </c>
      <c r="BC316" s="62" t="s">
        <v>105</v>
      </c>
      <c r="BD316" s="60" t="s">
        <v>100</v>
      </c>
      <c r="BE316" s="60" t="s">
        <v>100</v>
      </c>
      <c r="BF316" s="62" t="s">
        <v>105</v>
      </c>
      <c r="BG316" s="60" t="s">
        <v>100</v>
      </c>
      <c r="BH316" s="60" t="s">
        <v>100</v>
      </c>
      <c r="BI316" s="60" t="s">
        <v>100</v>
      </c>
      <c r="BJ316" s="60" t="s">
        <v>100</v>
      </c>
      <c r="BK316" s="60" t="s">
        <v>100</v>
      </c>
      <c r="BL316" s="60" t="s">
        <v>100</v>
      </c>
      <c r="BM316" s="60" t="s">
        <v>100</v>
      </c>
      <c r="BN316" s="60" t="s">
        <v>100</v>
      </c>
      <c r="BO316" s="60" t="s">
        <v>100</v>
      </c>
      <c r="BP316" s="60" t="s">
        <v>100</v>
      </c>
      <c r="BQ316" s="60" t="s">
        <v>100</v>
      </c>
      <c r="BR316" s="60" t="s">
        <v>100</v>
      </c>
      <c r="BS316" s="63">
        <f t="shared" si="26"/>
        <v>44926</v>
      </c>
      <c r="BT316" s="62">
        <f t="shared" si="27"/>
        <v>0</v>
      </c>
      <c r="BU316" s="60">
        <v>0</v>
      </c>
      <c r="BV316" s="60">
        <v>0</v>
      </c>
      <c r="BW316" s="62">
        <f t="shared" si="28"/>
        <v>0</v>
      </c>
      <c r="BX316" s="60">
        <v>0</v>
      </c>
      <c r="BY316" s="60">
        <v>0</v>
      </c>
      <c r="BZ316" s="64">
        <f t="shared" si="29"/>
        <v>88200000</v>
      </c>
      <c r="CA316" s="60" t="s">
        <v>106</v>
      </c>
      <c r="CB316" s="62" t="e">
        <f t="shared" si="30"/>
        <v>#REF!</v>
      </c>
      <c r="CC316" s="72" t="e">
        <f>BS316-#REF!</f>
        <v>#REF!</v>
      </c>
      <c r="CD316" s="62" t="s">
        <v>107</v>
      </c>
      <c r="CE316" s="63">
        <v>44582</v>
      </c>
      <c r="CF316" s="74" t="s">
        <v>1775</v>
      </c>
      <c r="CG316" s="75"/>
    </row>
    <row r="317" spans="1:85" s="17" customFormat="1" ht="50.25" customHeight="1">
      <c r="A317" s="60">
        <v>316</v>
      </c>
      <c r="B317" s="62" t="s">
        <v>510</v>
      </c>
      <c r="C317" s="62" t="s">
        <v>930</v>
      </c>
      <c r="D317" s="62" t="s">
        <v>512</v>
      </c>
      <c r="E317" s="62" t="s">
        <v>88</v>
      </c>
      <c r="F317" s="62" t="s">
        <v>1776</v>
      </c>
      <c r="G317" s="62" t="s">
        <v>90</v>
      </c>
      <c r="H317" s="62" t="s">
        <v>1777</v>
      </c>
      <c r="I317" s="62" t="s">
        <v>92</v>
      </c>
      <c r="J317" s="62">
        <v>1018453902</v>
      </c>
      <c r="K317" s="62" t="s">
        <v>1778</v>
      </c>
      <c r="L317" s="60">
        <v>80111701</v>
      </c>
      <c r="M317" s="71" t="s">
        <v>1779</v>
      </c>
      <c r="N317" s="62" t="s">
        <v>96</v>
      </c>
      <c r="O317" s="62">
        <f t="shared" si="25"/>
        <v>43890000</v>
      </c>
      <c r="P317" s="82">
        <v>43890000</v>
      </c>
      <c r="Q317" s="83">
        <v>0</v>
      </c>
      <c r="R317" s="82">
        <v>39900000</v>
      </c>
      <c r="S317" s="62" t="s">
        <v>213</v>
      </c>
      <c r="T317" s="73">
        <v>44578</v>
      </c>
      <c r="U317" s="63">
        <v>44581</v>
      </c>
      <c r="V317" s="63">
        <v>44895</v>
      </c>
      <c r="W317" s="63">
        <v>44581</v>
      </c>
      <c r="X317" s="63">
        <v>44895</v>
      </c>
      <c r="Y317" s="62" t="s">
        <v>517</v>
      </c>
      <c r="Z317" s="68" t="s">
        <v>518</v>
      </c>
      <c r="AA317" s="67">
        <v>20220374</v>
      </c>
      <c r="AB317" s="67">
        <v>23122</v>
      </c>
      <c r="AC317" s="61">
        <v>44569</v>
      </c>
      <c r="AD317" s="61" t="s">
        <v>100</v>
      </c>
      <c r="AE317" s="61" t="s">
        <v>100</v>
      </c>
      <c r="AF317" s="61" t="s">
        <v>866</v>
      </c>
      <c r="AG317" s="61" t="s">
        <v>102</v>
      </c>
      <c r="AH317" s="69">
        <v>41222</v>
      </c>
      <c r="AI317" s="85">
        <v>44578</v>
      </c>
      <c r="AJ317" s="70" t="s">
        <v>103</v>
      </c>
      <c r="AK317" s="69" t="s">
        <v>100</v>
      </c>
      <c r="AL317" s="69" t="s">
        <v>100</v>
      </c>
      <c r="AM317" s="61" t="str">
        <f>'[1]REQUISITOS DE EJECUCIÓN '!F317</f>
        <v>Cumplimiento del contrato
Calidad del servicio</v>
      </c>
      <c r="AN317" s="61" t="str">
        <f>'[1]REQUISITOS DE EJECUCIÓN '!G317</f>
        <v>390-47-994000067668</v>
      </c>
      <c r="AO317" s="61">
        <f>'[1]REQUISITOS DE EJECUCIÓN '!H317</f>
        <v>44578</v>
      </c>
      <c r="AP317" s="61">
        <f>'[1]REQUISITOS DE EJECUCIÓN '!I317</f>
        <v>44581</v>
      </c>
      <c r="AQ317" s="61">
        <f>'[1]REQUISITOS DE EJECUCIÓN '!L317</f>
        <v>44580</v>
      </c>
      <c r="AR317" s="61" t="str">
        <f>'[1]REQUISITOS DE EJECUCIÓN '!M317</f>
        <v>I</v>
      </c>
      <c r="AS317" s="62" t="s">
        <v>104</v>
      </c>
      <c r="AT317" s="60" t="str">
        <f>[1]Supervisiones!J317</f>
        <v>Andrea Patricia Ávila Vacca</v>
      </c>
      <c r="AU317" s="60">
        <f>[1]Supervisiones!K317</f>
        <v>53100799</v>
      </c>
      <c r="AV317" s="60" t="str">
        <f>[1]Supervisiones!L317</f>
        <v>Norma Teresa Nieto Almanza</v>
      </c>
      <c r="AW317" s="60">
        <f>[1]Supervisiones!M317</f>
        <v>53100799</v>
      </c>
      <c r="AX317" s="63">
        <f>[1]Supervisiones!N317</f>
        <v>44578</v>
      </c>
      <c r="AY317" s="63">
        <f>[1]Supervisiones!O317</f>
        <v>44579</v>
      </c>
      <c r="AZ317" s="60" t="str">
        <f>[1]Supervisiones!P317</f>
        <v>Transaccional</v>
      </c>
      <c r="BA317" s="62" t="s">
        <v>105</v>
      </c>
      <c r="BB317" s="60">
        <v>0</v>
      </c>
      <c r="BC317" s="62" t="s">
        <v>105</v>
      </c>
      <c r="BD317" s="60" t="s">
        <v>100</v>
      </c>
      <c r="BE317" s="60" t="s">
        <v>100</v>
      </c>
      <c r="BF317" s="62" t="s">
        <v>105</v>
      </c>
      <c r="BG317" s="60" t="s">
        <v>100</v>
      </c>
      <c r="BH317" s="60" t="s">
        <v>100</v>
      </c>
      <c r="BI317" s="60" t="s">
        <v>100</v>
      </c>
      <c r="BJ317" s="60" t="s">
        <v>100</v>
      </c>
      <c r="BK317" s="60" t="s">
        <v>100</v>
      </c>
      <c r="BL317" s="60" t="s">
        <v>100</v>
      </c>
      <c r="BM317" s="60" t="s">
        <v>100</v>
      </c>
      <c r="BN317" s="60" t="s">
        <v>100</v>
      </c>
      <c r="BO317" s="60" t="s">
        <v>100</v>
      </c>
      <c r="BP317" s="60" t="s">
        <v>100</v>
      </c>
      <c r="BQ317" s="60" t="s">
        <v>100</v>
      </c>
      <c r="BR317" s="60" t="s">
        <v>100</v>
      </c>
      <c r="BS317" s="63">
        <f t="shared" si="26"/>
        <v>44895</v>
      </c>
      <c r="BT317" s="62">
        <f t="shared" si="27"/>
        <v>0</v>
      </c>
      <c r="BU317" s="60">
        <v>0</v>
      </c>
      <c r="BV317" s="60">
        <v>0</v>
      </c>
      <c r="BW317" s="62">
        <f t="shared" si="28"/>
        <v>0</v>
      </c>
      <c r="BX317" s="60">
        <v>0</v>
      </c>
      <c r="BY317" s="60">
        <v>0</v>
      </c>
      <c r="BZ317" s="64">
        <f t="shared" si="29"/>
        <v>43890000</v>
      </c>
      <c r="CA317" s="60" t="s">
        <v>106</v>
      </c>
      <c r="CB317" s="62" t="e">
        <f t="shared" si="30"/>
        <v>#REF!</v>
      </c>
      <c r="CC317" s="72" t="e">
        <f>BS317-#REF!</f>
        <v>#REF!</v>
      </c>
      <c r="CD317" s="62" t="s">
        <v>107</v>
      </c>
      <c r="CE317" s="63">
        <v>44582</v>
      </c>
      <c r="CF317" s="74" t="s">
        <v>1780</v>
      </c>
      <c r="CG317" s="75"/>
    </row>
    <row r="318" spans="1:85" s="17" customFormat="1" ht="50.25" customHeight="1">
      <c r="A318" s="60">
        <v>317</v>
      </c>
      <c r="B318" s="62" t="s">
        <v>377</v>
      </c>
      <c r="C318" s="62" t="s">
        <v>1781</v>
      </c>
      <c r="D318" s="62" t="s">
        <v>428</v>
      </c>
      <c r="E318" s="62" t="s">
        <v>88</v>
      </c>
      <c r="F318" s="62" t="s">
        <v>1782</v>
      </c>
      <c r="G318" s="62" t="s">
        <v>90</v>
      </c>
      <c r="H318" s="62" t="s">
        <v>1783</v>
      </c>
      <c r="I318" s="62" t="s">
        <v>92</v>
      </c>
      <c r="J318" s="62">
        <v>1020785838</v>
      </c>
      <c r="K318" s="62" t="s">
        <v>1784</v>
      </c>
      <c r="L318" s="60">
        <v>80111701</v>
      </c>
      <c r="M318" s="71" t="s">
        <v>1785</v>
      </c>
      <c r="N318" s="62" t="s">
        <v>96</v>
      </c>
      <c r="O318" s="62">
        <f t="shared" si="25"/>
        <v>96000000</v>
      </c>
      <c r="P318" s="82">
        <v>96000000</v>
      </c>
      <c r="Q318" s="83">
        <v>0</v>
      </c>
      <c r="R318" s="82">
        <v>8000000</v>
      </c>
      <c r="S318" s="62" t="s">
        <v>97</v>
      </c>
      <c r="T318" s="73">
        <v>44581</v>
      </c>
      <c r="U318" s="63">
        <v>44585</v>
      </c>
      <c r="V318" s="63">
        <v>44926</v>
      </c>
      <c r="W318" s="63">
        <v>44585</v>
      </c>
      <c r="X318" s="63">
        <v>44926</v>
      </c>
      <c r="Y318" s="62" t="s">
        <v>383</v>
      </c>
      <c r="Z318" s="68" t="s">
        <v>384</v>
      </c>
      <c r="AA318" s="67">
        <v>20220032</v>
      </c>
      <c r="AB318" s="67">
        <v>18722</v>
      </c>
      <c r="AC318" s="61">
        <v>44569</v>
      </c>
      <c r="AD318" s="61" t="s">
        <v>100</v>
      </c>
      <c r="AE318" s="61" t="s">
        <v>100</v>
      </c>
      <c r="AF318" s="61" t="s">
        <v>1786</v>
      </c>
      <c r="AG318" s="61" t="s">
        <v>116</v>
      </c>
      <c r="AH318" s="69">
        <v>56222</v>
      </c>
      <c r="AI318" s="85">
        <v>44582</v>
      </c>
      <c r="AJ318" s="70" t="s">
        <v>103</v>
      </c>
      <c r="AK318" s="69" t="s">
        <v>100</v>
      </c>
      <c r="AL318" s="69" t="s">
        <v>100</v>
      </c>
      <c r="AM318" s="61" t="str">
        <f>'[1]REQUISITOS DE EJECUCIÓN '!F318</f>
        <v>Cumplimiento del contrato
Calidad del servicio</v>
      </c>
      <c r="AN318" s="61" t="str">
        <f>'[1]REQUISITOS DE EJECUCIÓN '!G318</f>
        <v>390-47-994000068508</v>
      </c>
      <c r="AO318" s="61">
        <f>'[1]REQUISITOS DE EJECUCIÓN '!H318</f>
        <v>44582</v>
      </c>
      <c r="AP318" s="61">
        <f>'[1]REQUISITOS DE EJECUCIÓN '!I318</f>
        <v>44583</v>
      </c>
      <c r="AQ318" s="61">
        <f>'[1]REQUISITOS DE EJECUCIÓN '!L318</f>
        <v>44582</v>
      </c>
      <c r="AR318" s="61" t="str">
        <f>'[1]REQUISITOS DE EJECUCIÓN '!M318</f>
        <v>I</v>
      </c>
      <c r="AS318" s="62" t="s">
        <v>104</v>
      </c>
      <c r="AT318" s="60" t="str">
        <f>[1]Supervisiones!J318</f>
        <v>Miguel Alfredo Gómez Caicedo</v>
      </c>
      <c r="AU318" s="60">
        <f>[1]Supervisiones!K318</f>
        <v>1116260093</v>
      </c>
      <c r="AV318" s="60" t="str">
        <f>[1]Supervisiones!L318</f>
        <v>Miguel Alfredo Gómez Caicedo</v>
      </c>
      <c r="AW318" s="60">
        <f>[1]Supervisiones!M318</f>
        <v>1116260093</v>
      </c>
      <c r="AX318" s="63">
        <f>[1]Supervisiones!N318</f>
        <v>44584</v>
      </c>
      <c r="AY318" s="63">
        <f>[1]Supervisiones!O318</f>
        <v>44584</v>
      </c>
      <c r="AZ318" s="60" t="str">
        <f>[1]Supervisiones!P318</f>
        <v>Transaccional</v>
      </c>
      <c r="BA318" s="62" t="s">
        <v>105</v>
      </c>
      <c r="BB318" s="60">
        <v>0</v>
      </c>
      <c r="BC318" s="62" t="s">
        <v>105</v>
      </c>
      <c r="BD318" s="60" t="s">
        <v>100</v>
      </c>
      <c r="BE318" s="60" t="s">
        <v>100</v>
      </c>
      <c r="BF318" s="62" t="s">
        <v>105</v>
      </c>
      <c r="BG318" s="60" t="s">
        <v>100</v>
      </c>
      <c r="BH318" s="60" t="s">
        <v>100</v>
      </c>
      <c r="BI318" s="60" t="s">
        <v>100</v>
      </c>
      <c r="BJ318" s="60" t="s">
        <v>100</v>
      </c>
      <c r="BK318" s="60" t="s">
        <v>100</v>
      </c>
      <c r="BL318" s="60" t="s">
        <v>100</v>
      </c>
      <c r="BM318" s="60" t="s">
        <v>100</v>
      </c>
      <c r="BN318" s="60" t="s">
        <v>100</v>
      </c>
      <c r="BO318" s="60" t="s">
        <v>100</v>
      </c>
      <c r="BP318" s="60" t="s">
        <v>100</v>
      </c>
      <c r="BQ318" s="60" t="s">
        <v>100</v>
      </c>
      <c r="BR318" s="60" t="s">
        <v>100</v>
      </c>
      <c r="BS318" s="63">
        <f t="shared" si="26"/>
        <v>44926</v>
      </c>
      <c r="BT318" s="62">
        <f t="shared" si="27"/>
        <v>0</v>
      </c>
      <c r="BU318" s="60">
        <v>0</v>
      </c>
      <c r="BV318" s="60">
        <v>0</v>
      </c>
      <c r="BW318" s="62">
        <f t="shared" si="28"/>
        <v>0</v>
      </c>
      <c r="BX318" s="60">
        <v>0</v>
      </c>
      <c r="BY318" s="60">
        <v>0</v>
      </c>
      <c r="BZ318" s="64">
        <f t="shared" si="29"/>
        <v>96000000</v>
      </c>
      <c r="CA318" s="60" t="s">
        <v>106</v>
      </c>
      <c r="CB318" s="62" t="e">
        <f t="shared" si="30"/>
        <v>#REF!</v>
      </c>
      <c r="CC318" s="72" t="e">
        <f>BS318-#REF!</f>
        <v>#REF!</v>
      </c>
      <c r="CD318" s="62" t="s">
        <v>107</v>
      </c>
      <c r="CE318" s="78">
        <v>44585</v>
      </c>
      <c r="CF318" s="74" t="s">
        <v>1787</v>
      </c>
      <c r="CG318" s="75"/>
    </row>
    <row r="319" spans="1:85" s="17" customFormat="1" ht="50.25" customHeight="1">
      <c r="A319" s="60">
        <v>318</v>
      </c>
      <c r="B319" s="62" t="s">
        <v>377</v>
      </c>
      <c r="C319" s="62" t="s">
        <v>406</v>
      </c>
      <c r="D319" s="62" t="s">
        <v>428</v>
      </c>
      <c r="E319" s="62" t="s">
        <v>88</v>
      </c>
      <c r="F319" s="62" t="s">
        <v>1788</v>
      </c>
      <c r="G319" s="62" t="s">
        <v>90</v>
      </c>
      <c r="H319" s="62" t="s">
        <v>1789</v>
      </c>
      <c r="I319" s="62" t="s">
        <v>92</v>
      </c>
      <c r="J319" s="62">
        <v>1052381477</v>
      </c>
      <c r="K319" s="62" t="s">
        <v>1790</v>
      </c>
      <c r="L319" s="60">
        <v>80111701</v>
      </c>
      <c r="M319" s="71" t="s">
        <v>404</v>
      </c>
      <c r="N319" s="62" t="s">
        <v>96</v>
      </c>
      <c r="O319" s="62">
        <f t="shared" si="25"/>
        <v>84600000</v>
      </c>
      <c r="P319" s="82">
        <v>84600000</v>
      </c>
      <c r="Q319" s="83">
        <v>0</v>
      </c>
      <c r="R319" s="82">
        <v>7050000</v>
      </c>
      <c r="S319" s="62" t="s">
        <v>97</v>
      </c>
      <c r="T319" s="73">
        <v>44580</v>
      </c>
      <c r="U319" s="63">
        <v>44581</v>
      </c>
      <c r="V319" s="63">
        <v>44926</v>
      </c>
      <c r="W319" s="63">
        <v>44581</v>
      </c>
      <c r="X319" s="63">
        <v>44926</v>
      </c>
      <c r="Y319" s="62" t="s">
        <v>383</v>
      </c>
      <c r="Z319" s="68" t="s">
        <v>384</v>
      </c>
      <c r="AA319" s="67">
        <v>20220057</v>
      </c>
      <c r="AB319" s="67">
        <v>45222</v>
      </c>
      <c r="AC319" s="61">
        <v>44570</v>
      </c>
      <c r="AD319" s="61" t="s">
        <v>100</v>
      </c>
      <c r="AE319" s="61" t="s">
        <v>100</v>
      </c>
      <c r="AF319" s="61" t="s">
        <v>1791</v>
      </c>
      <c r="AG319" s="61" t="s">
        <v>102</v>
      </c>
      <c r="AH319" s="69">
        <v>47622</v>
      </c>
      <c r="AI319" s="85">
        <v>44580</v>
      </c>
      <c r="AJ319" s="70" t="s">
        <v>103</v>
      </c>
      <c r="AK319" s="69" t="s">
        <v>100</v>
      </c>
      <c r="AL319" s="69" t="s">
        <v>100</v>
      </c>
      <c r="AM319" s="61" t="str">
        <f>'[1]REQUISITOS DE EJECUCIÓN '!F319</f>
        <v>Cumplimiento del contrato
Calidad del servicio</v>
      </c>
      <c r="AN319" s="61" t="str">
        <f>'[1]REQUISITOS DE EJECUCIÓN '!G319</f>
        <v>390-47-994000068079</v>
      </c>
      <c r="AO319" s="61">
        <f>'[1]REQUISITOS DE EJECUCIÓN '!H319</f>
        <v>44580</v>
      </c>
      <c r="AP319" s="61">
        <f>'[1]REQUISITOS DE EJECUCIÓN '!I319</f>
        <v>44581</v>
      </c>
      <c r="AQ319" s="61">
        <f>'[1]REQUISITOS DE EJECUCIÓN '!L319</f>
        <v>44581</v>
      </c>
      <c r="AR319" s="61" t="str">
        <f>'[1]REQUISITOS DE EJECUCIÓN '!M319</f>
        <v>I</v>
      </c>
      <c r="AS319" s="62" t="s">
        <v>104</v>
      </c>
      <c r="AT319" s="60" t="str">
        <f>[1]Supervisiones!J319</f>
        <v>Natalia Moreno Murillo</v>
      </c>
      <c r="AU319" s="60">
        <f>[1]Supervisiones!K319</f>
        <v>1022323628</v>
      </c>
      <c r="AV319" s="60" t="str">
        <f>[1]Supervisiones!L319</f>
        <v>Natalia Moreno Murillo</v>
      </c>
      <c r="AW319" s="60">
        <f>[1]Supervisiones!M319</f>
        <v>1022323628</v>
      </c>
      <c r="AX319" s="63">
        <f>[1]Supervisiones!N319</f>
        <v>44580</v>
      </c>
      <c r="AY319" s="63">
        <f>[1]Supervisiones!O319</f>
        <v>44580</v>
      </c>
      <c r="AZ319" s="60" t="str">
        <f>[1]Supervisiones!P319</f>
        <v>Transaccional</v>
      </c>
      <c r="BA319" s="62" t="s">
        <v>105</v>
      </c>
      <c r="BB319" s="60">
        <v>0</v>
      </c>
      <c r="BC319" s="62" t="s">
        <v>105</v>
      </c>
      <c r="BD319" s="60" t="s">
        <v>100</v>
      </c>
      <c r="BE319" s="60" t="s">
        <v>100</v>
      </c>
      <c r="BF319" s="62" t="s">
        <v>105</v>
      </c>
      <c r="BG319" s="60" t="s">
        <v>100</v>
      </c>
      <c r="BH319" s="60" t="s">
        <v>100</v>
      </c>
      <c r="BI319" s="60" t="s">
        <v>100</v>
      </c>
      <c r="BJ319" s="60" t="s">
        <v>100</v>
      </c>
      <c r="BK319" s="60" t="s">
        <v>100</v>
      </c>
      <c r="BL319" s="60" t="s">
        <v>100</v>
      </c>
      <c r="BM319" s="60" t="s">
        <v>100</v>
      </c>
      <c r="BN319" s="60" t="s">
        <v>100</v>
      </c>
      <c r="BO319" s="60" t="s">
        <v>100</v>
      </c>
      <c r="BP319" s="60" t="s">
        <v>100</v>
      </c>
      <c r="BQ319" s="60" t="s">
        <v>100</v>
      </c>
      <c r="BR319" s="60" t="s">
        <v>100</v>
      </c>
      <c r="BS319" s="63">
        <f t="shared" si="26"/>
        <v>44926</v>
      </c>
      <c r="BT319" s="62">
        <f t="shared" si="27"/>
        <v>0</v>
      </c>
      <c r="BU319" s="60">
        <v>0</v>
      </c>
      <c r="BV319" s="60">
        <v>0</v>
      </c>
      <c r="BW319" s="62">
        <f t="shared" si="28"/>
        <v>0</v>
      </c>
      <c r="BX319" s="60">
        <v>0</v>
      </c>
      <c r="BY319" s="60">
        <v>0</v>
      </c>
      <c r="BZ319" s="64">
        <f t="shared" si="29"/>
        <v>84600000</v>
      </c>
      <c r="CA319" s="60" t="s">
        <v>106</v>
      </c>
      <c r="CB319" s="62" t="e">
        <f t="shared" si="30"/>
        <v>#REF!</v>
      </c>
      <c r="CC319" s="72" t="e">
        <f>BS319-#REF!</f>
        <v>#REF!</v>
      </c>
      <c r="CD319" s="62" t="s">
        <v>107</v>
      </c>
      <c r="CE319" s="78">
        <v>44584</v>
      </c>
      <c r="CF319" s="74" t="s">
        <v>1792</v>
      </c>
      <c r="CG319" s="75"/>
    </row>
    <row r="320" spans="1:85" s="17" customFormat="1" ht="50.25" customHeight="1">
      <c r="A320" s="60">
        <v>319</v>
      </c>
      <c r="B320" s="62" t="s">
        <v>377</v>
      </c>
      <c r="C320" s="62" t="s">
        <v>1768</v>
      </c>
      <c r="D320" s="62" t="s">
        <v>428</v>
      </c>
      <c r="E320" s="62" t="s">
        <v>88</v>
      </c>
      <c r="F320" s="62" t="s">
        <v>1793</v>
      </c>
      <c r="G320" s="62" t="s">
        <v>90</v>
      </c>
      <c r="H320" s="62" t="s">
        <v>1794</v>
      </c>
      <c r="I320" s="62" t="s">
        <v>92</v>
      </c>
      <c r="J320" s="62">
        <v>1051954466</v>
      </c>
      <c r="K320" s="62" t="s">
        <v>1795</v>
      </c>
      <c r="L320" s="60">
        <v>80111701</v>
      </c>
      <c r="M320" s="71" t="s">
        <v>748</v>
      </c>
      <c r="N320" s="62" t="s">
        <v>96</v>
      </c>
      <c r="O320" s="62">
        <f t="shared" si="25"/>
        <v>81600000</v>
      </c>
      <c r="P320" s="82">
        <v>81600000</v>
      </c>
      <c r="Q320" s="83">
        <v>0</v>
      </c>
      <c r="R320" s="82">
        <v>6800000</v>
      </c>
      <c r="S320" s="62" t="s">
        <v>97</v>
      </c>
      <c r="T320" s="73">
        <v>44580</v>
      </c>
      <c r="U320" s="63">
        <v>44582</v>
      </c>
      <c r="V320" s="63">
        <v>44926</v>
      </c>
      <c r="W320" s="63">
        <v>44582</v>
      </c>
      <c r="X320" s="63">
        <v>44926</v>
      </c>
      <c r="Y320" s="62" t="s">
        <v>383</v>
      </c>
      <c r="Z320" s="68" t="s">
        <v>384</v>
      </c>
      <c r="AA320" s="67">
        <v>20220125</v>
      </c>
      <c r="AB320" s="67">
        <v>47322</v>
      </c>
      <c r="AC320" s="61">
        <v>44570</v>
      </c>
      <c r="AD320" s="61" t="s">
        <v>100</v>
      </c>
      <c r="AE320" s="61" t="s">
        <v>100</v>
      </c>
      <c r="AF320" s="61" t="s">
        <v>986</v>
      </c>
      <c r="AG320" s="61" t="s">
        <v>205</v>
      </c>
      <c r="AH320" s="69">
        <v>55722</v>
      </c>
      <c r="AI320" s="85">
        <v>44582</v>
      </c>
      <c r="AJ320" s="70" t="s">
        <v>103</v>
      </c>
      <c r="AK320" s="69" t="s">
        <v>100</v>
      </c>
      <c r="AL320" s="69" t="s">
        <v>100</v>
      </c>
      <c r="AM320" s="61" t="str">
        <f>'[1]REQUISITOS DE EJECUCIÓN '!F320</f>
        <v>Cumplimiento del contrato
Calidad del servicio</v>
      </c>
      <c r="AN320" s="61" t="str">
        <f>'[1]REQUISITOS DE EJECUCIÓN '!G320</f>
        <v>390-47-994000068155</v>
      </c>
      <c r="AO320" s="61">
        <f>'[1]REQUISITOS DE EJECUCIÓN '!H320</f>
        <v>44580</v>
      </c>
      <c r="AP320" s="61">
        <f>'[1]REQUISITOS DE EJECUCIÓN '!I320</f>
        <v>44581</v>
      </c>
      <c r="AQ320" s="61">
        <f>'[1]REQUISITOS DE EJECUCIÓN '!L320</f>
        <v>44581</v>
      </c>
      <c r="AR320" s="61" t="str">
        <f>'[1]REQUISITOS DE EJECUCIÓN '!M320</f>
        <v>I</v>
      </c>
      <c r="AS320" s="62" t="s">
        <v>104</v>
      </c>
      <c r="AT320" s="60" t="str">
        <f>[1]Supervisiones!J320</f>
        <v>Sandra Milena Becerra Baldrich</v>
      </c>
      <c r="AU320" s="60">
        <f>[1]Supervisiones!K320</f>
        <v>26274508</v>
      </c>
      <c r="AV320" s="60" t="str">
        <f>[1]Supervisiones!L320</f>
        <v>Sandra Milena Becerra Baldrich</v>
      </c>
      <c r="AW320" s="60">
        <f>[1]Supervisiones!M320</f>
        <v>26274508</v>
      </c>
      <c r="AX320" s="63">
        <f>[1]Supervisiones!N320</f>
        <v>44582</v>
      </c>
      <c r="AY320" s="63">
        <f>[1]Supervisiones!O320</f>
        <v>44582</v>
      </c>
      <c r="AZ320" s="60" t="str">
        <f>[1]Supervisiones!P320</f>
        <v>Transaccional</v>
      </c>
      <c r="BA320" s="62" t="s">
        <v>105</v>
      </c>
      <c r="BB320" s="60">
        <v>0</v>
      </c>
      <c r="BC320" s="62" t="s">
        <v>105</v>
      </c>
      <c r="BD320" s="60" t="s">
        <v>100</v>
      </c>
      <c r="BE320" s="60" t="s">
        <v>100</v>
      </c>
      <c r="BF320" s="62" t="s">
        <v>105</v>
      </c>
      <c r="BG320" s="60" t="s">
        <v>100</v>
      </c>
      <c r="BH320" s="60" t="s">
        <v>100</v>
      </c>
      <c r="BI320" s="60" t="s">
        <v>100</v>
      </c>
      <c r="BJ320" s="60" t="s">
        <v>100</v>
      </c>
      <c r="BK320" s="60" t="s">
        <v>100</v>
      </c>
      <c r="BL320" s="60" t="s">
        <v>100</v>
      </c>
      <c r="BM320" s="60" t="s">
        <v>100</v>
      </c>
      <c r="BN320" s="60" t="s">
        <v>100</v>
      </c>
      <c r="BO320" s="60" t="s">
        <v>100</v>
      </c>
      <c r="BP320" s="60" t="s">
        <v>100</v>
      </c>
      <c r="BQ320" s="60" t="s">
        <v>100</v>
      </c>
      <c r="BR320" s="60" t="s">
        <v>100</v>
      </c>
      <c r="BS320" s="63">
        <f t="shared" si="26"/>
        <v>44926</v>
      </c>
      <c r="BT320" s="62">
        <f t="shared" si="27"/>
        <v>0</v>
      </c>
      <c r="BU320" s="60">
        <v>0</v>
      </c>
      <c r="BV320" s="60">
        <v>0</v>
      </c>
      <c r="BW320" s="62">
        <f t="shared" si="28"/>
        <v>0</v>
      </c>
      <c r="BX320" s="60">
        <v>0</v>
      </c>
      <c r="BY320" s="60">
        <v>0</v>
      </c>
      <c r="BZ320" s="64">
        <f t="shared" si="29"/>
        <v>81600000</v>
      </c>
      <c r="CA320" s="60" t="s">
        <v>106</v>
      </c>
      <c r="CB320" s="62" t="e">
        <f t="shared" si="30"/>
        <v>#REF!</v>
      </c>
      <c r="CC320" s="72" t="e">
        <f>BS320-#REF!</f>
        <v>#REF!</v>
      </c>
      <c r="CD320" s="62" t="s">
        <v>107</v>
      </c>
      <c r="CE320" s="78">
        <v>44584</v>
      </c>
      <c r="CF320" s="74" t="s">
        <v>1796</v>
      </c>
      <c r="CG320" s="75"/>
    </row>
    <row r="321" spans="1:85" s="17" customFormat="1" ht="50.25" customHeight="1">
      <c r="A321" s="60">
        <v>320</v>
      </c>
      <c r="B321" s="62" t="s">
        <v>377</v>
      </c>
      <c r="C321" s="62" t="s">
        <v>1781</v>
      </c>
      <c r="D321" s="62" t="s">
        <v>428</v>
      </c>
      <c r="E321" s="62" t="s">
        <v>88</v>
      </c>
      <c r="F321" s="62" t="s">
        <v>1797</v>
      </c>
      <c r="G321" s="62" t="s">
        <v>111</v>
      </c>
      <c r="H321" s="62" t="s">
        <v>1798</v>
      </c>
      <c r="I321" s="62" t="s">
        <v>92</v>
      </c>
      <c r="J321" s="62">
        <v>35314082</v>
      </c>
      <c r="K321" s="60" t="s">
        <v>1799</v>
      </c>
      <c r="L321" s="60">
        <v>80111701</v>
      </c>
      <c r="M321" s="71" t="s">
        <v>1800</v>
      </c>
      <c r="N321" s="62" t="s">
        <v>96</v>
      </c>
      <c r="O321" s="62">
        <f t="shared" si="25"/>
        <v>36000000</v>
      </c>
      <c r="P321" s="86">
        <v>36000000</v>
      </c>
      <c r="Q321" s="60">
        <v>0</v>
      </c>
      <c r="R321" s="86">
        <v>3000000</v>
      </c>
      <c r="S321" s="62" t="s">
        <v>97</v>
      </c>
      <c r="T321" s="73">
        <v>44582</v>
      </c>
      <c r="U321" s="63">
        <v>44587</v>
      </c>
      <c r="V321" s="63">
        <v>44926</v>
      </c>
      <c r="W321" s="63">
        <v>44587</v>
      </c>
      <c r="X321" s="63">
        <v>44926</v>
      </c>
      <c r="Y321" s="62" t="s">
        <v>383</v>
      </c>
      <c r="Z321" s="68" t="s">
        <v>384</v>
      </c>
      <c r="AA321" s="67">
        <v>20220026</v>
      </c>
      <c r="AB321" s="67">
        <v>18322</v>
      </c>
      <c r="AC321" s="61">
        <v>44569</v>
      </c>
      <c r="AD321" s="61" t="s">
        <v>100</v>
      </c>
      <c r="AE321" s="61" t="s">
        <v>100</v>
      </c>
      <c r="AF321" s="61" t="s">
        <v>1801</v>
      </c>
      <c r="AG321" s="61" t="s">
        <v>188</v>
      </c>
      <c r="AH321" s="69">
        <v>67722</v>
      </c>
      <c r="AI321" s="85">
        <v>44583</v>
      </c>
      <c r="AJ321" s="70" t="s">
        <v>103</v>
      </c>
      <c r="AK321" s="69" t="s">
        <v>100</v>
      </c>
      <c r="AL321" s="69" t="s">
        <v>100</v>
      </c>
      <c r="AM321" s="61" t="str">
        <f>'[1]REQUISITOS DE EJECUCIÓN '!F321</f>
        <v>Cumplimiento del contrato</v>
      </c>
      <c r="AN321" s="61" t="str">
        <f>'[1]REQUISITOS DE EJECUCIÓN '!G321</f>
        <v>390-47-994000068745</v>
      </c>
      <c r="AO321" s="61">
        <f>'[1]REQUISITOS DE EJECUCIÓN '!H321</f>
        <v>44583</v>
      </c>
      <c r="AP321" s="61">
        <f>'[1]REQUISITOS DE EJECUCIÓN '!I321</f>
        <v>44587</v>
      </c>
      <c r="AQ321" s="61">
        <f>'[1]REQUISITOS DE EJECUCIÓN '!L321</f>
        <v>44587</v>
      </c>
      <c r="AR321" s="61" t="str">
        <f>'[1]REQUISITOS DE EJECUCIÓN '!M321</f>
        <v>I</v>
      </c>
      <c r="AS321" s="62" t="s">
        <v>104</v>
      </c>
      <c r="AT321" s="60" t="str">
        <f>[1]Supervisiones!J321</f>
        <v>Miguel Alfredo Gómez Caicedo</v>
      </c>
      <c r="AU321" s="60">
        <f>[1]Supervisiones!K321</f>
        <v>1116260093</v>
      </c>
      <c r="AV321" s="60" t="str">
        <f>[1]Supervisiones!L321</f>
        <v>Miguel Alfredo Gómez Caicedo</v>
      </c>
      <c r="AW321" s="60">
        <f>[1]Supervisiones!M321</f>
        <v>1116260093</v>
      </c>
      <c r="AX321" s="63">
        <f>[1]Supervisiones!N321</f>
        <v>44584</v>
      </c>
      <c r="AY321" s="63">
        <f>[1]Supervisiones!O321</f>
        <v>44584</v>
      </c>
      <c r="AZ321" s="60" t="str">
        <f>[1]Supervisiones!P321</f>
        <v>Transaccional</v>
      </c>
      <c r="BA321" s="62" t="s">
        <v>105</v>
      </c>
      <c r="BB321" s="60">
        <v>0</v>
      </c>
      <c r="BC321" s="62" t="s">
        <v>105</v>
      </c>
      <c r="BD321" s="60" t="s">
        <v>100</v>
      </c>
      <c r="BE321" s="60" t="s">
        <v>100</v>
      </c>
      <c r="BF321" s="62" t="s">
        <v>105</v>
      </c>
      <c r="BG321" s="60" t="s">
        <v>100</v>
      </c>
      <c r="BH321" s="60" t="s">
        <v>100</v>
      </c>
      <c r="BI321" s="60" t="s">
        <v>100</v>
      </c>
      <c r="BJ321" s="60" t="s">
        <v>100</v>
      </c>
      <c r="BK321" s="60" t="s">
        <v>100</v>
      </c>
      <c r="BL321" s="60" t="s">
        <v>100</v>
      </c>
      <c r="BM321" s="60" t="s">
        <v>100</v>
      </c>
      <c r="BN321" s="60" t="s">
        <v>100</v>
      </c>
      <c r="BO321" s="60" t="s">
        <v>100</v>
      </c>
      <c r="BP321" s="60" t="s">
        <v>100</v>
      </c>
      <c r="BQ321" s="60" t="s">
        <v>100</v>
      </c>
      <c r="BR321" s="60" t="s">
        <v>100</v>
      </c>
      <c r="BS321" s="63">
        <f t="shared" si="26"/>
        <v>44926</v>
      </c>
      <c r="BT321" s="62">
        <f t="shared" si="27"/>
        <v>0</v>
      </c>
      <c r="BU321" s="60">
        <v>0</v>
      </c>
      <c r="BV321" s="60">
        <v>0</v>
      </c>
      <c r="BW321" s="62">
        <f t="shared" si="28"/>
        <v>0</v>
      </c>
      <c r="BX321" s="60">
        <v>0</v>
      </c>
      <c r="BY321" s="60">
        <v>0</v>
      </c>
      <c r="BZ321" s="64">
        <f t="shared" si="29"/>
        <v>36000000</v>
      </c>
      <c r="CA321" s="60" t="s">
        <v>106</v>
      </c>
      <c r="CB321" s="62" t="e">
        <f t="shared" si="30"/>
        <v>#REF!</v>
      </c>
      <c r="CC321" s="72" t="e">
        <f>BS321-#REF!</f>
        <v>#REF!</v>
      </c>
      <c r="CD321" s="62" t="s">
        <v>107</v>
      </c>
      <c r="CE321" s="78">
        <v>44587</v>
      </c>
      <c r="CF321" s="74" t="s">
        <v>1802</v>
      </c>
      <c r="CG321" s="75"/>
    </row>
    <row r="322" spans="1:85" s="17" customFormat="1" ht="50.25" customHeight="1">
      <c r="A322" s="60">
        <v>321</v>
      </c>
      <c r="B322" s="62" t="s">
        <v>510</v>
      </c>
      <c r="C322" s="62" t="s">
        <v>930</v>
      </c>
      <c r="D322" s="62" t="s">
        <v>512</v>
      </c>
      <c r="E322" s="62" t="s">
        <v>88</v>
      </c>
      <c r="F322" s="62" t="s">
        <v>1803</v>
      </c>
      <c r="G322" s="62" t="s">
        <v>90</v>
      </c>
      <c r="H322" s="62" t="s">
        <v>1804</v>
      </c>
      <c r="I322" s="62" t="s">
        <v>92</v>
      </c>
      <c r="J322" s="62">
        <v>10003151</v>
      </c>
      <c r="K322" s="62" t="s">
        <v>1805</v>
      </c>
      <c r="L322" s="60">
        <v>80111701</v>
      </c>
      <c r="M322" s="71" t="s">
        <v>1806</v>
      </c>
      <c r="N322" s="62" t="s">
        <v>96</v>
      </c>
      <c r="O322" s="62">
        <f t="shared" si="25"/>
        <v>61325000</v>
      </c>
      <c r="P322" s="86">
        <v>61325000</v>
      </c>
      <c r="Q322" s="60">
        <v>0</v>
      </c>
      <c r="R322" s="86">
        <v>5575000</v>
      </c>
      <c r="S322" s="62" t="s">
        <v>213</v>
      </c>
      <c r="T322" s="73">
        <v>44578</v>
      </c>
      <c r="U322" s="63">
        <v>44580</v>
      </c>
      <c r="V322" s="63">
        <v>44895</v>
      </c>
      <c r="W322" s="63">
        <v>44580</v>
      </c>
      <c r="X322" s="63">
        <v>44895</v>
      </c>
      <c r="Y322" s="62" t="s">
        <v>517</v>
      </c>
      <c r="Z322" s="68" t="s">
        <v>518</v>
      </c>
      <c r="AA322" s="67">
        <v>20220162</v>
      </c>
      <c r="AB322" s="67">
        <v>23022</v>
      </c>
      <c r="AC322" s="61">
        <v>44569</v>
      </c>
      <c r="AD322" s="61" t="s">
        <v>100</v>
      </c>
      <c r="AE322" s="61" t="s">
        <v>100</v>
      </c>
      <c r="AF322" s="61" t="s">
        <v>866</v>
      </c>
      <c r="AG322" s="61" t="s">
        <v>205</v>
      </c>
      <c r="AH322" s="69">
        <v>39022</v>
      </c>
      <c r="AI322" s="85">
        <v>44578</v>
      </c>
      <c r="AJ322" s="70" t="s">
        <v>103</v>
      </c>
      <c r="AK322" s="69" t="s">
        <v>100</v>
      </c>
      <c r="AL322" s="69" t="s">
        <v>100</v>
      </c>
      <c r="AM322" s="61" t="str">
        <f>'[1]REQUISITOS DE EJECUCIÓN '!F322</f>
        <v>Cumplimiento del contrato
Calidad del servicio</v>
      </c>
      <c r="AN322" s="61" t="str">
        <f>'[1]REQUISITOS DE EJECUCIÓN '!G322</f>
        <v>390-47-994000067808</v>
      </c>
      <c r="AO322" s="61">
        <f>'[1]REQUISITOS DE EJECUCIÓN '!H322</f>
        <v>44579</v>
      </c>
      <c r="AP322" s="61">
        <f>'[1]REQUISITOS DE EJECUCIÓN '!I322</f>
        <v>44580</v>
      </c>
      <c r="AQ322" s="61">
        <f>'[1]REQUISITOS DE EJECUCIÓN '!L322</f>
        <v>44580</v>
      </c>
      <c r="AR322" s="61" t="str">
        <f>'[1]REQUISITOS DE EJECUCIÓN '!M322</f>
        <v>I</v>
      </c>
      <c r="AS322" s="62" t="s">
        <v>104</v>
      </c>
      <c r="AT322" s="60" t="str">
        <f>[1]Supervisiones!J322</f>
        <v>Andrea Patricia Ávila Vacca</v>
      </c>
      <c r="AU322" s="60">
        <f>[1]Supervisiones!K322</f>
        <v>53100799</v>
      </c>
      <c r="AV322" s="60" t="str">
        <f>[1]Supervisiones!L322</f>
        <v>Norma Teresa Nieto Almanza</v>
      </c>
      <c r="AW322" s="60">
        <f>[1]Supervisiones!M322</f>
        <v>53100799</v>
      </c>
      <c r="AX322" s="63">
        <f>[1]Supervisiones!N322</f>
        <v>44578</v>
      </c>
      <c r="AY322" s="63">
        <f>[1]Supervisiones!O322</f>
        <v>44579</v>
      </c>
      <c r="AZ322" s="60" t="str">
        <f>[1]Supervisiones!P322</f>
        <v>Transaccional</v>
      </c>
      <c r="BA322" s="62" t="s">
        <v>105</v>
      </c>
      <c r="BB322" s="60">
        <v>0</v>
      </c>
      <c r="BC322" s="62" t="s">
        <v>105</v>
      </c>
      <c r="BD322" s="60" t="s">
        <v>100</v>
      </c>
      <c r="BE322" s="60" t="s">
        <v>100</v>
      </c>
      <c r="BF322" s="62" t="s">
        <v>105</v>
      </c>
      <c r="BG322" s="60" t="s">
        <v>100</v>
      </c>
      <c r="BH322" s="60" t="s">
        <v>100</v>
      </c>
      <c r="BI322" s="60" t="s">
        <v>100</v>
      </c>
      <c r="BJ322" s="60" t="s">
        <v>100</v>
      </c>
      <c r="BK322" s="60" t="s">
        <v>100</v>
      </c>
      <c r="BL322" s="60" t="s">
        <v>100</v>
      </c>
      <c r="BM322" s="60" t="s">
        <v>100</v>
      </c>
      <c r="BN322" s="60" t="s">
        <v>100</v>
      </c>
      <c r="BO322" s="60" t="s">
        <v>100</v>
      </c>
      <c r="BP322" s="60" t="s">
        <v>100</v>
      </c>
      <c r="BQ322" s="60" t="s">
        <v>100</v>
      </c>
      <c r="BR322" s="60" t="s">
        <v>100</v>
      </c>
      <c r="BS322" s="63">
        <f t="shared" ref="BS322:BS385" si="31">V322</f>
        <v>44895</v>
      </c>
      <c r="BT322" s="62">
        <f t="shared" ref="BT322:BT385" si="32">BU322+BV322</f>
        <v>0</v>
      </c>
      <c r="BU322" s="60">
        <v>0</v>
      </c>
      <c r="BV322" s="60">
        <v>0</v>
      </c>
      <c r="BW322" s="62">
        <f t="shared" ref="BW322:BW385" si="33">BX322+BY322</f>
        <v>0</v>
      </c>
      <c r="BX322" s="60">
        <v>0</v>
      </c>
      <c r="BY322" s="60">
        <v>0</v>
      </c>
      <c r="BZ322" s="64">
        <f t="shared" ref="BZ322:BZ385" si="34">O322+BT322-BW322</f>
        <v>61325000</v>
      </c>
      <c r="CA322" s="60" t="s">
        <v>106</v>
      </c>
      <c r="CB322" s="62" t="e">
        <f t="shared" ref="CB322:CB385" si="35">IF(CC322&lt;0, "Vencido hace "&amp;CC322&amp;" días",IF(CC322=0, "Vence hoy",IF(CC322&lt;4, "Tiene "&amp;CC322&amp;"  días","Faltan "&amp;CC322&amp;"días")))</f>
        <v>#REF!</v>
      </c>
      <c r="CC322" s="72" t="e">
        <f>BS322-#REF!</f>
        <v>#REF!</v>
      </c>
      <c r="CD322" s="62" t="s">
        <v>107</v>
      </c>
      <c r="CE322" s="63">
        <v>44582</v>
      </c>
      <c r="CF322" s="74" t="s">
        <v>1807</v>
      </c>
      <c r="CG322" s="75"/>
    </row>
    <row r="323" spans="1:85" s="17" customFormat="1" ht="50.25" customHeight="1">
      <c r="A323" s="60">
        <v>322</v>
      </c>
      <c r="B323" s="62" t="s">
        <v>298</v>
      </c>
      <c r="C323" s="62" t="s">
        <v>1064</v>
      </c>
      <c r="D323" s="62" t="s">
        <v>300</v>
      </c>
      <c r="E323" s="62" t="s">
        <v>88</v>
      </c>
      <c r="F323" s="62" t="s">
        <v>1808</v>
      </c>
      <c r="G323" s="62" t="s">
        <v>90</v>
      </c>
      <c r="H323" s="62" t="s">
        <v>1809</v>
      </c>
      <c r="I323" s="62" t="s">
        <v>92</v>
      </c>
      <c r="J323" s="62">
        <v>1095920134</v>
      </c>
      <c r="K323" s="62" t="s">
        <v>1810</v>
      </c>
      <c r="L323" s="60">
        <v>80111701</v>
      </c>
      <c r="M323" s="71" t="s">
        <v>1160</v>
      </c>
      <c r="N323" s="62" t="s">
        <v>96</v>
      </c>
      <c r="O323" s="62">
        <f t="shared" si="25"/>
        <v>34827906</v>
      </c>
      <c r="P323" s="86">
        <v>34827906</v>
      </c>
      <c r="Q323" s="60">
        <v>0</v>
      </c>
      <c r="R323" s="86">
        <v>5804651</v>
      </c>
      <c r="S323" s="62" t="s">
        <v>213</v>
      </c>
      <c r="T323" s="73">
        <v>44578</v>
      </c>
      <c r="U323" s="63">
        <v>44579</v>
      </c>
      <c r="V323" s="63">
        <v>44742</v>
      </c>
      <c r="W323" s="63">
        <v>44579</v>
      </c>
      <c r="X323" s="63">
        <v>44742</v>
      </c>
      <c r="Y323" s="62" t="s">
        <v>1069</v>
      </c>
      <c r="Z323" s="68" t="s">
        <v>306</v>
      </c>
      <c r="AA323" s="67">
        <v>20220933</v>
      </c>
      <c r="AB323" s="67">
        <v>49522</v>
      </c>
      <c r="AC323" s="61">
        <v>44572</v>
      </c>
      <c r="AD323" s="61" t="s">
        <v>100</v>
      </c>
      <c r="AE323" s="61" t="s">
        <v>100</v>
      </c>
      <c r="AF323" s="61" t="s">
        <v>1070</v>
      </c>
      <c r="AG323" s="61" t="s">
        <v>116</v>
      </c>
      <c r="AH323" s="69">
        <v>44222</v>
      </c>
      <c r="AI323" s="85">
        <v>44579</v>
      </c>
      <c r="AJ323" s="70" t="s">
        <v>103</v>
      </c>
      <c r="AK323" s="69" t="s">
        <v>100</v>
      </c>
      <c r="AL323" s="69" t="s">
        <v>100</v>
      </c>
      <c r="AM323" s="61" t="str">
        <f>'[1]REQUISITOS DE EJECUCIÓN '!F323</f>
        <v>Cumplimiento del contrato
Calidad del servicio</v>
      </c>
      <c r="AN323" s="61" t="str">
        <f>'[1]REQUISITOS DE EJECUCIÓN '!G323</f>
        <v>390-47-994000067812</v>
      </c>
      <c r="AO323" s="61">
        <f>'[1]REQUISITOS DE EJECUCIÓN '!H323</f>
        <v>44579</v>
      </c>
      <c r="AP323" s="61">
        <f>'[1]REQUISITOS DE EJECUCIÓN '!I323</f>
        <v>44580</v>
      </c>
      <c r="AQ323" s="61">
        <f>'[1]REQUISITOS DE EJECUCIÓN '!L323</f>
        <v>44580</v>
      </c>
      <c r="AR323" s="61" t="str">
        <f>'[1]REQUISITOS DE EJECUCIÓN '!M323</f>
        <v>I</v>
      </c>
      <c r="AS323" s="62" t="s">
        <v>104</v>
      </c>
      <c r="AT323" s="60" t="str">
        <f>[1]Supervisiones!J323</f>
        <v>Nestor Alejandro Gómez Guerrero</v>
      </c>
      <c r="AU323" s="60">
        <f>[1]Supervisiones!K323</f>
        <v>7700363</v>
      </c>
      <c r="AV323" s="60" t="str">
        <f>[1]Supervisiones!L323</f>
        <v>Nestor Alejandro Gómez Guerrero</v>
      </c>
      <c r="AW323" s="60">
        <f>[1]Supervisiones!M323</f>
        <v>7700363</v>
      </c>
      <c r="AX323" s="63">
        <f>[1]Supervisiones!N323</f>
        <v>44579</v>
      </c>
      <c r="AY323" s="63">
        <f>[1]Supervisiones!O323</f>
        <v>44579</v>
      </c>
      <c r="AZ323" s="60" t="str">
        <f>[1]Supervisiones!P323</f>
        <v>Transaccional</v>
      </c>
      <c r="BA323" s="62" t="s">
        <v>105</v>
      </c>
      <c r="BB323" s="60">
        <v>0</v>
      </c>
      <c r="BC323" s="62" t="s">
        <v>105</v>
      </c>
      <c r="BD323" s="60" t="s">
        <v>100</v>
      </c>
      <c r="BE323" s="60" t="s">
        <v>100</v>
      </c>
      <c r="BF323" s="62" t="s">
        <v>105</v>
      </c>
      <c r="BG323" s="60" t="s">
        <v>100</v>
      </c>
      <c r="BH323" s="60" t="s">
        <v>100</v>
      </c>
      <c r="BI323" s="60" t="s">
        <v>100</v>
      </c>
      <c r="BJ323" s="60" t="s">
        <v>100</v>
      </c>
      <c r="BK323" s="60" t="s">
        <v>100</v>
      </c>
      <c r="BL323" s="60" t="s">
        <v>100</v>
      </c>
      <c r="BM323" s="60" t="s">
        <v>100</v>
      </c>
      <c r="BN323" s="60" t="s">
        <v>100</v>
      </c>
      <c r="BO323" s="60" t="s">
        <v>100</v>
      </c>
      <c r="BP323" s="60" t="s">
        <v>100</v>
      </c>
      <c r="BQ323" s="60" t="s">
        <v>100</v>
      </c>
      <c r="BR323" s="60" t="s">
        <v>100</v>
      </c>
      <c r="BS323" s="63">
        <f t="shared" si="31"/>
        <v>44742</v>
      </c>
      <c r="BT323" s="62">
        <f t="shared" si="32"/>
        <v>0</v>
      </c>
      <c r="BU323" s="60">
        <v>0</v>
      </c>
      <c r="BV323" s="60">
        <v>0</v>
      </c>
      <c r="BW323" s="62">
        <f t="shared" si="33"/>
        <v>0</v>
      </c>
      <c r="BX323" s="60">
        <v>0</v>
      </c>
      <c r="BY323" s="60">
        <v>0</v>
      </c>
      <c r="BZ323" s="64">
        <f t="shared" si="34"/>
        <v>34827906</v>
      </c>
      <c r="CA323" s="60" t="s">
        <v>106</v>
      </c>
      <c r="CB323" s="62" t="e">
        <f t="shared" si="35"/>
        <v>#REF!</v>
      </c>
      <c r="CC323" s="72" t="e">
        <f>BS323-#REF!</f>
        <v>#REF!</v>
      </c>
      <c r="CD323" s="62" t="s">
        <v>107</v>
      </c>
      <c r="CE323" s="63">
        <v>44582</v>
      </c>
      <c r="CF323" s="74" t="s">
        <v>1811</v>
      </c>
      <c r="CG323" s="75"/>
    </row>
    <row r="324" spans="1:85" s="17" customFormat="1" ht="50.25" customHeight="1">
      <c r="A324" s="60">
        <v>323</v>
      </c>
      <c r="B324" s="62" t="s">
        <v>298</v>
      </c>
      <c r="C324" s="62" t="s">
        <v>489</v>
      </c>
      <c r="D324" s="62" t="s">
        <v>460</v>
      </c>
      <c r="E324" s="62" t="s">
        <v>88</v>
      </c>
      <c r="F324" s="62" t="s">
        <v>1812</v>
      </c>
      <c r="G324" s="62" t="s">
        <v>90</v>
      </c>
      <c r="H324" s="62" t="s">
        <v>1813</v>
      </c>
      <c r="I324" s="62" t="s">
        <v>92</v>
      </c>
      <c r="J324" s="62">
        <v>80074014</v>
      </c>
      <c r="K324" s="62" t="s">
        <v>1814</v>
      </c>
      <c r="L324" s="60">
        <v>80111701</v>
      </c>
      <c r="M324" s="71" t="s">
        <v>677</v>
      </c>
      <c r="N324" s="62" t="s">
        <v>96</v>
      </c>
      <c r="O324" s="62">
        <f t="shared" si="25"/>
        <v>75000000</v>
      </c>
      <c r="P324" s="86">
        <v>75000000</v>
      </c>
      <c r="Q324" s="60">
        <v>0</v>
      </c>
      <c r="R324" s="86">
        <v>7500000</v>
      </c>
      <c r="S324" s="62" t="s">
        <v>213</v>
      </c>
      <c r="T324" s="73">
        <v>44580</v>
      </c>
      <c r="U324" s="63">
        <v>44586</v>
      </c>
      <c r="V324" s="63">
        <v>44865</v>
      </c>
      <c r="W324" s="63">
        <v>44585</v>
      </c>
      <c r="X324" s="63">
        <v>44865</v>
      </c>
      <c r="Y324" s="62" t="s">
        <v>305</v>
      </c>
      <c r="Z324" s="68" t="s">
        <v>306</v>
      </c>
      <c r="AA324" s="67">
        <v>20221142</v>
      </c>
      <c r="AB324" s="67">
        <v>110422</v>
      </c>
      <c r="AC324" s="61">
        <v>44579</v>
      </c>
      <c r="AD324" s="61" t="s">
        <v>100</v>
      </c>
      <c r="AE324" s="61" t="s">
        <v>100</v>
      </c>
      <c r="AF324" s="61" t="s">
        <v>928</v>
      </c>
      <c r="AG324" s="61" t="s">
        <v>494</v>
      </c>
      <c r="AH324" s="69">
        <v>51622</v>
      </c>
      <c r="AI324" s="85">
        <v>44581</v>
      </c>
      <c r="AJ324" s="70" t="s">
        <v>103</v>
      </c>
      <c r="AK324" s="69" t="s">
        <v>100</v>
      </c>
      <c r="AL324" s="69" t="s">
        <v>100</v>
      </c>
      <c r="AM324" s="61" t="str">
        <f>'[1]REQUISITOS DE EJECUCIÓN '!F324</f>
        <v>Cumplimiento del contrato
Calidad del servicio</v>
      </c>
      <c r="AN324" s="61" t="str">
        <f>'[1]REQUISITOS DE EJECUCIÓN '!G324</f>
        <v>390-47-994000068301</v>
      </c>
      <c r="AO324" s="61">
        <f>'[1]REQUISITOS DE EJECUCIÓN '!H324</f>
        <v>44581</v>
      </c>
      <c r="AP324" s="61">
        <f>'[1]REQUISITOS DE EJECUCIÓN '!I324</f>
        <v>44581</v>
      </c>
      <c r="AQ324" s="61">
        <f>'[1]REQUISITOS DE EJECUCIÓN '!L324</f>
        <v>44586</v>
      </c>
      <c r="AR324" s="61" t="str">
        <f>'[1]REQUISITOS DE EJECUCIÓN '!M324</f>
        <v>I</v>
      </c>
      <c r="AS324" s="62" t="s">
        <v>104</v>
      </c>
      <c r="AT324" s="60" t="str">
        <f>[1]Supervisiones!J324</f>
        <v>Edgar Muñoz David</v>
      </c>
      <c r="AU324" s="60">
        <f>[1]Supervisiones!K324</f>
        <v>12965830</v>
      </c>
      <c r="AV324" s="60" t="str">
        <f>[1]Supervisiones!L324</f>
        <v>Edgar Muñoz David</v>
      </c>
      <c r="AW324" s="60">
        <f>[1]Supervisiones!M324</f>
        <v>12965830</v>
      </c>
      <c r="AX324" s="63">
        <f>[1]Supervisiones!N324</f>
        <v>44579</v>
      </c>
      <c r="AY324" s="63">
        <f>[1]Supervisiones!O324</f>
        <v>44579</v>
      </c>
      <c r="AZ324" s="60" t="str">
        <f>[1]Supervisiones!P324</f>
        <v>Transaccional</v>
      </c>
      <c r="BA324" s="62" t="s">
        <v>94</v>
      </c>
      <c r="BB324" s="60">
        <v>1</v>
      </c>
      <c r="BC324" s="62" t="s">
        <v>94</v>
      </c>
      <c r="BD324" s="49" t="s">
        <v>1815</v>
      </c>
      <c r="BE324" s="63">
        <v>44595</v>
      </c>
      <c r="BF324" s="62" t="s">
        <v>105</v>
      </c>
      <c r="BG324" s="60" t="s">
        <v>100</v>
      </c>
      <c r="BH324" s="60" t="s">
        <v>100</v>
      </c>
      <c r="BI324" s="60" t="s">
        <v>100</v>
      </c>
      <c r="BJ324" s="60" t="s">
        <v>100</v>
      </c>
      <c r="BK324" s="60" t="s">
        <v>100</v>
      </c>
      <c r="BL324" s="60" t="s">
        <v>100</v>
      </c>
      <c r="BM324" s="60" t="s">
        <v>100</v>
      </c>
      <c r="BN324" s="60" t="s">
        <v>100</v>
      </c>
      <c r="BO324" s="60" t="s">
        <v>100</v>
      </c>
      <c r="BP324" s="60" t="s">
        <v>100</v>
      </c>
      <c r="BQ324" s="60" t="s">
        <v>100</v>
      </c>
      <c r="BR324" s="60" t="s">
        <v>100</v>
      </c>
      <c r="BS324" s="63">
        <f t="shared" si="31"/>
        <v>44865</v>
      </c>
      <c r="BT324" s="62">
        <f t="shared" si="32"/>
        <v>0</v>
      </c>
      <c r="BU324" s="60">
        <v>0</v>
      </c>
      <c r="BV324" s="60">
        <v>0</v>
      </c>
      <c r="BW324" s="62">
        <f t="shared" si="33"/>
        <v>0</v>
      </c>
      <c r="BX324" s="60">
        <v>0</v>
      </c>
      <c r="BY324" s="60">
        <v>0</v>
      </c>
      <c r="BZ324" s="64">
        <f t="shared" si="34"/>
        <v>75000000</v>
      </c>
      <c r="CA324" s="60" t="s">
        <v>106</v>
      </c>
      <c r="CB324" s="62" t="e">
        <f t="shared" si="35"/>
        <v>#REF!</v>
      </c>
      <c r="CC324" s="72" t="e">
        <f>BS324-#REF!</f>
        <v>#REF!</v>
      </c>
      <c r="CD324" s="62" t="s">
        <v>107</v>
      </c>
      <c r="CE324" s="78">
        <v>44584</v>
      </c>
      <c r="CF324" s="74" t="s">
        <v>1816</v>
      </c>
      <c r="CG324" s="75"/>
    </row>
    <row r="325" spans="1:85" s="17" customFormat="1" ht="50.25" customHeight="1">
      <c r="A325" s="60">
        <v>324</v>
      </c>
      <c r="B325" s="62" t="s">
        <v>510</v>
      </c>
      <c r="C325" s="62" t="s">
        <v>930</v>
      </c>
      <c r="D325" s="62" t="s">
        <v>512</v>
      </c>
      <c r="E325" s="62" t="s">
        <v>88</v>
      </c>
      <c r="F325" s="62" t="s">
        <v>1817</v>
      </c>
      <c r="G325" s="62" t="s">
        <v>90</v>
      </c>
      <c r="H325" s="62" t="s">
        <v>1818</v>
      </c>
      <c r="I325" s="62" t="s">
        <v>92</v>
      </c>
      <c r="J325" s="62">
        <v>1020762259</v>
      </c>
      <c r="K325" s="62" t="s">
        <v>1819</v>
      </c>
      <c r="L325" s="60">
        <v>80111701</v>
      </c>
      <c r="M325" s="71" t="s">
        <v>1820</v>
      </c>
      <c r="N325" s="62" t="s">
        <v>96</v>
      </c>
      <c r="O325" s="62">
        <f t="shared" si="25"/>
        <v>77000000</v>
      </c>
      <c r="P325" s="86">
        <v>77000000</v>
      </c>
      <c r="Q325" s="60">
        <v>0</v>
      </c>
      <c r="R325" s="86">
        <v>7000000</v>
      </c>
      <c r="S325" s="62" t="s">
        <v>213</v>
      </c>
      <c r="T325" s="73">
        <v>44579</v>
      </c>
      <c r="U325" s="63">
        <v>44581</v>
      </c>
      <c r="V325" s="63">
        <v>44895</v>
      </c>
      <c r="W325" s="63">
        <v>44581</v>
      </c>
      <c r="X325" s="63">
        <v>44895</v>
      </c>
      <c r="Y325" s="62" t="s">
        <v>517</v>
      </c>
      <c r="Z325" s="68" t="s">
        <v>518</v>
      </c>
      <c r="AA325" s="67">
        <v>20220367</v>
      </c>
      <c r="AB325" s="67">
        <v>22922</v>
      </c>
      <c r="AC325" s="61">
        <v>44569</v>
      </c>
      <c r="AD325" s="61" t="s">
        <v>100</v>
      </c>
      <c r="AE325" s="61" t="s">
        <v>100</v>
      </c>
      <c r="AF325" s="61" t="s">
        <v>866</v>
      </c>
      <c r="AG325" s="61" t="s">
        <v>116</v>
      </c>
      <c r="AH325" s="69">
        <v>45522</v>
      </c>
      <c r="AI325" s="85">
        <v>44579</v>
      </c>
      <c r="AJ325" s="70" t="s">
        <v>103</v>
      </c>
      <c r="AK325" s="69" t="s">
        <v>100</v>
      </c>
      <c r="AL325" s="69" t="s">
        <v>100</v>
      </c>
      <c r="AM325" s="61" t="str">
        <f>'[1]REQUISITOS DE EJECUCIÓN '!F325</f>
        <v>Cumplimiento del contrato
Calidad del servicio</v>
      </c>
      <c r="AN325" s="61" t="str">
        <f>'[1]REQUISITOS DE EJECUCIÓN '!G325</f>
        <v>390-47-994000067957</v>
      </c>
      <c r="AO325" s="61">
        <f>'[1]REQUISITOS DE EJECUCIÓN '!H325</f>
        <v>44579</v>
      </c>
      <c r="AP325" s="61">
        <f>'[1]REQUISITOS DE EJECUCIÓN '!I325</f>
        <v>44581</v>
      </c>
      <c r="AQ325" s="61">
        <f>'[1]REQUISITOS DE EJECUCIÓN '!L325</f>
        <v>44580</v>
      </c>
      <c r="AR325" s="61" t="str">
        <f>'[1]REQUISITOS DE EJECUCIÓN '!M325</f>
        <v>III</v>
      </c>
      <c r="AS325" s="62" t="s">
        <v>104</v>
      </c>
      <c r="AT325" s="60" t="str">
        <f>[1]Supervisiones!J325</f>
        <v>Andrea Patricia Ávila Vacca</v>
      </c>
      <c r="AU325" s="60">
        <f>[1]Supervisiones!K325</f>
        <v>53100799</v>
      </c>
      <c r="AV325" s="60" t="str">
        <f>[1]Supervisiones!L325</f>
        <v>Norma Teresa Nieto Almanza</v>
      </c>
      <c r="AW325" s="60">
        <f>[1]Supervisiones!M325</f>
        <v>53100799</v>
      </c>
      <c r="AX325" s="63">
        <f>[1]Supervisiones!N325</f>
        <v>44579</v>
      </c>
      <c r="AY325" s="63">
        <f>[1]Supervisiones!O325</f>
        <v>44579</v>
      </c>
      <c r="AZ325" s="60" t="str">
        <f>[1]Supervisiones!P325</f>
        <v>Transaccional</v>
      </c>
      <c r="BA325" s="62" t="s">
        <v>105</v>
      </c>
      <c r="BB325" s="60">
        <v>0</v>
      </c>
      <c r="BC325" s="62" t="s">
        <v>105</v>
      </c>
      <c r="BD325" s="60" t="s">
        <v>100</v>
      </c>
      <c r="BE325" s="60" t="s">
        <v>100</v>
      </c>
      <c r="BF325" s="62" t="s">
        <v>105</v>
      </c>
      <c r="BG325" s="60" t="s">
        <v>100</v>
      </c>
      <c r="BH325" s="60" t="s">
        <v>100</v>
      </c>
      <c r="BI325" s="60" t="s">
        <v>100</v>
      </c>
      <c r="BJ325" s="60" t="s">
        <v>100</v>
      </c>
      <c r="BK325" s="60" t="s">
        <v>100</v>
      </c>
      <c r="BL325" s="60" t="s">
        <v>100</v>
      </c>
      <c r="BM325" s="60" t="s">
        <v>100</v>
      </c>
      <c r="BN325" s="60" t="s">
        <v>100</v>
      </c>
      <c r="BO325" s="60" t="s">
        <v>100</v>
      </c>
      <c r="BP325" s="60" t="s">
        <v>100</v>
      </c>
      <c r="BQ325" s="60" t="s">
        <v>100</v>
      </c>
      <c r="BR325" s="60" t="s">
        <v>100</v>
      </c>
      <c r="BS325" s="63">
        <f t="shared" si="31"/>
        <v>44895</v>
      </c>
      <c r="BT325" s="62">
        <f t="shared" si="32"/>
        <v>0</v>
      </c>
      <c r="BU325" s="60">
        <v>0</v>
      </c>
      <c r="BV325" s="60">
        <v>0</v>
      </c>
      <c r="BW325" s="62">
        <f t="shared" si="33"/>
        <v>0</v>
      </c>
      <c r="BX325" s="60">
        <v>0</v>
      </c>
      <c r="BY325" s="60">
        <v>0</v>
      </c>
      <c r="BZ325" s="64">
        <f t="shared" si="34"/>
        <v>77000000</v>
      </c>
      <c r="CA325" s="60" t="s">
        <v>106</v>
      </c>
      <c r="CB325" s="62" t="e">
        <f t="shared" si="35"/>
        <v>#REF!</v>
      </c>
      <c r="CC325" s="72" t="e">
        <f>BS325-#REF!</f>
        <v>#REF!</v>
      </c>
      <c r="CD325" s="62" t="s">
        <v>107</v>
      </c>
      <c r="CE325" s="78">
        <v>44584</v>
      </c>
      <c r="CF325" s="74" t="s">
        <v>1821</v>
      </c>
      <c r="CG325" s="75"/>
    </row>
    <row r="326" spans="1:85" s="17" customFormat="1" ht="50.25" customHeight="1">
      <c r="A326" s="60">
        <v>325</v>
      </c>
      <c r="B326" s="62" t="s">
        <v>539</v>
      </c>
      <c r="C326" s="62" t="s">
        <v>539</v>
      </c>
      <c r="D326" s="62" t="s">
        <v>165</v>
      </c>
      <c r="E326" s="62" t="s">
        <v>88</v>
      </c>
      <c r="F326" s="62" t="s">
        <v>1822</v>
      </c>
      <c r="G326" s="62" t="s">
        <v>90</v>
      </c>
      <c r="H326" s="62" t="s">
        <v>1823</v>
      </c>
      <c r="I326" s="62" t="s">
        <v>92</v>
      </c>
      <c r="J326" s="62">
        <v>9294782</v>
      </c>
      <c r="K326" s="62" t="s">
        <v>1824</v>
      </c>
      <c r="L326" s="60">
        <v>80111701</v>
      </c>
      <c r="M326" s="71" t="s">
        <v>1825</v>
      </c>
      <c r="N326" s="62" t="s">
        <v>96</v>
      </c>
      <c r="O326" s="62">
        <f t="shared" si="25"/>
        <v>39900000</v>
      </c>
      <c r="P326" s="82">
        <v>39900000</v>
      </c>
      <c r="Q326" s="83">
        <v>0</v>
      </c>
      <c r="R326" s="82">
        <v>6300000</v>
      </c>
      <c r="S326" s="62" t="s">
        <v>97</v>
      </c>
      <c r="T326" s="73">
        <v>44579</v>
      </c>
      <c r="U326" s="63">
        <v>44587</v>
      </c>
      <c r="V326" s="63">
        <v>44773</v>
      </c>
      <c r="W326" s="63">
        <v>44587</v>
      </c>
      <c r="X326" s="63">
        <v>44773</v>
      </c>
      <c r="Y326" s="62" t="s">
        <v>305</v>
      </c>
      <c r="Z326" s="68" t="s">
        <v>306</v>
      </c>
      <c r="AA326" s="67">
        <v>20221003</v>
      </c>
      <c r="AB326" s="67">
        <v>62922</v>
      </c>
      <c r="AC326" s="61">
        <v>44573</v>
      </c>
      <c r="AD326" s="61" t="s">
        <v>100</v>
      </c>
      <c r="AE326" s="61" t="s">
        <v>100</v>
      </c>
      <c r="AF326" s="61" t="s">
        <v>928</v>
      </c>
      <c r="AG326" s="61" t="s">
        <v>1826</v>
      </c>
      <c r="AH326" s="69">
        <v>43222</v>
      </c>
      <c r="AI326" s="85">
        <v>44579</v>
      </c>
      <c r="AJ326" s="70" t="s">
        <v>103</v>
      </c>
      <c r="AK326" s="69" t="s">
        <v>100</v>
      </c>
      <c r="AL326" s="69" t="s">
        <v>100</v>
      </c>
      <c r="AM326" s="61" t="str">
        <f>'[1]REQUISITOS DE EJECUCIÓN '!F326</f>
        <v>Cumplimiento del contrato
Calidad del servicio</v>
      </c>
      <c r="AN326" s="61" t="str">
        <f>'[1]REQUISITOS DE EJECUCIÓN '!G326</f>
        <v>390-47-994000067801</v>
      </c>
      <c r="AO326" s="61">
        <f>'[1]REQUISITOS DE EJECUCIÓN '!H326</f>
        <v>44579</v>
      </c>
      <c r="AP326" s="61">
        <f>'[1]REQUISITOS DE EJECUCIÓN '!I326</f>
        <v>44582</v>
      </c>
      <c r="AQ326" s="61">
        <f>'[1]REQUISITOS DE EJECUCIÓN '!L326</f>
        <v>44580</v>
      </c>
      <c r="AR326" s="61" t="str">
        <f>'[1]REQUISITOS DE EJECUCIÓN '!M326</f>
        <v>I</v>
      </c>
      <c r="AS326" s="62" t="s">
        <v>104</v>
      </c>
      <c r="AT326" s="60" t="str">
        <f>[1]Supervisiones!J326</f>
        <v>Andrés Galvis Pineda</v>
      </c>
      <c r="AU326" s="60">
        <f>[1]Supervisiones!K326</f>
        <v>7165940</v>
      </c>
      <c r="AV326" s="60" t="str">
        <f>[1]Supervisiones!L326</f>
        <v>Andrés Galvis Pineda</v>
      </c>
      <c r="AW326" s="60">
        <f>[1]Supervisiones!M326</f>
        <v>7165940</v>
      </c>
      <c r="AX326" s="63">
        <f>[1]Supervisiones!N326</f>
        <v>44579</v>
      </c>
      <c r="AY326" s="63">
        <f>[1]Supervisiones!O326</f>
        <v>44579</v>
      </c>
      <c r="AZ326" s="60" t="str">
        <f>[1]Supervisiones!P326</f>
        <v>Transaccional</v>
      </c>
      <c r="BA326" s="62" t="s">
        <v>105</v>
      </c>
      <c r="BB326" s="60">
        <v>0</v>
      </c>
      <c r="BC326" s="62" t="s">
        <v>105</v>
      </c>
      <c r="BD326" s="60" t="s">
        <v>100</v>
      </c>
      <c r="BE326" s="60" t="s">
        <v>100</v>
      </c>
      <c r="BF326" s="62" t="s">
        <v>105</v>
      </c>
      <c r="BG326" s="60" t="s">
        <v>100</v>
      </c>
      <c r="BH326" s="60" t="s">
        <v>100</v>
      </c>
      <c r="BI326" s="60" t="s">
        <v>100</v>
      </c>
      <c r="BJ326" s="60" t="s">
        <v>100</v>
      </c>
      <c r="BK326" s="60" t="s">
        <v>100</v>
      </c>
      <c r="BL326" s="60" t="s">
        <v>100</v>
      </c>
      <c r="BM326" s="60" t="s">
        <v>100</v>
      </c>
      <c r="BN326" s="60" t="s">
        <v>100</v>
      </c>
      <c r="BO326" s="60" t="s">
        <v>100</v>
      </c>
      <c r="BP326" s="60" t="s">
        <v>100</v>
      </c>
      <c r="BQ326" s="60" t="s">
        <v>100</v>
      </c>
      <c r="BR326" s="60" t="s">
        <v>100</v>
      </c>
      <c r="BS326" s="63">
        <f t="shared" si="31"/>
        <v>44773</v>
      </c>
      <c r="BT326" s="62">
        <f t="shared" si="32"/>
        <v>0</v>
      </c>
      <c r="BU326" s="60">
        <v>0</v>
      </c>
      <c r="BV326" s="60">
        <v>0</v>
      </c>
      <c r="BW326" s="62">
        <f t="shared" si="33"/>
        <v>0</v>
      </c>
      <c r="BX326" s="60">
        <v>0</v>
      </c>
      <c r="BY326" s="60">
        <v>0</v>
      </c>
      <c r="BZ326" s="64">
        <f t="shared" si="34"/>
        <v>39900000</v>
      </c>
      <c r="CA326" s="60" t="s">
        <v>106</v>
      </c>
      <c r="CB326" s="62" t="e">
        <f t="shared" si="35"/>
        <v>#REF!</v>
      </c>
      <c r="CC326" s="72" t="e">
        <f>BS326-#REF!</f>
        <v>#REF!</v>
      </c>
      <c r="CD326" s="62" t="s">
        <v>107</v>
      </c>
      <c r="CE326" s="78">
        <v>44584</v>
      </c>
      <c r="CF326" s="74" t="s">
        <v>1827</v>
      </c>
      <c r="CG326" s="75"/>
    </row>
    <row r="327" spans="1:85" s="17" customFormat="1" ht="50.25" customHeight="1">
      <c r="A327" s="60">
        <v>326</v>
      </c>
      <c r="B327" s="62" t="s">
        <v>377</v>
      </c>
      <c r="C327" s="62" t="s">
        <v>1768</v>
      </c>
      <c r="D327" s="62" t="s">
        <v>251</v>
      </c>
      <c r="E327" s="62" t="s">
        <v>88</v>
      </c>
      <c r="F327" s="62" t="s">
        <v>1828</v>
      </c>
      <c r="G327" s="62" t="s">
        <v>90</v>
      </c>
      <c r="H327" s="62" t="s">
        <v>1829</v>
      </c>
      <c r="I327" s="62" t="s">
        <v>92</v>
      </c>
      <c r="J327" s="62">
        <v>52517808</v>
      </c>
      <c r="K327" s="62" t="s">
        <v>1830</v>
      </c>
      <c r="L327" s="60">
        <v>80111701</v>
      </c>
      <c r="M327" s="71" t="s">
        <v>1831</v>
      </c>
      <c r="N327" s="62" t="s">
        <v>96</v>
      </c>
      <c r="O327" s="62">
        <f t="shared" si="25"/>
        <v>84000000</v>
      </c>
      <c r="P327" s="82">
        <v>84000000</v>
      </c>
      <c r="Q327" s="83">
        <v>0</v>
      </c>
      <c r="R327" s="82">
        <v>7000000</v>
      </c>
      <c r="S327" s="62" t="s">
        <v>97</v>
      </c>
      <c r="T327" s="73">
        <v>44578</v>
      </c>
      <c r="U327" s="63">
        <v>44580</v>
      </c>
      <c r="V327" s="63">
        <v>44926</v>
      </c>
      <c r="W327" s="63">
        <v>44580</v>
      </c>
      <c r="X327" s="63">
        <v>44926</v>
      </c>
      <c r="Y327" s="62" t="s">
        <v>383</v>
      </c>
      <c r="Z327" s="68" t="s">
        <v>384</v>
      </c>
      <c r="AA327" s="67">
        <v>20220036</v>
      </c>
      <c r="AB327" s="67">
        <v>44122</v>
      </c>
      <c r="AC327" s="61">
        <v>44570</v>
      </c>
      <c r="AD327" s="61" t="s">
        <v>100</v>
      </c>
      <c r="AE327" s="61" t="s">
        <v>100</v>
      </c>
      <c r="AF327" s="61" t="s">
        <v>1832</v>
      </c>
      <c r="AG327" s="61" t="s">
        <v>116</v>
      </c>
      <c r="AH327" s="69">
        <v>40722</v>
      </c>
      <c r="AI327" s="85">
        <v>44578</v>
      </c>
      <c r="AJ327" s="70" t="s">
        <v>103</v>
      </c>
      <c r="AK327" s="69" t="s">
        <v>100</v>
      </c>
      <c r="AL327" s="69" t="s">
        <v>100</v>
      </c>
      <c r="AM327" s="61" t="str">
        <f>'[1]REQUISITOS DE EJECUCIÓN '!F327</f>
        <v>Cumplimiento del contrato
Calidad del servicio</v>
      </c>
      <c r="AN327" s="61" t="str">
        <f>'[1]REQUISITOS DE EJECUCIÓN '!G327</f>
        <v>390-47-994000067675</v>
      </c>
      <c r="AO327" s="61">
        <f>'[1]REQUISITOS DE EJECUCIÓN '!H327</f>
        <v>44578</v>
      </c>
      <c r="AP327" s="61">
        <f>'[1]REQUISITOS DE EJECUCIÓN '!I327</f>
        <v>44580</v>
      </c>
      <c r="AQ327" s="61">
        <f>'[1]REQUISITOS DE EJECUCIÓN '!L327</f>
        <v>44580</v>
      </c>
      <c r="AR327" s="61" t="str">
        <f>'[1]REQUISITOS DE EJECUCIÓN '!M327</f>
        <v>I</v>
      </c>
      <c r="AS327" s="62" t="s">
        <v>104</v>
      </c>
      <c r="AT327" s="60" t="str">
        <f>[1]Supervisiones!J327</f>
        <v>Sandra Milena Becerra Baldrich</v>
      </c>
      <c r="AU327" s="60">
        <f>[1]Supervisiones!K327</f>
        <v>26274508</v>
      </c>
      <c r="AV327" s="60" t="str">
        <f>[1]Supervisiones!L327</f>
        <v>Sandra Milena Becerra Baldrich</v>
      </c>
      <c r="AW327" s="60">
        <f>[1]Supervisiones!M327</f>
        <v>26274508</v>
      </c>
      <c r="AX327" s="63">
        <f>[1]Supervisiones!N327</f>
        <v>44578</v>
      </c>
      <c r="AY327" s="63">
        <f>[1]Supervisiones!O327</f>
        <v>44579</v>
      </c>
      <c r="AZ327" s="60" t="str">
        <f>[1]Supervisiones!P327</f>
        <v>Transaccional</v>
      </c>
      <c r="BA327" s="62" t="s">
        <v>105</v>
      </c>
      <c r="BB327" s="60">
        <v>0</v>
      </c>
      <c r="BC327" s="62" t="s">
        <v>105</v>
      </c>
      <c r="BD327" s="60" t="s">
        <v>100</v>
      </c>
      <c r="BE327" s="60" t="s">
        <v>100</v>
      </c>
      <c r="BF327" s="62" t="s">
        <v>105</v>
      </c>
      <c r="BG327" s="60" t="s">
        <v>100</v>
      </c>
      <c r="BH327" s="60" t="s">
        <v>100</v>
      </c>
      <c r="BI327" s="60" t="s">
        <v>100</v>
      </c>
      <c r="BJ327" s="60" t="s">
        <v>100</v>
      </c>
      <c r="BK327" s="60" t="s">
        <v>100</v>
      </c>
      <c r="BL327" s="60" t="s">
        <v>100</v>
      </c>
      <c r="BM327" s="60" t="s">
        <v>100</v>
      </c>
      <c r="BN327" s="60" t="s">
        <v>100</v>
      </c>
      <c r="BO327" s="60" t="s">
        <v>100</v>
      </c>
      <c r="BP327" s="60" t="s">
        <v>100</v>
      </c>
      <c r="BQ327" s="60" t="s">
        <v>100</v>
      </c>
      <c r="BR327" s="60" t="s">
        <v>100</v>
      </c>
      <c r="BS327" s="63">
        <f t="shared" si="31"/>
        <v>44926</v>
      </c>
      <c r="BT327" s="62">
        <f t="shared" si="32"/>
        <v>0</v>
      </c>
      <c r="BU327" s="60">
        <v>0</v>
      </c>
      <c r="BV327" s="60">
        <v>0</v>
      </c>
      <c r="BW327" s="62">
        <f t="shared" si="33"/>
        <v>0</v>
      </c>
      <c r="BX327" s="60">
        <v>0</v>
      </c>
      <c r="BY327" s="60">
        <v>0</v>
      </c>
      <c r="BZ327" s="64">
        <f t="shared" si="34"/>
        <v>84000000</v>
      </c>
      <c r="CA327" s="60" t="s">
        <v>106</v>
      </c>
      <c r="CB327" s="62" t="e">
        <f t="shared" si="35"/>
        <v>#REF!</v>
      </c>
      <c r="CC327" s="72" t="e">
        <f>BS327-#REF!</f>
        <v>#REF!</v>
      </c>
      <c r="CD327" s="62" t="s">
        <v>107</v>
      </c>
      <c r="CE327" s="63">
        <v>44582</v>
      </c>
      <c r="CF327" s="74" t="s">
        <v>1833</v>
      </c>
      <c r="CG327" s="75"/>
    </row>
    <row r="328" spans="1:85" s="17" customFormat="1" ht="50.25" customHeight="1">
      <c r="A328" s="60">
        <v>327</v>
      </c>
      <c r="B328" s="62" t="s">
        <v>510</v>
      </c>
      <c r="C328" s="62" t="s">
        <v>690</v>
      </c>
      <c r="D328" s="62" t="s">
        <v>946</v>
      </c>
      <c r="E328" s="62" t="s">
        <v>88</v>
      </c>
      <c r="F328" s="62" t="s">
        <v>1834</v>
      </c>
      <c r="G328" s="62" t="s">
        <v>90</v>
      </c>
      <c r="H328" s="62" t="s">
        <v>1835</v>
      </c>
      <c r="I328" s="62" t="s">
        <v>92</v>
      </c>
      <c r="J328" s="62">
        <v>35522082</v>
      </c>
      <c r="K328" s="62" t="s">
        <v>1836</v>
      </c>
      <c r="L328" s="60">
        <v>80111701</v>
      </c>
      <c r="M328" s="71" t="s">
        <v>1837</v>
      </c>
      <c r="N328" s="62" t="s">
        <v>96</v>
      </c>
      <c r="O328" s="62">
        <f t="shared" si="25"/>
        <v>60500000</v>
      </c>
      <c r="P328" s="86">
        <v>60500000</v>
      </c>
      <c r="Q328" s="60">
        <v>0</v>
      </c>
      <c r="R328" s="86">
        <v>5500000</v>
      </c>
      <c r="S328" s="62" t="s">
        <v>213</v>
      </c>
      <c r="T328" s="73">
        <v>44579</v>
      </c>
      <c r="U328" s="63">
        <v>44581</v>
      </c>
      <c r="V328" s="63">
        <v>44895</v>
      </c>
      <c r="W328" s="63">
        <v>44581</v>
      </c>
      <c r="X328" s="63">
        <v>44895</v>
      </c>
      <c r="Y328" s="62" t="s">
        <v>695</v>
      </c>
      <c r="Z328" s="68" t="s">
        <v>518</v>
      </c>
      <c r="AA328" s="67">
        <v>20220423</v>
      </c>
      <c r="AB328" s="67">
        <v>72722</v>
      </c>
      <c r="AC328" s="61">
        <v>44574</v>
      </c>
      <c r="AD328" s="61" t="s">
        <v>100</v>
      </c>
      <c r="AE328" s="61" t="s">
        <v>100</v>
      </c>
      <c r="AF328" s="61" t="s">
        <v>696</v>
      </c>
      <c r="AG328" s="61" t="s">
        <v>116</v>
      </c>
      <c r="AH328" s="69">
        <v>44722</v>
      </c>
      <c r="AI328" s="85">
        <v>44579</v>
      </c>
      <c r="AJ328" s="70" t="s">
        <v>103</v>
      </c>
      <c r="AK328" s="69" t="s">
        <v>100</v>
      </c>
      <c r="AL328" s="69" t="s">
        <v>100</v>
      </c>
      <c r="AM328" s="61" t="str">
        <f>'[1]REQUISITOS DE EJECUCIÓN '!F328</f>
        <v>Cumplimiento del contrato
Calidad del servicio</v>
      </c>
      <c r="AN328" s="61" t="str">
        <f>'[1]REQUISITOS DE EJECUCIÓN '!G328</f>
        <v>390-47-994000067819</v>
      </c>
      <c r="AO328" s="61">
        <f>'[1]REQUISITOS DE EJECUCIÓN '!H328</f>
        <v>44579</v>
      </c>
      <c r="AP328" s="61">
        <f>'[1]REQUISITOS DE EJECUCIÓN '!I328</f>
        <v>44581</v>
      </c>
      <c r="AQ328" s="61">
        <f>'[1]REQUISITOS DE EJECUCIÓN '!L328</f>
        <v>44580</v>
      </c>
      <c r="AR328" s="61" t="str">
        <f>'[1]REQUISITOS DE EJECUCIÓN '!M328</f>
        <v>I</v>
      </c>
      <c r="AS328" s="62" t="s">
        <v>104</v>
      </c>
      <c r="AT328" s="60" t="str">
        <f>[1]Supervisiones!J328</f>
        <v>Daniel Enrique Ovalle Rincón</v>
      </c>
      <c r="AU328" s="60">
        <f>[1]Supervisiones!K328</f>
        <v>80197831</v>
      </c>
      <c r="AV328" s="60" t="str">
        <f>[1]Supervisiones!L328</f>
        <v>Nubia Yaneth Ruiz Gómez</v>
      </c>
      <c r="AW328" s="60">
        <f>[1]Supervisiones!M328</f>
        <v>80197831</v>
      </c>
      <c r="AX328" s="63">
        <f>[1]Supervisiones!N328</f>
        <v>44579</v>
      </c>
      <c r="AY328" s="63">
        <f>[1]Supervisiones!O328</f>
        <v>44579</v>
      </c>
      <c r="AZ328" s="60" t="str">
        <f>[1]Supervisiones!P328</f>
        <v>Transaccional</v>
      </c>
      <c r="BA328" s="62" t="s">
        <v>105</v>
      </c>
      <c r="BB328" s="60">
        <v>0</v>
      </c>
      <c r="BC328" s="62" t="s">
        <v>105</v>
      </c>
      <c r="BD328" s="60" t="s">
        <v>100</v>
      </c>
      <c r="BE328" s="60" t="s">
        <v>100</v>
      </c>
      <c r="BF328" s="62" t="s">
        <v>105</v>
      </c>
      <c r="BG328" s="60" t="s">
        <v>100</v>
      </c>
      <c r="BH328" s="60" t="s">
        <v>100</v>
      </c>
      <c r="BI328" s="60" t="s">
        <v>100</v>
      </c>
      <c r="BJ328" s="60" t="s">
        <v>100</v>
      </c>
      <c r="BK328" s="60" t="s">
        <v>100</v>
      </c>
      <c r="BL328" s="60" t="s">
        <v>100</v>
      </c>
      <c r="BM328" s="60" t="s">
        <v>100</v>
      </c>
      <c r="BN328" s="60" t="s">
        <v>100</v>
      </c>
      <c r="BO328" s="60" t="s">
        <v>100</v>
      </c>
      <c r="BP328" s="60" t="s">
        <v>100</v>
      </c>
      <c r="BQ328" s="60" t="s">
        <v>100</v>
      </c>
      <c r="BR328" s="60" t="s">
        <v>100</v>
      </c>
      <c r="BS328" s="63">
        <f t="shared" si="31"/>
        <v>44895</v>
      </c>
      <c r="BT328" s="62">
        <f t="shared" si="32"/>
        <v>0</v>
      </c>
      <c r="BU328" s="60">
        <v>0</v>
      </c>
      <c r="BV328" s="60">
        <v>0</v>
      </c>
      <c r="BW328" s="62">
        <f t="shared" si="33"/>
        <v>0</v>
      </c>
      <c r="BX328" s="60">
        <v>0</v>
      </c>
      <c r="BY328" s="60">
        <v>0</v>
      </c>
      <c r="BZ328" s="64">
        <f t="shared" si="34"/>
        <v>60500000</v>
      </c>
      <c r="CA328" s="60" t="s">
        <v>106</v>
      </c>
      <c r="CB328" s="62" t="e">
        <f t="shared" si="35"/>
        <v>#REF!</v>
      </c>
      <c r="CC328" s="72" t="e">
        <f>BS328-#REF!</f>
        <v>#REF!</v>
      </c>
      <c r="CD328" s="62" t="s">
        <v>107</v>
      </c>
      <c r="CE328" s="78">
        <v>44584</v>
      </c>
      <c r="CF328" s="74" t="s">
        <v>1838</v>
      </c>
      <c r="CG328" s="75"/>
    </row>
    <row r="329" spans="1:85" s="17" customFormat="1" ht="50.25" customHeight="1">
      <c r="A329" s="60">
        <v>328</v>
      </c>
      <c r="B329" s="62" t="s">
        <v>510</v>
      </c>
      <c r="C329" s="62" t="s">
        <v>690</v>
      </c>
      <c r="D329" s="62" t="s">
        <v>946</v>
      </c>
      <c r="E329" s="62" t="s">
        <v>88</v>
      </c>
      <c r="F329" s="62" t="s">
        <v>1839</v>
      </c>
      <c r="G329" s="62" t="s">
        <v>90</v>
      </c>
      <c r="H329" s="62" t="s">
        <v>1840</v>
      </c>
      <c r="I329" s="62" t="s">
        <v>92</v>
      </c>
      <c r="J329" s="62">
        <v>1026569508</v>
      </c>
      <c r="K329" s="62" t="s">
        <v>1841</v>
      </c>
      <c r="L329" s="60">
        <v>80111701</v>
      </c>
      <c r="M329" s="71" t="s">
        <v>1842</v>
      </c>
      <c r="N329" s="62" t="s">
        <v>96</v>
      </c>
      <c r="O329" s="62">
        <f t="shared" si="25"/>
        <v>54600000</v>
      </c>
      <c r="P329" s="86">
        <v>54600000</v>
      </c>
      <c r="Q329" s="60">
        <v>0</v>
      </c>
      <c r="R329" s="86">
        <v>5460000</v>
      </c>
      <c r="S329" s="62" t="s">
        <v>213</v>
      </c>
      <c r="T329" s="73">
        <v>44579</v>
      </c>
      <c r="U329" s="63">
        <v>44581</v>
      </c>
      <c r="V329" s="63">
        <v>44864</v>
      </c>
      <c r="W329" s="63">
        <v>44581</v>
      </c>
      <c r="X329" s="63">
        <v>44864</v>
      </c>
      <c r="Y329" s="62" t="s">
        <v>695</v>
      </c>
      <c r="Z329" s="68" t="s">
        <v>518</v>
      </c>
      <c r="AA329" s="67">
        <v>20221016</v>
      </c>
      <c r="AB329" s="67">
        <v>73622</v>
      </c>
      <c r="AC329" s="61">
        <v>44574</v>
      </c>
      <c r="AD329" s="61" t="s">
        <v>100</v>
      </c>
      <c r="AE329" s="61" t="s">
        <v>100</v>
      </c>
      <c r="AF329" s="61" t="s">
        <v>696</v>
      </c>
      <c r="AG329" s="61" t="s">
        <v>116</v>
      </c>
      <c r="AH329" s="69">
        <v>46122</v>
      </c>
      <c r="AI329" s="85">
        <v>44579</v>
      </c>
      <c r="AJ329" s="70" t="s">
        <v>103</v>
      </c>
      <c r="AK329" s="69" t="s">
        <v>100</v>
      </c>
      <c r="AL329" s="69" t="s">
        <v>100</v>
      </c>
      <c r="AM329" s="61" t="str">
        <f>'[1]REQUISITOS DE EJECUCIÓN '!F329</f>
        <v>Cumplimiento del contrato
Calidad del servicio</v>
      </c>
      <c r="AN329" s="61" t="str">
        <f>'[1]REQUISITOS DE EJECUCIÓN '!G329</f>
        <v>390-47-994000067982</v>
      </c>
      <c r="AO329" s="61">
        <f>'[1]REQUISITOS DE EJECUCIÓN '!H329</f>
        <v>44579</v>
      </c>
      <c r="AP329" s="61">
        <f>'[1]REQUISITOS DE EJECUCIÓN '!I329</f>
        <v>44581</v>
      </c>
      <c r="AQ329" s="61">
        <f>'[1]REQUISITOS DE EJECUCIÓN '!L329</f>
        <v>44580</v>
      </c>
      <c r="AR329" s="61" t="str">
        <f>'[1]REQUISITOS DE EJECUCIÓN '!M329</f>
        <v>I</v>
      </c>
      <c r="AS329" s="62" t="s">
        <v>104</v>
      </c>
      <c r="AT329" s="60" t="str">
        <f>[1]Supervisiones!J329</f>
        <v>Oscar Javier Ortiz</v>
      </c>
      <c r="AU329" s="60" t="str">
        <f>[1]Supervisiones!K329</f>
        <v xml:space="preserve">80441204	</v>
      </c>
      <c r="AV329" s="60" t="str">
        <f>[1]Supervisiones!L329</f>
        <v>Nubia Yaneth Ruiz Gómez</v>
      </c>
      <c r="AW329" s="60" t="str">
        <f>[1]Supervisiones!M329</f>
        <v xml:space="preserve">80441204	</v>
      </c>
      <c r="AX329" s="63">
        <f>[1]Supervisiones!N329</f>
        <v>44579</v>
      </c>
      <c r="AY329" s="63">
        <f>[1]Supervisiones!O329</f>
        <v>44579</v>
      </c>
      <c r="AZ329" s="60" t="str">
        <f>[1]Supervisiones!P329</f>
        <v>Transaccional</v>
      </c>
      <c r="BA329" s="62" t="s">
        <v>105</v>
      </c>
      <c r="BB329" s="60">
        <v>0</v>
      </c>
      <c r="BC329" s="62" t="s">
        <v>105</v>
      </c>
      <c r="BD329" s="60" t="s">
        <v>100</v>
      </c>
      <c r="BE329" s="60" t="s">
        <v>100</v>
      </c>
      <c r="BF329" s="62" t="s">
        <v>105</v>
      </c>
      <c r="BG329" s="60" t="s">
        <v>100</v>
      </c>
      <c r="BH329" s="60" t="s">
        <v>100</v>
      </c>
      <c r="BI329" s="60" t="s">
        <v>100</v>
      </c>
      <c r="BJ329" s="60" t="s">
        <v>100</v>
      </c>
      <c r="BK329" s="60" t="s">
        <v>100</v>
      </c>
      <c r="BL329" s="60" t="s">
        <v>100</v>
      </c>
      <c r="BM329" s="60" t="s">
        <v>100</v>
      </c>
      <c r="BN329" s="60" t="s">
        <v>100</v>
      </c>
      <c r="BO329" s="60" t="s">
        <v>100</v>
      </c>
      <c r="BP329" s="60" t="s">
        <v>100</v>
      </c>
      <c r="BQ329" s="60" t="s">
        <v>100</v>
      </c>
      <c r="BR329" s="60" t="s">
        <v>100</v>
      </c>
      <c r="BS329" s="63">
        <f t="shared" si="31"/>
        <v>44864</v>
      </c>
      <c r="BT329" s="62">
        <f t="shared" si="32"/>
        <v>0</v>
      </c>
      <c r="BU329" s="60">
        <v>0</v>
      </c>
      <c r="BV329" s="60">
        <v>0</v>
      </c>
      <c r="BW329" s="62">
        <f t="shared" si="33"/>
        <v>0</v>
      </c>
      <c r="BX329" s="60">
        <v>0</v>
      </c>
      <c r="BY329" s="60">
        <v>0</v>
      </c>
      <c r="BZ329" s="64">
        <f t="shared" si="34"/>
        <v>54600000</v>
      </c>
      <c r="CA329" s="60" t="s">
        <v>106</v>
      </c>
      <c r="CB329" s="62" t="e">
        <f t="shared" si="35"/>
        <v>#REF!</v>
      </c>
      <c r="CC329" s="72" t="e">
        <f>BS329-#REF!</f>
        <v>#REF!</v>
      </c>
      <c r="CD329" s="62" t="s">
        <v>107</v>
      </c>
      <c r="CE329" s="78">
        <v>44584</v>
      </c>
      <c r="CF329" s="74" t="s">
        <v>1843</v>
      </c>
      <c r="CG329" s="75"/>
    </row>
    <row r="330" spans="1:85" s="17" customFormat="1" ht="50.25" customHeight="1">
      <c r="A330" s="60">
        <v>329</v>
      </c>
      <c r="B330" s="62" t="s">
        <v>298</v>
      </c>
      <c r="C330" s="62" t="s">
        <v>1064</v>
      </c>
      <c r="D330" s="62" t="s">
        <v>300</v>
      </c>
      <c r="E330" s="62" t="s">
        <v>88</v>
      </c>
      <c r="F330" s="62" t="s">
        <v>1844</v>
      </c>
      <c r="G330" s="62" t="s">
        <v>90</v>
      </c>
      <c r="H330" s="62" t="s">
        <v>1845</v>
      </c>
      <c r="I330" s="62" t="s">
        <v>92</v>
      </c>
      <c r="J330" s="62">
        <v>1026560624</v>
      </c>
      <c r="K330" s="62" t="s">
        <v>1846</v>
      </c>
      <c r="L330" s="60">
        <v>80111701</v>
      </c>
      <c r="M330" s="71" t="s">
        <v>1746</v>
      </c>
      <c r="N330" s="62" t="s">
        <v>96</v>
      </c>
      <c r="O330" s="62">
        <f t="shared" si="25"/>
        <v>34827906</v>
      </c>
      <c r="P330" s="82">
        <v>34827906</v>
      </c>
      <c r="Q330" s="83">
        <v>0</v>
      </c>
      <c r="R330" s="82">
        <v>5804651</v>
      </c>
      <c r="S330" s="62" t="s">
        <v>213</v>
      </c>
      <c r="T330" s="73">
        <v>44579</v>
      </c>
      <c r="U330" s="63">
        <v>44580</v>
      </c>
      <c r="V330" s="63">
        <v>44742</v>
      </c>
      <c r="W330" s="63">
        <v>44580</v>
      </c>
      <c r="X330" s="63">
        <v>44742</v>
      </c>
      <c r="Y330" s="62" t="s">
        <v>1069</v>
      </c>
      <c r="Z330" s="68" t="s">
        <v>306</v>
      </c>
      <c r="AA330" s="67">
        <v>20220927</v>
      </c>
      <c r="AB330" s="67">
        <v>49022</v>
      </c>
      <c r="AC330" s="61">
        <v>44572</v>
      </c>
      <c r="AD330" s="61" t="s">
        <v>100</v>
      </c>
      <c r="AE330" s="61" t="s">
        <v>100</v>
      </c>
      <c r="AF330" s="61" t="s">
        <v>1070</v>
      </c>
      <c r="AG330" s="61" t="s">
        <v>116</v>
      </c>
      <c r="AH330" s="69">
        <v>49022</v>
      </c>
      <c r="AI330" s="85">
        <v>44580</v>
      </c>
      <c r="AJ330" s="70" t="s">
        <v>103</v>
      </c>
      <c r="AK330" s="69" t="s">
        <v>100</v>
      </c>
      <c r="AL330" s="69" t="s">
        <v>100</v>
      </c>
      <c r="AM330" s="61" t="str">
        <f>'[1]REQUISITOS DE EJECUCIÓN '!F330</f>
        <v>Cumplimiento del contrato
Calidad del servicio</v>
      </c>
      <c r="AN330" s="61" t="str">
        <f>'[1]REQUISITOS DE EJECUCIÓN '!G330</f>
        <v>390-47-994000068081</v>
      </c>
      <c r="AO330" s="61">
        <f>'[1]REQUISITOS DE EJECUCIÓN '!H330</f>
        <v>44580</v>
      </c>
      <c r="AP330" s="61">
        <f>'[1]REQUISITOS DE EJECUCIÓN '!I330</f>
        <v>44580</v>
      </c>
      <c r="AQ330" s="61">
        <f>'[1]REQUISITOS DE EJECUCIÓN '!L330</f>
        <v>44580</v>
      </c>
      <c r="AR330" s="61" t="str">
        <f>'[1]REQUISITOS DE EJECUCIÓN '!M330</f>
        <v>III</v>
      </c>
      <c r="AS330" s="62" t="s">
        <v>104</v>
      </c>
      <c r="AT330" s="60" t="str">
        <f>[1]Supervisiones!J330</f>
        <v>Nestor Alejandro Gómez Guerrero</v>
      </c>
      <c r="AU330" s="60">
        <f>[1]Supervisiones!K330</f>
        <v>7700363</v>
      </c>
      <c r="AV330" s="60" t="str">
        <f>[1]Supervisiones!L330</f>
        <v>Nestor Alejandro Gómez Guerrero</v>
      </c>
      <c r="AW330" s="60">
        <f>[1]Supervisiones!M330</f>
        <v>7700363</v>
      </c>
      <c r="AX330" s="63">
        <f>[1]Supervisiones!N330</f>
        <v>44580</v>
      </c>
      <c r="AY330" s="63">
        <f>[1]Supervisiones!O330</f>
        <v>44580</v>
      </c>
      <c r="AZ330" s="60" t="str">
        <f>[1]Supervisiones!P330</f>
        <v>Transaccional</v>
      </c>
      <c r="BA330" s="62" t="s">
        <v>105</v>
      </c>
      <c r="BB330" s="60">
        <v>0</v>
      </c>
      <c r="BC330" s="62" t="s">
        <v>105</v>
      </c>
      <c r="BD330" s="60" t="s">
        <v>100</v>
      </c>
      <c r="BE330" s="60" t="s">
        <v>100</v>
      </c>
      <c r="BF330" s="62" t="s">
        <v>105</v>
      </c>
      <c r="BG330" s="60" t="s">
        <v>100</v>
      </c>
      <c r="BH330" s="60" t="s">
        <v>100</v>
      </c>
      <c r="BI330" s="60" t="s">
        <v>100</v>
      </c>
      <c r="BJ330" s="60" t="s">
        <v>100</v>
      </c>
      <c r="BK330" s="60" t="s">
        <v>100</v>
      </c>
      <c r="BL330" s="60" t="s">
        <v>100</v>
      </c>
      <c r="BM330" s="60" t="s">
        <v>100</v>
      </c>
      <c r="BN330" s="60" t="s">
        <v>100</v>
      </c>
      <c r="BO330" s="60" t="s">
        <v>100</v>
      </c>
      <c r="BP330" s="60" t="s">
        <v>100</v>
      </c>
      <c r="BQ330" s="60" t="s">
        <v>100</v>
      </c>
      <c r="BR330" s="60" t="s">
        <v>100</v>
      </c>
      <c r="BS330" s="63">
        <f t="shared" si="31"/>
        <v>44742</v>
      </c>
      <c r="BT330" s="62">
        <f t="shared" si="32"/>
        <v>0</v>
      </c>
      <c r="BU330" s="60">
        <v>0</v>
      </c>
      <c r="BV330" s="60">
        <v>0</v>
      </c>
      <c r="BW330" s="62">
        <f t="shared" si="33"/>
        <v>0</v>
      </c>
      <c r="BX330" s="60">
        <v>0</v>
      </c>
      <c r="BY330" s="60">
        <v>0</v>
      </c>
      <c r="BZ330" s="64">
        <f t="shared" si="34"/>
        <v>34827906</v>
      </c>
      <c r="CA330" s="60" t="s">
        <v>106</v>
      </c>
      <c r="CB330" s="62" t="e">
        <f t="shared" si="35"/>
        <v>#REF!</v>
      </c>
      <c r="CC330" s="72" t="e">
        <f>BS330-#REF!</f>
        <v>#REF!</v>
      </c>
      <c r="CD330" s="62" t="s">
        <v>107</v>
      </c>
      <c r="CE330" s="78">
        <v>44584</v>
      </c>
      <c r="CF330" s="74" t="s">
        <v>1847</v>
      </c>
      <c r="CG330" s="75"/>
    </row>
    <row r="331" spans="1:85" s="17" customFormat="1" ht="50.25" customHeight="1">
      <c r="A331" s="60">
        <v>330</v>
      </c>
      <c r="B331" s="62" t="s">
        <v>298</v>
      </c>
      <c r="C331" s="62" t="s">
        <v>489</v>
      </c>
      <c r="D331" s="62" t="s">
        <v>460</v>
      </c>
      <c r="E331" s="62" t="s">
        <v>88</v>
      </c>
      <c r="F331" s="62" t="s">
        <v>1848</v>
      </c>
      <c r="G331" s="62" t="s">
        <v>90</v>
      </c>
      <c r="H331" s="62" t="s">
        <v>1849</v>
      </c>
      <c r="I331" s="62" t="s">
        <v>92</v>
      </c>
      <c r="J331" s="62">
        <v>79345086</v>
      </c>
      <c r="K331" s="62" t="s">
        <v>1850</v>
      </c>
      <c r="L331" s="60">
        <v>80111701</v>
      </c>
      <c r="M331" s="71" t="s">
        <v>634</v>
      </c>
      <c r="N331" s="62" t="s">
        <v>96</v>
      </c>
      <c r="O331" s="62">
        <f t="shared" si="25"/>
        <v>70297500</v>
      </c>
      <c r="P331" s="82">
        <v>70297500</v>
      </c>
      <c r="Q331" s="83">
        <v>0</v>
      </c>
      <c r="R331" s="82">
        <v>7029750</v>
      </c>
      <c r="S331" s="62" t="s">
        <v>213</v>
      </c>
      <c r="T331" s="73">
        <v>44578</v>
      </c>
      <c r="U331" s="63">
        <v>44580</v>
      </c>
      <c r="V331" s="63">
        <v>44865</v>
      </c>
      <c r="W331" s="63">
        <v>44580</v>
      </c>
      <c r="X331" s="63">
        <v>44865</v>
      </c>
      <c r="Y331" s="62" t="s">
        <v>305</v>
      </c>
      <c r="Z331" s="68" t="s">
        <v>306</v>
      </c>
      <c r="AA331" s="67">
        <v>20220602</v>
      </c>
      <c r="AB331" s="67">
        <v>67422</v>
      </c>
      <c r="AC331" s="61">
        <v>44573</v>
      </c>
      <c r="AD331" s="61" t="s">
        <v>100</v>
      </c>
      <c r="AE331" s="61" t="s">
        <v>100</v>
      </c>
      <c r="AF331" s="61" t="s">
        <v>928</v>
      </c>
      <c r="AG331" s="61" t="s">
        <v>494</v>
      </c>
      <c r="AH331" s="69">
        <v>38422</v>
      </c>
      <c r="AI331" s="85">
        <v>44578</v>
      </c>
      <c r="AJ331" s="70" t="s">
        <v>103</v>
      </c>
      <c r="AK331" s="69" t="s">
        <v>100</v>
      </c>
      <c r="AL331" s="69" t="s">
        <v>100</v>
      </c>
      <c r="AM331" s="61" t="str">
        <f>'[1]REQUISITOS DE EJECUCIÓN '!F331</f>
        <v>Cumplimiento del contrato
Calidad del servicio</v>
      </c>
      <c r="AN331" s="61" t="str">
        <f>'[1]REQUISITOS DE EJECUCIÓN '!G331</f>
        <v>14-44-101144719</v>
      </c>
      <c r="AO331" s="61">
        <f>'[1]REQUISITOS DE EJECUCIÓN '!H331</f>
        <v>44578</v>
      </c>
      <c r="AP331" s="61">
        <f>'[1]REQUISITOS DE EJECUCIÓN '!I331</f>
        <v>44580</v>
      </c>
      <c r="AQ331" s="61">
        <f>'[1]REQUISITOS DE EJECUCIÓN '!L331</f>
        <v>44580</v>
      </c>
      <c r="AR331" s="61" t="str">
        <f>'[1]REQUISITOS DE EJECUCIÓN '!M331</f>
        <v>I</v>
      </c>
      <c r="AS331" s="62" t="s">
        <v>104</v>
      </c>
      <c r="AT331" s="60" t="str">
        <f>[1]Supervisiones!J331</f>
        <v>Edgar Muñoz David</v>
      </c>
      <c r="AU331" s="60">
        <f>[1]Supervisiones!K331</f>
        <v>12965830</v>
      </c>
      <c r="AV331" s="60" t="str">
        <f>[1]Supervisiones!L331</f>
        <v>Edgar Muñoz David</v>
      </c>
      <c r="AW331" s="60">
        <f>[1]Supervisiones!M331</f>
        <v>12965830</v>
      </c>
      <c r="AX331" s="63">
        <f>[1]Supervisiones!N331</f>
        <v>44578</v>
      </c>
      <c r="AY331" s="63">
        <f>[1]Supervisiones!O331</f>
        <v>44579</v>
      </c>
      <c r="AZ331" s="60" t="str">
        <f>[1]Supervisiones!P331</f>
        <v>Transaccional</v>
      </c>
      <c r="BA331" s="62" t="s">
        <v>105</v>
      </c>
      <c r="BB331" s="60">
        <v>0</v>
      </c>
      <c r="BC331" s="62" t="s">
        <v>105</v>
      </c>
      <c r="BD331" s="60" t="s">
        <v>100</v>
      </c>
      <c r="BE331" s="60" t="s">
        <v>100</v>
      </c>
      <c r="BF331" s="62" t="s">
        <v>105</v>
      </c>
      <c r="BG331" s="60" t="s">
        <v>100</v>
      </c>
      <c r="BH331" s="60" t="s">
        <v>100</v>
      </c>
      <c r="BI331" s="60" t="s">
        <v>100</v>
      </c>
      <c r="BJ331" s="60" t="s">
        <v>100</v>
      </c>
      <c r="BK331" s="60" t="s">
        <v>100</v>
      </c>
      <c r="BL331" s="60" t="s">
        <v>100</v>
      </c>
      <c r="BM331" s="60" t="s">
        <v>100</v>
      </c>
      <c r="BN331" s="60" t="s">
        <v>100</v>
      </c>
      <c r="BO331" s="60" t="s">
        <v>100</v>
      </c>
      <c r="BP331" s="60" t="s">
        <v>100</v>
      </c>
      <c r="BQ331" s="60" t="s">
        <v>100</v>
      </c>
      <c r="BR331" s="60" t="s">
        <v>100</v>
      </c>
      <c r="BS331" s="63">
        <f t="shared" si="31"/>
        <v>44865</v>
      </c>
      <c r="BT331" s="62">
        <f t="shared" si="32"/>
        <v>0</v>
      </c>
      <c r="BU331" s="60">
        <v>0</v>
      </c>
      <c r="BV331" s="60">
        <v>0</v>
      </c>
      <c r="BW331" s="62">
        <f t="shared" si="33"/>
        <v>0</v>
      </c>
      <c r="BX331" s="60">
        <v>0</v>
      </c>
      <c r="BY331" s="60">
        <v>0</v>
      </c>
      <c r="BZ331" s="64">
        <f t="shared" si="34"/>
        <v>70297500</v>
      </c>
      <c r="CA331" s="60" t="s">
        <v>106</v>
      </c>
      <c r="CB331" s="62" t="e">
        <f t="shared" si="35"/>
        <v>#REF!</v>
      </c>
      <c r="CC331" s="72" t="e">
        <f>BS331-#REF!</f>
        <v>#REF!</v>
      </c>
      <c r="CD331" s="62" t="s">
        <v>107</v>
      </c>
      <c r="CE331" s="63">
        <v>44582</v>
      </c>
      <c r="CF331" s="74" t="s">
        <v>1851</v>
      </c>
      <c r="CG331" s="75"/>
    </row>
    <row r="332" spans="1:85" s="17" customFormat="1" ht="50.25" customHeight="1">
      <c r="A332" s="60">
        <v>331</v>
      </c>
      <c r="B332" s="62" t="s">
        <v>566</v>
      </c>
      <c r="C332" s="62" t="s">
        <v>654</v>
      </c>
      <c r="D332" s="62" t="s">
        <v>251</v>
      </c>
      <c r="E332" s="62" t="s">
        <v>88</v>
      </c>
      <c r="F332" s="62" t="s">
        <v>1852</v>
      </c>
      <c r="G332" s="62" t="s">
        <v>111</v>
      </c>
      <c r="H332" s="62" t="s">
        <v>1853</v>
      </c>
      <c r="I332" s="62" t="s">
        <v>92</v>
      </c>
      <c r="J332" s="62" t="s">
        <v>1854</v>
      </c>
      <c r="K332" s="62" t="s">
        <v>1855</v>
      </c>
      <c r="L332" s="60">
        <v>80111701</v>
      </c>
      <c r="M332" s="71" t="s">
        <v>1856</v>
      </c>
      <c r="N332" s="62" t="s">
        <v>96</v>
      </c>
      <c r="O332" s="62">
        <f t="shared" si="25"/>
        <v>31050000</v>
      </c>
      <c r="P332" s="82">
        <v>31050000</v>
      </c>
      <c r="Q332" s="83">
        <v>0</v>
      </c>
      <c r="R332" s="82">
        <v>2700000</v>
      </c>
      <c r="S332" s="62" t="s">
        <v>97</v>
      </c>
      <c r="T332" s="73">
        <v>44579</v>
      </c>
      <c r="U332" s="63">
        <v>44579</v>
      </c>
      <c r="V332" s="63">
        <v>44926</v>
      </c>
      <c r="W332" s="63">
        <v>44579</v>
      </c>
      <c r="X332" s="63">
        <v>44926</v>
      </c>
      <c r="Y332" s="62" t="s">
        <v>507</v>
      </c>
      <c r="Z332" s="68" t="s">
        <v>572</v>
      </c>
      <c r="AA332" s="67">
        <v>20220342</v>
      </c>
      <c r="AB332" s="67">
        <v>38622</v>
      </c>
      <c r="AC332" s="61">
        <v>44569</v>
      </c>
      <c r="AD332" s="61" t="s">
        <v>100</v>
      </c>
      <c r="AE332" s="61" t="s">
        <v>100</v>
      </c>
      <c r="AF332" s="61" t="s">
        <v>1272</v>
      </c>
      <c r="AG332" s="61" t="s">
        <v>116</v>
      </c>
      <c r="AH332" s="69">
        <v>43422</v>
      </c>
      <c r="AI332" s="85">
        <v>44579</v>
      </c>
      <c r="AJ332" s="70" t="s">
        <v>103</v>
      </c>
      <c r="AK332" s="69" t="s">
        <v>100</v>
      </c>
      <c r="AL332" s="69" t="s">
        <v>100</v>
      </c>
      <c r="AM332" s="61" t="str">
        <f>'[1]REQUISITOS DE EJECUCIÓN '!F332</f>
        <v>Cumplimiento del contrato</v>
      </c>
      <c r="AN332" s="61" t="str">
        <f>'[1]REQUISITOS DE EJECUCIÓN '!G332</f>
        <v>17-46-101020733</v>
      </c>
      <c r="AO332" s="61">
        <f>'[1]REQUISITOS DE EJECUCIÓN '!H332</f>
        <v>44579</v>
      </c>
      <c r="AP332" s="61">
        <f>'[1]REQUISITOS DE EJECUCIÓN '!I332</f>
        <v>44581</v>
      </c>
      <c r="AQ332" s="61">
        <f>'[1]REQUISITOS DE EJECUCIÓN '!L332</f>
        <v>44580</v>
      </c>
      <c r="AR332" s="61" t="str">
        <f>'[1]REQUISITOS DE EJECUCIÓN '!M332</f>
        <v>I</v>
      </c>
      <c r="AS332" s="62" t="s">
        <v>104</v>
      </c>
      <c r="AT332" s="60" t="str">
        <f>[1]Supervisiones!J332</f>
        <v>Fredy Oswaldo Arias Menjura</v>
      </c>
      <c r="AU332" s="60">
        <f>[1]Supervisiones!K332</f>
        <v>7307869</v>
      </c>
      <c r="AV332" s="60" t="str">
        <f>[1]Supervisiones!L332</f>
        <v>Fredy Oswaldo Arias Menjura</v>
      </c>
      <c r="AW332" s="60">
        <f>[1]Supervisiones!M332</f>
        <v>7307869</v>
      </c>
      <c r="AX332" s="63">
        <f>[1]Supervisiones!N332</f>
        <v>44579</v>
      </c>
      <c r="AY332" s="63">
        <f>[1]Supervisiones!O332</f>
        <v>44579</v>
      </c>
      <c r="AZ332" s="60" t="str">
        <f>[1]Supervisiones!P332</f>
        <v>Transaccional</v>
      </c>
      <c r="BA332" s="62" t="s">
        <v>105</v>
      </c>
      <c r="BB332" s="60">
        <v>0</v>
      </c>
      <c r="BC332" s="62" t="s">
        <v>105</v>
      </c>
      <c r="BD332" s="60" t="s">
        <v>100</v>
      </c>
      <c r="BE332" s="60" t="s">
        <v>100</v>
      </c>
      <c r="BF332" s="62" t="s">
        <v>105</v>
      </c>
      <c r="BG332" s="60" t="s">
        <v>100</v>
      </c>
      <c r="BH332" s="60" t="s">
        <v>100</v>
      </c>
      <c r="BI332" s="60" t="s">
        <v>100</v>
      </c>
      <c r="BJ332" s="60" t="s">
        <v>100</v>
      </c>
      <c r="BK332" s="60" t="s">
        <v>100</v>
      </c>
      <c r="BL332" s="60" t="s">
        <v>100</v>
      </c>
      <c r="BM332" s="60" t="s">
        <v>100</v>
      </c>
      <c r="BN332" s="60" t="s">
        <v>100</v>
      </c>
      <c r="BO332" s="60" t="s">
        <v>100</v>
      </c>
      <c r="BP332" s="60" t="s">
        <v>100</v>
      </c>
      <c r="BQ332" s="60" t="s">
        <v>100</v>
      </c>
      <c r="BR332" s="60" t="s">
        <v>100</v>
      </c>
      <c r="BS332" s="63">
        <f t="shared" si="31"/>
        <v>44926</v>
      </c>
      <c r="BT332" s="62">
        <f t="shared" si="32"/>
        <v>0</v>
      </c>
      <c r="BU332" s="60">
        <v>0</v>
      </c>
      <c r="BV332" s="60">
        <v>0</v>
      </c>
      <c r="BW332" s="62">
        <f t="shared" si="33"/>
        <v>0</v>
      </c>
      <c r="BX332" s="60">
        <v>0</v>
      </c>
      <c r="BY332" s="60">
        <v>0</v>
      </c>
      <c r="BZ332" s="64">
        <f t="shared" si="34"/>
        <v>31050000</v>
      </c>
      <c r="CA332" s="60" t="s">
        <v>106</v>
      </c>
      <c r="CB332" s="62" t="e">
        <f t="shared" si="35"/>
        <v>#REF!</v>
      </c>
      <c r="CC332" s="72" t="e">
        <f>BS332-#REF!</f>
        <v>#REF!</v>
      </c>
      <c r="CD332" s="62" t="s">
        <v>107</v>
      </c>
      <c r="CE332" s="78">
        <v>44584</v>
      </c>
      <c r="CF332" s="74" t="s">
        <v>1857</v>
      </c>
      <c r="CG332" s="75"/>
    </row>
    <row r="333" spans="1:85" s="17" customFormat="1" ht="50.25" customHeight="1">
      <c r="A333" s="60">
        <v>332</v>
      </c>
      <c r="B333" s="62" t="s">
        <v>510</v>
      </c>
      <c r="C333" s="62" t="s">
        <v>690</v>
      </c>
      <c r="D333" s="62" t="s">
        <v>946</v>
      </c>
      <c r="E333" s="62" t="s">
        <v>88</v>
      </c>
      <c r="F333" s="62" t="s">
        <v>1858</v>
      </c>
      <c r="G333" s="62" t="s">
        <v>90</v>
      </c>
      <c r="H333" s="62" t="s">
        <v>1859</v>
      </c>
      <c r="I333" s="62" t="s">
        <v>92</v>
      </c>
      <c r="J333" s="62">
        <v>1013589060</v>
      </c>
      <c r="K333" s="62" t="s">
        <v>1860</v>
      </c>
      <c r="L333" s="60">
        <v>80111701</v>
      </c>
      <c r="M333" s="71" t="s">
        <v>1861</v>
      </c>
      <c r="N333" s="62" t="s">
        <v>96</v>
      </c>
      <c r="O333" s="62">
        <f t="shared" si="25"/>
        <v>60500000</v>
      </c>
      <c r="P333" s="82">
        <v>60500000</v>
      </c>
      <c r="Q333" s="83">
        <v>0</v>
      </c>
      <c r="R333" s="82">
        <v>5500000</v>
      </c>
      <c r="S333" s="62" t="s">
        <v>213</v>
      </c>
      <c r="T333" s="73">
        <v>44579</v>
      </c>
      <c r="U333" s="63">
        <v>44581</v>
      </c>
      <c r="V333" s="63">
        <v>44895</v>
      </c>
      <c r="W333" s="63">
        <v>44581</v>
      </c>
      <c r="X333" s="63">
        <v>44895</v>
      </c>
      <c r="Y333" s="62" t="s">
        <v>695</v>
      </c>
      <c r="Z333" s="68" t="s">
        <v>518</v>
      </c>
      <c r="AA333" s="67">
        <v>20220424</v>
      </c>
      <c r="AB333" s="67">
        <v>73022</v>
      </c>
      <c r="AC333" s="61">
        <v>44574</v>
      </c>
      <c r="AD333" s="61" t="s">
        <v>100</v>
      </c>
      <c r="AE333" s="61" t="s">
        <v>100</v>
      </c>
      <c r="AF333" s="61" t="s">
        <v>696</v>
      </c>
      <c r="AG333" s="61" t="s">
        <v>116</v>
      </c>
      <c r="AH333" s="69">
        <v>45922</v>
      </c>
      <c r="AI333" s="85">
        <v>44579</v>
      </c>
      <c r="AJ333" s="70" t="s">
        <v>103</v>
      </c>
      <c r="AK333" s="69" t="s">
        <v>100</v>
      </c>
      <c r="AL333" s="69" t="s">
        <v>100</v>
      </c>
      <c r="AM333" s="61" t="str">
        <f>'[1]REQUISITOS DE EJECUCIÓN '!F333</f>
        <v>Cumplimiento del contrato
Calidad del servicio</v>
      </c>
      <c r="AN333" s="61" t="str">
        <f>'[1]REQUISITOS DE EJECUCIÓN '!G333</f>
        <v>17-44-101195113</v>
      </c>
      <c r="AO333" s="61">
        <f>'[1]REQUISITOS DE EJECUCIÓN '!H333</f>
        <v>44579</v>
      </c>
      <c r="AP333" s="61">
        <f>'[1]REQUISITOS DE EJECUCIÓN '!I333</f>
        <v>44581</v>
      </c>
      <c r="AQ333" s="61">
        <f>'[1]REQUISITOS DE EJECUCIÓN '!L333</f>
        <v>44580</v>
      </c>
      <c r="AR333" s="61" t="str">
        <f>'[1]REQUISITOS DE EJECUCIÓN '!M333</f>
        <v>I</v>
      </c>
      <c r="AS333" s="62" t="s">
        <v>104</v>
      </c>
      <c r="AT333" s="60" t="str">
        <f>[1]Supervisiones!J333</f>
        <v>Daniel Enrique Ovalle Rincón</v>
      </c>
      <c r="AU333" s="60">
        <f>[1]Supervisiones!K333</f>
        <v>80197831</v>
      </c>
      <c r="AV333" s="60" t="str">
        <f>[1]Supervisiones!L333</f>
        <v>Nubia Yaneth Ruiz Gómez</v>
      </c>
      <c r="AW333" s="60">
        <f>[1]Supervisiones!M333</f>
        <v>80197831</v>
      </c>
      <c r="AX333" s="63">
        <f>[1]Supervisiones!N333</f>
        <v>44579</v>
      </c>
      <c r="AY333" s="63">
        <f>[1]Supervisiones!O333</f>
        <v>44579</v>
      </c>
      <c r="AZ333" s="60" t="str">
        <f>[1]Supervisiones!P333</f>
        <v>Transaccional</v>
      </c>
      <c r="BA333" s="62" t="s">
        <v>105</v>
      </c>
      <c r="BB333" s="60">
        <v>0</v>
      </c>
      <c r="BC333" s="62" t="s">
        <v>105</v>
      </c>
      <c r="BD333" s="60" t="s">
        <v>100</v>
      </c>
      <c r="BE333" s="60" t="s">
        <v>100</v>
      </c>
      <c r="BF333" s="62" t="s">
        <v>105</v>
      </c>
      <c r="BG333" s="60" t="s">
        <v>100</v>
      </c>
      <c r="BH333" s="60" t="s">
        <v>100</v>
      </c>
      <c r="BI333" s="60" t="s">
        <v>100</v>
      </c>
      <c r="BJ333" s="60" t="s">
        <v>100</v>
      </c>
      <c r="BK333" s="60" t="s">
        <v>100</v>
      </c>
      <c r="BL333" s="60" t="s">
        <v>100</v>
      </c>
      <c r="BM333" s="60" t="s">
        <v>100</v>
      </c>
      <c r="BN333" s="60" t="s">
        <v>100</v>
      </c>
      <c r="BO333" s="60" t="s">
        <v>100</v>
      </c>
      <c r="BP333" s="60" t="s">
        <v>100</v>
      </c>
      <c r="BQ333" s="60" t="s">
        <v>100</v>
      </c>
      <c r="BR333" s="60" t="s">
        <v>100</v>
      </c>
      <c r="BS333" s="63">
        <f t="shared" si="31"/>
        <v>44895</v>
      </c>
      <c r="BT333" s="62">
        <f t="shared" si="32"/>
        <v>0</v>
      </c>
      <c r="BU333" s="60">
        <v>0</v>
      </c>
      <c r="BV333" s="60">
        <v>0</v>
      </c>
      <c r="BW333" s="62">
        <f t="shared" si="33"/>
        <v>0</v>
      </c>
      <c r="BX333" s="60">
        <v>0</v>
      </c>
      <c r="BY333" s="60">
        <v>0</v>
      </c>
      <c r="BZ333" s="64">
        <f t="shared" si="34"/>
        <v>60500000</v>
      </c>
      <c r="CA333" s="60" t="s">
        <v>106</v>
      </c>
      <c r="CB333" s="62" t="e">
        <f t="shared" si="35"/>
        <v>#REF!</v>
      </c>
      <c r="CC333" s="72" t="e">
        <f>BS333-#REF!</f>
        <v>#REF!</v>
      </c>
      <c r="CD333" s="62" t="s">
        <v>107</v>
      </c>
      <c r="CE333" s="78">
        <v>44584</v>
      </c>
      <c r="CF333" s="74" t="s">
        <v>1862</v>
      </c>
      <c r="CG333" s="75"/>
    </row>
    <row r="334" spans="1:85" s="17" customFormat="1" ht="50.25" customHeight="1">
      <c r="A334" s="60">
        <v>333</v>
      </c>
      <c r="B334" s="62" t="s">
        <v>298</v>
      </c>
      <c r="C334" s="62" t="s">
        <v>1064</v>
      </c>
      <c r="D334" s="62" t="s">
        <v>300</v>
      </c>
      <c r="E334" s="62" t="s">
        <v>88</v>
      </c>
      <c r="F334" s="62" t="s">
        <v>1863</v>
      </c>
      <c r="G334" s="62" t="s">
        <v>90</v>
      </c>
      <c r="H334" s="62" t="s">
        <v>1864</v>
      </c>
      <c r="I334" s="62" t="s">
        <v>92</v>
      </c>
      <c r="J334" s="62">
        <v>1032432126</v>
      </c>
      <c r="K334" s="62" t="s">
        <v>1865</v>
      </c>
      <c r="L334" s="60">
        <v>80111701</v>
      </c>
      <c r="M334" s="71" t="s">
        <v>1160</v>
      </c>
      <c r="N334" s="62" t="s">
        <v>96</v>
      </c>
      <c r="O334" s="62">
        <f t="shared" si="25"/>
        <v>34827906</v>
      </c>
      <c r="P334" s="82">
        <v>34827906</v>
      </c>
      <c r="Q334" s="83">
        <v>0</v>
      </c>
      <c r="R334" s="82">
        <v>5804651</v>
      </c>
      <c r="S334" s="62" t="s">
        <v>213</v>
      </c>
      <c r="T334" s="73">
        <v>44578</v>
      </c>
      <c r="U334" s="63">
        <v>44579</v>
      </c>
      <c r="V334" s="63">
        <v>44742</v>
      </c>
      <c r="W334" s="63">
        <v>44579</v>
      </c>
      <c r="X334" s="63">
        <v>44742</v>
      </c>
      <c r="Y334" s="62" t="s">
        <v>1069</v>
      </c>
      <c r="Z334" s="68" t="s">
        <v>306</v>
      </c>
      <c r="AA334" s="67">
        <v>20220926</v>
      </c>
      <c r="AB334" s="67">
        <v>48922</v>
      </c>
      <c r="AC334" s="61">
        <v>44572</v>
      </c>
      <c r="AD334" s="61" t="s">
        <v>100</v>
      </c>
      <c r="AE334" s="61" t="s">
        <v>100</v>
      </c>
      <c r="AF334" s="61" t="s">
        <v>1070</v>
      </c>
      <c r="AG334" s="61" t="s">
        <v>116</v>
      </c>
      <c r="AH334" s="69">
        <v>44322</v>
      </c>
      <c r="AI334" s="85">
        <v>44579</v>
      </c>
      <c r="AJ334" s="70" t="s">
        <v>103</v>
      </c>
      <c r="AK334" s="69" t="s">
        <v>100</v>
      </c>
      <c r="AL334" s="69" t="s">
        <v>100</v>
      </c>
      <c r="AM334" s="61" t="str">
        <f>'[1]REQUISITOS DE EJECUCIÓN '!F334</f>
        <v>Cumplimiento del contrato
Calidad del servicio</v>
      </c>
      <c r="AN334" s="61" t="str">
        <f>'[1]REQUISITOS DE EJECUCIÓN '!G334</f>
        <v>390-47-994000067872</v>
      </c>
      <c r="AO334" s="61">
        <f>'[1]REQUISITOS DE EJECUCIÓN '!H334</f>
        <v>44579</v>
      </c>
      <c r="AP334" s="61">
        <f>'[1]REQUISITOS DE EJECUCIÓN '!I334</f>
        <v>44580</v>
      </c>
      <c r="AQ334" s="61">
        <f>'[1]REQUISITOS DE EJECUCIÓN '!L334</f>
        <v>44580</v>
      </c>
      <c r="AR334" s="61" t="str">
        <f>'[1]REQUISITOS DE EJECUCIÓN '!M334</f>
        <v>III</v>
      </c>
      <c r="AS334" s="62" t="s">
        <v>104</v>
      </c>
      <c r="AT334" s="60" t="str">
        <f>[1]Supervisiones!J334</f>
        <v>Nestor Alejandro Gómez Guerrero</v>
      </c>
      <c r="AU334" s="60">
        <f>[1]Supervisiones!K334</f>
        <v>7700363</v>
      </c>
      <c r="AV334" s="60" t="str">
        <f>[1]Supervisiones!L334</f>
        <v>Nestor Alejandro Gómez Guerrero</v>
      </c>
      <c r="AW334" s="60">
        <f>[1]Supervisiones!M334</f>
        <v>7700363</v>
      </c>
      <c r="AX334" s="63">
        <f>[1]Supervisiones!N334</f>
        <v>44579</v>
      </c>
      <c r="AY334" s="63">
        <f>[1]Supervisiones!O334</f>
        <v>44579</v>
      </c>
      <c r="AZ334" s="60" t="str">
        <f>[1]Supervisiones!P334</f>
        <v>Transaccional</v>
      </c>
      <c r="BA334" s="62" t="s">
        <v>105</v>
      </c>
      <c r="BB334" s="60">
        <v>0</v>
      </c>
      <c r="BC334" s="62" t="s">
        <v>105</v>
      </c>
      <c r="BD334" s="60" t="s">
        <v>100</v>
      </c>
      <c r="BE334" s="60" t="s">
        <v>100</v>
      </c>
      <c r="BF334" s="62" t="s">
        <v>105</v>
      </c>
      <c r="BG334" s="60" t="s">
        <v>100</v>
      </c>
      <c r="BH334" s="60" t="s">
        <v>100</v>
      </c>
      <c r="BI334" s="60" t="s">
        <v>100</v>
      </c>
      <c r="BJ334" s="60" t="s">
        <v>100</v>
      </c>
      <c r="BK334" s="60" t="s">
        <v>100</v>
      </c>
      <c r="BL334" s="60" t="s">
        <v>100</v>
      </c>
      <c r="BM334" s="60" t="s">
        <v>100</v>
      </c>
      <c r="BN334" s="60" t="s">
        <v>100</v>
      </c>
      <c r="BO334" s="60" t="s">
        <v>100</v>
      </c>
      <c r="BP334" s="60" t="s">
        <v>100</v>
      </c>
      <c r="BQ334" s="60" t="s">
        <v>100</v>
      </c>
      <c r="BR334" s="60" t="s">
        <v>100</v>
      </c>
      <c r="BS334" s="63">
        <f t="shared" si="31"/>
        <v>44742</v>
      </c>
      <c r="BT334" s="62">
        <f t="shared" si="32"/>
        <v>0</v>
      </c>
      <c r="BU334" s="60">
        <v>0</v>
      </c>
      <c r="BV334" s="60">
        <v>0</v>
      </c>
      <c r="BW334" s="62">
        <f t="shared" si="33"/>
        <v>0</v>
      </c>
      <c r="BX334" s="60">
        <v>0</v>
      </c>
      <c r="BY334" s="60">
        <v>0</v>
      </c>
      <c r="BZ334" s="64">
        <f t="shared" si="34"/>
        <v>34827906</v>
      </c>
      <c r="CA334" s="60" t="s">
        <v>106</v>
      </c>
      <c r="CB334" s="62" t="e">
        <f t="shared" si="35"/>
        <v>#REF!</v>
      </c>
      <c r="CC334" s="72" t="e">
        <f>BS334-#REF!</f>
        <v>#REF!</v>
      </c>
      <c r="CD334" s="62" t="s">
        <v>107</v>
      </c>
      <c r="CE334" s="63">
        <v>44582</v>
      </c>
      <c r="CF334" s="74" t="s">
        <v>1866</v>
      </c>
      <c r="CG334" s="75"/>
    </row>
    <row r="335" spans="1:85" s="17" customFormat="1" ht="50.25" customHeight="1">
      <c r="A335" s="60">
        <v>334</v>
      </c>
      <c r="B335" s="62" t="s">
        <v>510</v>
      </c>
      <c r="C335" s="62" t="s">
        <v>690</v>
      </c>
      <c r="D335" s="62" t="s">
        <v>946</v>
      </c>
      <c r="E335" s="62" t="s">
        <v>88</v>
      </c>
      <c r="F335" s="62" t="s">
        <v>1867</v>
      </c>
      <c r="G335" s="62" t="s">
        <v>90</v>
      </c>
      <c r="H335" s="62" t="s">
        <v>1868</v>
      </c>
      <c r="I335" s="62" t="s">
        <v>92</v>
      </c>
      <c r="J335" s="62">
        <v>1018402195</v>
      </c>
      <c r="K335" s="62" t="s">
        <v>1869</v>
      </c>
      <c r="L335" s="60">
        <v>80111701</v>
      </c>
      <c r="M335" s="71" t="s">
        <v>1870</v>
      </c>
      <c r="N335" s="62" t="s">
        <v>96</v>
      </c>
      <c r="O335" s="62">
        <f t="shared" si="25"/>
        <v>60500000</v>
      </c>
      <c r="P335" s="82">
        <v>60500000</v>
      </c>
      <c r="Q335" s="83">
        <v>0</v>
      </c>
      <c r="R335" s="82">
        <v>5500000</v>
      </c>
      <c r="S335" s="62" t="s">
        <v>213</v>
      </c>
      <c r="T335" s="73">
        <v>44579</v>
      </c>
      <c r="U335" s="63">
        <v>44585</v>
      </c>
      <c r="V335" s="63">
        <v>44895</v>
      </c>
      <c r="W335" s="63">
        <v>44585</v>
      </c>
      <c r="X335" s="63">
        <v>44895</v>
      </c>
      <c r="Y335" s="62" t="s">
        <v>695</v>
      </c>
      <c r="Z335" s="68" t="s">
        <v>306</v>
      </c>
      <c r="AA335" s="67">
        <v>20220416</v>
      </c>
      <c r="AB335" s="67">
        <v>72922</v>
      </c>
      <c r="AC335" s="61">
        <v>44574</v>
      </c>
      <c r="AD335" s="61" t="s">
        <v>100</v>
      </c>
      <c r="AE335" s="61" t="s">
        <v>100</v>
      </c>
      <c r="AF335" s="61" t="s">
        <v>1871</v>
      </c>
      <c r="AG335" s="61" t="s">
        <v>116</v>
      </c>
      <c r="AH335" s="69">
        <v>44522</v>
      </c>
      <c r="AI335" s="85">
        <v>44579</v>
      </c>
      <c r="AJ335" s="70" t="s">
        <v>103</v>
      </c>
      <c r="AK335" s="69" t="s">
        <v>100</v>
      </c>
      <c r="AL335" s="69" t="s">
        <v>100</v>
      </c>
      <c r="AM335" s="61" t="str">
        <f>'[1]REQUISITOS DE EJECUCIÓN '!F335</f>
        <v>Cumplimiento del contrato
Calidad del servicio</v>
      </c>
      <c r="AN335" s="61" t="str">
        <f>'[1]REQUISITOS DE EJECUCIÓN '!G335</f>
        <v>390-47-994000067943</v>
      </c>
      <c r="AO335" s="61">
        <f>'[1]REQUISITOS DE EJECUCIÓN '!H335</f>
        <v>44582</v>
      </c>
      <c r="AP335" s="61">
        <f>'[1]REQUISITOS DE EJECUCIÓN '!I335</f>
        <v>44585</v>
      </c>
      <c r="AQ335" s="61">
        <f>'[1]REQUISITOS DE EJECUCIÓN '!L335</f>
        <v>44580</v>
      </c>
      <c r="AR335" s="61" t="str">
        <f>'[1]REQUISITOS DE EJECUCIÓN '!M335</f>
        <v>I</v>
      </c>
      <c r="AS335" s="62" t="s">
        <v>104</v>
      </c>
      <c r="AT335" s="60" t="str">
        <f>[1]Supervisiones!J335</f>
        <v>Daniel Enrique Ovalle Rincón</v>
      </c>
      <c r="AU335" s="60">
        <f>[1]Supervisiones!K335</f>
        <v>80197831</v>
      </c>
      <c r="AV335" s="60" t="str">
        <f>[1]Supervisiones!L335</f>
        <v>Nubia Yaneth Ruiz Gómez</v>
      </c>
      <c r="AW335" s="60">
        <f>[1]Supervisiones!M335</f>
        <v>80197831</v>
      </c>
      <c r="AX335" s="63">
        <f>[1]Supervisiones!N335</f>
        <v>44579</v>
      </c>
      <c r="AY335" s="63">
        <f>[1]Supervisiones!O335</f>
        <v>44579</v>
      </c>
      <c r="AZ335" s="60" t="str">
        <f>[1]Supervisiones!P335</f>
        <v>Transaccional</v>
      </c>
      <c r="BA335" s="62" t="s">
        <v>105</v>
      </c>
      <c r="BB335" s="60">
        <v>0</v>
      </c>
      <c r="BC335" s="62" t="s">
        <v>105</v>
      </c>
      <c r="BD335" s="60" t="s">
        <v>100</v>
      </c>
      <c r="BE335" s="60" t="s">
        <v>100</v>
      </c>
      <c r="BF335" s="62" t="s">
        <v>105</v>
      </c>
      <c r="BG335" s="60" t="s">
        <v>100</v>
      </c>
      <c r="BH335" s="60" t="s">
        <v>100</v>
      </c>
      <c r="BI335" s="60" t="s">
        <v>100</v>
      </c>
      <c r="BJ335" s="60" t="s">
        <v>100</v>
      </c>
      <c r="BK335" s="60" t="s">
        <v>100</v>
      </c>
      <c r="BL335" s="60" t="s">
        <v>100</v>
      </c>
      <c r="BM335" s="60" t="s">
        <v>100</v>
      </c>
      <c r="BN335" s="60" t="s">
        <v>100</v>
      </c>
      <c r="BO335" s="60" t="s">
        <v>100</v>
      </c>
      <c r="BP335" s="60" t="s">
        <v>100</v>
      </c>
      <c r="BQ335" s="60" t="s">
        <v>100</v>
      </c>
      <c r="BR335" s="60" t="s">
        <v>100</v>
      </c>
      <c r="BS335" s="63">
        <f t="shared" si="31"/>
        <v>44895</v>
      </c>
      <c r="BT335" s="62">
        <f t="shared" si="32"/>
        <v>0</v>
      </c>
      <c r="BU335" s="60">
        <v>0</v>
      </c>
      <c r="BV335" s="60">
        <v>0</v>
      </c>
      <c r="BW335" s="62">
        <f t="shared" si="33"/>
        <v>0</v>
      </c>
      <c r="BX335" s="60">
        <v>0</v>
      </c>
      <c r="BY335" s="60">
        <v>0</v>
      </c>
      <c r="BZ335" s="64">
        <f t="shared" si="34"/>
        <v>60500000</v>
      </c>
      <c r="CA335" s="60" t="s">
        <v>106</v>
      </c>
      <c r="CB335" s="62" t="e">
        <f t="shared" si="35"/>
        <v>#REF!</v>
      </c>
      <c r="CC335" s="72" t="e">
        <f>BS335-#REF!</f>
        <v>#REF!</v>
      </c>
      <c r="CD335" s="62" t="s">
        <v>107</v>
      </c>
      <c r="CE335" s="78">
        <v>44584</v>
      </c>
      <c r="CF335" s="74" t="s">
        <v>1872</v>
      </c>
      <c r="CG335" s="75"/>
    </row>
    <row r="336" spans="1:85" s="17" customFormat="1" ht="50.25" customHeight="1">
      <c r="A336" s="60">
        <v>335</v>
      </c>
      <c r="B336" s="62" t="s">
        <v>510</v>
      </c>
      <c r="C336" s="62" t="s">
        <v>690</v>
      </c>
      <c r="D336" s="62" t="s">
        <v>946</v>
      </c>
      <c r="E336" s="62" t="s">
        <v>88</v>
      </c>
      <c r="F336" s="62" t="s">
        <v>1873</v>
      </c>
      <c r="G336" s="62" t="s">
        <v>90</v>
      </c>
      <c r="H336" s="62" t="s">
        <v>1874</v>
      </c>
      <c r="I336" s="62" t="s">
        <v>92</v>
      </c>
      <c r="J336" s="62">
        <v>30236336</v>
      </c>
      <c r="K336" s="62" t="s">
        <v>1875</v>
      </c>
      <c r="L336" s="60">
        <v>80111701</v>
      </c>
      <c r="M336" s="71" t="s">
        <v>1876</v>
      </c>
      <c r="N336" s="62" t="s">
        <v>96</v>
      </c>
      <c r="O336" s="62">
        <f t="shared" si="25"/>
        <v>60500000</v>
      </c>
      <c r="P336" s="82">
        <v>60500000</v>
      </c>
      <c r="Q336" s="83">
        <v>0</v>
      </c>
      <c r="R336" s="82">
        <v>5500000</v>
      </c>
      <c r="S336" s="62" t="s">
        <v>213</v>
      </c>
      <c r="T336" s="73">
        <v>44579</v>
      </c>
      <c r="U336" s="63">
        <v>44582</v>
      </c>
      <c r="V336" s="63">
        <v>44895</v>
      </c>
      <c r="W336" s="63">
        <v>44582</v>
      </c>
      <c r="X336" s="63">
        <v>44895</v>
      </c>
      <c r="Y336" s="62" t="s">
        <v>695</v>
      </c>
      <c r="Z336" s="68" t="s">
        <v>518</v>
      </c>
      <c r="AA336" s="67">
        <v>20220415</v>
      </c>
      <c r="AB336" s="67">
        <v>72822</v>
      </c>
      <c r="AC336" s="61">
        <v>44574</v>
      </c>
      <c r="AD336" s="61" t="s">
        <v>100</v>
      </c>
      <c r="AE336" s="61" t="s">
        <v>100</v>
      </c>
      <c r="AF336" s="61" t="s">
        <v>1871</v>
      </c>
      <c r="AG336" s="61" t="s">
        <v>116</v>
      </c>
      <c r="AH336" s="69">
        <v>45722</v>
      </c>
      <c r="AI336" s="85">
        <v>44579</v>
      </c>
      <c r="AJ336" s="70" t="s">
        <v>103</v>
      </c>
      <c r="AK336" s="69" t="s">
        <v>100</v>
      </c>
      <c r="AL336" s="69" t="s">
        <v>100</v>
      </c>
      <c r="AM336" s="61" t="str">
        <f>'[1]REQUISITOS DE EJECUCIÓN '!F336</f>
        <v>Cumplimiento del contrato
Calidad del servicio</v>
      </c>
      <c r="AN336" s="61" t="str">
        <f>'[1]REQUISITOS DE EJECUCIÓN '!G336</f>
        <v>390-47-994000068023</v>
      </c>
      <c r="AO336" s="61">
        <f>'[1]REQUISITOS DE EJECUCIÓN '!H336</f>
        <v>44580</v>
      </c>
      <c r="AP336" s="61">
        <f>'[1]REQUISITOS DE EJECUCIÓN '!I336</f>
        <v>44582</v>
      </c>
      <c r="AQ336" s="61">
        <f>'[1]REQUISITOS DE EJECUCIÓN '!L336</f>
        <v>44581</v>
      </c>
      <c r="AR336" s="61" t="str">
        <f>'[1]REQUISITOS DE EJECUCIÓN '!M336</f>
        <v>I</v>
      </c>
      <c r="AS336" s="62" t="s">
        <v>104</v>
      </c>
      <c r="AT336" s="60" t="str">
        <f>[1]Supervisiones!J336</f>
        <v>Daniel Enrique Ovalle Rincón</v>
      </c>
      <c r="AU336" s="60">
        <f>[1]Supervisiones!K336</f>
        <v>80197831</v>
      </c>
      <c r="AV336" s="60" t="str">
        <f>[1]Supervisiones!L336</f>
        <v>Nubia Yaneth Ruiz Gómez</v>
      </c>
      <c r="AW336" s="60">
        <f>[1]Supervisiones!M336</f>
        <v>80197831</v>
      </c>
      <c r="AX336" s="63">
        <f>[1]Supervisiones!N336</f>
        <v>44579</v>
      </c>
      <c r="AY336" s="63">
        <f>[1]Supervisiones!O336</f>
        <v>44579</v>
      </c>
      <c r="AZ336" s="60" t="str">
        <f>[1]Supervisiones!P336</f>
        <v>Transaccional</v>
      </c>
      <c r="BA336" s="62" t="s">
        <v>105</v>
      </c>
      <c r="BB336" s="60">
        <v>0</v>
      </c>
      <c r="BC336" s="62" t="s">
        <v>105</v>
      </c>
      <c r="BD336" s="60" t="s">
        <v>100</v>
      </c>
      <c r="BE336" s="60" t="s">
        <v>100</v>
      </c>
      <c r="BF336" s="62" t="s">
        <v>105</v>
      </c>
      <c r="BG336" s="60" t="s">
        <v>100</v>
      </c>
      <c r="BH336" s="60" t="s">
        <v>100</v>
      </c>
      <c r="BI336" s="60" t="s">
        <v>100</v>
      </c>
      <c r="BJ336" s="60" t="s">
        <v>100</v>
      </c>
      <c r="BK336" s="60" t="s">
        <v>100</v>
      </c>
      <c r="BL336" s="60" t="s">
        <v>100</v>
      </c>
      <c r="BM336" s="60" t="s">
        <v>100</v>
      </c>
      <c r="BN336" s="60" t="s">
        <v>100</v>
      </c>
      <c r="BO336" s="60" t="s">
        <v>100</v>
      </c>
      <c r="BP336" s="60" t="s">
        <v>100</v>
      </c>
      <c r="BQ336" s="60" t="s">
        <v>100</v>
      </c>
      <c r="BR336" s="60" t="s">
        <v>100</v>
      </c>
      <c r="BS336" s="63">
        <f t="shared" si="31"/>
        <v>44895</v>
      </c>
      <c r="BT336" s="62">
        <f t="shared" si="32"/>
        <v>0</v>
      </c>
      <c r="BU336" s="60">
        <v>0</v>
      </c>
      <c r="BV336" s="60">
        <v>0</v>
      </c>
      <c r="BW336" s="62">
        <f t="shared" si="33"/>
        <v>0</v>
      </c>
      <c r="BX336" s="60">
        <v>0</v>
      </c>
      <c r="BY336" s="60">
        <v>0</v>
      </c>
      <c r="BZ336" s="64">
        <f t="shared" si="34"/>
        <v>60500000</v>
      </c>
      <c r="CA336" s="60" t="s">
        <v>106</v>
      </c>
      <c r="CB336" s="62" t="e">
        <f t="shared" si="35"/>
        <v>#REF!</v>
      </c>
      <c r="CC336" s="72" t="e">
        <f>BS336-#REF!</f>
        <v>#REF!</v>
      </c>
      <c r="CD336" s="62" t="s">
        <v>107</v>
      </c>
      <c r="CE336" s="78">
        <v>44584</v>
      </c>
      <c r="CF336" s="74" t="s">
        <v>1877</v>
      </c>
      <c r="CG336" s="75"/>
    </row>
    <row r="337" spans="1:85" s="17" customFormat="1" ht="50.25" customHeight="1">
      <c r="A337" s="60">
        <v>336</v>
      </c>
      <c r="B337" s="62" t="s">
        <v>510</v>
      </c>
      <c r="C337" s="62" t="s">
        <v>690</v>
      </c>
      <c r="D337" s="62" t="s">
        <v>946</v>
      </c>
      <c r="E337" s="62" t="s">
        <v>88</v>
      </c>
      <c r="F337" s="62" t="s">
        <v>1878</v>
      </c>
      <c r="G337" s="62" t="s">
        <v>90</v>
      </c>
      <c r="H337" s="62" t="s">
        <v>1879</v>
      </c>
      <c r="I337" s="62" t="s">
        <v>92</v>
      </c>
      <c r="J337" s="62">
        <v>1075662488</v>
      </c>
      <c r="K337" s="62" t="s">
        <v>1880</v>
      </c>
      <c r="L337" s="60">
        <v>80111701</v>
      </c>
      <c r="M337" s="71" t="s">
        <v>1881</v>
      </c>
      <c r="N337" s="62" t="s">
        <v>96</v>
      </c>
      <c r="O337" s="62">
        <f t="shared" si="25"/>
        <v>66550000</v>
      </c>
      <c r="P337" s="82">
        <v>66550000</v>
      </c>
      <c r="Q337" s="83">
        <v>0</v>
      </c>
      <c r="R337" s="82">
        <v>6050000</v>
      </c>
      <c r="S337" s="62" t="s">
        <v>213</v>
      </c>
      <c r="T337" s="73">
        <v>44579</v>
      </c>
      <c r="U337" s="63">
        <v>44581</v>
      </c>
      <c r="V337" s="63">
        <v>44895</v>
      </c>
      <c r="W337" s="63">
        <v>44581</v>
      </c>
      <c r="X337" s="63">
        <v>44895</v>
      </c>
      <c r="Y337" s="62" t="s">
        <v>695</v>
      </c>
      <c r="Z337" s="68" t="s">
        <v>518</v>
      </c>
      <c r="AA337" s="67">
        <v>20220419</v>
      </c>
      <c r="AB337" s="67">
        <v>72522</v>
      </c>
      <c r="AC337" s="61">
        <v>44574</v>
      </c>
      <c r="AD337" s="61" t="s">
        <v>100</v>
      </c>
      <c r="AE337" s="61" t="s">
        <v>100</v>
      </c>
      <c r="AF337" s="61" t="s">
        <v>696</v>
      </c>
      <c r="AG337" s="61" t="s">
        <v>116</v>
      </c>
      <c r="AH337" s="69">
        <v>45122</v>
      </c>
      <c r="AI337" s="85">
        <v>44579</v>
      </c>
      <c r="AJ337" s="70" t="s">
        <v>103</v>
      </c>
      <c r="AK337" s="69" t="s">
        <v>100</v>
      </c>
      <c r="AL337" s="69" t="s">
        <v>100</v>
      </c>
      <c r="AM337" s="61" t="str">
        <f>'[1]REQUISITOS DE EJECUCIÓN '!F337</f>
        <v>Cumplimiento del contrato
Calidad del servicio</v>
      </c>
      <c r="AN337" s="61" t="str">
        <f>'[1]REQUISITOS DE EJECUCIÓN '!G337</f>
        <v>390-47-994000067967</v>
      </c>
      <c r="AO337" s="61">
        <f>'[1]REQUISITOS DE EJECUCIÓN '!H337</f>
        <v>44579</v>
      </c>
      <c r="AP337" s="61">
        <f>'[1]REQUISITOS DE EJECUCIÓN '!I337</f>
        <v>44581</v>
      </c>
      <c r="AQ337" s="61">
        <f>'[1]REQUISITOS DE EJECUCIÓN '!L337</f>
        <v>44581</v>
      </c>
      <c r="AR337" s="61" t="str">
        <f>'[1]REQUISITOS DE EJECUCIÓN '!M337</f>
        <v>I</v>
      </c>
      <c r="AS337" s="62" t="s">
        <v>104</v>
      </c>
      <c r="AT337" s="60" t="str">
        <f>[1]Supervisiones!J337</f>
        <v>Daniel Enrique Ovalle Rincón</v>
      </c>
      <c r="AU337" s="60">
        <f>[1]Supervisiones!K337</f>
        <v>80197831</v>
      </c>
      <c r="AV337" s="60" t="str">
        <f>[1]Supervisiones!L337</f>
        <v>Nubia Yaneth Ruiz Gómez</v>
      </c>
      <c r="AW337" s="60">
        <f>[1]Supervisiones!M337</f>
        <v>80197831</v>
      </c>
      <c r="AX337" s="63">
        <f>[1]Supervisiones!N337</f>
        <v>44579</v>
      </c>
      <c r="AY337" s="63">
        <f>[1]Supervisiones!O337</f>
        <v>44579</v>
      </c>
      <c r="AZ337" s="60" t="str">
        <f>[1]Supervisiones!P337</f>
        <v>Transaccional</v>
      </c>
      <c r="BA337" s="62" t="s">
        <v>105</v>
      </c>
      <c r="BB337" s="60">
        <v>0</v>
      </c>
      <c r="BC337" s="62" t="s">
        <v>105</v>
      </c>
      <c r="BD337" s="60" t="s">
        <v>100</v>
      </c>
      <c r="BE337" s="60" t="s">
        <v>100</v>
      </c>
      <c r="BF337" s="62" t="s">
        <v>105</v>
      </c>
      <c r="BG337" s="60" t="s">
        <v>100</v>
      </c>
      <c r="BH337" s="60" t="s">
        <v>100</v>
      </c>
      <c r="BI337" s="60" t="s">
        <v>100</v>
      </c>
      <c r="BJ337" s="60" t="s">
        <v>100</v>
      </c>
      <c r="BK337" s="60" t="s">
        <v>100</v>
      </c>
      <c r="BL337" s="60" t="s">
        <v>100</v>
      </c>
      <c r="BM337" s="60" t="s">
        <v>100</v>
      </c>
      <c r="BN337" s="60" t="s">
        <v>100</v>
      </c>
      <c r="BO337" s="60" t="s">
        <v>100</v>
      </c>
      <c r="BP337" s="60" t="s">
        <v>100</v>
      </c>
      <c r="BQ337" s="60" t="s">
        <v>100</v>
      </c>
      <c r="BR337" s="60" t="s">
        <v>100</v>
      </c>
      <c r="BS337" s="63">
        <f t="shared" si="31"/>
        <v>44895</v>
      </c>
      <c r="BT337" s="62">
        <f t="shared" si="32"/>
        <v>0</v>
      </c>
      <c r="BU337" s="60">
        <v>0</v>
      </c>
      <c r="BV337" s="60">
        <v>0</v>
      </c>
      <c r="BW337" s="62">
        <f t="shared" si="33"/>
        <v>0</v>
      </c>
      <c r="BX337" s="60">
        <v>0</v>
      </c>
      <c r="BY337" s="60">
        <v>0</v>
      </c>
      <c r="BZ337" s="64">
        <f t="shared" si="34"/>
        <v>66550000</v>
      </c>
      <c r="CA337" s="60" t="s">
        <v>106</v>
      </c>
      <c r="CB337" s="62" t="e">
        <f t="shared" si="35"/>
        <v>#REF!</v>
      </c>
      <c r="CC337" s="72" t="e">
        <f>BS337-#REF!</f>
        <v>#REF!</v>
      </c>
      <c r="CD337" s="62" t="s">
        <v>107</v>
      </c>
      <c r="CE337" s="78">
        <v>44584</v>
      </c>
      <c r="CF337" s="74" t="s">
        <v>1882</v>
      </c>
      <c r="CG337" s="75"/>
    </row>
    <row r="338" spans="1:85" s="17" customFormat="1" ht="50.25" customHeight="1">
      <c r="A338" s="60">
        <v>337</v>
      </c>
      <c r="B338" s="62" t="s">
        <v>85</v>
      </c>
      <c r="C338" s="62" t="s">
        <v>1720</v>
      </c>
      <c r="D338" s="62" t="s">
        <v>87</v>
      </c>
      <c r="E338" s="62" t="s">
        <v>88</v>
      </c>
      <c r="F338" s="62" t="s">
        <v>1883</v>
      </c>
      <c r="G338" s="62" t="s">
        <v>90</v>
      </c>
      <c r="H338" s="62" t="s">
        <v>1884</v>
      </c>
      <c r="I338" s="62" t="s">
        <v>92</v>
      </c>
      <c r="J338" s="62">
        <v>51866305</v>
      </c>
      <c r="K338" s="62" t="s">
        <v>1885</v>
      </c>
      <c r="L338" s="60">
        <v>80111701</v>
      </c>
      <c r="M338" s="71" t="s">
        <v>1886</v>
      </c>
      <c r="N338" s="62" t="s">
        <v>96</v>
      </c>
      <c r="O338" s="62">
        <f t="shared" si="25"/>
        <v>149760000</v>
      </c>
      <c r="P338" s="82">
        <v>149760000</v>
      </c>
      <c r="Q338" s="83">
        <v>0</v>
      </c>
      <c r="R338" s="82">
        <v>12480000</v>
      </c>
      <c r="S338" s="62" t="s">
        <v>213</v>
      </c>
      <c r="T338" s="73">
        <v>44579</v>
      </c>
      <c r="U338" s="63">
        <v>44582</v>
      </c>
      <c r="V338" s="63">
        <v>44926</v>
      </c>
      <c r="W338" s="63">
        <v>44582</v>
      </c>
      <c r="X338" s="63">
        <v>44926</v>
      </c>
      <c r="Y338" s="62" t="s">
        <v>1725</v>
      </c>
      <c r="Z338" s="68" t="s">
        <v>99</v>
      </c>
      <c r="AA338" s="67">
        <v>20221073</v>
      </c>
      <c r="AB338" s="67">
        <v>86522</v>
      </c>
      <c r="AC338" s="61">
        <v>44575</v>
      </c>
      <c r="AD338" s="61" t="s">
        <v>100</v>
      </c>
      <c r="AE338" s="61" t="s">
        <v>100</v>
      </c>
      <c r="AF338" s="61" t="s">
        <v>1726</v>
      </c>
      <c r="AG338" s="61" t="s">
        <v>1887</v>
      </c>
      <c r="AH338" s="69">
        <v>48622</v>
      </c>
      <c r="AI338" s="85">
        <v>44580</v>
      </c>
      <c r="AJ338" s="70" t="s">
        <v>103</v>
      </c>
      <c r="AK338" s="69" t="s">
        <v>100</v>
      </c>
      <c r="AL338" s="69" t="s">
        <v>100</v>
      </c>
      <c r="AM338" s="61" t="str">
        <f>'[1]REQUISITOS DE EJECUCIÓN '!F338</f>
        <v>Cumplimiento del contrato
Calidad del servicio</v>
      </c>
      <c r="AN338" s="61" t="str">
        <f>'[1]REQUISITOS DE EJECUCIÓN '!G338</f>
        <v>390-47-994000068060</v>
      </c>
      <c r="AO338" s="61">
        <f>'[1]REQUISITOS DE EJECUCIÓN '!H338</f>
        <v>44580</v>
      </c>
      <c r="AP338" s="61">
        <f>'[1]REQUISITOS DE EJECUCIÓN '!I338</f>
        <v>44582</v>
      </c>
      <c r="AQ338" s="61">
        <f>'[1]REQUISITOS DE EJECUCIÓN '!L338</f>
        <v>44581</v>
      </c>
      <c r="AR338" s="61" t="str">
        <f>'[1]REQUISITOS DE EJECUCIÓN '!M338</f>
        <v>I</v>
      </c>
      <c r="AS338" s="62" t="s">
        <v>104</v>
      </c>
      <c r="AT338" s="60" t="str">
        <f>[1]Supervisiones!J338</f>
        <v>Leonardo Mejía Lobo</v>
      </c>
      <c r="AU338" s="60" t="str">
        <f>[1]Supervisiones!K338</f>
        <v xml:space="preserve">75068486	</v>
      </c>
      <c r="AV338" s="60" t="str">
        <f>[1]Supervisiones!L338</f>
        <v>Leonardo Mejía Lobo</v>
      </c>
      <c r="AW338" s="60" t="str">
        <f>[1]Supervisiones!M338</f>
        <v xml:space="preserve">75068486	</v>
      </c>
      <c r="AX338" s="63">
        <f>[1]Supervisiones!N338</f>
        <v>44580</v>
      </c>
      <c r="AY338" s="63">
        <f>[1]Supervisiones!O338</f>
        <v>44580</v>
      </c>
      <c r="AZ338" s="60" t="str">
        <f>[1]Supervisiones!P338</f>
        <v>Transaccional</v>
      </c>
      <c r="BA338" s="62" t="s">
        <v>105</v>
      </c>
      <c r="BB338" s="60">
        <v>0</v>
      </c>
      <c r="BC338" s="62" t="s">
        <v>105</v>
      </c>
      <c r="BD338" s="60" t="s">
        <v>100</v>
      </c>
      <c r="BE338" s="60" t="s">
        <v>100</v>
      </c>
      <c r="BF338" s="62" t="s">
        <v>105</v>
      </c>
      <c r="BG338" s="60" t="s">
        <v>100</v>
      </c>
      <c r="BH338" s="60" t="s">
        <v>100</v>
      </c>
      <c r="BI338" s="60" t="s">
        <v>100</v>
      </c>
      <c r="BJ338" s="60" t="s">
        <v>100</v>
      </c>
      <c r="BK338" s="60" t="s">
        <v>100</v>
      </c>
      <c r="BL338" s="60" t="s">
        <v>100</v>
      </c>
      <c r="BM338" s="60" t="s">
        <v>100</v>
      </c>
      <c r="BN338" s="60" t="s">
        <v>100</v>
      </c>
      <c r="BO338" s="60" t="s">
        <v>100</v>
      </c>
      <c r="BP338" s="60" t="s">
        <v>100</v>
      </c>
      <c r="BQ338" s="60" t="s">
        <v>100</v>
      </c>
      <c r="BR338" s="60" t="s">
        <v>100</v>
      </c>
      <c r="BS338" s="63">
        <f t="shared" si="31"/>
        <v>44926</v>
      </c>
      <c r="BT338" s="62">
        <f t="shared" si="32"/>
        <v>0</v>
      </c>
      <c r="BU338" s="60">
        <v>0</v>
      </c>
      <c r="BV338" s="60">
        <v>0</v>
      </c>
      <c r="BW338" s="62">
        <f t="shared" si="33"/>
        <v>0</v>
      </c>
      <c r="BX338" s="60">
        <v>0</v>
      </c>
      <c r="BY338" s="60">
        <v>0</v>
      </c>
      <c r="BZ338" s="64">
        <f t="shared" si="34"/>
        <v>149760000</v>
      </c>
      <c r="CA338" s="60" t="s">
        <v>106</v>
      </c>
      <c r="CB338" s="62" t="e">
        <f t="shared" si="35"/>
        <v>#REF!</v>
      </c>
      <c r="CC338" s="72" t="e">
        <f>BS338-#REF!</f>
        <v>#REF!</v>
      </c>
      <c r="CD338" s="62" t="s">
        <v>107</v>
      </c>
      <c r="CE338" s="78">
        <v>44584</v>
      </c>
      <c r="CF338" s="74" t="s">
        <v>1888</v>
      </c>
      <c r="CG338" s="75"/>
    </row>
    <row r="339" spans="1:85" s="17" customFormat="1" ht="50.25" customHeight="1">
      <c r="A339" s="60">
        <v>338</v>
      </c>
      <c r="B339" s="62" t="s">
        <v>962</v>
      </c>
      <c r="C339" s="62" t="s">
        <v>962</v>
      </c>
      <c r="D339" s="62" t="s">
        <v>165</v>
      </c>
      <c r="E339" s="62" t="s">
        <v>88</v>
      </c>
      <c r="F339" s="62" t="s">
        <v>1889</v>
      </c>
      <c r="G339" s="62" t="s">
        <v>90</v>
      </c>
      <c r="H339" s="62" t="s">
        <v>1890</v>
      </c>
      <c r="I339" s="62" t="s">
        <v>92</v>
      </c>
      <c r="J339" s="62">
        <v>19440097</v>
      </c>
      <c r="K339" s="62" t="s">
        <v>1891</v>
      </c>
      <c r="L339" s="60">
        <v>80111701</v>
      </c>
      <c r="M339" s="71" t="s">
        <v>1892</v>
      </c>
      <c r="N339" s="62" t="s">
        <v>96</v>
      </c>
      <c r="O339" s="62">
        <f t="shared" si="25"/>
        <v>49000000</v>
      </c>
      <c r="P339" s="86">
        <v>49000000</v>
      </c>
      <c r="Q339" s="60">
        <v>0</v>
      </c>
      <c r="R339" s="86">
        <v>7000000</v>
      </c>
      <c r="S339" s="62" t="s">
        <v>213</v>
      </c>
      <c r="T339" s="73">
        <v>44579</v>
      </c>
      <c r="U339" s="63">
        <v>44581</v>
      </c>
      <c r="V339" s="63">
        <v>44772</v>
      </c>
      <c r="W339" s="63">
        <v>44581</v>
      </c>
      <c r="X339" s="63">
        <v>44772</v>
      </c>
      <c r="Y339" s="62" t="s">
        <v>130</v>
      </c>
      <c r="Z339" s="68" t="s">
        <v>99</v>
      </c>
      <c r="AA339" s="67">
        <v>20220964</v>
      </c>
      <c r="AB339" s="67">
        <v>25222</v>
      </c>
      <c r="AC339" s="61">
        <v>44569</v>
      </c>
      <c r="AD339" s="61" t="s">
        <v>100</v>
      </c>
      <c r="AE339" s="61" t="s">
        <v>100</v>
      </c>
      <c r="AF339" s="61" t="s">
        <v>131</v>
      </c>
      <c r="AG339" s="61" t="s">
        <v>102</v>
      </c>
      <c r="AH339" s="69">
        <v>46822</v>
      </c>
      <c r="AI339" s="85">
        <v>44579</v>
      </c>
      <c r="AJ339" s="70" t="s">
        <v>103</v>
      </c>
      <c r="AK339" s="69" t="s">
        <v>100</v>
      </c>
      <c r="AL339" s="69" t="s">
        <v>100</v>
      </c>
      <c r="AM339" s="61" t="str">
        <f>'[1]REQUISITOS DE EJECUCIÓN '!F339</f>
        <v>Cumplimiento del contrato
Calidad del servicio</v>
      </c>
      <c r="AN339" s="61" t="str">
        <f>'[1]REQUISITOS DE EJECUCIÓN '!G339</f>
        <v>15-46-101024538</v>
      </c>
      <c r="AO339" s="61">
        <f>'[1]REQUISITOS DE EJECUCIÓN '!H339</f>
        <v>44581</v>
      </c>
      <c r="AP339" s="61">
        <f>'[1]REQUISITOS DE EJECUCIÓN '!I339</f>
        <v>44581</v>
      </c>
      <c r="AQ339" s="61">
        <f>'[1]REQUISITOS DE EJECUCIÓN '!L339</f>
        <v>44581</v>
      </c>
      <c r="AR339" s="61" t="str">
        <f>'[1]REQUISITOS DE EJECUCIÓN '!M339</f>
        <v>I</v>
      </c>
      <c r="AS339" s="62" t="s">
        <v>104</v>
      </c>
      <c r="AT339" s="60" t="str">
        <f>[1]Supervisiones!J339</f>
        <v>Aura Elvira Gómez Martínez</v>
      </c>
      <c r="AU339" s="60">
        <f>[1]Supervisiones!K339</f>
        <v>52375911</v>
      </c>
      <c r="AV339" s="60" t="str">
        <f>[1]Supervisiones!L339</f>
        <v>Aura Elvira Gómez Martínez</v>
      </c>
      <c r="AW339" s="60">
        <f>[1]Supervisiones!M339</f>
        <v>52375911</v>
      </c>
      <c r="AX339" s="63">
        <f>[1]Supervisiones!N339</f>
        <v>44579</v>
      </c>
      <c r="AY339" s="63">
        <f>[1]Supervisiones!O339</f>
        <v>44579</v>
      </c>
      <c r="AZ339" s="60" t="str">
        <f>[1]Supervisiones!P339</f>
        <v>Transaccional</v>
      </c>
      <c r="BA339" s="62" t="s">
        <v>105</v>
      </c>
      <c r="BB339" s="60">
        <v>0</v>
      </c>
      <c r="BC339" s="62" t="s">
        <v>105</v>
      </c>
      <c r="BD339" s="60" t="s">
        <v>100</v>
      </c>
      <c r="BE339" s="60" t="s">
        <v>100</v>
      </c>
      <c r="BF339" s="62" t="s">
        <v>105</v>
      </c>
      <c r="BG339" s="60" t="s">
        <v>100</v>
      </c>
      <c r="BH339" s="60" t="s">
        <v>100</v>
      </c>
      <c r="BI339" s="60" t="s">
        <v>100</v>
      </c>
      <c r="BJ339" s="60" t="s">
        <v>100</v>
      </c>
      <c r="BK339" s="60" t="s">
        <v>100</v>
      </c>
      <c r="BL339" s="60" t="s">
        <v>100</v>
      </c>
      <c r="BM339" s="60" t="s">
        <v>100</v>
      </c>
      <c r="BN339" s="60" t="s">
        <v>100</v>
      </c>
      <c r="BO339" s="60" t="s">
        <v>100</v>
      </c>
      <c r="BP339" s="60" t="s">
        <v>100</v>
      </c>
      <c r="BQ339" s="60" t="s">
        <v>100</v>
      </c>
      <c r="BR339" s="60" t="s">
        <v>100</v>
      </c>
      <c r="BS339" s="63">
        <f t="shared" si="31"/>
        <v>44772</v>
      </c>
      <c r="BT339" s="62">
        <f t="shared" si="32"/>
        <v>0</v>
      </c>
      <c r="BU339" s="60">
        <v>0</v>
      </c>
      <c r="BV339" s="60">
        <v>0</v>
      </c>
      <c r="BW339" s="62">
        <f t="shared" si="33"/>
        <v>0</v>
      </c>
      <c r="BX339" s="60">
        <v>0</v>
      </c>
      <c r="BY339" s="60">
        <v>0</v>
      </c>
      <c r="BZ339" s="64">
        <f t="shared" si="34"/>
        <v>49000000</v>
      </c>
      <c r="CA339" s="60" t="s">
        <v>106</v>
      </c>
      <c r="CB339" s="62" t="e">
        <f t="shared" si="35"/>
        <v>#REF!</v>
      </c>
      <c r="CC339" s="72" t="e">
        <f>BS339-#REF!</f>
        <v>#REF!</v>
      </c>
      <c r="CD339" s="62" t="s">
        <v>107</v>
      </c>
      <c r="CE339" s="78">
        <v>44584</v>
      </c>
      <c r="CF339" s="74" t="s">
        <v>1893</v>
      </c>
      <c r="CG339" s="75"/>
    </row>
    <row r="340" spans="1:85" s="17" customFormat="1" ht="50.25" customHeight="1">
      <c r="A340" s="60">
        <v>339</v>
      </c>
      <c r="B340" s="62" t="s">
        <v>85</v>
      </c>
      <c r="C340" s="62" t="s">
        <v>1720</v>
      </c>
      <c r="D340" s="62" t="s">
        <v>87</v>
      </c>
      <c r="E340" s="62" t="s">
        <v>88</v>
      </c>
      <c r="F340" s="62" t="s">
        <v>1894</v>
      </c>
      <c r="G340" s="62" t="s">
        <v>90</v>
      </c>
      <c r="H340" s="62" t="s">
        <v>1895</v>
      </c>
      <c r="I340" s="62" t="s">
        <v>92</v>
      </c>
      <c r="J340" s="62">
        <v>68288971</v>
      </c>
      <c r="K340" s="62" t="s">
        <v>1896</v>
      </c>
      <c r="L340" s="60">
        <v>80111701</v>
      </c>
      <c r="M340" s="71" t="s">
        <v>1897</v>
      </c>
      <c r="N340" s="62" t="s">
        <v>96</v>
      </c>
      <c r="O340" s="62">
        <f t="shared" si="25"/>
        <v>82472712</v>
      </c>
      <c r="P340" s="86">
        <v>82472712</v>
      </c>
      <c r="Q340" s="60">
        <v>0</v>
      </c>
      <c r="R340" s="86">
        <v>6872726</v>
      </c>
      <c r="S340" s="62" t="s">
        <v>213</v>
      </c>
      <c r="T340" s="73">
        <v>44579</v>
      </c>
      <c r="U340" s="63">
        <v>44581</v>
      </c>
      <c r="V340" s="63">
        <v>44926</v>
      </c>
      <c r="W340" s="63">
        <v>44581</v>
      </c>
      <c r="X340" s="63">
        <v>44926</v>
      </c>
      <c r="Y340" s="62" t="s">
        <v>1725</v>
      </c>
      <c r="Z340" s="68" t="s">
        <v>99</v>
      </c>
      <c r="AA340" s="67">
        <v>20221059</v>
      </c>
      <c r="AB340" s="67">
        <v>85322</v>
      </c>
      <c r="AC340" s="61">
        <v>44575</v>
      </c>
      <c r="AD340" s="61" t="s">
        <v>100</v>
      </c>
      <c r="AE340" s="61" t="s">
        <v>100</v>
      </c>
      <c r="AF340" s="61" t="s">
        <v>1726</v>
      </c>
      <c r="AG340" s="61" t="s">
        <v>1727</v>
      </c>
      <c r="AH340" s="69">
        <v>49322</v>
      </c>
      <c r="AI340" s="85">
        <v>44580</v>
      </c>
      <c r="AJ340" s="70" t="s">
        <v>103</v>
      </c>
      <c r="AK340" s="69" t="s">
        <v>100</v>
      </c>
      <c r="AL340" s="69" t="s">
        <v>100</v>
      </c>
      <c r="AM340" s="61" t="str">
        <f>'[1]REQUISITOS DE EJECUCIÓN '!F340</f>
        <v>Cumplimiento del contrato
Calidad del servicio</v>
      </c>
      <c r="AN340" s="61" t="str">
        <f>'[1]REQUISITOS DE EJECUCIÓN '!G340</f>
        <v>390-47-994000068038</v>
      </c>
      <c r="AO340" s="61">
        <f>'[1]REQUISITOS DE EJECUCIÓN '!H340</f>
        <v>44580</v>
      </c>
      <c r="AP340" s="61">
        <f>'[1]REQUISITOS DE EJECUCIÓN '!I340</f>
        <v>44581</v>
      </c>
      <c r="AQ340" s="61">
        <f>'[1]REQUISITOS DE EJECUCIÓN '!L340</f>
        <v>44581</v>
      </c>
      <c r="AR340" s="61" t="str">
        <f>'[1]REQUISITOS DE EJECUCIÓN '!M340</f>
        <v>I</v>
      </c>
      <c r="AS340" s="62" t="s">
        <v>104</v>
      </c>
      <c r="AT340" s="60" t="str">
        <f>[1]Supervisiones!J340</f>
        <v>Leonardo Mejía Lobo</v>
      </c>
      <c r="AU340" s="60" t="str">
        <f>[1]Supervisiones!K340</f>
        <v xml:space="preserve">75068486	</v>
      </c>
      <c r="AV340" s="60" t="str">
        <f>[1]Supervisiones!L340</f>
        <v>Leonardo Mejía Lobo</v>
      </c>
      <c r="AW340" s="60" t="str">
        <f>[1]Supervisiones!M340</f>
        <v xml:space="preserve">75068486	</v>
      </c>
      <c r="AX340" s="63">
        <f>[1]Supervisiones!N340</f>
        <v>44580</v>
      </c>
      <c r="AY340" s="63">
        <f>[1]Supervisiones!O340</f>
        <v>44580</v>
      </c>
      <c r="AZ340" s="60" t="str">
        <f>[1]Supervisiones!P340</f>
        <v>Transaccional</v>
      </c>
      <c r="BA340" s="62" t="s">
        <v>105</v>
      </c>
      <c r="BB340" s="60">
        <v>0</v>
      </c>
      <c r="BC340" s="62" t="s">
        <v>105</v>
      </c>
      <c r="BD340" s="60" t="s">
        <v>100</v>
      </c>
      <c r="BE340" s="60" t="s">
        <v>100</v>
      </c>
      <c r="BF340" s="62" t="s">
        <v>105</v>
      </c>
      <c r="BG340" s="60" t="s">
        <v>100</v>
      </c>
      <c r="BH340" s="60" t="s">
        <v>100</v>
      </c>
      <c r="BI340" s="60" t="s">
        <v>100</v>
      </c>
      <c r="BJ340" s="60" t="s">
        <v>100</v>
      </c>
      <c r="BK340" s="60" t="s">
        <v>100</v>
      </c>
      <c r="BL340" s="60" t="s">
        <v>100</v>
      </c>
      <c r="BM340" s="60" t="s">
        <v>100</v>
      </c>
      <c r="BN340" s="60" t="s">
        <v>100</v>
      </c>
      <c r="BO340" s="60" t="s">
        <v>100</v>
      </c>
      <c r="BP340" s="60" t="s">
        <v>100</v>
      </c>
      <c r="BQ340" s="60" t="s">
        <v>100</v>
      </c>
      <c r="BR340" s="60" t="s">
        <v>100</v>
      </c>
      <c r="BS340" s="63">
        <f t="shared" si="31"/>
        <v>44926</v>
      </c>
      <c r="BT340" s="62">
        <f t="shared" si="32"/>
        <v>0</v>
      </c>
      <c r="BU340" s="60">
        <v>0</v>
      </c>
      <c r="BV340" s="60">
        <v>0</v>
      </c>
      <c r="BW340" s="62">
        <f t="shared" si="33"/>
        <v>0</v>
      </c>
      <c r="BX340" s="60">
        <v>0</v>
      </c>
      <c r="BY340" s="60">
        <v>0</v>
      </c>
      <c r="BZ340" s="64">
        <f t="shared" si="34"/>
        <v>82472712</v>
      </c>
      <c r="CA340" s="60" t="s">
        <v>106</v>
      </c>
      <c r="CB340" s="62" t="e">
        <f t="shared" si="35"/>
        <v>#REF!</v>
      </c>
      <c r="CC340" s="72" t="e">
        <f>BS340-#REF!</f>
        <v>#REF!</v>
      </c>
      <c r="CD340" s="62" t="s">
        <v>107</v>
      </c>
      <c r="CE340" s="78">
        <v>44584</v>
      </c>
      <c r="CF340" s="74" t="s">
        <v>1898</v>
      </c>
      <c r="CG340" s="75"/>
    </row>
    <row r="341" spans="1:85" s="17" customFormat="1" ht="50.25" customHeight="1">
      <c r="A341" s="60">
        <v>340</v>
      </c>
      <c r="B341" s="62" t="s">
        <v>298</v>
      </c>
      <c r="C341" s="62" t="s">
        <v>299</v>
      </c>
      <c r="D341" s="62" t="s">
        <v>460</v>
      </c>
      <c r="E341" s="62" t="s">
        <v>88</v>
      </c>
      <c r="F341" s="62" t="s">
        <v>1899</v>
      </c>
      <c r="G341" s="62" t="s">
        <v>90</v>
      </c>
      <c r="H341" s="62" t="s">
        <v>1900</v>
      </c>
      <c r="I341" s="62" t="s">
        <v>92</v>
      </c>
      <c r="J341" s="62">
        <v>1015401256</v>
      </c>
      <c r="K341" s="62" t="s">
        <v>1901</v>
      </c>
      <c r="L341" s="60">
        <v>80111701</v>
      </c>
      <c r="M341" s="71" t="s">
        <v>312</v>
      </c>
      <c r="N341" s="62" t="s">
        <v>1902</v>
      </c>
      <c r="O341" s="62">
        <f t="shared" si="25"/>
        <v>60000000</v>
      </c>
      <c r="P341" s="86">
        <v>60000000</v>
      </c>
      <c r="Q341" s="60">
        <v>0</v>
      </c>
      <c r="R341" s="86">
        <v>5000000</v>
      </c>
      <c r="S341" s="62" t="s">
        <v>213</v>
      </c>
      <c r="T341" s="73">
        <v>44579</v>
      </c>
      <c r="U341" s="63" t="s">
        <v>100</v>
      </c>
      <c r="V341" s="63">
        <v>44926</v>
      </c>
      <c r="W341" s="63" t="s">
        <v>100</v>
      </c>
      <c r="X341" s="63" t="s">
        <v>100</v>
      </c>
      <c r="Y341" s="62" t="s">
        <v>764</v>
      </c>
      <c r="Z341" s="68" t="s">
        <v>306</v>
      </c>
      <c r="AA341" s="67">
        <v>20220674</v>
      </c>
      <c r="AB341" s="67">
        <v>71222</v>
      </c>
      <c r="AC341" s="61">
        <v>44573</v>
      </c>
      <c r="AD341" s="61" t="s">
        <v>100</v>
      </c>
      <c r="AE341" s="61" t="s">
        <v>100</v>
      </c>
      <c r="AF341" s="61" t="s">
        <v>1705</v>
      </c>
      <c r="AG341" s="61" t="s">
        <v>116</v>
      </c>
      <c r="AH341" s="69" t="s">
        <v>100</v>
      </c>
      <c r="AI341" s="69" t="s">
        <v>100</v>
      </c>
      <c r="AJ341" s="69" t="s">
        <v>100</v>
      </c>
      <c r="AK341" s="69" t="s">
        <v>100</v>
      </c>
      <c r="AL341" s="69" t="s">
        <v>100</v>
      </c>
      <c r="AM341" s="61" t="str">
        <f>'[1]REQUISITOS DE EJECUCIÓN '!F341</f>
        <v>Cumplimiento del contrato
Calidad del servicio</v>
      </c>
      <c r="AN341" s="61" t="str">
        <f>'[1]REQUISITOS DE EJECUCIÓN '!G341</f>
        <v>390-47-994000067874</v>
      </c>
      <c r="AO341" s="61">
        <f>'[1]REQUISITOS DE EJECUCIÓN '!H341</f>
        <v>44579</v>
      </c>
      <c r="AP341" s="61">
        <f>'[1]REQUISITOS DE EJECUCIÓN '!I341</f>
        <v>44581</v>
      </c>
      <c r="AQ341" s="61">
        <f>'[1]REQUISITOS DE EJECUCIÓN '!L341</f>
        <v>44582</v>
      </c>
      <c r="AR341" s="61" t="str">
        <f>'[1]REQUISITOS DE EJECUCIÓN '!M341</f>
        <v>I</v>
      </c>
      <c r="AS341" s="62" t="s">
        <v>100</v>
      </c>
      <c r="AT341" s="60" t="str">
        <f>[1]Supervisiones!J341</f>
        <v>Fabian Dario Romero Moreno</v>
      </c>
      <c r="AU341" s="60">
        <f>[1]Supervisiones!K341</f>
        <v>11523034</v>
      </c>
      <c r="AV341" s="60" t="str">
        <f>[1]Supervisiones!L341</f>
        <v>Fabian Dario Romero Moreno</v>
      </c>
      <c r="AW341" s="60">
        <f>[1]Supervisiones!M341</f>
        <v>11523034</v>
      </c>
      <c r="AX341" s="63">
        <f>[1]Supervisiones!N341</f>
        <v>44579</v>
      </c>
      <c r="AY341" s="63">
        <f>[1]Supervisiones!O341</f>
        <v>44579</v>
      </c>
      <c r="AZ341" s="60" t="str">
        <f>[1]Supervisiones!P341</f>
        <v>Transaccional</v>
      </c>
      <c r="BA341" s="62" t="s">
        <v>105</v>
      </c>
      <c r="BB341" s="60">
        <v>0</v>
      </c>
      <c r="BC341" s="62" t="s">
        <v>105</v>
      </c>
      <c r="BD341" s="60" t="s">
        <v>100</v>
      </c>
      <c r="BE341" s="60" t="s">
        <v>100</v>
      </c>
      <c r="BF341" s="62" t="s">
        <v>105</v>
      </c>
      <c r="BG341" s="60" t="s">
        <v>100</v>
      </c>
      <c r="BH341" s="60" t="s">
        <v>100</v>
      </c>
      <c r="BI341" s="60" t="s">
        <v>100</v>
      </c>
      <c r="BJ341" s="60" t="s">
        <v>100</v>
      </c>
      <c r="BK341" s="60" t="s">
        <v>100</v>
      </c>
      <c r="BL341" s="60" t="s">
        <v>100</v>
      </c>
      <c r="BM341" s="60" t="s">
        <v>100</v>
      </c>
      <c r="BN341" s="60" t="s">
        <v>100</v>
      </c>
      <c r="BO341" s="60" t="s">
        <v>100</v>
      </c>
      <c r="BP341" s="60" t="s">
        <v>100</v>
      </c>
      <c r="BQ341" s="60" t="s">
        <v>100</v>
      </c>
      <c r="BR341" s="60" t="s">
        <v>100</v>
      </c>
      <c r="BS341" s="63">
        <f t="shared" si="31"/>
        <v>44926</v>
      </c>
      <c r="BT341" s="62">
        <f t="shared" si="32"/>
        <v>0</v>
      </c>
      <c r="BU341" s="60">
        <v>0</v>
      </c>
      <c r="BV341" s="60">
        <v>0</v>
      </c>
      <c r="BW341" s="62">
        <f t="shared" si="33"/>
        <v>0</v>
      </c>
      <c r="BX341" s="60">
        <v>0</v>
      </c>
      <c r="BY341" s="60">
        <v>0</v>
      </c>
      <c r="BZ341" s="64">
        <f t="shared" si="34"/>
        <v>60000000</v>
      </c>
      <c r="CA341" s="60" t="s">
        <v>106</v>
      </c>
      <c r="CB341" s="62" t="e">
        <f t="shared" si="35"/>
        <v>#REF!</v>
      </c>
      <c r="CC341" s="72" t="e">
        <f>BS341-#REF!</f>
        <v>#REF!</v>
      </c>
      <c r="CD341" s="62" t="s">
        <v>107</v>
      </c>
      <c r="CE341" s="78">
        <v>44584</v>
      </c>
      <c r="CF341" s="74" t="s">
        <v>1903</v>
      </c>
      <c r="CG341" s="75"/>
    </row>
    <row r="342" spans="1:85" s="17" customFormat="1" ht="50.25" customHeight="1">
      <c r="A342" s="60">
        <v>341</v>
      </c>
      <c r="B342" s="62" t="s">
        <v>510</v>
      </c>
      <c r="C342" s="62" t="s">
        <v>930</v>
      </c>
      <c r="D342" s="62" t="s">
        <v>946</v>
      </c>
      <c r="E342" s="62" t="s">
        <v>88</v>
      </c>
      <c r="F342" s="62" t="s">
        <v>1904</v>
      </c>
      <c r="G342" s="62" t="s">
        <v>90</v>
      </c>
      <c r="H342" s="62" t="s">
        <v>1905</v>
      </c>
      <c r="I342" s="62" t="s">
        <v>92</v>
      </c>
      <c r="J342" s="62">
        <v>80760846</v>
      </c>
      <c r="K342" s="62" t="s">
        <v>1906</v>
      </c>
      <c r="L342" s="60">
        <v>80111701</v>
      </c>
      <c r="M342" s="71" t="s">
        <v>1659</v>
      </c>
      <c r="N342" s="62" t="s">
        <v>96</v>
      </c>
      <c r="O342" s="62">
        <f t="shared" si="25"/>
        <v>61325000</v>
      </c>
      <c r="P342" s="86">
        <v>61325000</v>
      </c>
      <c r="Q342" s="60">
        <v>0</v>
      </c>
      <c r="R342" s="86">
        <v>5575000</v>
      </c>
      <c r="S342" s="62" t="s">
        <v>213</v>
      </c>
      <c r="T342" s="63">
        <v>44579</v>
      </c>
      <c r="U342" s="63">
        <v>44581</v>
      </c>
      <c r="V342" s="63">
        <v>44895</v>
      </c>
      <c r="W342" s="63">
        <v>44581</v>
      </c>
      <c r="X342" s="63">
        <v>44895</v>
      </c>
      <c r="Y342" s="62" t="s">
        <v>517</v>
      </c>
      <c r="Z342" s="68" t="s">
        <v>518</v>
      </c>
      <c r="AA342" s="67">
        <v>20220364</v>
      </c>
      <c r="AB342" s="67">
        <v>22522</v>
      </c>
      <c r="AC342" s="61">
        <v>44569</v>
      </c>
      <c r="AD342" s="61" t="s">
        <v>100</v>
      </c>
      <c r="AE342" s="61" t="s">
        <v>100</v>
      </c>
      <c r="AF342" s="61" t="s">
        <v>866</v>
      </c>
      <c r="AG342" s="61" t="s">
        <v>116</v>
      </c>
      <c r="AH342" s="69">
        <v>43822</v>
      </c>
      <c r="AI342" s="85">
        <v>44579</v>
      </c>
      <c r="AJ342" s="70" t="s">
        <v>103</v>
      </c>
      <c r="AK342" s="69" t="s">
        <v>100</v>
      </c>
      <c r="AL342" s="69" t="s">
        <v>100</v>
      </c>
      <c r="AM342" s="61" t="str">
        <f>'[1]REQUISITOS DE EJECUCIÓN '!F342</f>
        <v>Cumplimiento del contrato
Calidad del servicio</v>
      </c>
      <c r="AN342" s="61" t="str">
        <f>'[1]REQUISITOS DE EJECUCIÓN '!G342</f>
        <v>18-46-101012833</v>
      </c>
      <c r="AO342" s="61">
        <f>'[1]REQUISITOS DE EJECUCIÓN '!H342</f>
        <v>44579</v>
      </c>
      <c r="AP342" s="61">
        <f>'[1]REQUISITOS DE EJECUCIÓN '!I342</f>
        <v>44581</v>
      </c>
      <c r="AQ342" s="61">
        <f>'[1]REQUISITOS DE EJECUCIÓN '!L342</f>
        <v>44580</v>
      </c>
      <c r="AR342" s="61" t="str">
        <f>'[1]REQUISITOS DE EJECUCIÓN '!M342</f>
        <v>I</v>
      </c>
      <c r="AS342" s="62" t="s">
        <v>104</v>
      </c>
      <c r="AT342" s="60" t="str">
        <f>[1]Supervisiones!J342</f>
        <v>Andrea Patricia Ávila Vacca</v>
      </c>
      <c r="AU342" s="60">
        <f>[1]Supervisiones!K342</f>
        <v>53100799</v>
      </c>
      <c r="AV342" s="60" t="str">
        <f>[1]Supervisiones!L342</f>
        <v>Norma Teresa Nieto Almanza</v>
      </c>
      <c r="AW342" s="60">
        <f>[1]Supervisiones!M342</f>
        <v>53100799</v>
      </c>
      <c r="AX342" s="63">
        <f>[1]Supervisiones!N342</f>
        <v>44579</v>
      </c>
      <c r="AY342" s="63">
        <f>[1]Supervisiones!O342</f>
        <v>44579</v>
      </c>
      <c r="AZ342" s="60" t="str">
        <f>[1]Supervisiones!P342</f>
        <v>Transaccional</v>
      </c>
      <c r="BA342" s="62" t="s">
        <v>105</v>
      </c>
      <c r="BB342" s="60">
        <v>0</v>
      </c>
      <c r="BC342" s="62" t="s">
        <v>105</v>
      </c>
      <c r="BD342" s="60" t="s">
        <v>100</v>
      </c>
      <c r="BE342" s="60" t="s">
        <v>100</v>
      </c>
      <c r="BF342" s="62" t="s">
        <v>105</v>
      </c>
      <c r="BG342" s="60" t="s">
        <v>100</v>
      </c>
      <c r="BH342" s="60" t="s">
        <v>100</v>
      </c>
      <c r="BI342" s="60" t="s">
        <v>100</v>
      </c>
      <c r="BJ342" s="60" t="s">
        <v>100</v>
      </c>
      <c r="BK342" s="60" t="s">
        <v>100</v>
      </c>
      <c r="BL342" s="60" t="s">
        <v>100</v>
      </c>
      <c r="BM342" s="60" t="s">
        <v>100</v>
      </c>
      <c r="BN342" s="60" t="s">
        <v>100</v>
      </c>
      <c r="BO342" s="60" t="s">
        <v>100</v>
      </c>
      <c r="BP342" s="60" t="s">
        <v>100</v>
      </c>
      <c r="BQ342" s="60" t="s">
        <v>100</v>
      </c>
      <c r="BR342" s="60" t="s">
        <v>100</v>
      </c>
      <c r="BS342" s="63">
        <f t="shared" si="31"/>
        <v>44895</v>
      </c>
      <c r="BT342" s="62">
        <f t="shared" si="32"/>
        <v>0</v>
      </c>
      <c r="BU342" s="60">
        <v>0</v>
      </c>
      <c r="BV342" s="60">
        <v>0</v>
      </c>
      <c r="BW342" s="62">
        <f t="shared" si="33"/>
        <v>0</v>
      </c>
      <c r="BX342" s="60">
        <v>0</v>
      </c>
      <c r="BY342" s="60">
        <v>0</v>
      </c>
      <c r="BZ342" s="64">
        <f t="shared" si="34"/>
        <v>61325000</v>
      </c>
      <c r="CA342" s="60" t="s">
        <v>106</v>
      </c>
      <c r="CB342" s="62" t="e">
        <f t="shared" si="35"/>
        <v>#REF!</v>
      </c>
      <c r="CC342" s="72" t="e">
        <f>BS342-#REF!</f>
        <v>#REF!</v>
      </c>
      <c r="CD342" s="62" t="s">
        <v>107</v>
      </c>
      <c r="CE342" s="78">
        <v>44584</v>
      </c>
      <c r="CF342" s="74" t="s">
        <v>1907</v>
      </c>
      <c r="CG342" s="75"/>
    </row>
    <row r="343" spans="1:85" s="17" customFormat="1" ht="50.25" customHeight="1">
      <c r="A343" s="60">
        <v>342</v>
      </c>
      <c r="B343" s="62" t="s">
        <v>85</v>
      </c>
      <c r="C343" s="62" t="s">
        <v>1720</v>
      </c>
      <c r="D343" s="62" t="s">
        <v>87</v>
      </c>
      <c r="E343" s="62" t="s">
        <v>88</v>
      </c>
      <c r="F343" s="62" t="s">
        <v>1908</v>
      </c>
      <c r="G343" s="62" t="s">
        <v>90</v>
      </c>
      <c r="H343" s="62" t="s">
        <v>1909</v>
      </c>
      <c r="I343" s="62" t="s">
        <v>92</v>
      </c>
      <c r="J343" s="62">
        <v>80159857</v>
      </c>
      <c r="K343" s="62" t="s">
        <v>1910</v>
      </c>
      <c r="L343" s="60">
        <v>80111701</v>
      </c>
      <c r="M343" s="71" t="s">
        <v>1911</v>
      </c>
      <c r="N343" s="62" t="s">
        <v>96</v>
      </c>
      <c r="O343" s="62">
        <f t="shared" si="25"/>
        <v>91200000</v>
      </c>
      <c r="P343" s="86">
        <v>91200000</v>
      </c>
      <c r="Q343" s="60">
        <v>0</v>
      </c>
      <c r="R343" s="86">
        <v>7600000</v>
      </c>
      <c r="S343" s="62" t="s">
        <v>97</v>
      </c>
      <c r="T343" s="63">
        <v>44579</v>
      </c>
      <c r="U343" s="63">
        <v>44582</v>
      </c>
      <c r="V343" s="63">
        <v>44926</v>
      </c>
      <c r="W343" s="63">
        <v>44582</v>
      </c>
      <c r="X343" s="63">
        <v>44926</v>
      </c>
      <c r="Y343" s="62" t="s">
        <v>1725</v>
      </c>
      <c r="Z343" s="68" t="s">
        <v>99</v>
      </c>
      <c r="AA343" s="67">
        <v>20221079</v>
      </c>
      <c r="AB343" s="67">
        <v>87022</v>
      </c>
      <c r="AC343" s="61">
        <v>44575</v>
      </c>
      <c r="AD343" s="61" t="s">
        <v>100</v>
      </c>
      <c r="AE343" s="61" t="s">
        <v>100</v>
      </c>
      <c r="AF343" s="61" t="s">
        <v>1726</v>
      </c>
      <c r="AG343" s="61" t="s">
        <v>115</v>
      </c>
      <c r="AH343" s="69">
        <v>45022</v>
      </c>
      <c r="AI343" s="85">
        <v>44579</v>
      </c>
      <c r="AJ343" s="70" t="s">
        <v>103</v>
      </c>
      <c r="AK343" s="69" t="s">
        <v>100</v>
      </c>
      <c r="AL343" s="69" t="s">
        <v>100</v>
      </c>
      <c r="AM343" s="61" t="str">
        <f>'[1]REQUISITOS DE EJECUCIÓN '!F343</f>
        <v>Cumplimiento del contrato
Calidad del servicio</v>
      </c>
      <c r="AN343" s="61" t="str">
        <f>'[1]REQUISITOS DE EJECUCIÓN '!G343</f>
        <v>390-47-994000067892</v>
      </c>
      <c r="AO343" s="61">
        <f>'[1]REQUISITOS DE EJECUCIÓN '!H343</f>
        <v>44579</v>
      </c>
      <c r="AP343" s="61">
        <f>'[1]REQUISITOS DE EJECUCIÓN '!I343</f>
        <v>44580</v>
      </c>
      <c r="AQ343" s="61">
        <f>'[1]REQUISITOS DE EJECUCIÓN '!L343</f>
        <v>44580</v>
      </c>
      <c r="AR343" s="61" t="str">
        <f>'[1]REQUISITOS DE EJECUCIÓN '!M343</f>
        <v>I</v>
      </c>
      <c r="AS343" s="62" t="s">
        <v>104</v>
      </c>
      <c r="AT343" s="60" t="str">
        <f>[1]Supervisiones!J343</f>
        <v>Leonardo Mejía Lobo</v>
      </c>
      <c r="AU343" s="60" t="str">
        <f>[1]Supervisiones!K343</f>
        <v xml:space="preserve">75068486	</v>
      </c>
      <c r="AV343" s="60" t="str">
        <f>[1]Supervisiones!L343</f>
        <v>Leonardo Mejía Lobo</v>
      </c>
      <c r="AW343" s="60" t="str">
        <f>[1]Supervisiones!M343</f>
        <v xml:space="preserve">75068486	</v>
      </c>
      <c r="AX343" s="63">
        <f>[1]Supervisiones!N343</f>
        <v>44582</v>
      </c>
      <c r="AY343" s="63">
        <f>[1]Supervisiones!O343</f>
        <v>44582</v>
      </c>
      <c r="AZ343" s="60" t="str">
        <f>[1]Supervisiones!P343</f>
        <v>Transaccional</v>
      </c>
      <c r="BA343" s="62" t="s">
        <v>94</v>
      </c>
      <c r="BB343" s="60">
        <v>1</v>
      </c>
      <c r="BC343" s="62" t="s">
        <v>94</v>
      </c>
      <c r="BD343" s="60" t="s">
        <v>1912</v>
      </c>
      <c r="BE343" s="63">
        <v>44600</v>
      </c>
      <c r="BF343" s="62" t="s">
        <v>105</v>
      </c>
      <c r="BG343" s="60" t="s">
        <v>100</v>
      </c>
      <c r="BH343" s="60" t="s">
        <v>100</v>
      </c>
      <c r="BI343" s="60" t="s">
        <v>100</v>
      </c>
      <c r="BJ343" s="60" t="s">
        <v>100</v>
      </c>
      <c r="BK343" s="60" t="s">
        <v>100</v>
      </c>
      <c r="BL343" s="60" t="s">
        <v>100</v>
      </c>
      <c r="BM343" s="60" t="s">
        <v>100</v>
      </c>
      <c r="BN343" s="60" t="s">
        <v>100</v>
      </c>
      <c r="BO343" s="60" t="s">
        <v>100</v>
      </c>
      <c r="BP343" s="60" t="s">
        <v>100</v>
      </c>
      <c r="BQ343" s="60" t="s">
        <v>100</v>
      </c>
      <c r="BR343" s="60" t="s">
        <v>100</v>
      </c>
      <c r="BS343" s="63">
        <f t="shared" si="31"/>
        <v>44926</v>
      </c>
      <c r="BT343" s="62">
        <f t="shared" si="32"/>
        <v>0</v>
      </c>
      <c r="BU343" s="60">
        <v>0</v>
      </c>
      <c r="BV343" s="60">
        <v>0</v>
      </c>
      <c r="BW343" s="62">
        <f t="shared" si="33"/>
        <v>0</v>
      </c>
      <c r="BX343" s="60">
        <v>0</v>
      </c>
      <c r="BY343" s="60">
        <v>0</v>
      </c>
      <c r="BZ343" s="64">
        <f t="shared" si="34"/>
        <v>91200000</v>
      </c>
      <c r="CA343" s="60" t="s">
        <v>106</v>
      </c>
      <c r="CB343" s="62" t="e">
        <f t="shared" si="35"/>
        <v>#REF!</v>
      </c>
      <c r="CC343" s="72" t="e">
        <f>BS343-#REF!</f>
        <v>#REF!</v>
      </c>
      <c r="CD343" s="62" t="s">
        <v>107</v>
      </c>
      <c r="CE343" s="78">
        <v>44584</v>
      </c>
      <c r="CF343" s="74" t="s">
        <v>1913</v>
      </c>
      <c r="CG343" s="75"/>
    </row>
    <row r="344" spans="1:85" s="17" customFormat="1" ht="50.25" customHeight="1">
      <c r="A344" s="60">
        <v>343</v>
      </c>
      <c r="B344" s="62" t="s">
        <v>679</v>
      </c>
      <c r="C344" s="62" t="s">
        <v>679</v>
      </c>
      <c r="D344" s="62" t="s">
        <v>87</v>
      </c>
      <c r="E344" s="62" t="s">
        <v>88</v>
      </c>
      <c r="F344" s="62" t="s">
        <v>1914</v>
      </c>
      <c r="G344" s="62" t="s">
        <v>90</v>
      </c>
      <c r="H344" s="62" t="s">
        <v>1915</v>
      </c>
      <c r="I344" s="62" t="s">
        <v>92</v>
      </c>
      <c r="J344" s="62">
        <v>1015449331</v>
      </c>
      <c r="K344" s="62" t="s">
        <v>1916</v>
      </c>
      <c r="L344" s="60">
        <v>80111701</v>
      </c>
      <c r="M344" s="71" t="s">
        <v>1917</v>
      </c>
      <c r="N344" s="62" t="s">
        <v>96</v>
      </c>
      <c r="O344" s="62">
        <f t="shared" si="25"/>
        <v>34650000</v>
      </c>
      <c r="P344" s="86">
        <v>34650000</v>
      </c>
      <c r="Q344" s="60">
        <v>0</v>
      </c>
      <c r="R344" s="86">
        <v>3150000</v>
      </c>
      <c r="S344" s="62" t="s">
        <v>97</v>
      </c>
      <c r="T344" s="63">
        <v>44579</v>
      </c>
      <c r="U344" s="63">
        <v>44582</v>
      </c>
      <c r="V344" s="63">
        <v>44915</v>
      </c>
      <c r="W344" s="63">
        <v>44582</v>
      </c>
      <c r="X344" s="63">
        <v>44915</v>
      </c>
      <c r="Y344" s="62" t="s">
        <v>130</v>
      </c>
      <c r="Z344" s="68" t="s">
        <v>99</v>
      </c>
      <c r="AA344" s="67">
        <v>20220257</v>
      </c>
      <c r="AB344" s="67">
        <v>28922</v>
      </c>
      <c r="AC344" s="61">
        <v>44569</v>
      </c>
      <c r="AD344" s="61" t="s">
        <v>100</v>
      </c>
      <c r="AE344" s="61" t="s">
        <v>100</v>
      </c>
      <c r="AF344" s="61" t="s">
        <v>131</v>
      </c>
      <c r="AG344" s="61" t="s">
        <v>116</v>
      </c>
      <c r="AH344" s="69">
        <v>45622</v>
      </c>
      <c r="AI344" s="85">
        <v>44579</v>
      </c>
      <c r="AJ344" s="70" t="s">
        <v>103</v>
      </c>
      <c r="AK344" s="69" t="s">
        <v>100</v>
      </c>
      <c r="AL344" s="69" t="s">
        <v>100</v>
      </c>
      <c r="AM344" s="61" t="str">
        <f>'[1]REQUISITOS DE EJECUCIÓN '!F344</f>
        <v>Cumplimiento del contrato
Calidad del servicio</v>
      </c>
      <c r="AN344" s="61" t="str">
        <f>'[1]REQUISITOS DE EJECUCIÓN '!G344</f>
        <v>390-47-994000067981</v>
      </c>
      <c r="AO344" s="61">
        <f>'[1]REQUISITOS DE EJECUCIÓN '!H344</f>
        <v>44579</v>
      </c>
      <c r="AP344" s="61">
        <f>'[1]REQUISITOS DE EJECUCIÓN '!I344</f>
        <v>44581</v>
      </c>
      <c r="AQ344" s="61">
        <f>'[1]REQUISITOS DE EJECUCIÓN '!L344</f>
        <v>44581</v>
      </c>
      <c r="AR344" s="61" t="str">
        <f>'[1]REQUISITOS DE EJECUCIÓN '!M344</f>
        <v>I</v>
      </c>
      <c r="AS344" s="62" t="s">
        <v>104</v>
      </c>
      <c r="AT344" s="60" t="str">
        <f>[1]Supervisiones!J344</f>
        <v>Rubiola De Jesús Melendez Vargas</v>
      </c>
      <c r="AU344" s="60">
        <f>[1]Supervisiones!K344</f>
        <v>42981529</v>
      </c>
      <c r="AV344" s="60" t="str">
        <f>[1]Supervisiones!L344</f>
        <v>Rubiola De Jesús Melendez Vargas</v>
      </c>
      <c r="AW344" s="60">
        <f>[1]Supervisiones!M344</f>
        <v>42981529</v>
      </c>
      <c r="AX344" s="63">
        <f>[1]Supervisiones!N344</f>
        <v>44582</v>
      </c>
      <c r="AY344" s="63">
        <f>[1]Supervisiones!O344</f>
        <v>44582</v>
      </c>
      <c r="AZ344" s="60" t="str">
        <f>[1]Supervisiones!P344</f>
        <v>Transaccional</v>
      </c>
      <c r="BA344" s="62" t="s">
        <v>105</v>
      </c>
      <c r="BB344" s="60">
        <v>0</v>
      </c>
      <c r="BC344" s="62" t="s">
        <v>105</v>
      </c>
      <c r="BD344" s="60" t="s">
        <v>100</v>
      </c>
      <c r="BE344" s="60" t="s">
        <v>100</v>
      </c>
      <c r="BF344" s="62" t="s">
        <v>105</v>
      </c>
      <c r="BG344" s="60" t="s">
        <v>100</v>
      </c>
      <c r="BH344" s="60" t="s">
        <v>100</v>
      </c>
      <c r="BI344" s="60" t="s">
        <v>100</v>
      </c>
      <c r="BJ344" s="60" t="s">
        <v>100</v>
      </c>
      <c r="BK344" s="60" t="s">
        <v>100</v>
      </c>
      <c r="BL344" s="60" t="s">
        <v>100</v>
      </c>
      <c r="BM344" s="60" t="s">
        <v>100</v>
      </c>
      <c r="BN344" s="60" t="s">
        <v>100</v>
      </c>
      <c r="BO344" s="60" t="s">
        <v>100</v>
      </c>
      <c r="BP344" s="60" t="s">
        <v>100</v>
      </c>
      <c r="BQ344" s="60" t="s">
        <v>100</v>
      </c>
      <c r="BR344" s="60" t="s">
        <v>100</v>
      </c>
      <c r="BS344" s="63">
        <f t="shared" si="31"/>
        <v>44915</v>
      </c>
      <c r="BT344" s="62">
        <f t="shared" si="32"/>
        <v>0</v>
      </c>
      <c r="BU344" s="60">
        <v>0</v>
      </c>
      <c r="BV344" s="60">
        <v>0</v>
      </c>
      <c r="BW344" s="62">
        <f t="shared" si="33"/>
        <v>0</v>
      </c>
      <c r="BX344" s="60">
        <v>0</v>
      </c>
      <c r="BY344" s="60">
        <v>0</v>
      </c>
      <c r="BZ344" s="64">
        <f t="shared" si="34"/>
        <v>34650000</v>
      </c>
      <c r="CA344" s="60" t="s">
        <v>106</v>
      </c>
      <c r="CB344" s="62" t="e">
        <f t="shared" si="35"/>
        <v>#REF!</v>
      </c>
      <c r="CC344" s="72" t="e">
        <f>BS344-#REF!</f>
        <v>#REF!</v>
      </c>
      <c r="CD344" s="62" t="s">
        <v>107</v>
      </c>
      <c r="CE344" s="78">
        <v>44584</v>
      </c>
      <c r="CF344" s="74" t="s">
        <v>1918</v>
      </c>
      <c r="CG344" s="75"/>
    </row>
    <row r="345" spans="1:85" s="17" customFormat="1" ht="50.25" customHeight="1">
      <c r="A345" s="60">
        <v>344</v>
      </c>
      <c r="B345" s="62" t="s">
        <v>411</v>
      </c>
      <c r="C345" s="62" t="s">
        <v>834</v>
      </c>
      <c r="D345" s="62" t="s">
        <v>1105</v>
      </c>
      <c r="E345" s="62" t="s">
        <v>88</v>
      </c>
      <c r="F345" s="62" t="s">
        <v>1919</v>
      </c>
      <c r="G345" s="62" t="s">
        <v>90</v>
      </c>
      <c r="H345" s="62" t="s">
        <v>1920</v>
      </c>
      <c r="I345" s="62" t="s">
        <v>92</v>
      </c>
      <c r="J345" s="62">
        <v>30398077</v>
      </c>
      <c r="K345" s="62" t="s">
        <v>1921</v>
      </c>
      <c r="L345" s="60">
        <v>80111701</v>
      </c>
      <c r="M345" s="71" t="s">
        <v>1922</v>
      </c>
      <c r="N345" s="62" t="s">
        <v>96</v>
      </c>
      <c r="O345" s="62">
        <f t="shared" si="25"/>
        <v>76072500</v>
      </c>
      <c r="P345" s="86">
        <v>76072500</v>
      </c>
      <c r="Q345" s="60">
        <v>0</v>
      </c>
      <c r="R345" s="86">
        <v>6615000</v>
      </c>
      <c r="S345" s="62" t="s">
        <v>97</v>
      </c>
      <c r="T345" s="63">
        <v>44579</v>
      </c>
      <c r="U345" s="63">
        <v>44581</v>
      </c>
      <c r="V345" s="63">
        <v>44926</v>
      </c>
      <c r="W345" s="63">
        <v>44581</v>
      </c>
      <c r="X345" s="63">
        <v>44926</v>
      </c>
      <c r="Y345" s="62" t="s">
        <v>130</v>
      </c>
      <c r="Z345" s="68" t="s">
        <v>419</v>
      </c>
      <c r="AA345" s="67">
        <v>20220882</v>
      </c>
      <c r="AB345" s="67">
        <v>77222</v>
      </c>
      <c r="AC345" s="61">
        <v>44574</v>
      </c>
      <c r="AD345" s="61" t="s">
        <v>100</v>
      </c>
      <c r="AE345" s="61" t="s">
        <v>100</v>
      </c>
      <c r="AF345" s="61" t="s">
        <v>839</v>
      </c>
      <c r="AG345" s="61" t="s">
        <v>737</v>
      </c>
      <c r="AH345" s="69">
        <v>42922</v>
      </c>
      <c r="AI345" s="85">
        <v>44579</v>
      </c>
      <c r="AJ345" s="70" t="s">
        <v>103</v>
      </c>
      <c r="AK345" s="69" t="s">
        <v>100</v>
      </c>
      <c r="AL345" s="69" t="s">
        <v>100</v>
      </c>
      <c r="AM345" s="61" t="str">
        <f>'[1]REQUISITOS DE EJECUCIÓN '!F345</f>
        <v>Cumplimiento del contrato
Calidad del servicio</v>
      </c>
      <c r="AN345" s="61" t="str">
        <f>'[1]REQUISITOS DE EJECUCIÓN '!G345</f>
        <v>390-47-994000067854</v>
      </c>
      <c r="AO345" s="61">
        <f>'[1]REQUISITOS DE EJECUCIÓN '!H345</f>
        <v>44579</v>
      </c>
      <c r="AP345" s="61">
        <f>'[1]REQUISITOS DE EJECUCIÓN '!I345</f>
        <v>44581</v>
      </c>
      <c r="AQ345" s="61">
        <f>'[1]REQUISITOS DE EJECUCIÓN '!L345</f>
        <v>44581</v>
      </c>
      <c r="AR345" s="61" t="str">
        <f>'[1]REQUISITOS DE EJECUCIÓN '!M345</f>
        <v>I</v>
      </c>
      <c r="AS345" s="62" t="s">
        <v>104</v>
      </c>
      <c r="AT345" s="60" t="str">
        <f>[1]Supervisiones!J345</f>
        <v>Juan Pablo Orozco Londoño</v>
      </c>
      <c r="AU345" s="60">
        <f>[1]Supervisiones!K345</f>
        <v>75085973</v>
      </c>
      <c r="AV345" s="60" t="str">
        <f>[1]Supervisiones!L345</f>
        <v>José Leonardo Hincapié Gómez</v>
      </c>
      <c r="AW345" s="60">
        <f>[1]Supervisiones!M345</f>
        <v>75085973</v>
      </c>
      <c r="AX345" s="63">
        <f>[1]Supervisiones!N345</f>
        <v>44579</v>
      </c>
      <c r="AY345" s="63">
        <f>[1]Supervisiones!O345</f>
        <v>44579</v>
      </c>
      <c r="AZ345" s="60" t="str">
        <f>[1]Supervisiones!P345</f>
        <v>Transaccional</v>
      </c>
      <c r="BA345" s="62" t="s">
        <v>105</v>
      </c>
      <c r="BB345" s="60">
        <v>0</v>
      </c>
      <c r="BC345" s="62" t="s">
        <v>105</v>
      </c>
      <c r="BD345" s="60" t="s">
        <v>100</v>
      </c>
      <c r="BE345" s="60" t="s">
        <v>100</v>
      </c>
      <c r="BF345" s="62" t="s">
        <v>105</v>
      </c>
      <c r="BG345" s="60" t="s">
        <v>100</v>
      </c>
      <c r="BH345" s="60" t="s">
        <v>100</v>
      </c>
      <c r="BI345" s="60" t="s">
        <v>100</v>
      </c>
      <c r="BJ345" s="60" t="s">
        <v>100</v>
      </c>
      <c r="BK345" s="60" t="s">
        <v>100</v>
      </c>
      <c r="BL345" s="60" t="s">
        <v>100</v>
      </c>
      <c r="BM345" s="60" t="s">
        <v>100</v>
      </c>
      <c r="BN345" s="60" t="s">
        <v>100</v>
      </c>
      <c r="BO345" s="60" t="s">
        <v>100</v>
      </c>
      <c r="BP345" s="60" t="s">
        <v>100</v>
      </c>
      <c r="BQ345" s="60" t="s">
        <v>100</v>
      </c>
      <c r="BR345" s="60" t="s">
        <v>100</v>
      </c>
      <c r="BS345" s="63">
        <f t="shared" si="31"/>
        <v>44926</v>
      </c>
      <c r="BT345" s="62">
        <f t="shared" si="32"/>
        <v>0</v>
      </c>
      <c r="BU345" s="60">
        <v>0</v>
      </c>
      <c r="BV345" s="60">
        <v>0</v>
      </c>
      <c r="BW345" s="62">
        <f t="shared" si="33"/>
        <v>0</v>
      </c>
      <c r="BX345" s="60">
        <v>0</v>
      </c>
      <c r="BY345" s="60">
        <v>0</v>
      </c>
      <c r="BZ345" s="64">
        <f t="shared" si="34"/>
        <v>76072500</v>
      </c>
      <c r="CA345" s="60" t="s">
        <v>106</v>
      </c>
      <c r="CB345" s="62" t="e">
        <f t="shared" si="35"/>
        <v>#REF!</v>
      </c>
      <c r="CC345" s="72" t="e">
        <f>BS345-#REF!</f>
        <v>#REF!</v>
      </c>
      <c r="CD345" s="62" t="s">
        <v>107</v>
      </c>
      <c r="CE345" s="78">
        <v>44584</v>
      </c>
      <c r="CF345" s="74" t="s">
        <v>1923</v>
      </c>
      <c r="CG345" s="75"/>
    </row>
    <row r="346" spans="1:85" s="17" customFormat="1" ht="50.25" customHeight="1">
      <c r="A346" s="60">
        <v>345</v>
      </c>
      <c r="B346" s="62" t="s">
        <v>962</v>
      </c>
      <c r="C346" s="62" t="s">
        <v>962</v>
      </c>
      <c r="D346" s="62" t="s">
        <v>87</v>
      </c>
      <c r="E346" s="62" t="s">
        <v>88</v>
      </c>
      <c r="F346" s="62" t="s">
        <v>1924</v>
      </c>
      <c r="G346" s="62" t="s">
        <v>90</v>
      </c>
      <c r="H346" s="62" t="s">
        <v>1925</v>
      </c>
      <c r="I346" s="62" t="s">
        <v>92</v>
      </c>
      <c r="J346" s="62">
        <v>80773501</v>
      </c>
      <c r="K346" s="62" t="s">
        <v>1926</v>
      </c>
      <c r="L346" s="60">
        <v>80111701</v>
      </c>
      <c r="M346" s="71" t="s">
        <v>1927</v>
      </c>
      <c r="N346" s="62" t="s">
        <v>1902</v>
      </c>
      <c r="O346" s="62">
        <f t="shared" si="25"/>
        <v>47600000</v>
      </c>
      <c r="P346" s="86">
        <v>47600000</v>
      </c>
      <c r="Q346" s="60">
        <v>0</v>
      </c>
      <c r="R346" s="86">
        <v>6800000</v>
      </c>
      <c r="S346" s="62" t="s">
        <v>213</v>
      </c>
      <c r="T346" s="73">
        <v>44580</v>
      </c>
      <c r="U346" s="63">
        <v>44581</v>
      </c>
      <c r="V346" s="63">
        <v>44772</v>
      </c>
      <c r="W346" s="63">
        <v>44581</v>
      </c>
      <c r="X346" s="63">
        <v>44772</v>
      </c>
      <c r="Y346" s="62" t="s">
        <v>130</v>
      </c>
      <c r="Z346" s="68" t="s">
        <v>99</v>
      </c>
      <c r="AA346" s="67">
        <v>20220975</v>
      </c>
      <c r="AB346" s="67">
        <v>26122</v>
      </c>
      <c r="AC346" s="61">
        <v>44569</v>
      </c>
      <c r="AD346" s="61" t="s">
        <v>100</v>
      </c>
      <c r="AE346" s="61" t="s">
        <v>100</v>
      </c>
      <c r="AF346" s="61" t="s">
        <v>131</v>
      </c>
      <c r="AG346" s="61" t="s">
        <v>102</v>
      </c>
      <c r="AH346" s="69">
        <v>52222</v>
      </c>
      <c r="AI346" s="85">
        <v>44581</v>
      </c>
      <c r="AJ346" s="70" t="s">
        <v>84</v>
      </c>
      <c r="AK346" s="69" t="s">
        <v>100</v>
      </c>
      <c r="AL346" s="69" t="s">
        <v>100</v>
      </c>
      <c r="AM346" s="61" t="str">
        <f>'[1]REQUISITOS DE EJECUCIÓN '!F346</f>
        <v>Cumplimiento del contrato
Calidad del servicio</v>
      </c>
      <c r="AN346" s="61" t="str">
        <f>'[1]REQUISITOS DE EJECUCIÓN '!G346</f>
        <v>15-44-101256733</v>
      </c>
      <c r="AO346" s="61">
        <f>'[1]REQUISITOS DE EJECUCIÓN '!H346</f>
        <v>44580</v>
      </c>
      <c r="AP346" s="61">
        <f>'[1]REQUISITOS DE EJECUCIÓN '!I346</f>
        <v>44581</v>
      </c>
      <c r="AQ346" s="61">
        <f>'[1]REQUISITOS DE EJECUCIÓN '!L346</f>
        <v>44581</v>
      </c>
      <c r="AR346" s="61" t="str">
        <f>'[1]REQUISITOS DE EJECUCIÓN '!M346</f>
        <v>I</v>
      </c>
      <c r="AS346" s="62" t="s">
        <v>211</v>
      </c>
      <c r="AT346" s="60" t="str">
        <f>[1]Supervisiones!J346</f>
        <v>Aura Elvira Gómez Martínez</v>
      </c>
      <c r="AU346" s="60">
        <f>[1]Supervisiones!K346</f>
        <v>52375911</v>
      </c>
      <c r="AV346" s="60" t="str">
        <f>[1]Supervisiones!L346</f>
        <v>Aura Elvira Gómez Martínez</v>
      </c>
      <c r="AW346" s="60">
        <f>[1]Supervisiones!M346</f>
        <v>52375911</v>
      </c>
      <c r="AX346" s="63">
        <f>[1]Supervisiones!N346</f>
        <v>44581</v>
      </c>
      <c r="AY346" s="63">
        <f>[1]Supervisiones!O346</f>
        <v>44581</v>
      </c>
      <c r="AZ346" s="60" t="str">
        <f>[1]Supervisiones!P346</f>
        <v>Transaccional</v>
      </c>
      <c r="BA346" s="62" t="s">
        <v>105</v>
      </c>
      <c r="BB346" s="60">
        <v>0</v>
      </c>
      <c r="BC346" s="62" t="s">
        <v>105</v>
      </c>
      <c r="BD346" s="60" t="s">
        <v>100</v>
      </c>
      <c r="BE346" s="60" t="s">
        <v>100</v>
      </c>
      <c r="BF346" s="62" t="s">
        <v>105</v>
      </c>
      <c r="BG346" s="60" t="s">
        <v>100</v>
      </c>
      <c r="BH346" s="60" t="s">
        <v>100</v>
      </c>
      <c r="BI346" s="60" t="s">
        <v>100</v>
      </c>
      <c r="BJ346" s="60" t="s">
        <v>100</v>
      </c>
      <c r="BK346" s="60" t="s">
        <v>100</v>
      </c>
      <c r="BL346" s="60" t="s">
        <v>100</v>
      </c>
      <c r="BM346" s="60" t="s">
        <v>100</v>
      </c>
      <c r="BN346" s="60" t="s">
        <v>100</v>
      </c>
      <c r="BO346" s="60" t="s">
        <v>100</v>
      </c>
      <c r="BP346" s="60" t="s">
        <v>100</v>
      </c>
      <c r="BQ346" s="60" t="s">
        <v>100</v>
      </c>
      <c r="BR346" s="60" t="s">
        <v>100</v>
      </c>
      <c r="BS346" s="63">
        <f t="shared" si="31"/>
        <v>44772</v>
      </c>
      <c r="BT346" s="62">
        <f t="shared" si="32"/>
        <v>0</v>
      </c>
      <c r="BU346" s="60">
        <v>0</v>
      </c>
      <c r="BV346" s="60">
        <v>0</v>
      </c>
      <c r="BW346" s="62">
        <f t="shared" si="33"/>
        <v>0</v>
      </c>
      <c r="BX346" s="60">
        <v>0</v>
      </c>
      <c r="BY346" s="60">
        <v>0</v>
      </c>
      <c r="BZ346" s="64">
        <f t="shared" si="34"/>
        <v>47600000</v>
      </c>
      <c r="CA346" s="60" t="s">
        <v>106</v>
      </c>
      <c r="CB346" s="62" t="e">
        <f t="shared" si="35"/>
        <v>#REF!</v>
      </c>
      <c r="CC346" s="72" t="e">
        <f>BS346-#REF!</f>
        <v>#REF!</v>
      </c>
      <c r="CD346" s="62" t="s">
        <v>107</v>
      </c>
      <c r="CE346" s="78">
        <v>44584</v>
      </c>
      <c r="CF346" s="74" t="s">
        <v>1928</v>
      </c>
      <c r="CG346" s="75"/>
    </row>
    <row r="347" spans="1:85" s="17" customFormat="1" ht="50.25" customHeight="1">
      <c r="A347" s="60">
        <v>346</v>
      </c>
      <c r="B347" s="62" t="s">
        <v>85</v>
      </c>
      <c r="C347" s="62" t="s">
        <v>1720</v>
      </c>
      <c r="D347" s="62" t="s">
        <v>87</v>
      </c>
      <c r="E347" s="62" t="s">
        <v>88</v>
      </c>
      <c r="F347" s="62" t="s">
        <v>1929</v>
      </c>
      <c r="G347" s="62" t="s">
        <v>90</v>
      </c>
      <c r="H347" s="62" t="s">
        <v>1930</v>
      </c>
      <c r="I347" s="62" t="s">
        <v>92</v>
      </c>
      <c r="J347" s="62">
        <v>1019008699</v>
      </c>
      <c r="K347" s="62" t="s">
        <v>1931</v>
      </c>
      <c r="L347" s="60">
        <v>80111701</v>
      </c>
      <c r="M347" s="71" t="s">
        <v>1932</v>
      </c>
      <c r="N347" s="62" t="s">
        <v>96</v>
      </c>
      <c r="O347" s="62">
        <f t="shared" si="25"/>
        <v>84000000</v>
      </c>
      <c r="P347" s="86">
        <v>84000000</v>
      </c>
      <c r="Q347" s="60">
        <v>0</v>
      </c>
      <c r="R347" s="86">
        <v>7000000</v>
      </c>
      <c r="S347" s="62" t="s">
        <v>97</v>
      </c>
      <c r="T347" s="63">
        <v>44578</v>
      </c>
      <c r="U347" s="63">
        <v>44582</v>
      </c>
      <c r="V347" s="63">
        <v>44926</v>
      </c>
      <c r="W347" s="63">
        <v>44582</v>
      </c>
      <c r="X347" s="63">
        <v>44926</v>
      </c>
      <c r="Y347" s="62" t="s">
        <v>1725</v>
      </c>
      <c r="Z347" s="68" t="s">
        <v>99</v>
      </c>
      <c r="AA347" s="67">
        <v>20221061</v>
      </c>
      <c r="AB347" s="67">
        <v>84022</v>
      </c>
      <c r="AC347" s="61">
        <v>44575</v>
      </c>
      <c r="AD347" s="61" t="s">
        <v>100</v>
      </c>
      <c r="AE347" s="61" t="s">
        <v>100</v>
      </c>
      <c r="AF347" s="61" t="s">
        <v>1726</v>
      </c>
      <c r="AG347" s="61" t="s">
        <v>1933</v>
      </c>
      <c r="AH347" s="69">
        <v>45322</v>
      </c>
      <c r="AI347" s="85">
        <v>44579</v>
      </c>
      <c r="AJ347" s="70" t="s">
        <v>103</v>
      </c>
      <c r="AK347" s="69" t="s">
        <v>100</v>
      </c>
      <c r="AL347" s="69" t="s">
        <v>100</v>
      </c>
      <c r="AM347" s="61" t="str">
        <f>'[1]REQUISITOS DE EJECUCIÓN '!F347</f>
        <v>Cumplimiento del contrato
Calidad del servicio</v>
      </c>
      <c r="AN347" s="61" t="str">
        <f>'[1]REQUISITOS DE EJECUCIÓN '!G347</f>
        <v>390-47-994000067743</v>
      </c>
      <c r="AO347" s="61">
        <f>'[1]REQUISITOS DE EJECUCIÓN '!H347</f>
        <v>44578</v>
      </c>
      <c r="AP347" s="61">
        <f>'[1]REQUISITOS DE EJECUCIÓN '!I347</f>
        <v>44580</v>
      </c>
      <c r="AQ347" s="61">
        <f>'[1]REQUISITOS DE EJECUCIÓN '!L347</f>
        <v>44580</v>
      </c>
      <c r="AR347" s="61" t="str">
        <f>'[1]REQUISITOS DE EJECUCIÓN '!M347</f>
        <v>I</v>
      </c>
      <c r="AS347" s="62" t="s">
        <v>104</v>
      </c>
      <c r="AT347" s="60" t="str">
        <f>[1]Supervisiones!J347</f>
        <v>Leonardo Mejía Lobo</v>
      </c>
      <c r="AU347" s="60" t="str">
        <f>[1]Supervisiones!K347</f>
        <v xml:space="preserve">75068486	</v>
      </c>
      <c r="AV347" s="60" t="str">
        <f>[1]Supervisiones!L347</f>
        <v>Leonardo Mejía Lobo</v>
      </c>
      <c r="AW347" s="60" t="str">
        <f>[1]Supervisiones!M347</f>
        <v xml:space="preserve">75068486	</v>
      </c>
      <c r="AX347" s="63">
        <f>[1]Supervisiones!N347</f>
        <v>44582</v>
      </c>
      <c r="AY347" s="63">
        <f>[1]Supervisiones!O347</f>
        <v>44582</v>
      </c>
      <c r="AZ347" s="60" t="str">
        <f>[1]Supervisiones!P347</f>
        <v>Transaccional</v>
      </c>
      <c r="BA347" s="62" t="s">
        <v>94</v>
      </c>
      <c r="BB347" s="60">
        <v>1</v>
      </c>
      <c r="BC347" s="62" t="s">
        <v>94</v>
      </c>
      <c r="BD347" s="60" t="s">
        <v>1912</v>
      </c>
      <c r="BE347" s="63">
        <v>44600</v>
      </c>
      <c r="BF347" s="62" t="s">
        <v>105</v>
      </c>
      <c r="BG347" s="60" t="s">
        <v>100</v>
      </c>
      <c r="BH347" s="60" t="s">
        <v>100</v>
      </c>
      <c r="BI347" s="60" t="s">
        <v>100</v>
      </c>
      <c r="BJ347" s="60" t="s">
        <v>100</v>
      </c>
      <c r="BK347" s="60" t="s">
        <v>100</v>
      </c>
      <c r="BL347" s="60" t="s">
        <v>100</v>
      </c>
      <c r="BM347" s="60" t="s">
        <v>100</v>
      </c>
      <c r="BN347" s="60" t="s">
        <v>100</v>
      </c>
      <c r="BO347" s="60" t="s">
        <v>100</v>
      </c>
      <c r="BP347" s="60" t="s">
        <v>100</v>
      </c>
      <c r="BQ347" s="60" t="s">
        <v>100</v>
      </c>
      <c r="BR347" s="60" t="s">
        <v>100</v>
      </c>
      <c r="BS347" s="63">
        <f t="shared" si="31"/>
        <v>44926</v>
      </c>
      <c r="BT347" s="62">
        <f t="shared" si="32"/>
        <v>0</v>
      </c>
      <c r="BU347" s="60">
        <v>0</v>
      </c>
      <c r="BV347" s="60">
        <v>0</v>
      </c>
      <c r="BW347" s="62">
        <f t="shared" si="33"/>
        <v>0</v>
      </c>
      <c r="BX347" s="60">
        <v>0</v>
      </c>
      <c r="BY347" s="60">
        <v>0</v>
      </c>
      <c r="BZ347" s="64">
        <f t="shared" si="34"/>
        <v>84000000</v>
      </c>
      <c r="CA347" s="60" t="s">
        <v>106</v>
      </c>
      <c r="CB347" s="62" t="e">
        <f t="shared" si="35"/>
        <v>#REF!</v>
      </c>
      <c r="CC347" s="72" t="e">
        <f>BS347-#REF!</f>
        <v>#REF!</v>
      </c>
      <c r="CD347" s="62" t="s">
        <v>107</v>
      </c>
      <c r="CE347" s="63">
        <v>44582</v>
      </c>
      <c r="CF347" s="74" t="s">
        <v>1934</v>
      </c>
      <c r="CG347" s="75"/>
    </row>
    <row r="348" spans="1:85" s="17" customFormat="1" ht="50.25" customHeight="1">
      <c r="A348" s="60">
        <v>347</v>
      </c>
      <c r="B348" s="62" t="s">
        <v>411</v>
      </c>
      <c r="C348" s="62" t="s">
        <v>834</v>
      </c>
      <c r="D348" s="62" t="s">
        <v>1105</v>
      </c>
      <c r="E348" s="62" t="s">
        <v>88</v>
      </c>
      <c r="F348" s="62" t="s">
        <v>1935</v>
      </c>
      <c r="G348" s="62" t="s">
        <v>90</v>
      </c>
      <c r="H348" s="62" t="s">
        <v>1936</v>
      </c>
      <c r="I348" s="62" t="s">
        <v>92</v>
      </c>
      <c r="J348" s="62">
        <v>80055457</v>
      </c>
      <c r="K348" s="62" t="s">
        <v>1937</v>
      </c>
      <c r="L348" s="60">
        <v>80111701</v>
      </c>
      <c r="M348" s="71" t="s">
        <v>1938</v>
      </c>
      <c r="N348" s="62" t="s">
        <v>96</v>
      </c>
      <c r="O348" s="62">
        <f t="shared" si="25"/>
        <v>84525000</v>
      </c>
      <c r="P348" s="86">
        <v>84525000</v>
      </c>
      <c r="Q348" s="60">
        <v>0</v>
      </c>
      <c r="R348" s="86">
        <v>7350000</v>
      </c>
      <c r="S348" s="62" t="s">
        <v>97</v>
      </c>
      <c r="T348" s="63">
        <v>44579</v>
      </c>
      <c r="U348" s="63">
        <v>44581</v>
      </c>
      <c r="V348" s="63">
        <v>44926</v>
      </c>
      <c r="W348" s="63">
        <v>44581</v>
      </c>
      <c r="X348" s="63">
        <v>44926</v>
      </c>
      <c r="Y348" s="62" t="s">
        <v>130</v>
      </c>
      <c r="Z348" s="68" t="s">
        <v>419</v>
      </c>
      <c r="AA348" s="67">
        <v>20220881</v>
      </c>
      <c r="AB348" s="67">
        <v>77322</v>
      </c>
      <c r="AC348" s="61">
        <v>44574</v>
      </c>
      <c r="AD348" s="61" t="s">
        <v>100</v>
      </c>
      <c r="AE348" s="61" t="s">
        <v>100</v>
      </c>
      <c r="AF348" s="61" t="s">
        <v>839</v>
      </c>
      <c r="AG348" s="61" t="s">
        <v>737</v>
      </c>
      <c r="AH348" s="69">
        <v>43322</v>
      </c>
      <c r="AI348" s="85">
        <v>44579</v>
      </c>
      <c r="AJ348" s="70" t="s">
        <v>103</v>
      </c>
      <c r="AK348" s="69" t="s">
        <v>100</v>
      </c>
      <c r="AL348" s="69" t="s">
        <v>100</v>
      </c>
      <c r="AM348" s="61" t="str">
        <f>'[1]REQUISITOS DE EJECUCIÓN '!F348</f>
        <v>Cumplimiento del contrato
Calidad del servicio</v>
      </c>
      <c r="AN348" s="61" t="str">
        <f>'[1]REQUISITOS DE EJECUCIÓN '!G348</f>
        <v xml:space="preserve">17-46-101020753 </v>
      </c>
      <c r="AO348" s="61">
        <f>'[1]REQUISITOS DE EJECUCIÓN '!H348</f>
        <v>44579</v>
      </c>
      <c r="AP348" s="61">
        <f>'[1]REQUISITOS DE EJECUCIÓN '!I348</f>
        <v>44581</v>
      </c>
      <c r="AQ348" s="61">
        <f>'[1]REQUISITOS DE EJECUCIÓN '!L348</f>
        <v>44581</v>
      </c>
      <c r="AR348" s="61" t="str">
        <f>'[1]REQUISITOS DE EJECUCIÓN '!M348</f>
        <v>I</v>
      </c>
      <c r="AS348" s="62" t="s">
        <v>104</v>
      </c>
      <c r="AT348" s="60" t="str">
        <f>[1]Supervisiones!J348</f>
        <v>Juan Pablo Orozco Londoño</v>
      </c>
      <c r="AU348" s="60">
        <f>[1]Supervisiones!K348</f>
        <v>75085973</v>
      </c>
      <c r="AV348" s="60" t="str">
        <f>[1]Supervisiones!L348</f>
        <v>José Leonardo Hincapié Gómez</v>
      </c>
      <c r="AW348" s="60">
        <f>[1]Supervisiones!M348</f>
        <v>75085973</v>
      </c>
      <c r="AX348" s="63">
        <f>[1]Supervisiones!N348</f>
        <v>44579</v>
      </c>
      <c r="AY348" s="63">
        <f>[1]Supervisiones!O348</f>
        <v>44579</v>
      </c>
      <c r="AZ348" s="60" t="str">
        <f>[1]Supervisiones!P348</f>
        <v>Transaccional</v>
      </c>
      <c r="BA348" s="62" t="s">
        <v>105</v>
      </c>
      <c r="BB348" s="60">
        <v>0</v>
      </c>
      <c r="BC348" s="62" t="s">
        <v>105</v>
      </c>
      <c r="BD348" s="60" t="s">
        <v>100</v>
      </c>
      <c r="BE348" s="60" t="s">
        <v>100</v>
      </c>
      <c r="BF348" s="62" t="s">
        <v>105</v>
      </c>
      <c r="BG348" s="60" t="s">
        <v>100</v>
      </c>
      <c r="BH348" s="60" t="s">
        <v>100</v>
      </c>
      <c r="BI348" s="60" t="s">
        <v>100</v>
      </c>
      <c r="BJ348" s="60" t="s">
        <v>100</v>
      </c>
      <c r="BK348" s="60" t="s">
        <v>100</v>
      </c>
      <c r="BL348" s="60" t="s">
        <v>100</v>
      </c>
      <c r="BM348" s="60" t="s">
        <v>100</v>
      </c>
      <c r="BN348" s="60" t="s">
        <v>100</v>
      </c>
      <c r="BO348" s="60" t="s">
        <v>100</v>
      </c>
      <c r="BP348" s="60" t="s">
        <v>100</v>
      </c>
      <c r="BQ348" s="60" t="s">
        <v>100</v>
      </c>
      <c r="BR348" s="60" t="s">
        <v>100</v>
      </c>
      <c r="BS348" s="63">
        <f t="shared" si="31"/>
        <v>44926</v>
      </c>
      <c r="BT348" s="62">
        <f t="shared" si="32"/>
        <v>0</v>
      </c>
      <c r="BU348" s="60">
        <v>0</v>
      </c>
      <c r="BV348" s="60">
        <v>0</v>
      </c>
      <c r="BW348" s="62">
        <f t="shared" si="33"/>
        <v>0</v>
      </c>
      <c r="BX348" s="60">
        <v>0</v>
      </c>
      <c r="BY348" s="60">
        <v>0</v>
      </c>
      <c r="BZ348" s="64">
        <f t="shared" si="34"/>
        <v>84525000</v>
      </c>
      <c r="CA348" s="60" t="s">
        <v>106</v>
      </c>
      <c r="CB348" s="62" t="e">
        <f t="shared" si="35"/>
        <v>#REF!</v>
      </c>
      <c r="CC348" s="72" t="e">
        <f>BS348-#REF!</f>
        <v>#REF!</v>
      </c>
      <c r="CD348" s="62" t="s">
        <v>107</v>
      </c>
      <c r="CE348" s="78">
        <v>44584</v>
      </c>
      <c r="CF348" s="74" t="s">
        <v>1939</v>
      </c>
      <c r="CG348" s="75"/>
    </row>
    <row r="349" spans="1:85" s="17" customFormat="1" ht="50.25" customHeight="1">
      <c r="A349" s="60">
        <v>348</v>
      </c>
      <c r="B349" s="62" t="s">
        <v>510</v>
      </c>
      <c r="C349" s="62" t="s">
        <v>1140</v>
      </c>
      <c r="D349" s="62" t="s">
        <v>946</v>
      </c>
      <c r="E349" s="62" t="s">
        <v>88</v>
      </c>
      <c r="F349" s="62" t="s">
        <v>1940</v>
      </c>
      <c r="G349" s="62" t="s">
        <v>90</v>
      </c>
      <c r="H349" s="62" t="s">
        <v>1941</v>
      </c>
      <c r="I349" s="62" t="s">
        <v>92</v>
      </c>
      <c r="J349" s="62">
        <v>1022334708</v>
      </c>
      <c r="K349" s="62" t="s">
        <v>1942</v>
      </c>
      <c r="L349" s="60">
        <v>80111701</v>
      </c>
      <c r="M349" s="71" t="s">
        <v>1943</v>
      </c>
      <c r="N349" s="62" t="s">
        <v>96</v>
      </c>
      <c r="O349" s="62">
        <f t="shared" si="25"/>
        <v>66193050</v>
      </c>
      <c r="P349" s="86">
        <v>66193050</v>
      </c>
      <c r="Q349" s="60">
        <v>0</v>
      </c>
      <c r="R349" s="86">
        <v>6017550</v>
      </c>
      <c r="S349" s="62" t="s">
        <v>213</v>
      </c>
      <c r="T349" s="63">
        <v>44579</v>
      </c>
      <c r="U349" s="63">
        <v>44582</v>
      </c>
      <c r="V349" s="63">
        <v>44895</v>
      </c>
      <c r="W349" s="63">
        <v>44582</v>
      </c>
      <c r="X349" s="63">
        <v>44895</v>
      </c>
      <c r="Y349" s="62" t="s">
        <v>556</v>
      </c>
      <c r="Z349" s="68" t="s">
        <v>518</v>
      </c>
      <c r="AA349" s="67">
        <v>20220440</v>
      </c>
      <c r="AB349" s="67">
        <v>54822</v>
      </c>
      <c r="AC349" s="61">
        <v>44573</v>
      </c>
      <c r="AD349" s="61" t="s">
        <v>100</v>
      </c>
      <c r="AE349" s="61" t="s">
        <v>100</v>
      </c>
      <c r="AF349" s="61" t="s">
        <v>557</v>
      </c>
      <c r="AG349" s="61" t="s">
        <v>116</v>
      </c>
      <c r="AH349" s="69">
        <v>44922</v>
      </c>
      <c r="AI349" s="85">
        <v>44579</v>
      </c>
      <c r="AJ349" s="70" t="s">
        <v>103</v>
      </c>
      <c r="AK349" s="69" t="s">
        <v>100</v>
      </c>
      <c r="AL349" s="69" t="s">
        <v>100</v>
      </c>
      <c r="AM349" s="61" t="str">
        <f>'[1]REQUISITOS DE EJECUCIÓN '!F349</f>
        <v>Cumplimiento del contrato
Calidad del servicio</v>
      </c>
      <c r="AN349" s="61" t="str">
        <f>'[1]REQUISITOS DE EJECUCIÓN '!G349</f>
        <v>390-47-994000067947</v>
      </c>
      <c r="AO349" s="61">
        <f>'[1]REQUISITOS DE EJECUCIÓN '!H349</f>
        <v>44579</v>
      </c>
      <c r="AP349" s="61">
        <f>'[1]REQUISITOS DE EJECUCIÓN '!I349</f>
        <v>44582</v>
      </c>
      <c r="AQ349" s="61">
        <f>'[1]REQUISITOS DE EJECUCIÓN '!L349</f>
        <v>44581</v>
      </c>
      <c r="AR349" s="61" t="str">
        <f>'[1]REQUISITOS DE EJECUCIÓN '!M349</f>
        <v>I</v>
      </c>
      <c r="AS349" s="62" t="s">
        <v>104</v>
      </c>
      <c r="AT349" s="60" t="str">
        <f>[1]Supervisiones!J349</f>
        <v>José Del Carmen Arrieta Orozco</v>
      </c>
      <c r="AU349" s="60">
        <f>[1]Supervisiones!K349</f>
        <v>73088206</v>
      </c>
      <c r="AV349" s="60" t="str">
        <f>[1]Supervisiones!L349</f>
        <v>Wilson Alirio Gómez Alba</v>
      </c>
      <c r="AW349" s="60">
        <f>[1]Supervisiones!M349</f>
        <v>73088206</v>
      </c>
      <c r="AX349" s="63">
        <f>[1]Supervisiones!N349</f>
        <v>44579</v>
      </c>
      <c r="AY349" s="63">
        <f>[1]Supervisiones!O349</f>
        <v>44579</v>
      </c>
      <c r="AZ349" s="60" t="str">
        <f>[1]Supervisiones!P349</f>
        <v>Transaccional</v>
      </c>
      <c r="BA349" s="62" t="s">
        <v>105</v>
      </c>
      <c r="BB349" s="60">
        <v>0</v>
      </c>
      <c r="BC349" s="62" t="s">
        <v>105</v>
      </c>
      <c r="BD349" s="60" t="s">
        <v>100</v>
      </c>
      <c r="BE349" s="60" t="s">
        <v>100</v>
      </c>
      <c r="BF349" s="62" t="s">
        <v>105</v>
      </c>
      <c r="BG349" s="60" t="s">
        <v>100</v>
      </c>
      <c r="BH349" s="60" t="s">
        <v>100</v>
      </c>
      <c r="BI349" s="60" t="s">
        <v>100</v>
      </c>
      <c r="BJ349" s="60" t="s">
        <v>100</v>
      </c>
      <c r="BK349" s="60" t="s">
        <v>100</v>
      </c>
      <c r="BL349" s="60" t="s">
        <v>100</v>
      </c>
      <c r="BM349" s="60" t="s">
        <v>100</v>
      </c>
      <c r="BN349" s="60" t="s">
        <v>100</v>
      </c>
      <c r="BO349" s="60" t="s">
        <v>100</v>
      </c>
      <c r="BP349" s="60" t="s">
        <v>100</v>
      </c>
      <c r="BQ349" s="60" t="s">
        <v>100</v>
      </c>
      <c r="BR349" s="60" t="s">
        <v>100</v>
      </c>
      <c r="BS349" s="63">
        <f t="shared" si="31"/>
        <v>44895</v>
      </c>
      <c r="BT349" s="62">
        <f t="shared" si="32"/>
        <v>0</v>
      </c>
      <c r="BU349" s="60">
        <v>0</v>
      </c>
      <c r="BV349" s="60">
        <v>0</v>
      </c>
      <c r="BW349" s="62">
        <f t="shared" si="33"/>
        <v>0</v>
      </c>
      <c r="BX349" s="60">
        <v>0</v>
      </c>
      <c r="BY349" s="60">
        <v>0</v>
      </c>
      <c r="BZ349" s="64">
        <f t="shared" si="34"/>
        <v>66193050</v>
      </c>
      <c r="CA349" s="60" t="s">
        <v>106</v>
      </c>
      <c r="CB349" s="62" t="e">
        <f t="shared" si="35"/>
        <v>#REF!</v>
      </c>
      <c r="CC349" s="72" t="e">
        <f>BS349-#REF!</f>
        <v>#REF!</v>
      </c>
      <c r="CD349" s="62" t="s">
        <v>107</v>
      </c>
      <c r="CE349" s="78">
        <v>44584</v>
      </c>
      <c r="CF349" s="74" t="s">
        <v>1944</v>
      </c>
      <c r="CG349" s="75"/>
    </row>
    <row r="350" spans="1:85" s="17" customFormat="1" ht="50.25" customHeight="1">
      <c r="A350" s="60">
        <v>349</v>
      </c>
      <c r="B350" s="62" t="s">
        <v>510</v>
      </c>
      <c r="C350" s="62" t="s">
        <v>1140</v>
      </c>
      <c r="D350" s="62" t="s">
        <v>946</v>
      </c>
      <c r="E350" s="62" t="s">
        <v>88</v>
      </c>
      <c r="F350" s="62" t="s">
        <v>1945</v>
      </c>
      <c r="G350" s="62" t="s">
        <v>90</v>
      </c>
      <c r="H350" s="62" t="s">
        <v>1946</v>
      </c>
      <c r="I350" s="62" t="s">
        <v>92</v>
      </c>
      <c r="J350" s="62">
        <v>1071143052</v>
      </c>
      <c r="K350" s="62" t="s">
        <v>1947</v>
      </c>
      <c r="L350" s="60">
        <v>80111701</v>
      </c>
      <c r="M350" s="71" t="s">
        <v>1948</v>
      </c>
      <c r="N350" s="62" t="s">
        <v>96</v>
      </c>
      <c r="O350" s="62">
        <f t="shared" si="25"/>
        <v>60279450</v>
      </c>
      <c r="P350" s="86">
        <v>60279450</v>
      </c>
      <c r="Q350" s="60">
        <v>0</v>
      </c>
      <c r="R350" s="86">
        <v>5479950</v>
      </c>
      <c r="S350" s="62" t="s">
        <v>213</v>
      </c>
      <c r="T350" s="73">
        <v>44584</v>
      </c>
      <c r="U350" s="63">
        <v>44585</v>
      </c>
      <c r="V350" s="63">
        <v>44895</v>
      </c>
      <c r="W350" s="63">
        <v>44585</v>
      </c>
      <c r="X350" s="63">
        <v>44895</v>
      </c>
      <c r="Y350" s="62" t="s">
        <v>556</v>
      </c>
      <c r="Z350" s="68" t="s">
        <v>518</v>
      </c>
      <c r="AA350" s="67">
        <v>20220442</v>
      </c>
      <c r="AB350" s="67">
        <v>54922</v>
      </c>
      <c r="AC350" s="61">
        <v>44573</v>
      </c>
      <c r="AD350" s="61" t="s">
        <v>100</v>
      </c>
      <c r="AE350" s="61" t="s">
        <v>100</v>
      </c>
      <c r="AF350" s="61" t="s">
        <v>557</v>
      </c>
      <c r="AG350" s="61" t="s">
        <v>116</v>
      </c>
      <c r="AH350" s="69">
        <v>76822</v>
      </c>
      <c r="AI350" s="85">
        <v>44585</v>
      </c>
      <c r="AJ350" s="70" t="s">
        <v>84</v>
      </c>
      <c r="AK350" s="69" t="s">
        <v>100</v>
      </c>
      <c r="AL350" s="69" t="s">
        <v>100</v>
      </c>
      <c r="AM350" s="61" t="str">
        <f>'[1]REQUISITOS DE EJECUCIÓN '!F350</f>
        <v>Cumplimiento del contrato
Calidad del servicio</v>
      </c>
      <c r="AN350" s="61" t="str">
        <f>'[1]REQUISITOS DE EJECUCIÓN '!G350</f>
        <v>390-47-994000068852</v>
      </c>
      <c r="AO350" s="61">
        <f>'[1]REQUISITOS DE EJECUCIÓN '!H350</f>
        <v>44585</v>
      </c>
      <c r="AP350" s="61">
        <f>'[1]REQUISITOS DE EJECUCIÓN '!I350</f>
        <v>44585</v>
      </c>
      <c r="AQ350" s="61">
        <f>'[1]REQUISITOS DE EJECUCIÓN '!L350</f>
        <v>44585</v>
      </c>
      <c r="AR350" s="61" t="str">
        <f>'[1]REQUISITOS DE EJECUCIÓN '!M350</f>
        <v>I</v>
      </c>
      <c r="AS350" s="62" t="s">
        <v>104</v>
      </c>
      <c r="AT350" s="60" t="str">
        <f>[1]Supervisiones!J350</f>
        <v>José Del Carmen Arrieta Orozco</v>
      </c>
      <c r="AU350" s="60">
        <f>[1]Supervisiones!K350</f>
        <v>73088206</v>
      </c>
      <c r="AV350" s="60" t="str">
        <f>[1]Supervisiones!L350</f>
        <v>Wilson Alirio Gómez Alba</v>
      </c>
      <c r="AW350" s="60">
        <f>[1]Supervisiones!M350</f>
        <v>73088206</v>
      </c>
      <c r="AX350" s="63">
        <f>[1]Supervisiones!N350</f>
        <v>44584</v>
      </c>
      <c r="AY350" s="63">
        <f>[1]Supervisiones!O350</f>
        <v>44585</v>
      </c>
      <c r="AZ350" s="60" t="str">
        <f>[1]Supervisiones!P350</f>
        <v>Transaccional</v>
      </c>
      <c r="BA350" s="62" t="s">
        <v>105</v>
      </c>
      <c r="BB350" s="60">
        <v>0</v>
      </c>
      <c r="BC350" s="62" t="s">
        <v>105</v>
      </c>
      <c r="BD350" s="60" t="s">
        <v>100</v>
      </c>
      <c r="BE350" s="60" t="s">
        <v>100</v>
      </c>
      <c r="BF350" s="62" t="s">
        <v>105</v>
      </c>
      <c r="BG350" s="60" t="s">
        <v>100</v>
      </c>
      <c r="BH350" s="60" t="s">
        <v>100</v>
      </c>
      <c r="BI350" s="60" t="s">
        <v>100</v>
      </c>
      <c r="BJ350" s="60" t="s">
        <v>100</v>
      </c>
      <c r="BK350" s="60" t="s">
        <v>100</v>
      </c>
      <c r="BL350" s="60" t="s">
        <v>100</v>
      </c>
      <c r="BM350" s="60" t="s">
        <v>100</v>
      </c>
      <c r="BN350" s="60" t="s">
        <v>100</v>
      </c>
      <c r="BO350" s="60" t="s">
        <v>100</v>
      </c>
      <c r="BP350" s="60" t="s">
        <v>100</v>
      </c>
      <c r="BQ350" s="60" t="s">
        <v>100</v>
      </c>
      <c r="BR350" s="60" t="s">
        <v>100</v>
      </c>
      <c r="BS350" s="63">
        <f t="shared" si="31"/>
        <v>44895</v>
      </c>
      <c r="BT350" s="62">
        <f t="shared" si="32"/>
        <v>0</v>
      </c>
      <c r="BU350" s="60">
        <v>0</v>
      </c>
      <c r="BV350" s="60">
        <v>0</v>
      </c>
      <c r="BW350" s="62">
        <f t="shared" si="33"/>
        <v>0</v>
      </c>
      <c r="BX350" s="60">
        <v>0</v>
      </c>
      <c r="BY350" s="60">
        <v>0</v>
      </c>
      <c r="BZ350" s="64">
        <f t="shared" si="34"/>
        <v>60279450</v>
      </c>
      <c r="CA350" s="60" t="s">
        <v>106</v>
      </c>
      <c r="CB350" s="62" t="e">
        <f t="shared" si="35"/>
        <v>#REF!</v>
      </c>
      <c r="CC350" s="72" t="e">
        <f>BS350-#REF!</f>
        <v>#REF!</v>
      </c>
      <c r="CD350" s="62" t="s">
        <v>107</v>
      </c>
      <c r="CE350" s="78">
        <v>44590</v>
      </c>
      <c r="CF350" s="74" t="s">
        <v>1949</v>
      </c>
      <c r="CG350" s="75"/>
    </row>
    <row r="351" spans="1:85" s="17" customFormat="1" ht="50.25" customHeight="1">
      <c r="A351" s="60">
        <v>350</v>
      </c>
      <c r="B351" s="62" t="s">
        <v>298</v>
      </c>
      <c r="C351" s="62" t="s">
        <v>299</v>
      </c>
      <c r="D351" s="62" t="s">
        <v>460</v>
      </c>
      <c r="E351" s="62" t="s">
        <v>88</v>
      </c>
      <c r="F351" s="62" t="s">
        <v>1950</v>
      </c>
      <c r="G351" s="62" t="s">
        <v>90</v>
      </c>
      <c r="H351" s="62" t="s">
        <v>1951</v>
      </c>
      <c r="I351" s="62" t="s">
        <v>92</v>
      </c>
      <c r="J351" s="62">
        <v>88216554</v>
      </c>
      <c r="K351" s="62" t="s">
        <v>1952</v>
      </c>
      <c r="L351" s="60">
        <v>80111701</v>
      </c>
      <c r="M351" s="71" t="s">
        <v>340</v>
      </c>
      <c r="N351" s="62" t="s">
        <v>96</v>
      </c>
      <c r="O351" s="62">
        <f t="shared" si="25"/>
        <v>45000000</v>
      </c>
      <c r="P351" s="86">
        <v>45000000</v>
      </c>
      <c r="Q351" s="60">
        <v>0</v>
      </c>
      <c r="R351" s="86">
        <v>4500000</v>
      </c>
      <c r="S351" s="62" t="s">
        <v>213</v>
      </c>
      <c r="T351" s="63">
        <v>44579</v>
      </c>
      <c r="U351" s="63">
        <v>44581</v>
      </c>
      <c r="V351" s="63">
        <v>44865</v>
      </c>
      <c r="W351" s="63">
        <v>44581</v>
      </c>
      <c r="X351" s="63">
        <v>44865</v>
      </c>
      <c r="Y351" s="62" t="s">
        <v>305</v>
      </c>
      <c r="Z351" s="68" t="s">
        <v>306</v>
      </c>
      <c r="AA351" s="67">
        <v>20220682</v>
      </c>
      <c r="AB351" s="67">
        <v>72022</v>
      </c>
      <c r="AC351" s="61">
        <v>44573</v>
      </c>
      <c r="AD351" s="61" t="s">
        <v>100</v>
      </c>
      <c r="AE351" s="61" t="s">
        <v>100</v>
      </c>
      <c r="AF351" s="61" t="s">
        <v>928</v>
      </c>
      <c r="AG351" s="61" t="s">
        <v>102</v>
      </c>
      <c r="AH351" s="69">
        <v>43622</v>
      </c>
      <c r="AI351" s="85">
        <v>44579</v>
      </c>
      <c r="AJ351" s="70" t="s">
        <v>103</v>
      </c>
      <c r="AK351" s="69" t="s">
        <v>100</v>
      </c>
      <c r="AL351" s="69" t="s">
        <v>100</v>
      </c>
      <c r="AM351" s="61" t="str">
        <f>'[1]REQUISITOS DE EJECUCIÓN '!F351</f>
        <v>Cumplimiento del contrato
Calidad del servicio</v>
      </c>
      <c r="AN351" s="61" t="str">
        <f>'[1]REQUISITOS DE EJECUCIÓN '!G351</f>
        <v>15-44-101256546</v>
      </c>
      <c r="AO351" s="61">
        <f>'[1]REQUISITOS DE EJECUCIÓN '!H351</f>
        <v>44579</v>
      </c>
      <c r="AP351" s="61">
        <f>'[1]REQUISITOS DE EJECUCIÓN '!I351</f>
        <v>44581</v>
      </c>
      <c r="AQ351" s="61">
        <f>'[1]REQUISITOS DE EJECUCIÓN '!L351</f>
        <v>44581</v>
      </c>
      <c r="AR351" s="61" t="str">
        <f>'[1]REQUISITOS DE EJECUCIÓN '!M351</f>
        <v>I</v>
      </c>
      <c r="AS351" s="62" t="s">
        <v>104</v>
      </c>
      <c r="AT351" s="60" t="str">
        <f>[1]Supervisiones!J351</f>
        <v>Fabian Dario Romero Moreno</v>
      </c>
      <c r="AU351" s="60">
        <f>[1]Supervisiones!K351</f>
        <v>11523034</v>
      </c>
      <c r="AV351" s="60" t="str">
        <f>[1]Supervisiones!L351</f>
        <v>Fabian Dario Romero Moreno</v>
      </c>
      <c r="AW351" s="60">
        <f>[1]Supervisiones!M351</f>
        <v>11523034</v>
      </c>
      <c r="AX351" s="63">
        <f>[1]Supervisiones!N351</f>
        <v>44579</v>
      </c>
      <c r="AY351" s="63">
        <f>[1]Supervisiones!O351</f>
        <v>44579</v>
      </c>
      <c r="AZ351" s="60" t="str">
        <f>[1]Supervisiones!P351</f>
        <v>Transaccional</v>
      </c>
      <c r="BA351" s="62" t="s">
        <v>105</v>
      </c>
      <c r="BB351" s="60">
        <v>0</v>
      </c>
      <c r="BC351" s="62" t="s">
        <v>105</v>
      </c>
      <c r="BD351" s="60" t="s">
        <v>100</v>
      </c>
      <c r="BE351" s="60" t="s">
        <v>100</v>
      </c>
      <c r="BF351" s="62" t="s">
        <v>105</v>
      </c>
      <c r="BG351" s="60" t="s">
        <v>100</v>
      </c>
      <c r="BH351" s="60" t="s">
        <v>100</v>
      </c>
      <c r="BI351" s="60" t="s">
        <v>100</v>
      </c>
      <c r="BJ351" s="60" t="s">
        <v>100</v>
      </c>
      <c r="BK351" s="60" t="s">
        <v>100</v>
      </c>
      <c r="BL351" s="60" t="s">
        <v>100</v>
      </c>
      <c r="BM351" s="60" t="s">
        <v>100</v>
      </c>
      <c r="BN351" s="60" t="s">
        <v>100</v>
      </c>
      <c r="BO351" s="60" t="s">
        <v>100</v>
      </c>
      <c r="BP351" s="60" t="s">
        <v>100</v>
      </c>
      <c r="BQ351" s="60" t="s">
        <v>100</v>
      </c>
      <c r="BR351" s="60" t="s">
        <v>100</v>
      </c>
      <c r="BS351" s="63">
        <f t="shared" si="31"/>
        <v>44865</v>
      </c>
      <c r="BT351" s="62">
        <f t="shared" si="32"/>
        <v>0</v>
      </c>
      <c r="BU351" s="60">
        <v>0</v>
      </c>
      <c r="BV351" s="60">
        <v>0</v>
      </c>
      <c r="BW351" s="62">
        <f t="shared" si="33"/>
        <v>0</v>
      </c>
      <c r="BX351" s="60">
        <v>0</v>
      </c>
      <c r="BY351" s="60">
        <v>0</v>
      </c>
      <c r="BZ351" s="64">
        <f t="shared" si="34"/>
        <v>45000000</v>
      </c>
      <c r="CA351" s="60" t="s">
        <v>106</v>
      </c>
      <c r="CB351" s="62" t="e">
        <f t="shared" si="35"/>
        <v>#REF!</v>
      </c>
      <c r="CC351" s="72" t="e">
        <f>BS351-#REF!</f>
        <v>#REF!</v>
      </c>
      <c r="CD351" s="62" t="s">
        <v>107</v>
      </c>
      <c r="CE351" s="78">
        <v>44584</v>
      </c>
      <c r="CF351" s="74" t="s">
        <v>1953</v>
      </c>
      <c r="CG351" s="75"/>
    </row>
    <row r="352" spans="1:85" s="17" customFormat="1" ht="50.25" customHeight="1">
      <c r="A352" s="60">
        <v>351</v>
      </c>
      <c r="B352" s="62" t="s">
        <v>411</v>
      </c>
      <c r="C352" s="62" t="s">
        <v>834</v>
      </c>
      <c r="D352" s="62" t="s">
        <v>1105</v>
      </c>
      <c r="E352" s="62" t="s">
        <v>88</v>
      </c>
      <c r="F352" s="62" t="s">
        <v>1954</v>
      </c>
      <c r="G352" s="62" t="s">
        <v>90</v>
      </c>
      <c r="H352" s="62" t="s">
        <v>1955</v>
      </c>
      <c r="I352" s="62" t="s">
        <v>92</v>
      </c>
      <c r="J352" s="62">
        <v>10063308</v>
      </c>
      <c r="K352" s="62" t="s">
        <v>1956</v>
      </c>
      <c r="L352" s="60">
        <v>80111701</v>
      </c>
      <c r="M352" s="71" t="s">
        <v>1957</v>
      </c>
      <c r="N352" s="62" t="s">
        <v>96</v>
      </c>
      <c r="O352" s="62">
        <f t="shared" si="25"/>
        <v>108675000</v>
      </c>
      <c r="P352" s="86">
        <v>108675000</v>
      </c>
      <c r="Q352" s="60">
        <v>0</v>
      </c>
      <c r="R352" s="86">
        <v>9450000</v>
      </c>
      <c r="S352" s="62" t="s">
        <v>97</v>
      </c>
      <c r="T352" s="73">
        <v>44580</v>
      </c>
      <c r="U352" s="63">
        <v>44586</v>
      </c>
      <c r="V352" s="63">
        <v>44926</v>
      </c>
      <c r="W352" s="63">
        <v>44586</v>
      </c>
      <c r="X352" s="63">
        <v>44926</v>
      </c>
      <c r="Y352" s="62" t="s">
        <v>130</v>
      </c>
      <c r="Z352" s="68" t="s">
        <v>419</v>
      </c>
      <c r="AA352" s="67">
        <v>20220888</v>
      </c>
      <c r="AB352" s="67">
        <v>88922</v>
      </c>
      <c r="AC352" s="61">
        <v>44575</v>
      </c>
      <c r="AD352" s="61" t="s">
        <v>100</v>
      </c>
      <c r="AE352" s="61" t="s">
        <v>100</v>
      </c>
      <c r="AF352" s="61" t="s">
        <v>839</v>
      </c>
      <c r="AG352" s="61" t="s">
        <v>737</v>
      </c>
      <c r="AH352" s="69">
        <v>50322</v>
      </c>
      <c r="AI352" s="85">
        <v>44581</v>
      </c>
      <c r="AJ352" s="70" t="s">
        <v>103</v>
      </c>
      <c r="AK352" s="69" t="s">
        <v>100</v>
      </c>
      <c r="AL352" s="69" t="s">
        <v>100</v>
      </c>
      <c r="AM352" s="61" t="str">
        <f>'[1]REQUISITOS DE EJECUCIÓN '!F352</f>
        <v>Cumplimiento del contrato
Calidad del servicio</v>
      </c>
      <c r="AN352" s="61" t="str">
        <f>'[1]REQUISITOS DE EJECUCIÓN '!G352</f>
        <v>CBC-100033702</v>
      </c>
      <c r="AO352" s="61">
        <f>'[1]REQUISITOS DE EJECUCIÓN '!H352</f>
        <v>44581</v>
      </c>
      <c r="AP352" s="61">
        <f>'[1]REQUISITOS DE EJECUCIÓN '!I352</f>
        <v>44586</v>
      </c>
      <c r="AQ352" s="61">
        <f>'[1]REQUISITOS DE EJECUCIÓN '!L352</f>
        <v>44581</v>
      </c>
      <c r="AR352" s="61" t="str">
        <f>'[1]REQUISITOS DE EJECUCIÓN '!M352</f>
        <v>I</v>
      </c>
      <c r="AS352" s="62" t="s">
        <v>104</v>
      </c>
      <c r="AT352" s="60" t="str">
        <f>[1]Supervisiones!J352</f>
        <v>Juan Pablo Orozco Londoño</v>
      </c>
      <c r="AU352" s="60">
        <f>[1]Supervisiones!K352</f>
        <v>75085973</v>
      </c>
      <c r="AV352" s="60" t="str">
        <f>[1]Supervisiones!L352</f>
        <v>José Leonardo Hincapié Gómez</v>
      </c>
      <c r="AW352" s="60">
        <f>[1]Supervisiones!M352</f>
        <v>75085973</v>
      </c>
      <c r="AX352" s="63">
        <f>[1]Supervisiones!N352</f>
        <v>44580</v>
      </c>
      <c r="AY352" s="63">
        <f>[1]Supervisiones!O352</f>
        <v>44580</v>
      </c>
      <c r="AZ352" s="60" t="str">
        <f>[1]Supervisiones!P352</f>
        <v>Transaccional</v>
      </c>
      <c r="BA352" s="62" t="s">
        <v>105</v>
      </c>
      <c r="BB352" s="60">
        <v>0</v>
      </c>
      <c r="BC352" s="62" t="s">
        <v>105</v>
      </c>
      <c r="BD352" s="60" t="s">
        <v>100</v>
      </c>
      <c r="BE352" s="60" t="s">
        <v>100</v>
      </c>
      <c r="BF352" s="62" t="s">
        <v>105</v>
      </c>
      <c r="BG352" s="60" t="s">
        <v>100</v>
      </c>
      <c r="BH352" s="60" t="s">
        <v>100</v>
      </c>
      <c r="BI352" s="60" t="s">
        <v>100</v>
      </c>
      <c r="BJ352" s="60" t="s">
        <v>100</v>
      </c>
      <c r="BK352" s="60" t="s">
        <v>100</v>
      </c>
      <c r="BL352" s="60" t="s">
        <v>100</v>
      </c>
      <c r="BM352" s="60" t="s">
        <v>100</v>
      </c>
      <c r="BN352" s="60" t="s">
        <v>100</v>
      </c>
      <c r="BO352" s="60" t="s">
        <v>100</v>
      </c>
      <c r="BP352" s="60" t="s">
        <v>100</v>
      </c>
      <c r="BQ352" s="60" t="s">
        <v>100</v>
      </c>
      <c r="BR352" s="60" t="s">
        <v>100</v>
      </c>
      <c r="BS352" s="63">
        <f t="shared" si="31"/>
        <v>44926</v>
      </c>
      <c r="BT352" s="62">
        <f t="shared" si="32"/>
        <v>0</v>
      </c>
      <c r="BU352" s="60">
        <v>0</v>
      </c>
      <c r="BV352" s="60">
        <v>0</v>
      </c>
      <c r="BW352" s="62">
        <f t="shared" si="33"/>
        <v>0</v>
      </c>
      <c r="BX352" s="60">
        <v>0</v>
      </c>
      <c r="BY352" s="60">
        <v>0</v>
      </c>
      <c r="BZ352" s="64">
        <f t="shared" si="34"/>
        <v>108675000</v>
      </c>
      <c r="CA352" s="60" t="s">
        <v>106</v>
      </c>
      <c r="CB352" s="62" t="e">
        <f t="shared" si="35"/>
        <v>#REF!</v>
      </c>
      <c r="CC352" s="72" t="e">
        <f>BS352-#REF!</f>
        <v>#REF!</v>
      </c>
      <c r="CD352" s="62" t="s">
        <v>107</v>
      </c>
      <c r="CE352" s="78">
        <v>44584</v>
      </c>
      <c r="CF352" s="74" t="s">
        <v>1958</v>
      </c>
      <c r="CG352" s="75"/>
    </row>
    <row r="353" spans="1:85" s="17" customFormat="1" ht="50.25" customHeight="1">
      <c r="A353" s="60">
        <v>352</v>
      </c>
      <c r="B353" s="62" t="s">
        <v>298</v>
      </c>
      <c r="C353" s="62" t="s">
        <v>489</v>
      </c>
      <c r="D353" s="62" t="s">
        <v>460</v>
      </c>
      <c r="E353" s="62" t="s">
        <v>88</v>
      </c>
      <c r="F353" s="62" t="s">
        <v>1959</v>
      </c>
      <c r="G353" s="62" t="s">
        <v>90</v>
      </c>
      <c r="H353" s="62" t="s">
        <v>1960</v>
      </c>
      <c r="I353" s="62" t="s">
        <v>92</v>
      </c>
      <c r="J353" s="62">
        <v>7385032</v>
      </c>
      <c r="K353" s="62" t="s">
        <v>1961</v>
      </c>
      <c r="L353" s="60">
        <v>80111701</v>
      </c>
      <c r="M353" s="71" t="s">
        <v>634</v>
      </c>
      <c r="N353" s="62" t="s">
        <v>96</v>
      </c>
      <c r="O353" s="62">
        <f>P353+Q353</f>
        <v>98280000</v>
      </c>
      <c r="P353" s="86">
        <v>98280000</v>
      </c>
      <c r="Q353" s="60">
        <v>0</v>
      </c>
      <c r="R353" s="86">
        <v>8190000</v>
      </c>
      <c r="S353" s="62" t="s">
        <v>213</v>
      </c>
      <c r="T353" s="73">
        <v>44579</v>
      </c>
      <c r="U353" s="63">
        <v>44581</v>
      </c>
      <c r="V353" s="63">
        <v>44926</v>
      </c>
      <c r="W353" s="63">
        <v>44581</v>
      </c>
      <c r="X353" s="63">
        <v>44926</v>
      </c>
      <c r="Y353" s="62" t="s">
        <v>305</v>
      </c>
      <c r="Z353" s="68" t="s">
        <v>306</v>
      </c>
      <c r="AA353" s="67">
        <v>20220560</v>
      </c>
      <c r="AB353" s="67">
        <v>50822</v>
      </c>
      <c r="AC353" s="61">
        <v>44572</v>
      </c>
      <c r="AD353" s="61" t="s">
        <v>100</v>
      </c>
      <c r="AE353" s="61" t="s">
        <v>100</v>
      </c>
      <c r="AF353" s="61" t="s">
        <v>928</v>
      </c>
      <c r="AG353" s="61" t="s">
        <v>494</v>
      </c>
      <c r="AH353" s="69">
        <v>49722</v>
      </c>
      <c r="AI353" s="85">
        <v>44580</v>
      </c>
      <c r="AJ353" s="70" t="s">
        <v>103</v>
      </c>
      <c r="AK353" s="69" t="s">
        <v>100</v>
      </c>
      <c r="AL353" s="69" t="s">
        <v>100</v>
      </c>
      <c r="AM353" s="61" t="str">
        <f>'[1]REQUISITOS DE EJECUCIÓN '!F353</f>
        <v>Cumplimiento del contrato
Calidad del servicio</v>
      </c>
      <c r="AN353" s="61" t="str">
        <f>'[1]REQUISITOS DE EJECUCIÓN '!G353</f>
        <v>14-44-101145021</v>
      </c>
      <c r="AO353" s="61">
        <f>'[1]REQUISITOS DE EJECUCIÓN '!H353</f>
        <v>44579</v>
      </c>
      <c r="AP353" s="61">
        <f>'[1]REQUISITOS DE EJECUCIÓN '!I353</f>
        <v>44581</v>
      </c>
      <c r="AQ353" s="61">
        <f>'[1]REQUISITOS DE EJECUCIÓN '!L353</f>
        <v>44581</v>
      </c>
      <c r="AR353" s="61" t="str">
        <f>'[1]REQUISITOS DE EJECUCIÓN '!M353</f>
        <v>I</v>
      </c>
      <c r="AS353" s="62" t="s">
        <v>104</v>
      </c>
      <c r="AT353" s="60" t="str">
        <f>[1]Supervisiones!J353</f>
        <v>Edgar Muñoz David</v>
      </c>
      <c r="AU353" s="60">
        <f>[1]Supervisiones!K353</f>
        <v>12965830</v>
      </c>
      <c r="AV353" s="60" t="str">
        <f>[1]Supervisiones!L353</f>
        <v>Fabian Dario Romero Moreno</v>
      </c>
      <c r="AW353" s="60">
        <f>[1]Supervisiones!M353</f>
        <v>12965830</v>
      </c>
      <c r="AX353" s="63">
        <f>[1]Supervisiones!N353</f>
        <v>44580</v>
      </c>
      <c r="AY353" s="63">
        <f>[1]Supervisiones!O353</f>
        <v>44580</v>
      </c>
      <c r="AZ353" s="60" t="str">
        <f>[1]Supervisiones!P353</f>
        <v>Transaccional</v>
      </c>
      <c r="BA353" s="62" t="s">
        <v>105</v>
      </c>
      <c r="BB353" s="60">
        <v>0</v>
      </c>
      <c r="BC353" s="62" t="s">
        <v>105</v>
      </c>
      <c r="BD353" s="60" t="s">
        <v>100</v>
      </c>
      <c r="BE353" s="60" t="s">
        <v>100</v>
      </c>
      <c r="BF353" s="62" t="s">
        <v>105</v>
      </c>
      <c r="BG353" s="60" t="s">
        <v>100</v>
      </c>
      <c r="BH353" s="60" t="s">
        <v>100</v>
      </c>
      <c r="BI353" s="60" t="s">
        <v>100</v>
      </c>
      <c r="BJ353" s="60" t="s">
        <v>100</v>
      </c>
      <c r="BK353" s="60" t="s">
        <v>100</v>
      </c>
      <c r="BL353" s="60" t="s">
        <v>100</v>
      </c>
      <c r="BM353" s="60" t="s">
        <v>100</v>
      </c>
      <c r="BN353" s="60" t="s">
        <v>100</v>
      </c>
      <c r="BO353" s="60" t="s">
        <v>100</v>
      </c>
      <c r="BP353" s="60" t="s">
        <v>100</v>
      </c>
      <c r="BQ353" s="60" t="s">
        <v>100</v>
      </c>
      <c r="BR353" s="60" t="s">
        <v>100</v>
      </c>
      <c r="BS353" s="63">
        <f t="shared" si="31"/>
        <v>44926</v>
      </c>
      <c r="BT353" s="62">
        <f t="shared" si="32"/>
        <v>0</v>
      </c>
      <c r="BU353" s="60">
        <v>0</v>
      </c>
      <c r="BV353" s="60">
        <v>0</v>
      </c>
      <c r="BW353" s="62">
        <f t="shared" si="33"/>
        <v>0</v>
      </c>
      <c r="BX353" s="60">
        <v>0</v>
      </c>
      <c r="BY353" s="60">
        <v>0</v>
      </c>
      <c r="BZ353" s="64">
        <f t="shared" si="34"/>
        <v>98280000</v>
      </c>
      <c r="CA353" s="60" t="s">
        <v>106</v>
      </c>
      <c r="CB353" s="62" t="e">
        <f t="shared" si="35"/>
        <v>#REF!</v>
      </c>
      <c r="CC353" s="72" t="e">
        <f>BS353-#REF!</f>
        <v>#REF!</v>
      </c>
      <c r="CD353" s="62" t="s">
        <v>107</v>
      </c>
      <c r="CE353" s="78">
        <v>44584</v>
      </c>
      <c r="CF353" s="74" t="s">
        <v>1962</v>
      </c>
      <c r="CG353" s="75"/>
    </row>
    <row r="354" spans="1:85" s="17" customFormat="1" ht="50.25" customHeight="1">
      <c r="A354" s="60">
        <v>353</v>
      </c>
      <c r="B354" s="62" t="s">
        <v>377</v>
      </c>
      <c r="C354" s="62" t="s">
        <v>1768</v>
      </c>
      <c r="D354" s="62" t="s">
        <v>251</v>
      </c>
      <c r="E354" s="62" t="s">
        <v>88</v>
      </c>
      <c r="F354" s="62" t="s">
        <v>1963</v>
      </c>
      <c r="G354" s="62" t="s">
        <v>90</v>
      </c>
      <c r="H354" s="62" t="s">
        <v>1964</v>
      </c>
      <c r="I354" s="62" t="s">
        <v>92</v>
      </c>
      <c r="J354" s="62">
        <v>52886915</v>
      </c>
      <c r="K354" s="62" t="s">
        <v>1965</v>
      </c>
      <c r="L354" s="60">
        <v>80111701</v>
      </c>
      <c r="M354" s="71" t="s">
        <v>382</v>
      </c>
      <c r="N354" s="62" t="s">
        <v>96</v>
      </c>
      <c r="O354" s="62">
        <f t="shared" si="25"/>
        <v>84000000</v>
      </c>
      <c r="P354" s="86">
        <v>84000000</v>
      </c>
      <c r="Q354" s="60">
        <v>0</v>
      </c>
      <c r="R354" s="86">
        <v>7000000</v>
      </c>
      <c r="S354" s="62" t="s">
        <v>97</v>
      </c>
      <c r="T354" s="63">
        <v>44579</v>
      </c>
      <c r="U354" s="63">
        <v>44581</v>
      </c>
      <c r="V354" s="63">
        <v>44926</v>
      </c>
      <c r="W354" s="63">
        <v>44581</v>
      </c>
      <c r="X354" s="63">
        <v>44926</v>
      </c>
      <c r="Y354" s="62" t="s">
        <v>383</v>
      </c>
      <c r="Z354" s="68" t="s">
        <v>384</v>
      </c>
      <c r="AA354" s="67">
        <v>20220050</v>
      </c>
      <c r="AB354" s="67">
        <v>44622</v>
      </c>
      <c r="AC354" s="61">
        <v>44570</v>
      </c>
      <c r="AD354" s="61" t="s">
        <v>100</v>
      </c>
      <c r="AE354" s="61" t="s">
        <v>100</v>
      </c>
      <c r="AF354" s="61" t="s">
        <v>1966</v>
      </c>
      <c r="AG354" s="61" t="s">
        <v>102</v>
      </c>
      <c r="AH354" s="69">
        <v>43122</v>
      </c>
      <c r="AI354" s="85">
        <v>44579</v>
      </c>
      <c r="AJ354" s="70" t="s">
        <v>103</v>
      </c>
      <c r="AK354" s="69" t="s">
        <v>100</v>
      </c>
      <c r="AL354" s="69" t="s">
        <v>100</v>
      </c>
      <c r="AM354" s="61" t="str">
        <f>'[1]REQUISITOS DE EJECUCIÓN '!F354</f>
        <v>Cumplimiento del contrato
Calidad del servicio</v>
      </c>
      <c r="AN354" s="61" t="str">
        <f>'[1]REQUISITOS DE EJECUCIÓN '!G354</f>
        <v>390-47-994000067882</v>
      </c>
      <c r="AO354" s="61">
        <f>'[1]REQUISITOS DE EJECUCIÓN '!H354</f>
        <v>44579</v>
      </c>
      <c r="AP354" s="61">
        <f>'[1]REQUISITOS DE EJECUCIÓN '!I354</f>
        <v>44580</v>
      </c>
      <c r="AQ354" s="61">
        <f>'[1]REQUISITOS DE EJECUCIÓN '!L354</f>
        <v>44581</v>
      </c>
      <c r="AR354" s="61" t="str">
        <f>'[1]REQUISITOS DE EJECUCIÓN '!M354</f>
        <v>I</v>
      </c>
      <c r="AS354" s="62" t="s">
        <v>104</v>
      </c>
      <c r="AT354" s="60" t="str">
        <f>[1]Supervisiones!J354</f>
        <v>Sandra Milena Becerra Baldrich</v>
      </c>
      <c r="AU354" s="60">
        <f>[1]Supervisiones!K354</f>
        <v>26274508</v>
      </c>
      <c r="AV354" s="60" t="str">
        <f>[1]Supervisiones!L354</f>
        <v>Sandra Milena Becerra Baldrich</v>
      </c>
      <c r="AW354" s="60">
        <f>[1]Supervisiones!M354</f>
        <v>26274508</v>
      </c>
      <c r="AX354" s="63">
        <f>[1]Supervisiones!N354</f>
        <v>44579</v>
      </c>
      <c r="AY354" s="63">
        <f>[1]Supervisiones!O354</f>
        <v>44579</v>
      </c>
      <c r="AZ354" s="60" t="str">
        <f>[1]Supervisiones!P354</f>
        <v>Transaccional</v>
      </c>
      <c r="BA354" s="62" t="s">
        <v>105</v>
      </c>
      <c r="BB354" s="60">
        <v>0</v>
      </c>
      <c r="BC354" s="62" t="s">
        <v>105</v>
      </c>
      <c r="BD354" s="60" t="s">
        <v>100</v>
      </c>
      <c r="BE354" s="60" t="s">
        <v>100</v>
      </c>
      <c r="BF354" s="62" t="s">
        <v>105</v>
      </c>
      <c r="BG354" s="60" t="s">
        <v>100</v>
      </c>
      <c r="BH354" s="60" t="s">
        <v>100</v>
      </c>
      <c r="BI354" s="60" t="s">
        <v>100</v>
      </c>
      <c r="BJ354" s="60" t="s">
        <v>100</v>
      </c>
      <c r="BK354" s="60" t="s">
        <v>100</v>
      </c>
      <c r="BL354" s="60" t="s">
        <v>100</v>
      </c>
      <c r="BM354" s="60" t="s">
        <v>100</v>
      </c>
      <c r="BN354" s="60" t="s">
        <v>100</v>
      </c>
      <c r="BO354" s="60" t="s">
        <v>100</v>
      </c>
      <c r="BP354" s="60" t="s">
        <v>100</v>
      </c>
      <c r="BQ354" s="60" t="s">
        <v>100</v>
      </c>
      <c r="BR354" s="60" t="s">
        <v>100</v>
      </c>
      <c r="BS354" s="63">
        <f t="shared" si="31"/>
        <v>44926</v>
      </c>
      <c r="BT354" s="62">
        <f t="shared" si="32"/>
        <v>0</v>
      </c>
      <c r="BU354" s="60">
        <v>0</v>
      </c>
      <c r="BV354" s="60">
        <v>0</v>
      </c>
      <c r="BW354" s="62">
        <f t="shared" si="33"/>
        <v>0</v>
      </c>
      <c r="BX354" s="60">
        <v>0</v>
      </c>
      <c r="BY354" s="60">
        <v>0</v>
      </c>
      <c r="BZ354" s="64">
        <f t="shared" si="34"/>
        <v>84000000</v>
      </c>
      <c r="CA354" s="60" t="s">
        <v>106</v>
      </c>
      <c r="CB354" s="62" t="e">
        <f t="shared" si="35"/>
        <v>#REF!</v>
      </c>
      <c r="CC354" s="72" t="e">
        <f>BS354-#REF!</f>
        <v>#REF!</v>
      </c>
      <c r="CD354" s="62" t="s">
        <v>107</v>
      </c>
      <c r="CE354" s="78">
        <v>44584</v>
      </c>
      <c r="CF354" s="74" t="s">
        <v>1967</v>
      </c>
      <c r="CG354" s="75"/>
    </row>
    <row r="355" spans="1:85" s="17" customFormat="1" ht="50.25" customHeight="1">
      <c r="A355" s="60">
        <v>354</v>
      </c>
      <c r="B355" s="62" t="s">
        <v>298</v>
      </c>
      <c r="C355" s="62" t="s">
        <v>299</v>
      </c>
      <c r="D355" s="62" t="s">
        <v>300</v>
      </c>
      <c r="E355" s="62" t="s">
        <v>88</v>
      </c>
      <c r="F355" s="62" t="s">
        <v>1968</v>
      </c>
      <c r="G355" s="62" t="s">
        <v>90</v>
      </c>
      <c r="H355" s="62" t="s">
        <v>1969</v>
      </c>
      <c r="I355" s="62" t="s">
        <v>92</v>
      </c>
      <c r="J355" s="62">
        <v>80763750</v>
      </c>
      <c r="K355" s="62" t="s">
        <v>1970</v>
      </c>
      <c r="L355" s="60">
        <v>80111701</v>
      </c>
      <c r="M355" s="71" t="s">
        <v>312</v>
      </c>
      <c r="N355" s="62" t="s">
        <v>96</v>
      </c>
      <c r="O355" s="62">
        <f t="shared" si="25"/>
        <v>47250000</v>
      </c>
      <c r="P355" s="86">
        <v>47250000</v>
      </c>
      <c r="Q355" s="60">
        <v>0</v>
      </c>
      <c r="R355" s="86">
        <v>4725000</v>
      </c>
      <c r="S355" s="62" t="s">
        <v>213</v>
      </c>
      <c r="T355" s="63">
        <v>44579</v>
      </c>
      <c r="U355" s="63">
        <v>44581</v>
      </c>
      <c r="V355" s="63">
        <v>44865</v>
      </c>
      <c r="W355" s="63">
        <v>44581</v>
      </c>
      <c r="X355" s="63">
        <v>44865</v>
      </c>
      <c r="Y355" s="62" t="s">
        <v>305</v>
      </c>
      <c r="Z355" s="68" t="s">
        <v>306</v>
      </c>
      <c r="AA355" s="67">
        <v>20220603</v>
      </c>
      <c r="AB355" s="67">
        <v>67522</v>
      </c>
      <c r="AC355" s="61">
        <v>44573</v>
      </c>
      <c r="AD355" s="61" t="s">
        <v>100</v>
      </c>
      <c r="AE355" s="61" t="s">
        <v>100</v>
      </c>
      <c r="AF355" s="61" t="s">
        <v>928</v>
      </c>
      <c r="AG355" s="61" t="s">
        <v>116</v>
      </c>
      <c r="AH355" s="69">
        <v>44822</v>
      </c>
      <c r="AI355" s="85">
        <v>44579</v>
      </c>
      <c r="AJ355" s="70" t="s">
        <v>103</v>
      </c>
      <c r="AK355" s="69" t="s">
        <v>100</v>
      </c>
      <c r="AL355" s="69" t="s">
        <v>100</v>
      </c>
      <c r="AM355" s="61" t="str">
        <f>'[1]REQUISITOS DE EJECUCIÓN '!F355</f>
        <v>Cumplimiento del contrato
Calidad del servicio</v>
      </c>
      <c r="AN355" s="61" t="str">
        <f>'[1]REQUISITOS DE EJECUCIÓN '!G355</f>
        <v>390-47-994000067841</v>
      </c>
      <c r="AO355" s="61">
        <f>'[1]REQUISITOS DE EJECUCIÓN '!H355</f>
        <v>44579</v>
      </c>
      <c r="AP355" s="61">
        <f>'[1]REQUISITOS DE EJECUCIÓN '!I355</f>
        <v>44581</v>
      </c>
      <c r="AQ355" s="61">
        <f>'[1]REQUISITOS DE EJECUCIÓN '!L355</f>
        <v>44581</v>
      </c>
      <c r="AR355" s="61" t="str">
        <f>'[1]REQUISITOS DE EJECUCIÓN '!M355</f>
        <v>I</v>
      </c>
      <c r="AS355" s="62" t="s">
        <v>104</v>
      </c>
      <c r="AT355" s="60" t="str">
        <f>[1]Supervisiones!J355</f>
        <v>Fabian Dario Romero Moreno</v>
      </c>
      <c r="AU355" s="60">
        <f>[1]Supervisiones!K355</f>
        <v>11523034</v>
      </c>
      <c r="AV355" s="60" t="str">
        <f>[1]Supervisiones!L355</f>
        <v>Fabian Dario Romero Moreno</v>
      </c>
      <c r="AW355" s="60">
        <f>[1]Supervisiones!M355</f>
        <v>11523034</v>
      </c>
      <c r="AX355" s="63">
        <f>[1]Supervisiones!N355</f>
        <v>44579</v>
      </c>
      <c r="AY355" s="63">
        <f>[1]Supervisiones!O355</f>
        <v>44579</v>
      </c>
      <c r="AZ355" s="60" t="str">
        <f>[1]Supervisiones!P355</f>
        <v>Transaccional</v>
      </c>
      <c r="BA355" s="62" t="s">
        <v>105</v>
      </c>
      <c r="BB355" s="60">
        <v>0</v>
      </c>
      <c r="BC355" s="62" t="s">
        <v>105</v>
      </c>
      <c r="BD355" s="60" t="s">
        <v>100</v>
      </c>
      <c r="BE355" s="60" t="s">
        <v>100</v>
      </c>
      <c r="BF355" s="62" t="s">
        <v>105</v>
      </c>
      <c r="BG355" s="60" t="s">
        <v>100</v>
      </c>
      <c r="BH355" s="60" t="s">
        <v>100</v>
      </c>
      <c r="BI355" s="60" t="s">
        <v>100</v>
      </c>
      <c r="BJ355" s="60" t="s">
        <v>100</v>
      </c>
      <c r="BK355" s="60" t="s">
        <v>100</v>
      </c>
      <c r="BL355" s="60" t="s">
        <v>100</v>
      </c>
      <c r="BM355" s="60" t="s">
        <v>100</v>
      </c>
      <c r="BN355" s="60" t="s">
        <v>100</v>
      </c>
      <c r="BO355" s="60" t="s">
        <v>100</v>
      </c>
      <c r="BP355" s="60" t="s">
        <v>100</v>
      </c>
      <c r="BQ355" s="60" t="s">
        <v>100</v>
      </c>
      <c r="BR355" s="60" t="s">
        <v>100</v>
      </c>
      <c r="BS355" s="63">
        <f t="shared" si="31"/>
        <v>44865</v>
      </c>
      <c r="BT355" s="62">
        <f t="shared" si="32"/>
        <v>0</v>
      </c>
      <c r="BU355" s="60">
        <v>0</v>
      </c>
      <c r="BV355" s="60">
        <v>0</v>
      </c>
      <c r="BW355" s="62">
        <f t="shared" si="33"/>
        <v>0</v>
      </c>
      <c r="BX355" s="60">
        <v>0</v>
      </c>
      <c r="BY355" s="60">
        <v>0</v>
      </c>
      <c r="BZ355" s="64">
        <f t="shared" si="34"/>
        <v>47250000</v>
      </c>
      <c r="CA355" s="60" t="s">
        <v>106</v>
      </c>
      <c r="CB355" s="62" t="e">
        <f t="shared" si="35"/>
        <v>#REF!</v>
      </c>
      <c r="CC355" s="72" t="e">
        <f>BS355-#REF!</f>
        <v>#REF!</v>
      </c>
      <c r="CD355" s="62" t="s">
        <v>107</v>
      </c>
      <c r="CE355" s="78">
        <v>44584</v>
      </c>
      <c r="CF355" s="74" t="s">
        <v>1971</v>
      </c>
      <c r="CG355" s="75"/>
    </row>
    <row r="356" spans="1:85" s="17" customFormat="1" ht="50.25" customHeight="1">
      <c r="A356" s="60">
        <v>355</v>
      </c>
      <c r="B356" s="62" t="s">
        <v>411</v>
      </c>
      <c r="C356" s="62" t="s">
        <v>441</v>
      </c>
      <c r="D356" s="62" t="s">
        <v>1261</v>
      </c>
      <c r="E356" s="62" t="s">
        <v>88</v>
      </c>
      <c r="F356" s="62" t="s">
        <v>1972</v>
      </c>
      <c r="G356" s="62" t="s">
        <v>90</v>
      </c>
      <c r="H356" s="62" t="s">
        <v>1973</v>
      </c>
      <c r="I356" s="62" t="s">
        <v>92</v>
      </c>
      <c r="J356" s="62">
        <v>1030582739</v>
      </c>
      <c r="K356" s="62" t="s">
        <v>1974</v>
      </c>
      <c r="L356" s="60">
        <v>80111701</v>
      </c>
      <c r="M356" s="71" t="s">
        <v>1975</v>
      </c>
      <c r="N356" s="62" t="s">
        <v>96</v>
      </c>
      <c r="O356" s="62">
        <f t="shared" si="25"/>
        <v>72486225</v>
      </c>
      <c r="P356" s="60">
        <v>72486225</v>
      </c>
      <c r="Q356" s="60">
        <v>0</v>
      </c>
      <c r="R356" s="86">
        <v>6303150</v>
      </c>
      <c r="S356" s="62" t="s">
        <v>213</v>
      </c>
      <c r="T356" s="73">
        <v>44581</v>
      </c>
      <c r="U356" s="63">
        <v>44582</v>
      </c>
      <c r="V356" s="63">
        <v>44926</v>
      </c>
      <c r="W356" s="63">
        <v>44582</v>
      </c>
      <c r="X356" s="63">
        <v>44926</v>
      </c>
      <c r="Y356" s="62" t="s">
        <v>622</v>
      </c>
      <c r="Z356" s="68" t="s">
        <v>419</v>
      </c>
      <c r="AA356" s="67">
        <v>20220877</v>
      </c>
      <c r="AB356" s="67">
        <v>76922</v>
      </c>
      <c r="AC356" s="61">
        <v>44574</v>
      </c>
      <c r="AD356" s="61" t="s">
        <v>100</v>
      </c>
      <c r="AE356" s="61" t="s">
        <v>100</v>
      </c>
      <c r="AF356" s="61" t="s">
        <v>1976</v>
      </c>
      <c r="AG356" s="61" t="s">
        <v>1389</v>
      </c>
      <c r="AH356" s="69">
        <v>59522</v>
      </c>
      <c r="AI356" s="85">
        <v>44582</v>
      </c>
      <c r="AJ356" s="70" t="s">
        <v>103</v>
      </c>
      <c r="AK356" s="69" t="s">
        <v>100</v>
      </c>
      <c r="AL356" s="69" t="s">
        <v>100</v>
      </c>
      <c r="AM356" s="61" t="str">
        <f>'[1]REQUISITOS DE EJECUCIÓN '!F356</f>
        <v>Cumplimiento del contrato
Calidad del servicio</v>
      </c>
      <c r="AN356" s="61" t="str">
        <f>'[1]REQUISITOS DE EJECUCIÓN '!G356</f>
        <v>390-47-994000068330</v>
      </c>
      <c r="AO356" s="61">
        <f>'[1]REQUISITOS DE EJECUCIÓN '!H356</f>
        <v>44581</v>
      </c>
      <c r="AP356" s="61">
        <f>'[1]REQUISITOS DE EJECUCIÓN '!I356</f>
        <v>44582</v>
      </c>
      <c r="AQ356" s="61">
        <f>'[1]REQUISITOS DE EJECUCIÓN '!L356</f>
        <v>44582</v>
      </c>
      <c r="AR356" s="61" t="str">
        <f>'[1]REQUISITOS DE EJECUCIÓN '!M356</f>
        <v>I</v>
      </c>
      <c r="AS356" s="62" t="s">
        <v>104</v>
      </c>
      <c r="AT356" s="60" t="str">
        <f>[1]Supervisiones!J356</f>
        <v>Johanna Patricia Olaya Gomez</v>
      </c>
      <c r="AU356" s="60">
        <f>[1]Supervisiones!K356</f>
        <v>1118539697</v>
      </c>
      <c r="AV356" s="60" t="str">
        <f>[1]Supervisiones!L356</f>
        <v>Johanna Patricia Olaya Gomez</v>
      </c>
      <c r="AW356" s="60">
        <f>[1]Supervisiones!M356</f>
        <v>1118539697</v>
      </c>
      <c r="AX356" s="63">
        <f>[1]Supervisiones!N356</f>
        <v>44582</v>
      </c>
      <c r="AY356" s="63">
        <f>[1]Supervisiones!O356</f>
        <v>44582</v>
      </c>
      <c r="AZ356" s="60" t="str">
        <f>[1]Supervisiones!P356</f>
        <v>Transaccional</v>
      </c>
      <c r="BA356" s="62" t="s">
        <v>105</v>
      </c>
      <c r="BB356" s="60">
        <v>0</v>
      </c>
      <c r="BC356" s="62" t="s">
        <v>105</v>
      </c>
      <c r="BD356" s="60" t="s">
        <v>100</v>
      </c>
      <c r="BE356" s="60" t="s">
        <v>100</v>
      </c>
      <c r="BF356" s="62" t="s">
        <v>105</v>
      </c>
      <c r="BG356" s="60" t="s">
        <v>100</v>
      </c>
      <c r="BH356" s="60" t="s">
        <v>100</v>
      </c>
      <c r="BI356" s="60" t="s">
        <v>100</v>
      </c>
      <c r="BJ356" s="60" t="s">
        <v>100</v>
      </c>
      <c r="BK356" s="60" t="s">
        <v>100</v>
      </c>
      <c r="BL356" s="60" t="s">
        <v>100</v>
      </c>
      <c r="BM356" s="60" t="s">
        <v>100</v>
      </c>
      <c r="BN356" s="60" t="s">
        <v>100</v>
      </c>
      <c r="BO356" s="60" t="s">
        <v>100</v>
      </c>
      <c r="BP356" s="60" t="s">
        <v>100</v>
      </c>
      <c r="BQ356" s="60" t="s">
        <v>100</v>
      </c>
      <c r="BR356" s="60" t="s">
        <v>100</v>
      </c>
      <c r="BS356" s="63">
        <f t="shared" si="31"/>
        <v>44926</v>
      </c>
      <c r="BT356" s="62">
        <f t="shared" si="32"/>
        <v>0</v>
      </c>
      <c r="BU356" s="60">
        <v>0</v>
      </c>
      <c r="BV356" s="60">
        <v>0</v>
      </c>
      <c r="BW356" s="62">
        <f t="shared" si="33"/>
        <v>0</v>
      </c>
      <c r="BX356" s="60">
        <v>0</v>
      </c>
      <c r="BY356" s="60">
        <v>0</v>
      </c>
      <c r="BZ356" s="64">
        <f t="shared" si="34"/>
        <v>72486225</v>
      </c>
      <c r="CA356" s="60" t="s">
        <v>106</v>
      </c>
      <c r="CB356" s="62" t="e">
        <f t="shared" si="35"/>
        <v>#REF!</v>
      </c>
      <c r="CC356" s="72" t="e">
        <f>BS356-#REF!</f>
        <v>#REF!</v>
      </c>
      <c r="CD356" s="62" t="s">
        <v>107</v>
      </c>
      <c r="CE356" s="78">
        <v>44585</v>
      </c>
      <c r="CF356" s="74" t="s">
        <v>1977</v>
      </c>
      <c r="CG356" s="75"/>
    </row>
    <row r="357" spans="1:85" s="17" customFormat="1" ht="50.25" customHeight="1">
      <c r="A357" s="60">
        <v>356</v>
      </c>
      <c r="B357" s="62" t="s">
        <v>411</v>
      </c>
      <c r="C357" s="62" t="s">
        <v>834</v>
      </c>
      <c r="D357" s="62" t="s">
        <v>1105</v>
      </c>
      <c r="E357" s="62" t="s">
        <v>88</v>
      </c>
      <c r="F357" s="62" t="s">
        <v>1978</v>
      </c>
      <c r="G357" s="62" t="s">
        <v>90</v>
      </c>
      <c r="H357" s="62" t="s">
        <v>1979</v>
      </c>
      <c r="I357" s="62" t="s">
        <v>92</v>
      </c>
      <c r="J357" s="62">
        <v>79955223</v>
      </c>
      <c r="K357" s="62" t="s">
        <v>1980</v>
      </c>
      <c r="L357" s="60">
        <v>80111701</v>
      </c>
      <c r="M357" s="71" t="s">
        <v>1981</v>
      </c>
      <c r="N357" s="62" t="s">
        <v>96</v>
      </c>
      <c r="O357" s="62">
        <f t="shared" si="25"/>
        <v>52743600</v>
      </c>
      <c r="P357" s="86">
        <v>52743600</v>
      </c>
      <c r="Q357" s="60">
        <v>0</v>
      </c>
      <c r="R357" s="86">
        <v>4586400</v>
      </c>
      <c r="S357" s="62" t="s">
        <v>97</v>
      </c>
      <c r="T357" s="63">
        <v>44579</v>
      </c>
      <c r="U357" s="63">
        <v>44581</v>
      </c>
      <c r="V357" s="63">
        <v>44926</v>
      </c>
      <c r="W357" s="63">
        <v>44581</v>
      </c>
      <c r="X357" s="63">
        <v>44926</v>
      </c>
      <c r="Y357" s="62" t="s">
        <v>130</v>
      </c>
      <c r="Z357" s="68" t="s">
        <v>419</v>
      </c>
      <c r="AA357" s="67">
        <v>20220883</v>
      </c>
      <c r="AB357" s="67">
        <v>78822</v>
      </c>
      <c r="AC357" s="61">
        <v>44574</v>
      </c>
      <c r="AD357" s="61" t="s">
        <v>100</v>
      </c>
      <c r="AE357" s="61" t="s">
        <v>100</v>
      </c>
      <c r="AF357" s="61" t="s">
        <v>839</v>
      </c>
      <c r="AG357" s="61" t="s">
        <v>116</v>
      </c>
      <c r="AH357" s="69">
        <v>45822</v>
      </c>
      <c r="AI357" s="85">
        <v>44579</v>
      </c>
      <c r="AJ357" s="70" t="s">
        <v>103</v>
      </c>
      <c r="AK357" s="69" t="s">
        <v>100</v>
      </c>
      <c r="AL357" s="69" t="s">
        <v>100</v>
      </c>
      <c r="AM357" s="61" t="str">
        <f>'[1]REQUISITOS DE EJECUCIÓN '!F357</f>
        <v>Cumplimiento del contrato
Calidad del servicio</v>
      </c>
      <c r="AN357" s="61" t="str">
        <f>'[1]REQUISITOS DE EJECUCIÓN '!G357</f>
        <v xml:space="preserve"> 17-46-101020743</v>
      </c>
      <c r="AO357" s="61">
        <f>'[1]REQUISITOS DE EJECUCIÓN '!H357</f>
        <v>44579</v>
      </c>
      <c r="AP357" s="61">
        <f>'[1]REQUISITOS DE EJECUCIÓN '!I357</f>
        <v>44581</v>
      </c>
      <c r="AQ357" s="61">
        <f>'[1]REQUISITOS DE EJECUCIÓN '!L357</f>
        <v>44581</v>
      </c>
      <c r="AR357" s="61" t="str">
        <f>'[1]REQUISITOS DE EJECUCIÓN '!M357</f>
        <v>I</v>
      </c>
      <c r="AS357" s="62" t="s">
        <v>104</v>
      </c>
      <c r="AT357" s="60" t="str">
        <f>[1]Supervisiones!J357</f>
        <v>Juan Pablo Orozco Londoño</v>
      </c>
      <c r="AU357" s="60">
        <f>[1]Supervisiones!K357</f>
        <v>75085973</v>
      </c>
      <c r="AV357" s="60" t="str">
        <f>[1]Supervisiones!L357</f>
        <v>José Leonardo Hincapié Gómez</v>
      </c>
      <c r="AW357" s="60">
        <f>[1]Supervisiones!M357</f>
        <v>75085973</v>
      </c>
      <c r="AX357" s="63">
        <f>[1]Supervisiones!N357</f>
        <v>44579</v>
      </c>
      <c r="AY357" s="63">
        <f>[1]Supervisiones!O357</f>
        <v>44579</v>
      </c>
      <c r="AZ357" s="60" t="str">
        <f>[1]Supervisiones!P357</f>
        <v>Transaccional</v>
      </c>
      <c r="BA357" s="62" t="s">
        <v>105</v>
      </c>
      <c r="BB357" s="60">
        <v>0</v>
      </c>
      <c r="BC357" s="62" t="s">
        <v>105</v>
      </c>
      <c r="BD357" s="60" t="s">
        <v>100</v>
      </c>
      <c r="BE357" s="60" t="s">
        <v>100</v>
      </c>
      <c r="BF357" s="62" t="s">
        <v>105</v>
      </c>
      <c r="BG357" s="60" t="s">
        <v>100</v>
      </c>
      <c r="BH357" s="60" t="s">
        <v>100</v>
      </c>
      <c r="BI357" s="60" t="s">
        <v>100</v>
      </c>
      <c r="BJ357" s="60" t="s">
        <v>100</v>
      </c>
      <c r="BK357" s="60" t="s">
        <v>100</v>
      </c>
      <c r="BL357" s="60" t="s">
        <v>100</v>
      </c>
      <c r="BM357" s="60" t="s">
        <v>100</v>
      </c>
      <c r="BN357" s="60" t="s">
        <v>100</v>
      </c>
      <c r="BO357" s="60" t="s">
        <v>100</v>
      </c>
      <c r="BP357" s="60" t="s">
        <v>100</v>
      </c>
      <c r="BQ357" s="60" t="s">
        <v>100</v>
      </c>
      <c r="BR357" s="60" t="s">
        <v>100</v>
      </c>
      <c r="BS357" s="63">
        <f t="shared" si="31"/>
        <v>44926</v>
      </c>
      <c r="BT357" s="62">
        <f t="shared" si="32"/>
        <v>0</v>
      </c>
      <c r="BU357" s="60">
        <v>0</v>
      </c>
      <c r="BV357" s="60">
        <v>0</v>
      </c>
      <c r="BW357" s="62">
        <f t="shared" si="33"/>
        <v>0</v>
      </c>
      <c r="BX357" s="60">
        <v>0</v>
      </c>
      <c r="BY357" s="60">
        <v>0</v>
      </c>
      <c r="BZ357" s="64">
        <f t="shared" si="34"/>
        <v>52743600</v>
      </c>
      <c r="CA357" s="60" t="s">
        <v>106</v>
      </c>
      <c r="CB357" s="62" t="e">
        <f t="shared" si="35"/>
        <v>#REF!</v>
      </c>
      <c r="CC357" s="72" t="e">
        <f>BS357-#REF!</f>
        <v>#REF!</v>
      </c>
      <c r="CD357" s="62" t="s">
        <v>107</v>
      </c>
      <c r="CE357" s="78">
        <v>44584</v>
      </c>
      <c r="CF357" s="74" t="s">
        <v>1982</v>
      </c>
      <c r="CG357" s="75"/>
    </row>
    <row r="358" spans="1:85" s="17" customFormat="1" ht="50.25" customHeight="1">
      <c r="A358" s="60">
        <v>357</v>
      </c>
      <c r="B358" s="62" t="s">
        <v>411</v>
      </c>
      <c r="C358" s="62" t="s">
        <v>441</v>
      </c>
      <c r="D358" s="62" t="s">
        <v>1261</v>
      </c>
      <c r="E358" s="62" t="s">
        <v>88</v>
      </c>
      <c r="F358" s="62" t="s">
        <v>1983</v>
      </c>
      <c r="G358" s="62" t="s">
        <v>90</v>
      </c>
      <c r="H358" s="62" t="s">
        <v>1984</v>
      </c>
      <c r="I358" s="62" t="s">
        <v>92</v>
      </c>
      <c r="J358" s="62">
        <v>72358166</v>
      </c>
      <c r="K358" s="62" t="s">
        <v>1985</v>
      </c>
      <c r="L358" s="60">
        <v>80111701</v>
      </c>
      <c r="M358" s="71" t="s">
        <v>1986</v>
      </c>
      <c r="N358" s="62" t="s">
        <v>96</v>
      </c>
      <c r="O358" s="62">
        <f t="shared" si="25"/>
        <v>69000000</v>
      </c>
      <c r="P358" s="60">
        <v>69000000</v>
      </c>
      <c r="Q358" s="60">
        <v>0</v>
      </c>
      <c r="R358" s="86">
        <v>6000000</v>
      </c>
      <c r="S358" s="62" t="s">
        <v>97</v>
      </c>
      <c r="T358" s="73">
        <v>44582</v>
      </c>
      <c r="U358" s="63">
        <v>44587</v>
      </c>
      <c r="V358" s="63">
        <v>44926</v>
      </c>
      <c r="W358" s="63">
        <v>44587</v>
      </c>
      <c r="X358" s="63">
        <v>44926</v>
      </c>
      <c r="Y358" s="62" t="s">
        <v>418</v>
      </c>
      <c r="Z358" s="68" t="s">
        <v>419</v>
      </c>
      <c r="AA358" s="67">
        <v>20220689</v>
      </c>
      <c r="AB358" s="67">
        <v>84422</v>
      </c>
      <c r="AC358" s="61">
        <v>44575</v>
      </c>
      <c r="AD358" s="61" t="s">
        <v>100</v>
      </c>
      <c r="AE358" s="61" t="s">
        <v>100</v>
      </c>
      <c r="AF358" s="61" t="s">
        <v>446</v>
      </c>
      <c r="AG358" s="61" t="s">
        <v>1987</v>
      </c>
      <c r="AH358" s="69">
        <v>68122</v>
      </c>
      <c r="AI358" s="85">
        <v>44584</v>
      </c>
      <c r="AJ358" s="70" t="s">
        <v>103</v>
      </c>
      <c r="AK358" s="69" t="s">
        <v>100</v>
      </c>
      <c r="AL358" s="69" t="s">
        <v>100</v>
      </c>
      <c r="AM358" s="61" t="str">
        <f>'[1]REQUISITOS DE EJECUCIÓN '!F358</f>
        <v>Cumplimiento del contrato
Calidad del servicio</v>
      </c>
      <c r="AN358" s="61" t="str">
        <f>'[1]REQUISITOS DE EJECUCIÓN '!G358</f>
        <v>25-46-101019325</v>
      </c>
      <c r="AO358" s="61">
        <f>'[1]REQUISITOS DE EJECUCIÓN '!H358</f>
        <v>44583</v>
      </c>
      <c r="AP358" s="61">
        <f>'[1]REQUISITOS DE EJECUCIÓN '!I358</f>
        <v>44587</v>
      </c>
      <c r="AQ358" s="61">
        <f>'[1]REQUISITOS DE EJECUCIÓN '!L358</f>
        <v>44586</v>
      </c>
      <c r="AR358" s="61" t="str">
        <f>'[1]REQUISITOS DE EJECUCIÓN '!M358</f>
        <v>I</v>
      </c>
      <c r="AS358" s="62" t="s">
        <v>104</v>
      </c>
      <c r="AT358" s="60" t="str">
        <f>[1]Supervisiones!J358</f>
        <v>Piedad Cacais Luna</v>
      </c>
      <c r="AU358" s="60">
        <f>[1]Supervisiones!K358</f>
        <v>52369380</v>
      </c>
      <c r="AV358" s="60" t="str">
        <f>[1]Supervisiones!L358</f>
        <v>Johanna Patricia Olaya Gomez</v>
      </c>
      <c r="AW358" s="60">
        <f>[1]Supervisiones!M358</f>
        <v>52369380</v>
      </c>
      <c r="AX358" s="63">
        <f>[1]Supervisiones!N358</f>
        <v>44584</v>
      </c>
      <c r="AY358" s="63">
        <f>[1]Supervisiones!O358</f>
        <v>44584</v>
      </c>
      <c r="AZ358" s="60" t="str">
        <f>[1]Supervisiones!P358</f>
        <v>Transaccional</v>
      </c>
      <c r="BA358" s="62" t="s">
        <v>105</v>
      </c>
      <c r="BB358" s="60">
        <v>0</v>
      </c>
      <c r="BC358" s="62" t="s">
        <v>105</v>
      </c>
      <c r="BD358" s="60" t="s">
        <v>100</v>
      </c>
      <c r="BE358" s="60" t="s">
        <v>100</v>
      </c>
      <c r="BF358" s="62" t="s">
        <v>105</v>
      </c>
      <c r="BG358" s="60" t="s">
        <v>100</v>
      </c>
      <c r="BH358" s="60" t="s">
        <v>100</v>
      </c>
      <c r="BI358" s="60" t="s">
        <v>100</v>
      </c>
      <c r="BJ358" s="60" t="s">
        <v>100</v>
      </c>
      <c r="BK358" s="60" t="s">
        <v>100</v>
      </c>
      <c r="BL358" s="60" t="s">
        <v>100</v>
      </c>
      <c r="BM358" s="60" t="s">
        <v>100</v>
      </c>
      <c r="BN358" s="60" t="s">
        <v>100</v>
      </c>
      <c r="BO358" s="60" t="s">
        <v>100</v>
      </c>
      <c r="BP358" s="60" t="s">
        <v>100</v>
      </c>
      <c r="BQ358" s="60" t="s">
        <v>100</v>
      </c>
      <c r="BR358" s="60" t="s">
        <v>100</v>
      </c>
      <c r="BS358" s="63">
        <f t="shared" si="31"/>
        <v>44926</v>
      </c>
      <c r="BT358" s="62">
        <f t="shared" si="32"/>
        <v>0</v>
      </c>
      <c r="BU358" s="60">
        <v>0</v>
      </c>
      <c r="BV358" s="60">
        <v>0</v>
      </c>
      <c r="BW358" s="62">
        <f t="shared" si="33"/>
        <v>0</v>
      </c>
      <c r="BX358" s="60">
        <v>0</v>
      </c>
      <c r="BY358" s="60">
        <v>0</v>
      </c>
      <c r="BZ358" s="64">
        <f t="shared" si="34"/>
        <v>69000000</v>
      </c>
      <c r="CA358" s="60" t="s">
        <v>106</v>
      </c>
      <c r="CB358" s="62" t="e">
        <f t="shared" si="35"/>
        <v>#REF!</v>
      </c>
      <c r="CC358" s="72" t="e">
        <f>BS358-#REF!</f>
        <v>#REF!</v>
      </c>
      <c r="CD358" s="62" t="s">
        <v>107</v>
      </c>
      <c r="CE358" s="78">
        <v>44587</v>
      </c>
      <c r="CF358" s="74" t="s">
        <v>1988</v>
      </c>
      <c r="CG358" s="75"/>
    </row>
    <row r="359" spans="1:85" s="17" customFormat="1" ht="50.25" customHeight="1">
      <c r="A359" s="60">
        <v>358</v>
      </c>
      <c r="B359" s="62" t="s">
        <v>377</v>
      </c>
      <c r="C359" s="62" t="s">
        <v>1768</v>
      </c>
      <c r="D359" s="62" t="s">
        <v>251</v>
      </c>
      <c r="E359" s="62" t="s">
        <v>88</v>
      </c>
      <c r="F359" s="62" t="s">
        <v>1989</v>
      </c>
      <c r="G359" s="62" t="s">
        <v>111</v>
      </c>
      <c r="H359" s="62" t="s">
        <v>1990</v>
      </c>
      <c r="I359" s="62" t="s">
        <v>92</v>
      </c>
      <c r="J359" s="62" t="s">
        <v>1991</v>
      </c>
      <c r="K359" s="62" t="s">
        <v>1992</v>
      </c>
      <c r="L359" s="60">
        <v>80111701</v>
      </c>
      <c r="M359" s="71" t="s">
        <v>985</v>
      </c>
      <c r="N359" s="62" t="s">
        <v>96</v>
      </c>
      <c r="O359" s="62">
        <f t="shared" si="25"/>
        <v>45600000</v>
      </c>
      <c r="P359" s="86">
        <v>45600000</v>
      </c>
      <c r="Q359" s="60">
        <v>0</v>
      </c>
      <c r="R359" s="86">
        <v>3800000</v>
      </c>
      <c r="S359" s="62" t="s">
        <v>97</v>
      </c>
      <c r="T359" s="63">
        <v>44579</v>
      </c>
      <c r="U359" s="63">
        <v>44580</v>
      </c>
      <c r="V359" s="63">
        <v>44926</v>
      </c>
      <c r="W359" s="63">
        <v>44580</v>
      </c>
      <c r="X359" s="63">
        <v>44926</v>
      </c>
      <c r="Y359" s="62" t="s">
        <v>383</v>
      </c>
      <c r="Z359" s="68" t="s">
        <v>384</v>
      </c>
      <c r="AA359" s="67">
        <v>20220048</v>
      </c>
      <c r="AB359" s="67">
        <v>44522</v>
      </c>
      <c r="AC359" s="61">
        <v>44570</v>
      </c>
      <c r="AD359" s="61" t="s">
        <v>100</v>
      </c>
      <c r="AE359" s="61" t="s">
        <v>100</v>
      </c>
      <c r="AF359" s="61" t="s">
        <v>986</v>
      </c>
      <c r="AG359" s="61" t="s">
        <v>116</v>
      </c>
      <c r="AH359" s="69">
        <v>46722</v>
      </c>
      <c r="AI359" s="85">
        <v>44579</v>
      </c>
      <c r="AJ359" s="70" t="s">
        <v>103</v>
      </c>
      <c r="AK359" s="69" t="s">
        <v>100</v>
      </c>
      <c r="AL359" s="69" t="s">
        <v>100</v>
      </c>
      <c r="AM359" s="61" t="str">
        <f>'[1]REQUISITOS DE EJECUCIÓN '!F359</f>
        <v>Cumplimiento del contrato</v>
      </c>
      <c r="AN359" s="61" t="str">
        <f>'[1]REQUISITOS DE EJECUCIÓN '!G359</f>
        <v>390-47-994000068051</v>
      </c>
      <c r="AO359" s="61">
        <f>'[1]REQUISITOS DE EJECUCIÓN '!H359</f>
        <v>44580</v>
      </c>
      <c r="AP359" s="61">
        <f>'[1]REQUISITOS DE EJECUCIÓN '!I359</f>
        <v>44580</v>
      </c>
      <c r="AQ359" s="61">
        <f>'[1]REQUISITOS DE EJECUCIÓN '!L359</f>
        <v>44581</v>
      </c>
      <c r="AR359" s="61" t="str">
        <f>'[1]REQUISITOS DE EJECUCIÓN '!M359</f>
        <v>I</v>
      </c>
      <c r="AS359" s="62" t="s">
        <v>104</v>
      </c>
      <c r="AT359" s="60" t="str">
        <f>[1]Supervisiones!J359</f>
        <v>Sandra Milena Becerra Baldrich</v>
      </c>
      <c r="AU359" s="60">
        <f>[1]Supervisiones!K359</f>
        <v>26274508</v>
      </c>
      <c r="AV359" s="60" t="str">
        <f>[1]Supervisiones!L359</f>
        <v>Sandra Milena Becerra Baldrich</v>
      </c>
      <c r="AW359" s="60">
        <f>[1]Supervisiones!M359</f>
        <v>26274508</v>
      </c>
      <c r="AX359" s="63">
        <f>[1]Supervisiones!N359</f>
        <v>44579</v>
      </c>
      <c r="AY359" s="63">
        <f>[1]Supervisiones!O359</f>
        <v>44579</v>
      </c>
      <c r="AZ359" s="60" t="str">
        <f>[1]Supervisiones!P359</f>
        <v>Transaccional</v>
      </c>
      <c r="BA359" s="62" t="s">
        <v>105</v>
      </c>
      <c r="BB359" s="60">
        <v>0</v>
      </c>
      <c r="BC359" s="62" t="s">
        <v>105</v>
      </c>
      <c r="BD359" s="60" t="s">
        <v>100</v>
      </c>
      <c r="BE359" s="60" t="s">
        <v>100</v>
      </c>
      <c r="BF359" s="62" t="s">
        <v>105</v>
      </c>
      <c r="BG359" s="60" t="s">
        <v>100</v>
      </c>
      <c r="BH359" s="60" t="s">
        <v>100</v>
      </c>
      <c r="BI359" s="60" t="s">
        <v>100</v>
      </c>
      <c r="BJ359" s="60" t="s">
        <v>100</v>
      </c>
      <c r="BK359" s="60" t="s">
        <v>100</v>
      </c>
      <c r="BL359" s="60" t="s">
        <v>100</v>
      </c>
      <c r="BM359" s="60" t="s">
        <v>100</v>
      </c>
      <c r="BN359" s="60" t="s">
        <v>100</v>
      </c>
      <c r="BO359" s="60" t="s">
        <v>100</v>
      </c>
      <c r="BP359" s="60" t="s">
        <v>100</v>
      </c>
      <c r="BQ359" s="60" t="s">
        <v>100</v>
      </c>
      <c r="BR359" s="60" t="s">
        <v>100</v>
      </c>
      <c r="BS359" s="63">
        <f t="shared" si="31"/>
        <v>44926</v>
      </c>
      <c r="BT359" s="62">
        <f t="shared" si="32"/>
        <v>0</v>
      </c>
      <c r="BU359" s="60">
        <v>0</v>
      </c>
      <c r="BV359" s="60">
        <v>0</v>
      </c>
      <c r="BW359" s="62">
        <f t="shared" si="33"/>
        <v>0</v>
      </c>
      <c r="BX359" s="60">
        <v>0</v>
      </c>
      <c r="BY359" s="60">
        <v>0</v>
      </c>
      <c r="BZ359" s="64">
        <f t="shared" si="34"/>
        <v>45600000</v>
      </c>
      <c r="CA359" s="60" t="s">
        <v>106</v>
      </c>
      <c r="CB359" s="62" t="e">
        <f t="shared" si="35"/>
        <v>#REF!</v>
      </c>
      <c r="CC359" s="72" t="e">
        <f>BS359-#REF!</f>
        <v>#REF!</v>
      </c>
      <c r="CD359" s="62" t="s">
        <v>107</v>
      </c>
      <c r="CE359" s="78">
        <v>44584</v>
      </c>
      <c r="CF359" s="74" t="s">
        <v>1993</v>
      </c>
      <c r="CG359" s="75"/>
    </row>
    <row r="360" spans="1:85" s="17" customFormat="1" ht="50.25" customHeight="1">
      <c r="A360" s="60">
        <v>359</v>
      </c>
      <c r="B360" s="62" t="s">
        <v>411</v>
      </c>
      <c r="C360" s="62" t="s">
        <v>1488</v>
      </c>
      <c r="D360" s="62" t="s">
        <v>413</v>
      </c>
      <c r="E360" s="62" t="s">
        <v>88</v>
      </c>
      <c r="F360" s="62" t="s">
        <v>1994</v>
      </c>
      <c r="G360" s="62" t="s">
        <v>90</v>
      </c>
      <c r="H360" s="62" t="s">
        <v>1995</v>
      </c>
      <c r="I360" s="62" t="s">
        <v>92</v>
      </c>
      <c r="J360" s="62">
        <v>1032413317</v>
      </c>
      <c r="K360" s="62" t="s">
        <v>1996</v>
      </c>
      <c r="L360" s="60">
        <v>80111701</v>
      </c>
      <c r="M360" s="71" t="s">
        <v>1997</v>
      </c>
      <c r="N360" s="62" t="s">
        <v>96</v>
      </c>
      <c r="O360" s="62">
        <f t="shared" si="25"/>
        <v>77800674</v>
      </c>
      <c r="P360" s="86">
        <v>77800674</v>
      </c>
      <c r="Q360" s="60">
        <v>0</v>
      </c>
      <c r="R360" s="86">
        <v>6765276</v>
      </c>
      <c r="S360" s="62" t="s">
        <v>97</v>
      </c>
      <c r="T360" s="63">
        <v>44579</v>
      </c>
      <c r="U360" s="63">
        <v>44581</v>
      </c>
      <c r="V360" s="63">
        <v>44926</v>
      </c>
      <c r="W360" s="63">
        <v>44581</v>
      </c>
      <c r="X360" s="63">
        <v>44926</v>
      </c>
      <c r="Y360" s="62" t="s">
        <v>418</v>
      </c>
      <c r="Z360" s="68" t="s">
        <v>419</v>
      </c>
      <c r="AA360" s="67">
        <v>20220731</v>
      </c>
      <c r="AB360" s="67">
        <v>77822</v>
      </c>
      <c r="AC360" s="61">
        <v>44574</v>
      </c>
      <c r="AD360" s="61" t="s">
        <v>100</v>
      </c>
      <c r="AE360" s="61" t="s">
        <v>100</v>
      </c>
      <c r="AF360" s="61" t="s">
        <v>1560</v>
      </c>
      <c r="AG360" s="61" t="s">
        <v>116</v>
      </c>
      <c r="AH360" s="69">
        <v>44622</v>
      </c>
      <c r="AI360" s="85">
        <v>44579</v>
      </c>
      <c r="AJ360" s="70" t="s">
        <v>103</v>
      </c>
      <c r="AK360" s="69" t="s">
        <v>100</v>
      </c>
      <c r="AL360" s="69" t="s">
        <v>100</v>
      </c>
      <c r="AM360" s="61" t="str">
        <f>'[1]REQUISITOS DE EJECUCIÓN '!F360</f>
        <v>Cumplimiento del contrato
Calidad del servicio</v>
      </c>
      <c r="AN360" s="61" t="str">
        <f>'[1]REQUISITOS DE EJECUCIÓN '!G360</f>
        <v>390-47-994000067965</v>
      </c>
      <c r="AO360" s="61">
        <f>'[1]REQUISITOS DE EJECUCIÓN '!H360</f>
        <v>44579</v>
      </c>
      <c r="AP360" s="61">
        <f>'[1]REQUISITOS DE EJECUCIÓN '!I360</f>
        <v>44581</v>
      </c>
      <c r="AQ360" s="61">
        <f>'[1]REQUISITOS DE EJECUCIÓN '!L360</f>
        <v>44580</v>
      </c>
      <c r="AR360" s="61" t="str">
        <f>'[1]REQUISITOS DE EJECUCIÓN '!M360</f>
        <v>I</v>
      </c>
      <c r="AS360" s="62" t="s">
        <v>104</v>
      </c>
      <c r="AT360" s="60" t="str">
        <f>[1]Supervisiones!J360</f>
        <v>Sandra Patricia Amado Castillo</v>
      </c>
      <c r="AU360" s="60">
        <f>[1]Supervisiones!K360</f>
        <v>52795498</v>
      </c>
      <c r="AV360" s="60" t="str">
        <f>[1]Supervisiones!L360</f>
        <v>Mauricio Serrato Roa</v>
      </c>
      <c r="AW360" s="60">
        <f>[1]Supervisiones!M360</f>
        <v>52795498</v>
      </c>
      <c r="AX360" s="63">
        <f>[1]Supervisiones!N360</f>
        <v>44579</v>
      </c>
      <c r="AY360" s="63">
        <f>[1]Supervisiones!O360</f>
        <v>44579</v>
      </c>
      <c r="AZ360" s="60" t="str">
        <f>[1]Supervisiones!P360</f>
        <v>Transaccional</v>
      </c>
      <c r="BA360" s="62" t="s">
        <v>105</v>
      </c>
      <c r="BB360" s="60">
        <v>0</v>
      </c>
      <c r="BC360" s="62" t="s">
        <v>105</v>
      </c>
      <c r="BD360" s="60" t="s">
        <v>100</v>
      </c>
      <c r="BE360" s="60" t="s">
        <v>100</v>
      </c>
      <c r="BF360" s="62" t="s">
        <v>105</v>
      </c>
      <c r="BG360" s="60" t="s">
        <v>100</v>
      </c>
      <c r="BH360" s="60" t="s">
        <v>100</v>
      </c>
      <c r="BI360" s="60" t="s">
        <v>100</v>
      </c>
      <c r="BJ360" s="60" t="s">
        <v>100</v>
      </c>
      <c r="BK360" s="60" t="s">
        <v>100</v>
      </c>
      <c r="BL360" s="60" t="s">
        <v>100</v>
      </c>
      <c r="BM360" s="60" t="s">
        <v>100</v>
      </c>
      <c r="BN360" s="60" t="s">
        <v>100</v>
      </c>
      <c r="BO360" s="60" t="s">
        <v>100</v>
      </c>
      <c r="BP360" s="60" t="s">
        <v>100</v>
      </c>
      <c r="BQ360" s="60" t="s">
        <v>100</v>
      </c>
      <c r="BR360" s="60" t="s">
        <v>100</v>
      </c>
      <c r="BS360" s="63">
        <f t="shared" si="31"/>
        <v>44926</v>
      </c>
      <c r="BT360" s="62">
        <f t="shared" si="32"/>
        <v>0</v>
      </c>
      <c r="BU360" s="60">
        <v>0</v>
      </c>
      <c r="BV360" s="60">
        <v>0</v>
      </c>
      <c r="BW360" s="62">
        <f t="shared" si="33"/>
        <v>0</v>
      </c>
      <c r="BX360" s="60">
        <v>0</v>
      </c>
      <c r="BY360" s="60">
        <v>0</v>
      </c>
      <c r="BZ360" s="64">
        <f t="shared" si="34"/>
        <v>77800674</v>
      </c>
      <c r="CA360" s="60" t="s">
        <v>106</v>
      </c>
      <c r="CB360" s="62" t="e">
        <f t="shared" si="35"/>
        <v>#REF!</v>
      </c>
      <c r="CC360" s="72" t="e">
        <f>BS360-#REF!</f>
        <v>#REF!</v>
      </c>
      <c r="CD360" s="62" t="s">
        <v>107</v>
      </c>
      <c r="CE360" s="78">
        <v>44584</v>
      </c>
      <c r="CF360" s="74" t="s">
        <v>1998</v>
      </c>
      <c r="CG360" s="75"/>
    </row>
    <row r="361" spans="1:85" s="17" customFormat="1" ht="50.25" customHeight="1">
      <c r="A361" s="60">
        <v>360</v>
      </c>
      <c r="B361" s="62" t="s">
        <v>510</v>
      </c>
      <c r="C361" s="62" t="s">
        <v>930</v>
      </c>
      <c r="D361" s="62" t="s">
        <v>512</v>
      </c>
      <c r="E361" s="62" t="s">
        <v>88</v>
      </c>
      <c r="F361" s="62" t="s">
        <v>1999</v>
      </c>
      <c r="G361" s="62" t="s">
        <v>90</v>
      </c>
      <c r="H361" s="62" t="s">
        <v>2000</v>
      </c>
      <c r="I361" s="62" t="s">
        <v>92</v>
      </c>
      <c r="J361" s="62">
        <v>1014203440</v>
      </c>
      <c r="K361" s="62" t="s">
        <v>2001</v>
      </c>
      <c r="L361" s="60">
        <v>80111701</v>
      </c>
      <c r="M361" s="71" t="s">
        <v>1673</v>
      </c>
      <c r="N361" s="62" t="s">
        <v>96</v>
      </c>
      <c r="O361" s="62">
        <f t="shared" si="25"/>
        <v>61325000</v>
      </c>
      <c r="P361" s="86">
        <v>61325000</v>
      </c>
      <c r="Q361" s="60">
        <v>0</v>
      </c>
      <c r="R361" s="86">
        <v>5575000</v>
      </c>
      <c r="S361" s="62" t="s">
        <v>213</v>
      </c>
      <c r="T361" s="73">
        <v>44579</v>
      </c>
      <c r="U361" s="63">
        <v>44581</v>
      </c>
      <c r="V361" s="63">
        <v>44895</v>
      </c>
      <c r="W361" s="63">
        <v>44581</v>
      </c>
      <c r="X361" s="63">
        <v>44895</v>
      </c>
      <c r="Y361" s="62" t="s">
        <v>517</v>
      </c>
      <c r="Z361" s="68" t="s">
        <v>518</v>
      </c>
      <c r="AA361" s="67">
        <v>20220365</v>
      </c>
      <c r="AB361" s="67">
        <v>22622</v>
      </c>
      <c r="AC361" s="61">
        <v>44569</v>
      </c>
      <c r="AD361" s="61" t="s">
        <v>100</v>
      </c>
      <c r="AE361" s="61" t="s">
        <v>100</v>
      </c>
      <c r="AF361" s="61" t="s">
        <v>866</v>
      </c>
      <c r="AG361" s="61" t="s">
        <v>116</v>
      </c>
      <c r="AH361" s="69">
        <v>46222</v>
      </c>
      <c r="AI361" s="85">
        <v>44579</v>
      </c>
      <c r="AJ361" s="70" t="s">
        <v>103</v>
      </c>
      <c r="AK361" s="69" t="s">
        <v>100</v>
      </c>
      <c r="AL361" s="69" t="s">
        <v>100</v>
      </c>
      <c r="AM361" s="61" t="str">
        <f>'[1]REQUISITOS DE EJECUCIÓN '!F361</f>
        <v>Cumplimiento del contrato
Calidad del servicio</v>
      </c>
      <c r="AN361" s="61" t="str">
        <f>'[1]REQUISITOS DE EJECUCIÓN '!G361</f>
        <v>390-47-994000068013</v>
      </c>
      <c r="AO361" s="61">
        <f>'[1]REQUISITOS DE EJECUCIÓN '!H361</f>
        <v>44580</v>
      </c>
      <c r="AP361" s="61">
        <f>'[1]REQUISITOS DE EJECUCIÓN '!I361</f>
        <v>44581</v>
      </c>
      <c r="AQ361" s="61">
        <f>'[1]REQUISITOS DE EJECUCIÓN '!L361</f>
        <v>44581</v>
      </c>
      <c r="AR361" s="61" t="str">
        <f>'[1]REQUISITOS DE EJECUCIÓN '!M361</f>
        <v>I</v>
      </c>
      <c r="AS361" s="62" t="s">
        <v>104</v>
      </c>
      <c r="AT361" s="60" t="str">
        <f>[1]Supervisiones!J361</f>
        <v>Andrea Patricia Ávila Vacca</v>
      </c>
      <c r="AU361" s="60">
        <f>[1]Supervisiones!K361</f>
        <v>53100799</v>
      </c>
      <c r="AV361" s="60" t="str">
        <f>[1]Supervisiones!L361</f>
        <v>Norma Teresa Nieto Almanza</v>
      </c>
      <c r="AW361" s="60">
        <f>[1]Supervisiones!M361</f>
        <v>53100799</v>
      </c>
      <c r="AX361" s="63">
        <f>[1]Supervisiones!N361</f>
        <v>44579</v>
      </c>
      <c r="AY361" s="63">
        <f>[1]Supervisiones!O361</f>
        <v>44579</v>
      </c>
      <c r="AZ361" s="60" t="str">
        <f>[1]Supervisiones!P361</f>
        <v>Transaccional</v>
      </c>
      <c r="BA361" s="62" t="s">
        <v>105</v>
      </c>
      <c r="BB361" s="60">
        <v>0</v>
      </c>
      <c r="BC361" s="62" t="s">
        <v>105</v>
      </c>
      <c r="BD361" s="60" t="s">
        <v>100</v>
      </c>
      <c r="BE361" s="60" t="s">
        <v>100</v>
      </c>
      <c r="BF361" s="62" t="s">
        <v>105</v>
      </c>
      <c r="BG361" s="60" t="s">
        <v>100</v>
      </c>
      <c r="BH361" s="60" t="s">
        <v>100</v>
      </c>
      <c r="BI361" s="60" t="s">
        <v>100</v>
      </c>
      <c r="BJ361" s="60" t="s">
        <v>100</v>
      </c>
      <c r="BK361" s="60" t="s">
        <v>100</v>
      </c>
      <c r="BL361" s="60" t="s">
        <v>100</v>
      </c>
      <c r="BM361" s="60" t="s">
        <v>100</v>
      </c>
      <c r="BN361" s="60" t="s">
        <v>100</v>
      </c>
      <c r="BO361" s="60" t="s">
        <v>100</v>
      </c>
      <c r="BP361" s="60" t="s">
        <v>100</v>
      </c>
      <c r="BQ361" s="60" t="s">
        <v>100</v>
      </c>
      <c r="BR361" s="60" t="s">
        <v>100</v>
      </c>
      <c r="BS361" s="63">
        <f t="shared" si="31"/>
        <v>44895</v>
      </c>
      <c r="BT361" s="62">
        <f t="shared" si="32"/>
        <v>0</v>
      </c>
      <c r="BU361" s="60">
        <v>0</v>
      </c>
      <c r="BV361" s="60">
        <v>0</v>
      </c>
      <c r="BW361" s="62">
        <f t="shared" si="33"/>
        <v>0</v>
      </c>
      <c r="BX361" s="60">
        <v>0</v>
      </c>
      <c r="BY361" s="60">
        <v>0</v>
      </c>
      <c r="BZ361" s="64">
        <f t="shared" si="34"/>
        <v>61325000</v>
      </c>
      <c r="CA361" s="60" t="s">
        <v>106</v>
      </c>
      <c r="CB361" s="62" t="e">
        <f t="shared" si="35"/>
        <v>#REF!</v>
      </c>
      <c r="CC361" s="72" t="e">
        <f>BS361-#REF!</f>
        <v>#REF!</v>
      </c>
      <c r="CD361" s="62" t="s">
        <v>107</v>
      </c>
      <c r="CE361" s="78">
        <v>44584</v>
      </c>
      <c r="CF361" s="74" t="s">
        <v>2002</v>
      </c>
      <c r="CG361" s="75"/>
    </row>
    <row r="362" spans="1:85" s="17" customFormat="1" ht="50.25" customHeight="1">
      <c r="A362" s="60">
        <v>361</v>
      </c>
      <c r="B362" s="62" t="s">
        <v>510</v>
      </c>
      <c r="C362" s="62" t="s">
        <v>1140</v>
      </c>
      <c r="D362" s="62" t="s">
        <v>946</v>
      </c>
      <c r="E362" s="62" t="s">
        <v>88</v>
      </c>
      <c r="F362" s="62" t="s">
        <v>2003</v>
      </c>
      <c r="G362" s="62" t="s">
        <v>90</v>
      </c>
      <c r="H362" s="62" t="s">
        <v>2004</v>
      </c>
      <c r="I362" s="62" t="s">
        <v>92</v>
      </c>
      <c r="J362" s="62">
        <v>80231257</v>
      </c>
      <c r="K362" s="62" t="s">
        <v>2005</v>
      </c>
      <c r="L362" s="60">
        <v>80111701</v>
      </c>
      <c r="M362" s="71" t="s">
        <v>2006</v>
      </c>
      <c r="N362" s="62" t="s">
        <v>96</v>
      </c>
      <c r="O362" s="62">
        <f t="shared" si="25"/>
        <v>63178500</v>
      </c>
      <c r="P362" s="86">
        <v>63178500</v>
      </c>
      <c r="Q362" s="60">
        <v>0</v>
      </c>
      <c r="R362" s="86">
        <v>5743500</v>
      </c>
      <c r="S362" s="62" t="s">
        <v>213</v>
      </c>
      <c r="T362" s="73">
        <v>44583</v>
      </c>
      <c r="U362" s="63">
        <v>44585</v>
      </c>
      <c r="V362" s="63">
        <v>44895</v>
      </c>
      <c r="W362" s="63">
        <v>44585</v>
      </c>
      <c r="X362" s="63">
        <v>44895</v>
      </c>
      <c r="Y362" s="62" t="s">
        <v>556</v>
      </c>
      <c r="Z362" s="68" t="s">
        <v>518</v>
      </c>
      <c r="AA362" s="67">
        <v>20220445</v>
      </c>
      <c r="AB362" s="67">
        <v>55022</v>
      </c>
      <c r="AC362" s="61">
        <v>44573</v>
      </c>
      <c r="AD362" s="61" t="s">
        <v>100</v>
      </c>
      <c r="AE362" s="61" t="s">
        <v>100</v>
      </c>
      <c r="AF362" s="61" t="s">
        <v>557</v>
      </c>
      <c r="AG362" s="61" t="s">
        <v>116</v>
      </c>
      <c r="AH362" s="69">
        <v>67122</v>
      </c>
      <c r="AI362" s="85">
        <v>44583</v>
      </c>
      <c r="AJ362" s="70" t="s">
        <v>103</v>
      </c>
      <c r="AK362" s="69" t="s">
        <v>100</v>
      </c>
      <c r="AL362" s="69" t="s">
        <v>100</v>
      </c>
      <c r="AM362" s="61" t="str">
        <f>'[1]REQUISITOS DE EJECUCIÓN '!F362</f>
        <v>Cumplimiento del contrato
Calidad del servicio</v>
      </c>
      <c r="AN362" s="61" t="str">
        <f>'[1]REQUISITOS DE EJECUCIÓN '!G362</f>
        <v>390-47-994000068777</v>
      </c>
      <c r="AO362" s="61">
        <f>'[1]REQUISITOS DE EJECUCIÓN '!H362</f>
        <v>44583</v>
      </c>
      <c r="AP362" s="61">
        <f>'[1]REQUISITOS DE EJECUCIÓN '!I362</f>
        <v>44584</v>
      </c>
      <c r="AQ362" s="61">
        <f>'[1]REQUISITOS DE EJECUCIÓN '!L362</f>
        <v>44585</v>
      </c>
      <c r="AR362" s="61" t="str">
        <f>'[1]REQUISITOS DE EJECUCIÓN '!M362</f>
        <v>I</v>
      </c>
      <c r="AS362" s="62" t="s">
        <v>104</v>
      </c>
      <c r="AT362" s="60" t="str">
        <f>[1]Supervisiones!J362</f>
        <v>Wilson Alirio Gómez Alba</v>
      </c>
      <c r="AU362" s="60" t="str">
        <f>[1]Supervisiones!K362</f>
        <v xml:space="preserve">79216863	</v>
      </c>
      <c r="AV362" s="60" t="str">
        <f>[1]Supervisiones!L362</f>
        <v>Wilson Alirio Gómez Alba</v>
      </c>
      <c r="AW362" s="60" t="str">
        <f>[1]Supervisiones!M362</f>
        <v xml:space="preserve">79216863	</v>
      </c>
      <c r="AX362" s="63">
        <f>[1]Supervisiones!N362</f>
        <v>44584</v>
      </c>
      <c r="AY362" s="63">
        <f>[1]Supervisiones!O362</f>
        <v>44584</v>
      </c>
      <c r="AZ362" s="60" t="str">
        <f>[1]Supervisiones!P362</f>
        <v>Transaccional</v>
      </c>
      <c r="BA362" s="62" t="s">
        <v>105</v>
      </c>
      <c r="BB362" s="60">
        <v>0</v>
      </c>
      <c r="BC362" s="62" t="s">
        <v>105</v>
      </c>
      <c r="BD362" s="60" t="s">
        <v>100</v>
      </c>
      <c r="BE362" s="60" t="s">
        <v>100</v>
      </c>
      <c r="BF362" s="62" t="s">
        <v>105</v>
      </c>
      <c r="BG362" s="60" t="s">
        <v>100</v>
      </c>
      <c r="BH362" s="60" t="s">
        <v>100</v>
      </c>
      <c r="BI362" s="60" t="s">
        <v>100</v>
      </c>
      <c r="BJ362" s="60" t="s">
        <v>100</v>
      </c>
      <c r="BK362" s="60" t="s">
        <v>100</v>
      </c>
      <c r="BL362" s="60" t="s">
        <v>100</v>
      </c>
      <c r="BM362" s="60" t="s">
        <v>100</v>
      </c>
      <c r="BN362" s="60" t="s">
        <v>100</v>
      </c>
      <c r="BO362" s="60" t="s">
        <v>100</v>
      </c>
      <c r="BP362" s="60" t="s">
        <v>100</v>
      </c>
      <c r="BQ362" s="60" t="s">
        <v>100</v>
      </c>
      <c r="BR362" s="60" t="s">
        <v>100</v>
      </c>
      <c r="BS362" s="63">
        <f t="shared" si="31"/>
        <v>44895</v>
      </c>
      <c r="BT362" s="62">
        <f t="shared" si="32"/>
        <v>0</v>
      </c>
      <c r="BU362" s="60">
        <v>0</v>
      </c>
      <c r="BV362" s="60">
        <v>0</v>
      </c>
      <c r="BW362" s="62">
        <f t="shared" si="33"/>
        <v>0</v>
      </c>
      <c r="BX362" s="60">
        <v>0</v>
      </c>
      <c r="BY362" s="60">
        <v>0</v>
      </c>
      <c r="BZ362" s="64">
        <f t="shared" si="34"/>
        <v>63178500</v>
      </c>
      <c r="CA362" s="60" t="s">
        <v>106</v>
      </c>
      <c r="CB362" s="62" t="e">
        <f t="shared" si="35"/>
        <v>#REF!</v>
      </c>
      <c r="CC362" s="72" t="e">
        <f>BS362-#REF!</f>
        <v>#REF!</v>
      </c>
      <c r="CD362" s="62" t="s">
        <v>107</v>
      </c>
      <c r="CE362" s="78">
        <v>44588</v>
      </c>
      <c r="CF362" s="74" t="s">
        <v>2007</v>
      </c>
      <c r="CG362" s="75"/>
    </row>
    <row r="363" spans="1:85" s="17" customFormat="1" ht="50.25" customHeight="1">
      <c r="A363" s="60">
        <v>362</v>
      </c>
      <c r="B363" s="62" t="s">
        <v>298</v>
      </c>
      <c r="C363" s="62" t="s">
        <v>299</v>
      </c>
      <c r="D363" s="62" t="s">
        <v>460</v>
      </c>
      <c r="E363" s="62" t="s">
        <v>88</v>
      </c>
      <c r="F363" s="62" t="s">
        <v>2008</v>
      </c>
      <c r="G363" s="62" t="s">
        <v>90</v>
      </c>
      <c r="H363" s="62" t="s">
        <v>2009</v>
      </c>
      <c r="I363" s="62" t="s">
        <v>92</v>
      </c>
      <c r="J363" s="62">
        <v>1020794416</v>
      </c>
      <c r="K363" s="62" t="s">
        <v>2010</v>
      </c>
      <c r="L363" s="60">
        <v>80111701</v>
      </c>
      <c r="M363" s="71" t="s">
        <v>2011</v>
      </c>
      <c r="N363" s="62" t="s">
        <v>96</v>
      </c>
      <c r="O363" s="62">
        <f t="shared" si="25"/>
        <v>72072000</v>
      </c>
      <c r="P363" s="86">
        <v>72072000</v>
      </c>
      <c r="Q363" s="60">
        <v>0</v>
      </c>
      <c r="R363" s="86">
        <v>6006000</v>
      </c>
      <c r="S363" s="62" t="s">
        <v>213</v>
      </c>
      <c r="T363" s="63">
        <v>44579</v>
      </c>
      <c r="U363" s="63">
        <v>44581</v>
      </c>
      <c r="V363" s="63">
        <v>44925</v>
      </c>
      <c r="W363" s="63">
        <v>44581</v>
      </c>
      <c r="X363" s="63">
        <v>44925</v>
      </c>
      <c r="Y363" s="62" t="s">
        <v>305</v>
      </c>
      <c r="Z363" s="68" t="s">
        <v>306</v>
      </c>
      <c r="AA363" s="67">
        <v>20220586</v>
      </c>
      <c r="AB363" s="67">
        <v>50922</v>
      </c>
      <c r="AC363" s="61">
        <v>44572</v>
      </c>
      <c r="AD363" s="61" t="s">
        <v>100</v>
      </c>
      <c r="AE363" s="61" t="s">
        <v>100</v>
      </c>
      <c r="AF363" s="61" t="s">
        <v>928</v>
      </c>
      <c r="AG363" s="61" t="s">
        <v>116</v>
      </c>
      <c r="AH363" s="69">
        <v>43022</v>
      </c>
      <c r="AI363" s="85">
        <v>44579</v>
      </c>
      <c r="AJ363" s="70" t="s">
        <v>103</v>
      </c>
      <c r="AK363" s="69" t="s">
        <v>100</v>
      </c>
      <c r="AL363" s="69" t="s">
        <v>100</v>
      </c>
      <c r="AM363" s="61" t="str">
        <f>'[1]REQUISITOS DE EJECUCIÓN '!F363</f>
        <v>Cumplimiento del contrato
Calidad del servicio</v>
      </c>
      <c r="AN363" s="61" t="str">
        <f>'[1]REQUISITOS DE EJECUCIÓN '!G363</f>
        <v>390-47-994000068336</v>
      </c>
      <c r="AO363" s="61">
        <f>'[1]REQUISITOS DE EJECUCIÓN '!H363</f>
        <v>44581</v>
      </c>
      <c r="AP363" s="61">
        <f>'[1]REQUISITOS DE EJECUCIÓN '!I363</f>
        <v>44581</v>
      </c>
      <c r="AQ363" s="61">
        <f>'[1]REQUISITOS DE EJECUCIÓN '!L363</f>
        <v>44581</v>
      </c>
      <c r="AR363" s="61" t="str">
        <f>'[1]REQUISITOS DE EJECUCIÓN '!M363</f>
        <v>I</v>
      </c>
      <c r="AS363" s="62" t="s">
        <v>104</v>
      </c>
      <c r="AT363" s="60" t="str">
        <f>[1]Supervisiones!J363</f>
        <v>Karen Lorena Hernandez Bedoya</v>
      </c>
      <c r="AU363" s="60">
        <f>[1]Supervisiones!K363</f>
        <v>1032407346</v>
      </c>
      <c r="AV363" s="60" t="str">
        <f>[1]Supervisiones!L363</f>
        <v>Karen Lorena Hernandez Bedoya</v>
      </c>
      <c r="AW363" s="60">
        <f>[1]Supervisiones!M363</f>
        <v>1032407346</v>
      </c>
      <c r="AX363" s="63">
        <f>[1]Supervisiones!N363</f>
        <v>44579</v>
      </c>
      <c r="AY363" s="63">
        <f>[1]Supervisiones!O363</f>
        <v>44579</v>
      </c>
      <c r="AZ363" s="60" t="str">
        <f>[1]Supervisiones!P363</f>
        <v>Transaccional</v>
      </c>
      <c r="BA363" s="62" t="s">
        <v>105</v>
      </c>
      <c r="BB363" s="60">
        <v>0</v>
      </c>
      <c r="BC363" s="62" t="s">
        <v>105</v>
      </c>
      <c r="BD363" s="60" t="s">
        <v>100</v>
      </c>
      <c r="BE363" s="60" t="s">
        <v>100</v>
      </c>
      <c r="BF363" s="62" t="s">
        <v>105</v>
      </c>
      <c r="BG363" s="60" t="s">
        <v>100</v>
      </c>
      <c r="BH363" s="60" t="s">
        <v>100</v>
      </c>
      <c r="BI363" s="60" t="s">
        <v>100</v>
      </c>
      <c r="BJ363" s="60" t="s">
        <v>100</v>
      </c>
      <c r="BK363" s="60" t="s">
        <v>100</v>
      </c>
      <c r="BL363" s="60" t="s">
        <v>100</v>
      </c>
      <c r="BM363" s="60" t="s">
        <v>100</v>
      </c>
      <c r="BN363" s="60" t="s">
        <v>100</v>
      </c>
      <c r="BO363" s="60" t="s">
        <v>100</v>
      </c>
      <c r="BP363" s="60" t="s">
        <v>100</v>
      </c>
      <c r="BQ363" s="60" t="s">
        <v>100</v>
      </c>
      <c r="BR363" s="60" t="s">
        <v>100</v>
      </c>
      <c r="BS363" s="63">
        <f t="shared" si="31"/>
        <v>44925</v>
      </c>
      <c r="BT363" s="62">
        <f t="shared" si="32"/>
        <v>0</v>
      </c>
      <c r="BU363" s="60">
        <v>0</v>
      </c>
      <c r="BV363" s="60">
        <v>0</v>
      </c>
      <c r="BW363" s="62">
        <f t="shared" si="33"/>
        <v>0</v>
      </c>
      <c r="BX363" s="60">
        <v>0</v>
      </c>
      <c r="BY363" s="60">
        <v>0</v>
      </c>
      <c r="BZ363" s="64">
        <f t="shared" si="34"/>
        <v>72072000</v>
      </c>
      <c r="CA363" s="60" t="s">
        <v>106</v>
      </c>
      <c r="CB363" s="62" t="e">
        <f t="shared" si="35"/>
        <v>#REF!</v>
      </c>
      <c r="CC363" s="72" t="e">
        <f>BS363-#REF!</f>
        <v>#REF!</v>
      </c>
      <c r="CD363" s="62" t="s">
        <v>107</v>
      </c>
      <c r="CE363" s="78">
        <v>44584</v>
      </c>
      <c r="CF363" s="74" t="s">
        <v>2012</v>
      </c>
      <c r="CG363" s="75"/>
    </row>
    <row r="364" spans="1:85" s="17" customFormat="1" ht="50.25" customHeight="1">
      <c r="A364" s="60">
        <v>363</v>
      </c>
      <c r="B364" s="62" t="s">
        <v>411</v>
      </c>
      <c r="C364" s="62" t="s">
        <v>834</v>
      </c>
      <c r="D364" s="62" t="s">
        <v>1105</v>
      </c>
      <c r="E364" s="62" t="s">
        <v>88</v>
      </c>
      <c r="F364" s="62" t="s">
        <v>2013</v>
      </c>
      <c r="G364" s="62" t="s">
        <v>90</v>
      </c>
      <c r="H364" s="62" t="s">
        <v>2014</v>
      </c>
      <c r="I364" s="62" t="s">
        <v>92</v>
      </c>
      <c r="J364" s="62">
        <v>71741038</v>
      </c>
      <c r="K364" s="62" t="s">
        <v>2015</v>
      </c>
      <c r="L364" s="60">
        <v>80111701</v>
      </c>
      <c r="M364" s="71" t="s">
        <v>2016</v>
      </c>
      <c r="N364" s="62" t="s">
        <v>96</v>
      </c>
      <c r="O364" s="62">
        <f t="shared" si="25"/>
        <v>80298750</v>
      </c>
      <c r="P364" s="86">
        <v>80298750</v>
      </c>
      <c r="Q364" s="60">
        <v>0</v>
      </c>
      <c r="R364" s="86">
        <v>6982500</v>
      </c>
      <c r="S364" s="62" t="s">
        <v>97</v>
      </c>
      <c r="T364" s="63">
        <v>44579</v>
      </c>
      <c r="U364" s="63">
        <v>44589</v>
      </c>
      <c r="V364" s="63">
        <v>44926</v>
      </c>
      <c r="W364" s="63">
        <v>44589</v>
      </c>
      <c r="X364" s="63">
        <v>44926</v>
      </c>
      <c r="Y364" s="62" t="s">
        <v>130</v>
      </c>
      <c r="Z364" s="68" t="s">
        <v>419</v>
      </c>
      <c r="AA364" s="67">
        <v>20220884</v>
      </c>
      <c r="AB364" s="67">
        <v>78922</v>
      </c>
      <c r="AC364" s="61">
        <v>44574</v>
      </c>
      <c r="AD364" s="61" t="s">
        <v>100</v>
      </c>
      <c r="AE364" s="61" t="s">
        <v>100</v>
      </c>
      <c r="AF364" s="61" t="s">
        <v>839</v>
      </c>
      <c r="AG364" s="61" t="s">
        <v>321</v>
      </c>
      <c r="AH364" s="69">
        <v>46922</v>
      </c>
      <c r="AI364" s="85">
        <v>44580</v>
      </c>
      <c r="AJ364" s="70" t="s">
        <v>103</v>
      </c>
      <c r="AK364" s="69" t="s">
        <v>100</v>
      </c>
      <c r="AL364" s="69" t="s">
        <v>100</v>
      </c>
      <c r="AM364" s="61" t="str">
        <f>'[1]REQUISITOS DE EJECUCIÓN '!F364</f>
        <v>Cumplimiento del contrato
Calidad del servicio</v>
      </c>
      <c r="AN364" s="61" t="str">
        <f>'[1]REQUISITOS DE EJECUCIÓN '!G364</f>
        <v>390-47-994000068195</v>
      </c>
      <c r="AO364" s="61">
        <f>'[1]REQUISITOS DE EJECUCIÓN '!H364</f>
        <v>44580</v>
      </c>
      <c r="AP364" s="61">
        <f>'[1]REQUISITOS DE EJECUCIÓN '!I364</f>
        <v>44581</v>
      </c>
      <c r="AQ364" s="61">
        <f>'[1]REQUISITOS DE EJECUCIÓN '!L364</f>
        <v>44581</v>
      </c>
      <c r="AR364" s="61" t="str">
        <f>'[1]REQUISITOS DE EJECUCIÓN '!M364</f>
        <v>I</v>
      </c>
      <c r="AS364" s="62" t="s">
        <v>104</v>
      </c>
      <c r="AT364" s="60" t="str">
        <f>[1]Supervisiones!J364</f>
        <v>Juan Pablo Orozco Londoño</v>
      </c>
      <c r="AU364" s="60">
        <f>[1]Supervisiones!K364</f>
        <v>75085973</v>
      </c>
      <c r="AV364" s="60" t="str">
        <f>[1]Supervisiones!L364</f>
        <v>José Leonardo Hincapié Gómez</v>
      </c>
      <c r="AW364" s="60">
        <f>[1]Supervisiones!M364</f>
        <v>75085973</v>
      </c>
      <c r="AX364" s="63">
        <f>[1]Supervisiones!N364</f>
        <v>44580</v>
      </c>
      <c r="AY364" s="63">
        <f>[1]Supervisiones!O364</f>
        <v>44580</v>
      </c>
      <c r="AZ364" s="60" t="str">
        <f>[1]Supervisiones!P364</f>
        <v>Transaccional</v>
      </c>
      <c r="BA364" s="62" t="s">
        <v>94</v>
      </c>
      <c r="BB364" s="60">
        <v>1</v>
      </c>
      <c r="BC364" s="62" t="s">
        <v>94</v>
      </c>
      <c r="BD364" s="60" t="s">
        <v>1469</v>
      </c>
      <c r="BE364" s="63">
        <v>44600</v>
      </c>
      <c r="BF364" s="62" t="s">
        <v>105</v>
      </c>
      <c r="BG364" s="60" t="s">
        <v>100</v>
      </c>
      <c r="BH364" s="60" t="s">
        <v>100</v>
      </c>
      <c r="BI364" s="60" t="s">
        <v>100</v>
      </c>
      <c r="BJ364" s="60" t="s">
        <v>100</v>
      </c>
      <c r="BK364" s="60" t="s">
        <v>100</v>
      </c>
      <c r="BL364" s="60" t="s">
        <v>100</v>
      </c>
      <c r="BM364" s="60" t="s">
        <v>100</v>
      </c>
      <c r="BN364" s="60" t="s">
        <v>100</v>
      </c>
      <c r="BO364" s="60" t="s">
        <v>100</v>
      </c>
      <c r="BP364" s="60" t="s">
        <v>100</v>
      </c>
      <c r="BQ364" s="60" t="s">
        <v>100</v>
      </c>
      <c r="BR364" s="60" t="s">
        <v>100</v>
      </c>
      <c r="BS364" s="63">
        <f t="shared" si="31"/>
        <v>44926</v>
      </c>
      <c r="BT364" s="62">
        <f t="shared" si="32"/>
        <v>0</v>
      </c>
      <c r="BU364" s="60">
        <v>0</v>
      </c>
      <c r="BV364" s="60">
        <v>0</v>
      </c>
      <c r="BW364" s="62">
        <f t="shared" si="33"/>
        <v>0</v>
      </c>
      <c r="BX364" s="60">
        <v>0</v>
      </c>
      <c r="BY364" s="60">
        <v>0</v>
      </c>
      <c r="BZ364" s="64">
        <f t="shared" si="34"/>
        <v>80298750</v>
      </c>
      <c r="CA364" s="60" t="s">
        <v>106</v>
      </c>
      <c r="CB364" s="62" t="e">
        <f t="shared" si="35"/>
        <v>#REF!</v>
      </c>
      <c r="CC364" s="72" t="e">
        <f>BS364-#REF!</f>
        <v>#REF!</v>
      </c>
      <c r="CD364" s="62" t="s">
        <v>107</v>
      </c>
      <c r="CE364" s="78">
        <v>44584</v>
      </c>
      <c r="CF364" s="74" t="s">
        <v>2017</v>
      </c>
      <c r="CG364" s="75"/>
    </row>
    <row r="365" spans="1:85" s="17" customFormat="1" ht="50.25" customHeight="1">
      <c r="A365" s="60">
        <v>364</v>
      </c>
      <c r="B365" s="62" t="s">
        <v>85</v>
      </c>
      <c r="C365" s="62" t="s">
        <v>1720</v>
      </c>
      <c r="D365" s="62" t="s">
        <v>165</v>
      </c>
      <c r="E365" s="62" t="s">
        <v>88</v>
      </c>
      <c r="F365" s="62" t="s">
        <v>2018</v>
      </c>
      <c r="G365" s="62" t="s">
        <v>90</v>
      </c>
      <c r="H365" s="62" t="s">
        <v>2019</v>
      </c>
      <c r="I365" s="62" t="s">
        <v>92</v>
      </c>
      <c r="J365" s="62">
        <v>80041053</v>
      </c>
      <c r="K365" s="62" t="s">
        <v>2020</v>
      </c>
      <c r="L365" s="60">
        <v>80111701</v>
      </c>
      <c r="M365" s="71" t="s">
        <v>2021</v>
      </c>
      <c r="N365" s="62" t="s">
        <v>96</v>
      </c>
      <c r="O365" s="62">
        <f t="shared" si="25"/>
        <v>93600000</v>
      </c>
      <c r="P365" s="86">
        <v>93600000</v>
      </c>
      <c r="Q365" s="60">
        <v>0</v>
      </c>
      <c r="R365" s="86">
        <v>7800000</v>
      </c>
      <c r="S365" s="62" t="s">
        <v>97</v>
      </c>
      <c r="T365" s="63">
        <v>44579</v>
      </c>
      <c r="U365" s="63">
        <v>44582</v>
      </c>
      <c r="V365" s="63">
        <v>44926</v>
      </c>
      <c r="W365" s="63">
        <v>44582</v>
      </c>
      <c r="X365" s="63">
        <v>44926</v>
      </c>
      <c r="Y365" s="62" t="s">
        <v>1725</v>
      </c>
      <c r="Z365" s="68" t="s">
        <v>99</v>
      </c>
      <c r="AA365" s="67">
        <v>20221076</v>
      </c>
      <c r="AB365" s="67">
        <v>84222</v>
      </c>
      <c r="AC365" s="61">
        <v>44575</v>
      </c>
      <c r="AD365" s="61" t="s">
        <v>100</v>
      </c>
      <c r="AE365" s="61" t="s">
        <v>100</v>
      </c>
      <c r="AF365" s="61" t="s">
        <v>1726</v>
      </c>
      <c r="AG365" s="61" t="s">
        <v>102</v>
      </c>
      <c r="AH365" s="69">
        <v>47222</v>
      </c>
      <c r="AI365" s="85">
        <v>44580</v>
      </c>
      <c r="AJ365" s="70" t="s">
        <v>103</v>
      </c>
      <c r="AK365" s="69" t="s">
        <v>100</v>
      </c>
      <c r="AL365" s="69" t="s">
        <v>100</v>
      </c>
      <c r="AM365" s="61" t="str">
        <f>'[1]REQUISITOS DE EJECUCIÓN '!F365</f>
        <v>Cumplimiento del contrato
Calidad del servicio</v>
      </c>
      <c r="AN365" s="61" t="str">
        <f>'[1]REQUISITOS DE EJECUCIÓN '!G365</f>
        <v>390-47-994000068026</v>
      </c>
      <c r="AO365" s="61">
        <f>'[1]REQUISITOS DE EJECUCIÓN '!H365</f>
        <v>44580</v>
      </c>
      <c r="AP365" s="61">
        <f>'[1]REQUISITOS DE EJECUCIÓN '!I365</f>
        <v>44582</v>
      </c>
      <c r="AQ365" s="61">
        <f>'[1]REQUISITOS DE EJECUCIÓN '!L365</f>
        <v>44581</v>
      </c>
      <c r="AR365" s="61" t="str">
        <f>'[1]REQUISITOS DE EJECUCIÓN '!M365</f>
        <v>I</v>
      </c>
      <c r="AS365" s="62" t="s">
        <v>104</v>
      </c>
      <c r="AT365" s="60" t="str">
        <f>[1]Supervisiones!J365</f>
        <v>Leonardo Mejía Lobo</v>
      </c>
      <c r="AU365" s="60" t="str">
        <f>[1]Supervisiones!K365</f>
        <v xml:space="preserve">75068486	</v>
      </c>
      <c r="AV365" s="60" t="str">
        <f>[1]Supervisiones!L365</f>
        <v>Leonardo Mejía Lobo</v>
      </c>
      <c r="AW365" s="60" t="str">
        <f>[1]Supervisiones!M365</f>
        <v xml:space="preserve">75068486	</v>
      </c>
      <c r="AX365" s="63">
        <f>[1]Supervisiones!N365</f>
        <v>44580</v>
      </c>
      <c r="AY365" s="63">
        <f>[1]Supervisiones!O365</f>
        <v>44580</v>
      </c>
      <c r="AZ365" s="60" t="str">
        <f>[1]Supervisiones!P365</f>
        <v>Transaccional</v>
      </c>
      <c r="BA365" s="62" t="s">
        <v>94</v>
      </c>
      <c r="BB365" s="60">
        <v>1</v>
      </c>
      <c r="BC365" s="62" t="s">
        <v>94</v>
      </c>
      <c r="BD365" s="60" t="s">
        <v>1469</v>
      </c>
      <c r="BE365" s="63">
        <v>44600</v>
      </c>
      <c r="BF365" s="62" t="s">
        <v>105</v>
      </c>
      <c r="BG365" s="60" t="s">
        <v>100</v>
      </c>
      <c r="BH365" s="60" t="s">
        <v>100</v>
      </c>
      <c r="BI365" s="60" t="s">
        <v>100</v>
      </c>
      <c r="BJ365" s="60" t="s">
        <v>100</v>
      </c>
      <c r="BK365" s="60" t="s">
        <v>100</v>
      </c>
      <c r="BL365" s="60" t="s">
        <v>100</v>
      </c>
      <c r="BM365" s="60" t="s">
        <v>100</v>
      </c>
      <c r="BN365" s="60" t="s">
        <v>100</v>
      </c>
      <c r="BO365" s="60" t="s">
        <v>100</v>
      </c>
      <c r="BP365" s="60" t="s">
        <v>100</v>
      </c>
      <c r="BQ365" s="60" t="s">
        <v>100</v>
      </c>
      <c r="BR365" s="60" t="s">
        <v>100</v>
      </c>
      <c r="BS365" s="63">
        <f t="shared" si="31"/>
        <v>44926</v>
      </c>
      <c r="BT365" s="62">
        <f t="shared" si="32"/>
        <v>0</v>
      </c>
      <c r="BU365" s="60">
        <v>0</v>
      </c>
      <c r="BV365" s="60">
        <v>0</v>
      </c>
      <c r="BW365" s="62">
        <f t="shared" si="33"/>
        <v>0</v>
      </c>
      <c r="BX365" s="60">
        <v>0</v>
      </c>
      <c r="BY365" s="60">
        <v>0</v>
      </c>
      <c r="BZ365" s="64">
        <f t="shared" si="34"/>
        <v>93600000</v>
      </c>
      <c r="CA365" s="60" t="s">
        <v>106</v>
      </c>
      <c r="CB365" s="62" t="e">
        <f t="shared" si="35"/>
        <v>#REF!</v>
      </c>
      <c r="CC365" s="72" t="e">
        <f>BS365-#REF!</f>
        <v>#REF!</v>
      </c>
      <c r="CD365" s="62" t="s">
        <v>107</v>
      </c>
      <c r="CE365" s="78">
        <v>44584</v>
      </c>
      <c r="CF365" s="74" t="s">
        <v>2022</v>
      </c>
      <c r="CG365" s="75"/>
    </row>
    <row r="366" spans="1:85" s="17" customFormat="1" ht="50.25" customHeight="1">
      <c r="A366" s="60">
        <v>365</v>
      </c>
      <c r="B366" s="62" t="s">
        <v>510</v>
      </c>
      <c r="C366" s="62" t="s">
        <v>1140</v>
      </c>
      <c r="D366" s="62" t="s">
        <v>946</v>
      </c>
      <c r="E366" s="62" t="s">
        <v>88</v>
      </c>
      <c r="F366" s="62" t="s">
        <v>2023</v>
      </c>
      <c r="G366" s="62" t="s">
        <v>90</v>
      </c>
      <c r="H366" s="62" t="s">
        <v>2024</v>
      </c>
      <c r="I366" s="62" t="s">
        <v>92</v>
      </c>
      <c r="J366" s="62">
        <v>80546283</v>
      </c>
      <c r="K366" s="62" t="s">
        <v>2025</v>
      </c>
      <c r="L366" s="60">
        <v>80111701</v>
      </c>
      <c r="M366" s="71" t="s">
        <v>2026</v>
      </c>
      <c r="N366" s="62" t="s">
        <v>96</v>
      </c>
      <c r="O366" s="62">
        <f t="shared" si="25"/>
        <v>66000000</v>
      </c>
      <c r="P366" s="86">
        <v>66000000</v>
      </c>
      <c r="Q366" s="60">
        <v>0</v>
      </c>
      <c r="R366" s="86">
        <v>6000000</v>
      </c>
      <c r="S366" s="62" t="s">
        <v>213</v>
      </c>
      <c r="T366" s="63">
        <v>44581</v>
      </c>
      <c r="U366" s="63">
        <v>44585</v>
      </c>
      <c r="V366" s="63">
        <v>44895</v>
      </c>
      <c r="W366" s="63">
        <v>44585</v>
      </c>
      <c r="X366" s="63">
        <v>44895</v>
      </c>
      <c r="Y366" s="62" t="s">
        <v>556</v>
      </c>
      <c r="Z366" s="68" t="s">
        <v>518</v>
      </c>
      <c r="AA366" s="67">
        <v>20220446</v>
      </c>
      <c r="AB366" s="67">
        <v>55122</v>
      </c>
      <c r="AC366" s="61">
        <v>44573</v>
      </c>
      <c r="AD366" s="61" t="s">
        <v>100</v>
      </c>
      <c r="AE366" s="61" t="s">
        <v>100</v>
      </c>
      <c r="AF366" s="61" t="s">
        <v>557</v>
      </c>
      <c r="AG366" s="61" t="s">
        <v>116</v>
      </c>
      <c r="AH366" s="69">
        <v>55622</v>
      </c>
      <c r="AI366" s="85">
        <v>44582</v>
      </c>
      <c r="AJ366" s="70" t="s">
        <v>84</v>
      </c>
      <c r="AK366" s="69" t="s">
        <v>100</v>
      </c>
      <c r="AL366" s="69" t="s">
        <v>100</v>
      </c>
      <c r="AM366" s="61" t="str">
        <f>'[1]REQUISITOS DE EJECUCIÓN '!F366</f>
        <v>Cumplimiento del contrato
Calidad del servicio</v>
      </c>
      <c r="AN366" s="61" t="str">
        <f>'[1]REQUISITOS DE EJECUCIÓN '!G366</f>
        <v>17-44-101195290</v>
      </c>
      <c r="AO366" s="61">
        <f>'[1]REQUISITOS DE EJECUCIÓN '!H366</f>
        <v>44582</v>
      </c>
      <c r="AP366" s="61">
        <f>'[1]REQUISITOS DE EJECUCIÓN '!I366</f>
        <v>44583</v>
      </c>
      <c r="AQ366" s="61">
        <f>'[1]REQUISITOS DE EJECUCIÓN '!L366</f>
        <v>44583</v>
      </c>
      <c r="AR366" s="61" t="str">
        <f>'[1]REQUISITOS DE EJECUCIÓN '!M366</f>
        <v>I</v>
      </c>
      <c r="AS366" s="62" t="s">
        <v>104</v>
      </c>
      <c r="AT366" s="60" t="str">
        <f>[1]Supervisiones!J366</f>
        <v>Germán Alberto Arcos Sánchez</v>
      </c>
      <c r="AU366" s="60">
        <f>[1]Supervisiones!K366</f>
        <v>79324841</v>
      </c>
      <c r="AV366" s="60" t="str">
        <f>[1]Supervisiones!L366</f>
        <v>Wilson Alirio Gómez Alba</v>
      </c>
      <c r="AW366" s="60">
        <f>[1]Supervisiones!M366</f>
        <v>79324841</v>
      </c>
      <c r="AX366" s="63">
        <f>[1]Supervisiones!N366</f>
        <v>44582</v>
      </c>
      <c r="AY366" s="63">
        <f>[1]Supervisiones!O366</f>
        <v>44582</v>
      </c>
      <c r="AZ366" s="60" t="str">
        <f>[1]Supervisiones!P366</f>
        <v>Transaccional</v>
      </c>
      <c r="BA366" s="62" t="s">
        <v>105</v>
      </c>
      <c r="BB366" s="60">
        <v>0</v>
      </c>
      <c r="BC366" s="62" t="s">
        <v>105</v>
      </c>
      <c r="BD366" s="60" t="s">
        <v>100</v>
      </c>
      <c r="BE366" s="60" t="s">
        <v>100</v>
      </c>
      <c r="BF366" s="62" t="s">
        <v>105</v>
      </c>
      <c r="BG366" s="60" t="s">
        <v>100</v>
      </c>
      <c r="BH366" s="60" t="s">
        <v>100</v>
      </c>
      <c r="BI366" s="60" t="s">
        <v>100</v>
      </c>
      <c r="BJ366" s="60" t="s">
        <v>100</v>
      </c>
      <c r="BK366" s="60" t="s">
        <v>100</v>
      </c>
      <c r="BL366" s="60" t="s">
        <v>100</v>
      </c>
      <c r="BM366" s="60" t="s">
        <v>100</v>
      </c>
      <c r="BN366" s="60" t="s">
        <v>100</v>
      </c>
      <c r="BO366" s="60" t="s">
        <v>100</v>
      </c>
      <c r="BP366" s="60" t="s">
        <v>100</v>
      </c>
      <c r="BQ366" s="60" t="s">
        <v>100</v>
      </c>
      <c r="BR366" s="60" t="s">
        <v>100</v>
      </c>
      <c r="BS366" s="63">
        <f t="shared" si="31"/>
        <v>44895</v>
      </c>
      <c r="BT366" s="62">
        <f t="shared" si="32"/>
        <v>0</v>
      </c>
      <c r="BU366" s="60">
        <v>0</v>
      </c>
      <c r="BV366" s="60">
        <v>0</v>
      </c>
      <c r="BW366" s="62">
        <f t="shared" si="33"/>
        <v>0</v>
      </c>
      <c r="BX366" s="60">
        <v>0</v>
      </c>
      <c r="BY366" s="60">
        <v>0</v>
      </c>
      <c r="BZ366" s="64">
        <f t="shared" si="34"/>
        <v>66000000</v>
      </c>
      <c r="CA366" s="60" t="s">
        <v>106</v>
      </c>
      <c r="CB366" s="62" t="e">
        <f t="shared" si="35"/>
        <v>#REF!</v>
      </c>
      <c r="CC366" s="72" t="e">
        <f>BS366-#REF!</f>
        <v>#REF!</v>
      </c>
      <c r="CD366" s="62" t="s">
        <v>107</v>
      </c>
      <c r="CE366" s="78">
        <v>44585</v>
      </c>
      <c r="CF366" s="105" t="s">
        <v>2027</v>
      </c>
      <c r="CG366" s="75"/>
    </row>
    <row r="367" spans="1:85" s="17" customFormat="1" ht="50.25" customHeight="1">
      <c r="A367" s="60">
        <v>366</v>
      </c>
      <c r="B367" s="62" t="s">
        <v>510</v>
      </c>
      <c r="C367" s="62" t="s">
        <v>1140</v>
      </c>
      <c r="D367" s="62" t="s">
        <v>946</v>
      </c>
      <c r="E367" s="62" t="s">
        <v>88</v>
      </c>
      <c r="F367" s="62" t="s">
        <v>2028</v>
      </c>
      <c r="G367" s="62" t="s">
        <v>90</v>
      </c>
      <c r="H367" s="62" t="s">
        <v>2029</v>
      </c>
      <c r="I367" s="62" t="s">
        <v>92</v>
      </c>
      <c r="J367" s="62">
        <v>39659073</v>
      </c>
      <c r="K367" s="62" t="s">
        <v>2030</v>
      </c>
      <c r="L367" s="60">
        <v>80111701</v>
      </c>
      <c r="M367" s="71" t="s">
        <v>2031</v>
      </c>
      <c r="N367" s="62" t="s">
        <v>96</v>
      </c>
      <c r="O367" s="62">
        <f t="shared" si="25"/>
        <v>60637500</v>
      </c>
      <c r="P367" s="86">
        <v>60637500</v>
      </c>
      <c r="Q367" s="60">
        <v>0</v>
      </c>
      <c r="R367" s="86">
        <v>5512500</v>
      </c>
      <c r="S367" s="62" t="s">
        <v>213</v>
      </c>
      <c r="T367" s="63">
        <v>44580</v>
      </c>
      <c r="U367" s="63">
        <v>44581</v>
      </c>
      <c r="V367" s="63">
        <v>44895</v>
      </c>
      <c r="W367" s="63">
        <v>44581</v>
      </c>
      <c r="X367" s="63">
        <v>44895</v>
      </c>
      <c r="Y367" s="62" t="s">
        <v>556</v>
      </c>
      <c r="Z367" s="68" t="s">
        <v>518</v>
      </c>
      <c r="AA367" s="67">
        <v>20220447</v>
      </c>
      <c r="AB367" s="67">
        <v>55222</v>
      </c>
      <c r="AC367" s="61">
        <v>44573</v>
      </c>
      <c r="AD367" s="61" t="s">
        <v>100</v>
      </c>
      <c r="AE367" s="61" t="s">
        <v>100</v>
      </c>
      <c r="AF367" s="61" t="s">
        <v>557</v>
      </c>
      <c r="AG367" s="61" t="s">
        <v>116</v>
      </c>
      <c r="AH367" s="69">
        <v>50922</v>
      </c>
      <c r="AI367" s="85">
        <v>44581</v>
      </c>
      <c r="AJ367" s="70" t="s">
        <v>103</v>
      </c>
      <c r="AK367" s="69" t="s">
        <v>100</v>
      </c>
      <c r="AL367" s="69" t="s">
        <v>100</v>
      </c>
      <c r="AM367" s="61" t="str">
        <f>'[1]REQUISITOS DE EJECUCIÓN '!F367</f>
        <v>Cumplimiento del contrato
Calidad del servicio</v>
      </c>
      <c r="AN367" s="61" t="str">
        <f>'[1]REQUISITOS DE EJECUCIÓN '!G367</f>
        <v>390-47-994000068190</v>
      </c>
      <c r="AO367" s="61">
        <f>'[1]REQUISITOS DE EJECUCIÓN '!H367</f>
        <v>44580</v>
      </c>
      <c r="AP367" s="61">
        <f>'[1]REQUISITOS DE EJECUCIÓN '!I367</f>
        <v>44581</v>
      </c>
      <c r="AQ367" s="61">
        <f>'[1]REQUISITOS DE EJECUCIÓN '!L367</f>
        <v>44581</v>
      </c>
      <c r="AR367" s="61" t="str">
        <f>'[1]REQUISITOS DE EJECUCIÓN '!M367</f>
        <v>I</v>
      </c>
      <c r="AS367" s="62" t="s">
        <v>104</v>
      </c>
      <c r="AT367" s="60" t="str">
        <f>[1]Supervisiones!J367</f>
        <v>Germán Alberto Arcos Sánchez</v>
      </c>
      <c r="AU367" s="60">
        <f>[1]Supervisiones!K367</f>
        <v>79324841</v>
      </c>
      <c r="AV367" s="60" t="str">
        <f>[1]Supervisiones!L367</f>
        <v>Wilson Alirio Gómez Alba</v>
      </c>
      <c r="AW367" s="60">
        <f>[1]Supervisiones!M367</f>
        <v>79324841</v>
      </c>
      <c r="AX367" s="63">
        <f>[1]Supervisiones!N367</f>
        <v>44581</v>
      </c>
      <c r="AY367" s="63">
        <f>[1]Supervisiones!O367</f>
        <v>44581</v>
      </c>
      <c r="AZ367" s="60" t="str">
        <f>[1]Supervisiones!P367</f>
        <v>Transaccional</v>
      </c>
      <c r="BA367" s="62" t="s">
        <v>105</v>
      </c>
      <c r="BB367" s="60">
        <v>0</v>
      </c>
      <c r="BC367" s="62" t="s">
        <v>105</v>
      </c>
      <c r="BD367" s="60" t="s">
        <v>100</v>
      </c>
      <c r="BE367" s="60" t="s">
        <v>100</v>
      </c>
      <c r="BF367" s="62" t="s">
        <v>105</v>
      </c>
      <c r="BG367" s="60" t="s">
        <v>100</v>
      </c>
      <c r="BH367" s="60" t="s">
        <v>100</v>
      </c>
      <c r="BI367" s="60" t="s">
        <v>100</v>
      </c>
      <c r="BJ367" s="60" t="s">
        <v>100</v>
      </c>
      <c r="BK367" s="60" t="s">
        <v>100</v>
      </c>
      <c r="BL367" s="60" t="s">
        <v>100</v>
      </c>
      <c r="BM367" s="60" t="s">
        <v>100</v>
      </c>
      <c r="BN367" s="60" t="s">
        <v>100</v>
      </c>
      <c r="BO367" s="60" t="s">
        <v>100</v>
      </c>
      <c r="BP367" s="60" t="s">
        <v>100</v>
      </c>
      <c r="BQ367" s="60" t="s">
        <v>100</v>
      </c>
      <c r="BR367" s="60" t="s">
        <v>100</v>
      </c>
      <c r="BS367" s="63">
        <f t="shared" si="31"/>
        <v>44895</v>
      </c>
      <c r="BT367" s="62">
        <f t="shared" si="32"/>
        <v>0</v>
      </c>
      <c r="BU367" s="60">
        <v>0</v>
      </c>
      <c r="BV367" s="60">
        <v>0</v>
      </c>
      <c r="BW367" s="62">
        <f t="shared" si="33"/>
        <v>0</v>
      </c>
      <c r="BX367" s="60">
        <v>0</v>
      </c>
      <c r="BY367" s="60">
        <v>0</v>
      </c>
      <c r="BZ367" s="64">
        <f t="shared" si="34"/>
        <v>60637500</v>
      </c>
      <c r="CA367" s="60" t="s">
        <v>106</v>
      </c>
      <c r="CB367" s="62" t="e">
        <f t="shared" si="35"/>
        <v>#REF!</v>
      </c>
      <c r="CC367" s="72" t="e">
        <f>BS367-#REF!</f>
        <v>#REF!</v>
      </c>
      <c r="CD367" s="62" t="s">
        <v>107</v>
      </c>
      <c r="CE367" s="78">
        <v>44584</v>
      </c>
      <c r="CF367" s="74" t="s">
        <v>2032</v>
      </c>
      <c r="CG367" s="75"/>
    </row>
    <row r="368" spans="1:85" s="17" customFormat="1" ht="50.25" customHeight="1">
      <c r="A368" s="60">
        <v>367</v>
      </c>
      <c r="B368" s="62" t="s">
        <v>85</v>
      </c>
      <c r="C368" s="62" t="s">
        <v>1720</v>
      </c>
      <c r="D368" s="62" t="s">
        <v>165</v>
      </c>
      <c r="E368" s="62" t="s">
        <v>88</v>
      </c>
      <c r="F368" s="62" t="s">
        <v>2033</v>
      </c>
      <c r="G368" s="62" t="s">
        <v>90</v>
      </c>
      <c r="H368" s="62" t="s">
        <v>2034</v>
      </c>
      <c r="I368" s="62" t="s">
        <v>92</v>
      </c>
      <c r="J368" s="62">
        <v>6538224</v>
      </c>
      <c r="K368" s="62" t="s">
        <v>2035</v>
      </c>
      <c r="L368" s="60">
        <v>80111701</v>
      </c>
      <c r="M368" s="71" t="s">
        <v>2036</v>
      </c>
      <c r="N368" s="62" t="s">
        <v>96</v>
      </c>
      <c r="O368" s="62">
        <f t="shared" si="25"/>
        <v>84000000</v>
      </c>
      <c r="P368" s="82">
        <v>84000000</v>
      </c>
      <c r="Q368" s="83">
        <v>0</v>
      </c>
      <c r="R368" s="82">
        <v>7000000</v>
      </c>
      <c r="S368" s="62" t="s">
        <v>213</v>
      </c>
      <c r="T368" s="63">
        <v>44580</v>
      </c>
      <c r="U368" s="63">
        <v>44581</v>
      </c>
      <c r="V368" s="63">
        <v>44926</v>
      </c>
      <c r="W368" s="63">
        <v>44581</v>
      </c>
      <c r="X368" s="63">
        <v>44926</v>
      </c>
      <c r="Y368" s="62" t="s">
        <v>1725</v>
      </c>
      <c r="Z368" s="68" t="s">
        <v>99</v>
      </c>
      <c r="AA368" s="67">
        <v>20221060</v>
      </c>
      <c r="AB368" s="67">
        <v>85422</v>
      </c>
      <c r="AC368" s="61">
        <v>44575</v>
      </c>
      <c r="AD368" s="61" t="s">
        <v>100</v>
      </c>
      <c r="AE368" s="61" t="s">
        <v>100</v>
      </c>
      <c r="AF368" s="61" t="s">
        <v>1726</v>
      </c>
      <c r="AG368" s="61" t="s">
        <v>1727</v>
      </c>
      <c r="AH368" s="69">
        <v>48522</v>
      </c>
      <c r="AI368" s="85">
        <v>44580</v>
      </c>
      <c r="AJ368" s="70" t="s">
        <v>103</v>
      </c>
      <c r="AK368" s="69" t="s">
        <v>100</v>
      </c>
      <c r="AL368" s="69" t="s">
        <v>100</v>
      </c>
      <c r="AM368" s="61" t="str">
        <f>'[1]REQUISITOS DE EJECUCIÓN '!F368</f>
        <v>Cumplimiento del contrato
Calidad del servicio</v>
      </c>
      <c r="AN368" s="61" t="str">
        <f>'[1]REQUISITOS DE EJECUCIÓN '!G368</f>
        <v>21-46-101038466</v>
      </c>
      <c r="AO368" s="61">
        <f>'[1]REQUISITOS DE EJECUCIÓN '!H368</f>
        <v>44580</v>
      </c>
      <c r="AP368" s="61">
        <f>'[1]REQUISITOS DE EJECUCIÓN '!I368</f>
        <v>44581</v>
      </c>
      <c r="AQ368" s="61">
        <f>'[1]REQUISITOS DE EJECUCIÓN '!L368</f>
        <v>44581</v>
      </c>
      <c r="AR368" s="61" t="str">
        <f>'[1]REQUISITOS DE EJECUCIÓN '!M368</f>
        <v>I</v>
      </c>
      <c r="AS368" s="62" t="s">
        <v>104</v>
      </c>
      <c r="AT368" s="60" t="str">
        <f>[1]Supervisiones!J368</f>
        <v>Leonardo Mejía Lobo</v>
      </c>
      <c r="AU368" s="60" t="str">
        <f>[1]Supervisiones!K368</f>
        <v xml:space="preserve">75068486	</v>
      </c>
      <c r="AV368" s="60" t="str">
        <f>[1]Supervisiones!L368</f>
        <v>Leonardo Mejía Lobo</v>
      </c>
      <c r="AW368" s="60" t="str">
        <f>[1]Supervisiones!M368</f>
        <v xml:space="preserve">75068486	</v>
      </c>
      <c r="AX368" s="63">
        <f>[1]Supervisiones!N368</f>
        <v>44580</v>
      </c>
      <c r="AY368" s="63">
        <f>[1]Supervisiones!O368</f>
        <v>44580</v>
      </c>
      <c r="AZ368" s="60" t="str">
        <f>[1]Supervisiones!P368</f>
        <v>Transaccional</v>
      </c>
      <c r="BA368" s="62" t="s">
        <v>105</v>
      </c>
      <c r="BB368" s="60">
        <v>0</v>
      </c>
      <c r="BC368" s="62" t="s">
        <v>105</v>
      </c>
      <c r="BD368" s="60" t="s">
        <v>100</v>
      </c>
      <c r="BE368" s="60" t="s">
        <v>100</v>
      </c>
      <c r="BF368" s="62" t="s">
        <v>105</v>
      </c>
      <c r="BG368" s="60" t="s">
        <v>100</v>
      </c>
      <c r="BH368" s="60" t="s">
        <v>100</v>
      </c>
      <c r="BI368" s="60" t="s">
        <v>100</v>
      </c>
      <c r="BJ368" s="60" t="s">
        <v>100</v>
      </c>
      <c r="BK368" s="60" t="s">
        <v>100</v>
      </c>
      <c r="BL368" s="60" t="s">
        <v>100</v>
      </c>
      <c r="BM368" s="60" t="s">
        <v>100</v>
      </c>
      <c r="BN368" s="60" t="s">
        <v>100</v>
      </c>
      <c r="BO368" s="60" t="s">
        <v>100</v>
      </c>
      <c r="BP368" s="60" t="s">
        <v>100</v>
      </c>
      <c r="BQ368" s="60" t="s">
        <v>100</v>
      </c>
      <c r="BR368" s="60" t="s">
        <v>100</v>
      </c>
      <c r="BS368" s="63">
        <f t="shared" si="31"/>
        <v>44926</v>
      </c>
      <c r="BT368" s="62">
        <f t="shared" si="32"/>
        <v>0</v>
      </c>
      <c r="BU368" s="60">
        <v>0</v>
      </c>
      <c r="BV368" s="60">
        <v>0</v>
      </c>
      <c r="BW368" s="62">
        <f t="shared" si="33"/>
        <v>0</v>
      </c>
      <c r="BX368" s="60">
        <v>0</v>
      </c>
      <c r="BY368" s="60">
        <v>0</v>
      </c>
      <c r="BZ368" s="64">
        <f t="shared" si="34"/>
        <v>84000000</v>
      </c>
      <c r="CA368" s="60" t="s">
        <v>106</v>
      </c>
      <c r="CB368" s="62" t="e">
        <f t="shared" si="35"/>
        <v>#REF!</v>
      </c>
      <c r="CC368" s="72" t="e">
        <f>BS368-#REF!</f>
        <v>#REF!</v>
      </c>
      <c r="CD368" s="62" t="s">
        <v>107</v>
      </c>
      <c r="CE368" s="78">
        <v>44584</v>
      </c>
      <c r="CF368" s="74" t="s">
        <v>2037</v>
      </c>
      <c r="CG368" s="75"/>
    </row>
    <row r="369" spans="1:85" s="17" customFormat="1" ht="50.25" customHeight="1">
      <c r="A369" s="60">
        <v>368</v>
      </c>
      <c r="B369" s="62" t="s">
        <v>510</v>
      </c>
      <c r="C369" s="62" t="s">
        <v>930</v>
      </c>
      <c r="D369" s="62" t="s">
        <v>512</v>
      </c>
      <c r="E369" s="62" t="s">
        <v>88</v>
      </c>
      <c r="F369" s="62" t="s">
        <v>2038</v>
      </c>
      <c r="G369" s="62" t="s">
        <v>90</v>
      </c>
      <c r="H369" s="62" t="s">
        <v>2039</v>
      </c>
      <c r="I369" s="62" t="s">
        <v>92</v>
      </c>
      <c r="J369" s="62">
        <v>80134248</v>
      </c>
      <c r="K369" s="62" t="s">
        <v>2040</v>
      </c>
      <c r="L369" s="60">
        <v>80111701</v>
      </c>
      <c r="M369" s="71" t="s">
        <v>1820</v>
      </c>
      <c r="N369" s="62" t="s">
        <v>96</v>
      </c>
      <c r="O369" s="62">
        <f t="shared" si="25"/>
        <v>61325000</v>
      </c>
      <c r="P369" s="82">
        <v>61325000</v>
      </c>
      <c r="Q369" s="83">
        <v>0</v>
      </c>
      <c r="R369" s="82">
        <v>5575000</v>
      </c>
      <c r="S369" s="62" t="s">
        <v>213</v>
      </c>
      <c r="T369" s="73">
        <v>44579</v>
      </c>
      <c r="U369" s="63">
        <v>44582</v>
      </c>
      <c r="V369" s="63">
        <v>44895</v>
      </c>
      <c r="W369" s="63">
        <v>44582</v>
      </c>
      <c r="X369" s="63">
        <v>44895</v>
      </c>
      <c r="Y369" s="62" t="s">
        <v>517</v>
      </c>
      <c r="Z369" s="68" t="s">
        <v>518</v>
      </c>
      <c r="AA369" s="67">
        <v>20220357</v>
      </c>
      <c r="AB369" s="67">
        <v>22722</v>
      </c>
      <c r="AC369" s="61">
        <v>44569</v>
      </c>
      <c r="AD369" s="61" t="s">
        <v>100</v>
      </c>
      <c r="AE369" s="61" t="s">
        <v>100</v>
      </c>
      <c r="AF369" s="61" t="s">
        <v>866</v>
      </c>
      <c r="AG369" s="61" t="s">
        <v>321</v>
      </c>
      <c r="AH369" s="69">
        <v>45222</v>
      </c>
      <c r="AI369" s="85">
        <v>44579</v>
      </c>
      <c r="AJ369" s="70" t="s">
        <v>103</v>
      </c>
      <c r="AK369" s="69" t="s">
        <v>100</v>
      </c>
      <c r="AL369" s="69" t="s">
        <v>100</v>
      </c>
      <c r="AM369" s="61" t="str">
        <f>'[1]REQUISITOS DE EJECUCIÓN '!F369</f>
        <v>Cumplimiento del contrato
Calidad del servicio</v>
      </c>
      <c r="AN369" s="61" t="str">
        <f>'[1]REQUISITOS DE EJECUCIÓN '!G369</f>
        <v>390-47-994000068012</v>
      </c>
      <c r="AO369" s="61">
        <f>'[1]REQUISITOS DE EJECUCIÓN '!H369</f>
        <v>44580</v>
      </c>
      <c r="AP369" s="61">
        <f>'[1]REQUISITOS DE EJECUCIÓN '!I369</f>
        <v>44582</v>
      </c>
      <c r="AQ369" s="61">
        <f>'[1]REQUISITOS DE EJECUCIÓN '!L369</f>
        <v>44581</v>
      </c>
      <c r="AR369" s="61" t="str">
        <f>'[1]REQUISITOS DE EJECUCIÓN '!M369</f>
        <v>I</v>
      </c>
      <c r="AS369" s="62" t="s">
        <v>104</v>
      </c>
      <c r="AT369" s="60" t="str">
        <f>[1]Supervisiones!J369</f>
        <v>Andrea Patricia Ávila Vacca</v>
      </c>
      <c r="AU369" s="60">
        <f>[1]Supervisiones!K369</f>
        <v>53100799</v>
      </c>
      <c r="AV369" s="60" t="str">
        <f>[1]Supervisiones!L369</f>
        <v>Norma Teresa Nieto Almanza</v>
      </c>
      <c r="AW369" s="60">
        <f>[1]Supervisiones!M369</f>
        <v>53100799</v>
      </c>
      <c r="AX369" s="63">
        <f>[1]Supervisiones!N369</f>
        <v>44579</v>
      </c>
      <c r="AY369" s="63">
        <f>[1]Supervisiones!O369</f>
        <v>44579</v>
      </c>
      <c r="AZ369" s="60" t="str">
        <f>[1]Supervisiones!P369</f>
        <v>Transaccional</v>
      </c>
      <c r="BA369" s="62" t="s">
        <v>105</v>
      </c>
      <c r="BB369" s="60">
        <v>0</v>
      </c>
      <c r="BC369" s="62" t="s">
        <v>105</v>
      </c>
      <c r="BD369" s="60" t="s">
        <v>100</v>
      </c>
      <c r="BE369" s="60" t="s">
        <v>100</v>
      </c>
      <c r="BF369" s="62" t="s">
        <v>105</v>
      </c>
      <c r="BG369" s="60" t="s">
        <v>100</v>
      </c>
      <c r="BH369" s="60" t="s">
        <v>100</v>
      </c>
      <c r="BI369" s="60" t="s">
        <v>100</v>
      </c>
      <c r="BJ369" s="60" t="s">
        <v>100</v>
      </c>
      <c r="BK369" s="60" t="s">
        <v>100</v>
      </c>
      <c r="BL369" s="60" t="s">
        <v>100</v>
      </c>
      <c r="BM369" s="60" t="s">
        <v>100</v>
      </c>
      <c r="BN369" s="60" t="s">
        <v>100</v>
      </c>
      <c r="BO369" s="60" t="s">
        <v>100</v>
      </c>
      <c r="BP369" s="60" t="s">
        <v>100</v>
      </c>
      <c r="BQ369" s="60" t="s">
        <v>100</v>
      </c>
      <c r="BR369" s="60" t="s">
        <v>100</v>
      </c>
      <c r="BS369" s="63">
        <f t="shared" si="31"/>
        <v>44895</v>
      </c>
      <c r="BT369" s="62">
        <f t="shared" si="32"/>
        <v>0</v>
      </c>
      <c r="BU369" s="60">
        <v>0</v>
      </c>
      <c r="BV369" s="60">
        <v>0</v>
      </c>
      <c r="BW369" s="62">
        <f t="shared" si="33"/>
        <v>0</v>
      </c>
      <c r="BX369" s="60">
        <v>0</v>
      </c>
      <c r="BY369" s="60">
        <v>0</v>
      </c>
      <c r="BZ369" s="64">
        <f t="shared" si="34"/>
        <v>61325000</v>
      </c>
      <c r="CA369" s="60" t="s">
        <v>106</v>
      </c>
      <c r="CB369" s="62" t="e">
        <f t="shared" si="35"/>
        <v>#REF!</v>
      </c>
      <c r="CC369" s="72" t="e">
        <f>BS369-#REF!</f>
        <v>#REF!</v>
      </c>
      <c r="CD369" s="62" t="s">
        <v>107</v>
      </c>
      <c r="CE369" s="78">
        <v>44584</v>
      </c>
      <c r="CF369" s="74" t="s">
        <v>2041</v>
      </c>
      <c r="CG369" s="75"/>
    </row>
    <row r="370" spans="1:85" s="17" customFormat="1" ht="50.25" customHeight="1">
      <c r="A370" s="60">
        <v>369</v>
      </c>
      <c r="B370" s="62" t="s">
        <v>298</v>
      </c>
      <c r="C370" s="62" t="s">
        <v>489</v>
      </c>
      <c r="D370" s="62" t="s">
        <v>460</v>
      </c>
      <c r="E370" s="62" t="s">
        <v>88</v>
      </c>
      <c r="F370" s="62" t="s">
        <v>2042</v>
      </c>
      <c r="G370" s="62" t="s">
        <v>90</v>
      </c>
      <c r="H370" s="62" t="s">
        <v>2043</v>
      </c>
      <c r="I370" s="62" t="s">
        <v>92</v>
      </c>
      <c r="J370" s="62">
        <v>12544502</v>
      </c>
      <c r="K370" s="62" t="s">
        <v>2044</v>
      </c>
      <c r="L370" s="60">
        <v>80111701</v>
      </c>
      <c r="M370" s="71" t="s">
        <v>2045</v>
      </c>
      <c r="N370" s="62" t="s">
        <v>96</v>
      </c>
      <c r="O370" s="62">
        <f t="shared" si="25"/>
        <v>60000000</v>
      </c>
      <c r="P370" s="82">
        <v>60000000</v>
      </c>
      <c r="Q370" s="83">
        <v>0</v>
      </c>
      <c r="R370" s="82">
        <v>6000000</v>
      </c>
      <c r="S370" s="62" t="s">
        <v>213</v>
      </c>
      <c r="T370" s="63">
        <v>44580</v>
      </c>
      <c r="U370" s="63">
        <v>44585</v>
      </c>
      <c r="V370" s="63">
        <v>44865</v>
      </c>
      <c r="W370" s="63">
        <v>44585</v>
      </c>
      <c r="X370" s="63">
        <v>44865</v>
      </c>
      <c r="Y370" s="62" t="s">
        <v>305</v>
      </c>
      <c r="Z370" s="68" t="s">
        <v>306</v>
      </c>
      <c r="AA370" s="67">
        <v>20220668</v>
      </c>
      <c r="AB370" s="67">
        <v>69122</v>
      </c>
      <c r="AC370" s="61">
        <v>44573</v>
      </c>
      <c r="AD370" s="61" t="s">
        <v>100</v>
      </c>
      <c r="AE370" s="61" t="s">
        <v>100</v>
      </c>
      <c r="AF370" s="61" t="s">
        <v>928</v>
      </c>
      <c r="AG370" s="61" t="s">
        <v>563</v>
      </c>
      <c r="AH370" s="69">
        <v>47722</v>
      </c>
      <c r="AI370" s="85">
        <v>44580</v>
      </c>
      <c r="AJ370" s="70" t="s">
        <v>103</v>
      </c>
      <c r="AK370" s="69" t="s">
        <v>100</v>
      </c>
      <c r="AL370" s="69" t="s">
        <v>100</v>
      </c>
      <c r="AM370" s="61" t="str">
        <f>'[1]REQUISITOS DE EJECUCIÓN '!F370</f>
        <v>Cumplimiento del contrato
Calidad del servicio</v>
      </c>
      <c r="AN370" s="61" t="str">
        <f>'[1]REQUISITOS DE EJECUCIÓN '!G370</f>
        <v>17-46-101020961</v>
      </c>
      <c r="AO370" s="61">
        <f>'[1]REQUISITOS DE EJECUCIÓN '!H370</f>
        <v>44581</v>
      </c>
      <c r="AP370" s="61">
        <f>'[1]REQUISITOS DE EJECUCIÓN '!I370</f>
        <v>44583</v>
      </c>
      <c r="AQ370" s="61">
        <f>'[1]REQUISITOS DE EJECUCIÓN '!L370</f>
        <v>44581</v>
      </c>
      <c r="AR370" s="61" t="str">
        <f>'[1]REQUISITOS DE EJECUCIÓN '!M370</f>
        <v>I</v>
      </c>
      <c r="AS370" s="62" t="s">
        <v>104</v>
      </c>
      <c r="AT370" s="60" t="str">
        <f>[1]Supervisiones!J370</f>
        <v>Edgar Muñoz David</v>
      </c>
      <c r="AU370" s="60">
        <f>[1]Supervisiones!K370</f>
        <v>12965830</v>
      </c>
      <c r="AV370" s="60" t="str">
        <f>[1]Supervisiones!L370</f>
        <v>Edgar Muñoz David</v>
      </c>
      <c r="AW370" s="60">
        <f>[1]Supervisiones!M370</f>
        <v>12965830</v>
      </c>
      <c r="AX370" s="63">
        <f>[1]Supervisiones!N370</f>
        <v>44580</v>
      </c>
      <c r="AY370" s="63">
        <f>[1]Supervisiones!O370</f>
        <v>44580</v>
      </c>
      <c r="AZ370" s="60" t="str">
        <f>[1]Supervisiones!P370</f>
        <v>Transaccional</v>
      </c>
      <c r="BA370" s="62" t="s">
        <v>105</v>
      </c>
      <c r="BB370" s="60">
        <v>0</v>
      </c>
      <c r="BC370" s="62" t="s">
        <v>105</v>
      </c>
      <c r="BD370" s="60" t="s">
        <v>100</v>
      </c>
      <c r="BE370" s="60" t="s">
        <v>100</v>
      </c>
      <c r="BF370" s="62" t="s">
        <v>105</v>
      </c>
      <c r="BG370" s="60" t="s">
        <v>100</v>
      </c>
      <c r="BH370" s="60" t="s">
        <v>100</v>
      </c>
      <c r="BI370" s="60" t="s">
        <v>100</v>
      </c>
      <c r="BJ370" s="60" t="s">
        <v>100</v>
      </c>
      <c r="BK370" s="60" t="s">
        <v>100</v>
      </c>
      <c r="BL370" s="60" t="s">
        <v>100</v>
      </c>
      <c r="BM370" s="60" t="s">
        <v>100</v>
      </c>
      <c r="BN370" s="60" t="s">
        <v>100</v>
      </c>
      <c r="BO370" s="60" t="s">
        <v>100</v>
      </c>
      <c r="BP370" s="60" t="s">
        <v>100</v>
      </c>
      <c r="BQ370" s="60" t="s">
        <v>100</v>
      </c>
      <c r="BR370" s="60" t="s">
        <v>100</v>
      </c>
      <c r="BS370" s="63">
        <f t="shared" si="31"/>
        <v>44865</v>
      </c>
      <c r="BT370" s="62">
        <f t="shared" si="32"/>
        <v>0</v>
      </c>
      <c r="BU370" s="60">
        <v>0</v>
      </c>
      <c r="BV370" s="60">
        <v>0</v>
      </c>
      <c r="BW370" s="62">
        <f t="shared" si="33"/>
        <v>0</v>
      </c>
      <c r="BX370" s="60">
        <v>0</v>
      </c>
      <c r="BY370" s="60">
        <v>0</v>
      </c>
      <c r="BZ370" s="64">
        <f t="shared" si="34"/>
        <v>60000000</v>
      </c>
      <c r="CA370" s="60" t="s">
        <v>106</v>
      </c>
      <c r="CB370" s="62" t="e">
        <f t="shared" si="35"/>
        <v>#REF!</v>
      </c>
      <c r="CC370" s="72" t="e">
        <f>BS370-#REF!</f>
        <v>#REF!</v>
      </c>
      <c r="CD370" s="62" t="s">
        <v>107</v>
      </c>
      <c r="CE370" s="78">
        <v>44584</v>
      </c>
      <c r="CF370" s="74" t="s">
        <v>2046</v>
      </c>
      <c r="CG370" s="75"/>
    </row>
    <row r="371" spans="1:85" s="17" customFormat="1" ht="50.25" customHeight="1">
      <c r="A371" s="60">
        <v>370</v>
      </c>
      <c r="B371" s="62" t="s">
        <v>539</v>
      </c>
      <c r="C371" s="62" t="s">
        <v>539</v>
      </c>
      <c r="D371" s="62" t="s">
        <v>165</v>
      </c>
      <c r="E371" s="62" t="s">
        <v>88</v>
      </c>
      <c r="F371" s="62" t="s">
        <v>2047</v>
      </c>
      <c r="G371" s="62" t="s">
        <v>90</v>
      </c>
      <c r="H371" s="62" t="s">
        <v>2048</v>
      </c>
      <c r="I371" s="62" t="s">
        <v>92</v>
      </c>
      <c r="J371" s="62">
        <v>79983782</v>
      </c>
      <c r="K371" s="62" t="s">
        <v>2049</v>
      </c>
      <c r="L371" s="60">
        <v>80111701</v>
      </c>
      <c r="M371" s="71" t="s">
        <v>2050</v>
      </c>
      <c r="N371" s="62" t="s">
        <v>96</v>
      </c>
      <c r="O371" s="62">
        <f t="shared" si="25"/>
        <v>79730000</v>
      </c>
      <c r="P371" s="82">
        <v>79730000</v>
      </c>
      <c r="Q371" s="83">
        <v>0</v>
      </c>
      <c r="R371" s="82">
        <v>7035000</v>
      </c>
      <c r="S371" s="62" t="s">
        <v>97</v>
      </c>
      <c r="T371" s="73">
        <v>44579</v>
      </c>
      <c r="U371" s="63">
        <v>44587</v>
      </c>
      <c r="V371" s="63">
        <v>44926</v>
      </c>
      <c r="W371" s="63">
        <v>44587</v>
      </c>
      <c r="X371" s="63">
        <v>44926</v>
      </c>
      <c r="Y371" s="62" t="s">
        <v>305</v>
      </c>
      <c r="Z371" s="68" t="s">
        <v>306</v>
      </c>
      <c r="AA371" s="67">
        <v>20221002</v>
      </c>
      <c r="AB371" s="67">
        <v>62822</v>
      </c>
      <c r="AC371" s="61">
        <v>44573</v>
      </c>
      <c r="AD371" s="61" t="s">
        <v>100</v>
      </c>
      <c r="AE371" s="61" t="s">
        <v>100</v>
      </c>
      <c r="AF371" s="61" t="s">
        <v>928</v>
      </c>
      <c r="AG371" s="61" t="s">
        <v>1826</v>
      </c>
      <c r="AH371" s="69">
        <v>46622</v>
      </c>
      <c r="AI371" s="85">
        <v>44579</v>
      </c>
      <c r="AJ371" s="70" t="s">
        <v>103</v>
      </c>
      <c r="AK371" s="69" t="s">
        <v>100</v>
      </c>
      <c r="AL371" s="69" t="s">
        <v>100</v>
      </c>
      <c r="AM371" s="61" t="str">
        <f>'[1]REQUISITOS DE EJECUCIÓN '!F371</f>
        <v>Cumplimiento del contrato
Calidad del servicio</v>
      </c>
      <c r="AN371" s="61" t="str">
        <f>'[1]REQUISITOS DE EJECUCIÓN '!G371</f>
        <v>390-47-994000068009</v>
      </c>
      <c r="AO371" s="61">
        <f>'[1]REQUISITOS DE EJECUCIÓN '!H371</f>
        <v>44579</v>
      </c>
      <c r="AP371" s="61">
        <f>'[1]REQUISITOS DE EJECUCIÓN '!I371</f>
        <v>44581</v>
      </c>
      <c r="AQ371" s="61">
        <f>'[1]REQUISITOS DE EJECUCIÓN '!L371</f>
        <v>44581</v>
      </c>
      <c r="AR371" s="61" t="str">
        <f>'[1]REQUISITOS DE EJECUCIÓN '!M371</f>
        <v>I</v>
      </c>
      <c r="AS371" s="62" t="s">
        <v>104</v>
      </c>
      <c r="AT371" s="60" t="str">
        <f>[1]Supervisiones!J371</f>
        <v>Diana Paola Rincón Martínez</v>
      </c>
      <c r="AU371" s="60">
        <f>[1]Supervisiones!K371</f>
        <v>53054249</v>
      </c>
      <c r="AV371" s="60" t="str">
        <f>[1]Supervisiones!L371</f>
        <v>Diana Paola Rincón Martínez</v>
      </c>
      <c r="AW371" s="60">
        <f>[1]Supervisiones!M371</f>
        <v>53054249</v>
      </c>
      <c r="AX371" s="63">
        <f>[1]Supervisiones!N371</f>
        <v>44579</v>
      </c>
      <c r="AY371" s="63">
        <f>[1]Supervisiones!O371</f>
        <v>44579</v>
      </c>
      <c r="AZ371" s="60" t="str">
        <f>[1]Supervisiones!P371</f>
        <v>Transaccional</v>
      </c>
      <c r="BA371" s="62" t="s">
        <v>94</v>
      </c>
      <c r="BB371" s="60">
        <v>1</v>
      </c>
      <c r="BC371" s="62" t="s">
        <v>94</v>
      </c>
      <c r="BD371" s="60" t="s">
        <v>2051</v>
      </c>
      <c r="BE371" s="63">
        <v>44600</v>
      </c>
      <c r="BF371" s="62" t="s">
        <v>105</v>
      </c>
      <c r="BG371" s="60" t="s">
        <v>100</v>
      </c>
      <c r="BH371" s="60" t="s">
        <v>100</v>
      </c>
      <c r="BI371" s="60" t="s">
        <v>100</v>
      </c>
      <c r="BJ371" s="60" t="s">
        <v>100</v>
      </c>
      <c r="BK371" s="60" t="s">
        <v>100</v>
      </c>
      <c r="BL371" s="60" t="s">
        <v>100</v>
      </c>
      <c r="BM371" s="60" t="s">
        <v>100</v>
      </c>
      <c r="BN371" s="60" t="s">
        <v>100</v>
      </c>
      <c r="BO371" s="60" t="s">
        <v>100</v>
      </c>
      <c r="BP371" s="60" t="s">
        <v>100</v>
      </c>
      <c r="BQ371" s="60" t="s">
        <v>100</v>
      </c>
      <c r="BR371" s="60" t="s">
        <v>100</v>
      </c>
      <c r="BS371" s="63">
        <f t="shared" si="31"/>
        <v>44926</v>
      </c>
      <c r="BT371" s="62">
        <f t="shared" si="32"/>
        <v>0</v>
      </c>
      <c r="BU371" s="60">
        <v>0</v>
      </c>
      <c r="BV371" s="60">
        <v>0</v>
      </c>
      <c r="BW371" s="62">
        <f t="shared" si="33"/>
        <v>0</v>
      </c>
      <c r="BX371" s="60">
        <v>0</v>
      </c>
      <c r="BY371" s="60">
        <v>0</v>
      </c>
      <c r="BZ371" s="64">
        <f t="shared" si="34"/>
        <v>79730000</v>
      </c>
      <c r="CA371" s="60" t="s">
        <v>106</v>
      </c>
      <c r="CB371" s="62" t="e">
        <f t="shared" si="35"/>
        <v>#REF!</v>
      </c>
      <c r="CC371" s="72" t="e">
        <f>BS371-#REF!</f>
        <v>#REF!</v>
      </c>
      <c r="CD371" s="62" t="s">
        <v>107</v>
      </c>
      <c r="CE371" s="78">
        <v>44584</v>
      </c>
      <c r="CF371" s="74" t="s">
        <v>2052</v>
      </c>
      <c r="CG371" s="75"/>
    </row>
    <row r="372" spans="1:85" s="17" customFormat="1" ht="50.25" customHeight="1">
      <c r="A372" s="60">
        <v>371</v>
      </c>
      <c r="B372" s="62" t="s">
        <v>510</v>
      </c>
      <c r="C372" s="62" t="s">
        <v>1140</v>
      </c>
      <c r="D372" s="62" t="s">
        <v>946</v>
      </c>
      <c r="E372" s="62" t="s">
        <v>88</v>
      </c>
      <c r="F372" s="62" t="s">
        <v>2053</v>
      </c>
      <c r="G372" s="62" t="s">
        <v>90</v>
      </c>
      <c r="H372" s="62" t="s">
        <v>2054</v>
      </c>
      <c r="I372" s="62" t="s">
        <v>92</v>
      </c>
      <c r="J372" s="62">
        <v>79135797</v>
      </c>
      <c r="K372" s="62" t="s">
        <v>2055</v>
      </c>
      <c r="L372" s="60">
        <v>80111701</v>
      </c>
      <c r="M372" s="71" t="s">
        <v>2056</v>
      </c>
      <c r="N372" s="62" t="s">
        <v>96</v>
      </c>
      <c r="O372" s="62">
        <f t="shared" si="25"/>
        <v>60637500</v>
      </c>
      <c r="P372" s="82">
        <v>60637500</v>
      </c>
      <c r="Q372" s="83">
        <v>0</v>
      </c>
      <c r="R372" s="82">
        <v>5512500</v>
      </c>
      <c r="S372" s="62" t="s">
        <v>213</v>
      </c>
      <c r="T372" s="63">
        <v>44581</v>
      </c>
      <c r="U372" s="63">
        <v>44583</v>
      </c>
      <c r="V372" s="63">
        <v>44895</v>
      </c>
      <c r="W372" s="63">
        <v>44583</v>
      </c>
      <c r="X372" s="63">
        <v>44895</v>
      </c>
      <c r="Y372" s="62" t="s">
        <v>556</v>
      </c>
      <c r="Z372" s="68" t="s">
        <v>518</v>
      </c>
      <c r="AA372" s="67">
        <v>20220448</v>
      </c>
      <c r="AB372" s="67">
        <v>55322</v>
      </c>
      <c r="AC372" s="61">
        <v>44573</v>
      </c>
      <c r="AD372" s="61" t="s">
        <v>100</v>
      </c>
      <c r="AE372" s="61" t="s">
        <v>100</v>
      </c>
      <c r="AF372" s="61" t="s">
        <v>557</v>
      </c>
      <c r="AG372" s="61" t="s">
        <v>116</v>
      </c>
      <c r="AH372" s="69">
        <v>56722</v>
      </c>
      <c r="AI372" s="85">
        <v>44582</v>
      </c>
      <c r="AJ372" s="70" t="s">
        <v>103</v>
      </c>
      <c r="AK372" s="69" t="s">
        <v>100</v>
      </c>
      <c r="AL372" s="69" t="s">
        <v>100</v>
      </c>
      <c r="AM372" s="61" t="str">
        <f>'[1]REQUISITOS DE EJECUCIÓN '!F372</f>
        <v>Cumplimiento del contrato
Calidad del servicio</v>
      </c>
      <c r="AN372" s="61" t="str">
        <f>'[1]REQUISITOS DE EJECUCIÓN '!G372</f>
        <v>390-47-994000068414</v>
      </c>
      <c r="AO372" s="61">
        <f>'[1]REQUISITOS DE EJECUCIÓN '!H372</f>
        <v>44581</v>
      </c>
      <c r="AP372" s="61">
        <f>'[1]REQUISITOS DE EJECUCIÓN '!I372</f>
        <v>44583</v>
      </c>
      <c r="AQ372" s="61">
        <f>'[1]REQUISITOS DE EJECUCIÓN '!L372</f>
        <v>44583</v>
      </c>
      <c r="AR372" s="61" t="str">
        <f>'[1]REQUISITOS DE EJECUCIÓN '!M372</f>
        <v>I</v>
      </c>
      <c r="AS372" s="62" t="s">
        <v>104</v>
      </c>
      <c r="AT372" s="60" t="str">
        <f>[1]Supervisiones!J372</f>
        <v>Wilson Alirio Gómez Alba</v>
      </c>
      <c r="AU372" s="60" t="str">
        <f>[1]Supervisiones!K372</f>
        <v xml:space="preserve">79216863	</v>
      </c>
      <c r="AV372" s="60" t="str">
        <f>[1]Supervisiones!L372</f>
        <v>Wilson Alirio Gómez Alba</v>
      </c>
      <c r="AW372" s="60" t="str">
        <f>[1]Supervisiones!M372</f>
        <v xml:space="preserve">79216863	</v>
      </c>
      <c r="AX372" s="63">
        <f>[1]Supervisiones!N372</f>
        <v>44582</v>
      </c>
      <c r="AY372" s="63">
        <f>[1]Supervisiones!O372</f>
        <v>44582</v>
      </c>
      <c r="AZ372" s="60" t="str">
        <f>[1]Supervisiones!P372</f>
        <v>Transaccional</v>
      </c>
      <c r="BA372" s="62" t="s">
        <v>105</v>
      </c>
      <c r="BB372" s="60">
        <v>0</v>
      </c>
      <c r="BC372" s="62" t="s">
        <v>105</v>
      </c>
      <c r="BD372" s="60" t="s">
        <v>100</v>
      </c>
      <c r="BE372" s="60" t="s">
        <v>100</v>
      </c>
      <c r="BF372" s="62" t="s">
        <v>105</v>
      </c>
      <c r="BG372" s="60" t="s">
        <v>100</v>
      </c>
      <c r="BH372" s="60" t="s">
        <v>100</v>
      </c>
      <c r="BI372" s="60" t="s">
        <v>100</v>
      </c>
      <c r="BJ372" s="60" t="s">
        <v>100</v>
      </c>
      <c r="BK372" s="60" t="s">
        <v>100</v>
      </c>
      <c r="BL372" s="60" t="s">
        <v>100</v>
      </c>
      <c r="BM372" s="60" t="s">
        <v>100</v>
      </c>
      <c r="BN372" s="60" t="s">
        <v>100</v>
      </c>
      <c r="BO372" s="60" t="s">
        <v>100</v>
      </c>
      <c r="BP372" s="60" t="s">
        <v>100</v>
      </c>
      <c r="BQ372" s="60" t="s">
        <v>100</v>
      </c>
      <c r="BR372" s="60" t="s">
        <v>100</v>
      </c>
      <c r="BS372" s="63">
        <f t="shared" si="31"/>
        <v>44895</v>
      </c>
      <c r="BT372" s="62">
        <f t="shared" si="32"/>
        <v>0</v>
      </c>
      <c r="BU372" s="60">
        <v>0</v>
      </c>
      <c r="BV372" s="60">
        <v>0</v>
      </c>
      <c r="BW372" s="62">
        <f t="shared" si="33"/>
        <v>0</v>
      </c>
      <c r="BX372" s="60">
        <v>0</v>
      </c>
      <c r="BY372" s="60">
        <v>0</v>
      </c>
      <c r="BZ372" s="64">
        <f t="shared" si="34"/>
        <v>60637500</v>
      </c>
      <c r="CA372" s="60" t="s">
        <v>106</v>
      </c>
      <c r="CB372" s="62" t="e">
        <f t="shared" si="35"/>
        <v>#REF!</v>
      </c>
      <c r="CC372" s="72" t="e">
        <f>BS372-#REF!</f>
        <v>#REF!</v>
      </c>
      <c r="CD372" s="62" t="s">
        <v>107</v>
      </c>
      <c r="CE372" s="78">
        <v>44585</v>
      </c>
      <c r="CF372" s="74" t="s">
        <v>2057</v>
      </c>
      <c r="CG372" s="75"/>
    </row>
    <row r="373" spans="1:85" s="17" customFormat="1" ht="50.25" customHeight="1">
      <c r="A373" s="60">
        <v>372</v>
      </c>
      <c r="B373" s="62" t="s">
        <v>510</v>
      </c>
      <c r="C373" s="62" t="s">
        <v>1140</v>
      </c>
      <c r="D373" s="62" t="s">
        <v>946</v>
      </c>
      <c r="E373" s="62" t="s">
        <v>88</v>
      </c>
      <c r="F373" s="62" t="s">
        <v>2058</v>
      </c>
      <c r="G373" s="62" t="s">
        <v>90</v>
      </c>
      <c r="H373" s="62" t="s">
        <v>2059</v>
      </c>
      <c r="I373" s="62" t="s">
        <v>92</v>
      </c>
      <c r="J373" s="62">
        <v>79577097</v>
      </c>
      <c r="K373" s="62" t="s">
        <v>2060</v>
      </c>
      <c r="L373" s="60">
        <v>80111701</v>
      </c>
      <c r="M373" s="71" t="s">
        <v>2061</v>
      </c>
      <c r="N373" s="62" t="s">
        <v>96</v>
      </c>
      <c r="O373" s="62">
        <f t="shared" si="25"/>
        <v>62450850</v>
      </c>
      <c r="P373" s="82">
        <v>62450850</v>
      </c>
      <c r="Q373" s="83">
        <v>0</v>
      </c>
      <c r="R373" s="82">
        <v>5677350</v>
      </c>
      <c r="S373" s="62" t="s">
        <v>213</v>
      </c>
      <c r="T373" s="63">
        <v>44582</v>
      </c>
      <c r="U373" s="63">
        <v>44586</v>
      </c>
      <c r="V373" s="63">
        <v>44895</v>
      </c>
      <c r="W373" s="63">
        <v>44586</v>
      </c>
      <c r="X373" s="63">
        <v>44895</v>
      </c>
      <c r="Y373" s="62" t="s">
        <v>556</v>
      </c>
      <c r="Z373" s="68" t="s">
        <v>518</v>
      </c>
      <c r="AA373" s="67">
        <v>20220450</v>
      </c>
      <c r="AB373" s="67">
        <v>55422</v>
      </c>
      <c r="AC373" s="61">
        <v>44573</v>
      </c>
      <c r="AD373" s="61" t="s">
        <v>100</v>
      </c>
      <c r="AE373" s="61" t="s">
        <v>100</v>
      </c>
      <c r="AF373" s="61" t="s">
        <v>557</v>
      </c>
      <c r="AG373" s="61" t="s">
        <v>116</v>
      </c>
      <c r="AH373" s="69">
        <v>65122</v>
      </c>
      <c r="AI373" s="85">
        <v>44583</v>
      </c>
      <c r="AJ373" s="70" t="s">
        <v>84</v>
      </c>
      <c r="AK373" s="69" t="s">
        <v>100</v>
      </c>
      <c r="AL373" s="69" t="s">
        <v>100</v>
      </c>
      <c r="AM373" s="61" t="str">
        <f>'[1]REQUISITOS DE EJECUCIÓN '!F373</f>
        <v>Cumplimiento del contrato
Calidad del servicio</v>
      </c>
      <c r="AN373" s="61" t="str">
        <f>'[1]REQUISITOS DE EJECUCIÓN '!G373</f>
        <v>390-47-994000068710</v>
      </c>
      <c r="AO373" s="61">
        <f>'[1]REQUISITOS DE EJECUCIÓN '!H373</f>
        <v>44583</v>
      </c>
      <c r="AP373" s="61">
        <f>'[1]REQUISITOS DE EJECUCIÓN '!I373</f>
        <v>44584</v>
      </c>
      <c r="AQ373" s="61">
        <f>'[1]REQUISITOS DE EJECUCIÓN '!L373</f>
        <v>44586</v>
      </c>
      <c r="AR373" s="61" t="str">
        <f>'[1]REQUISITOS DE EJECUCIÓN '!M373</f>
        <v>I</v>
      </c>
      <c r="AS373" s="62" t="s">
        <v>211</v>
      </c>
      <c r="AT373" s="60" t="str">
        <f>[1]Supervisiones!J373</f>
        <v>Germán Alberto Arcos Sánchez</v>
      </c>
      <c r="AU373" s="60">
        <f>[1]Supervisiones!K373</f>
        <v>79324841</v>
      </c>
      <c r="AV373" s="60" t="str">
        <f>[1]Supervisiones!L373</f>
        <v>Wilson Alirio Gómez Alba</v>
      </c>
      <c r="AW373" s="60">
        <f>[1]Supervisiones!M373</f>
        <v>79324841</v>
      </c>
      <c r="AX373" s="63">
        <f>[1]Supervisiones!N373</f>
        <v>44582</v>
      </c>
      <c r="AY373" s="63">
        <f>[1]Supervisiones!O373</f>
        <v>44583</v>
      </c>
      <c r="AZ373" s="60" t="str">
        <f>[1]Supervisiones!P373</f>
        <v>Transaccional</v>
      </c>
      <c r="BA373" s="62" t="s">
        <v>105</v>
      </c>
      <c r="BB373" s="60">
        <v>0</v>
      </c>
      <c r="BC373" s="62" t="s">
        <v>105</v>
      </c>
      <c r="BD373" s="60" t="s">
        <v>100</v>
      </c>
      <c r="BE373" s="60" t="s">
        <v>100</v>
      </c>
      <c r="BF373" s="62" t="s">
        <v>105</v>
      </c>
      <c r="BG373" s="60" t="s">
        <v>100</v>
      </c>
      <c r="BH373" s="60" t="s">
        <v>100</v>
      </c>
      <c r="BI373" s="60" t="s">
        <v>100</v>
      </c>
      <c r="BJ373" s="60" t="s">
        <v>100</v>
      </c>
      <c r="BK373" s="60" t="s">
        <v>100</v>
      </c>
      <c r="BL373" s="60" t="s">
        <v>100</v>
      </c>
      <c r="BM373" s="60" t="s">
        <v>100</v>
      </c>
      <c r="BN373" s="60" t="s">
        <v>100</v>
      </c>
      <c r="BO373" s="60" t="s">
        <v>100</v>
      </c>
      <c r="BP373" s="60" t="s">
        <v>100</v>
      </c>
      <c r="BQ373" s="60" t="s">
        <v>100</v>
      </c>
      <c r="BR373" s="60" t="s">
        <v>100</v>
      </c>
      <c r="BS373" s="63">
        <f t="shared" si="31"/>
        <v>44895</v>
      </c>
      <c r="BT373" s="62">
        <f t="shared" si="32"/>
        <v>0</v>
      </c>
      <c r="BU373" s="60">
        <v>0</v>
      </c>
      <c r="BV373" s="60">
        <v>0</v>
      </c>
      <c r="BW373" s="62">
        <f t="shared" si="33"/>
        <v>0</v>
      </c>
      <c r="BX373" s="60">
        <v>0</v>
      </c>
      <c r="BY373" s="60">
        <v>0</v>
      </c>
      <c r="BZ373" s="64">
        <f t="shared" si="34"/>
        <v>62450850</v>
      </c>
      <c r="CA373" s="60" t="s">
        <v>106</v>
      </c>
      <c r="CB373" s="62" t="e">
        <f t="shared" si="35"/>
        <v>#REF!</v>
      </c>
      <c r="CC373" s="72" t="e">
        <f>BS373-#REF!</f>
        <v>#REF!</v>
      </c>
      <c r="CD373" s="62" t="s">
        <v>107</v>
      </c>
      <c r="CE373" s="78">
        <v>44587</v>
      </c>
      <c r="CF373" s="74" t="s">
        <v>2062</v>
      </c>
      <c r="CG373" s="75"/>
    </row>
    <row r="374" spans="1:85" s="17" customFormat="1" ht="50.25" customHeight="1">
      <c r="A374" s="60">
        <v>373</v>
      </c>
      <c r="B374" s="62" t="s">
        <v>298</v>
      </c>
      <c r="C374" s="62" t="s">
        <v>299</v>
      </c>
      <c r="D374" s="62" t="s">
        <v>460</v>
      </c>
      <c r="E374" s="62" t="s">
        <v>88</v>
      </c>
      <c r="F374" s="62" t="s">
        <v>2063</v>
      </c>
      <c r="G374" s="62" t="s">
        <v>90</v>
      </c>
      <c r="H374" s="62" t="s">
        <v>2064</v>
      </c>
      <c r="I374" s="62" t="s">
        <v>92</v>
      </c>
      <c r="J374" s="62">
        <v>1026568796</v>
      </c>
      <c r="K374" s="62" t="s">
        <v>2065</v>
      </c>
      <c r="L374" s="60">
        <v>80111701</v>
      </c>
      <c r="M374" s="71" t="s">
        <v>340</v>
      </c>
      <c r="N374" s="62" t="s">
        <v>96</v>
      </c>
      <c r="O374" s="62">
        <f t="shared" si="25"/>
        <v>66000000</v>
      </c>
      <c r="P374" s="82">
        <v>66000000</v>
      </c>
      <c r="Q374" s="83">
        <v>0</v>
      </c>
      <c r="R374" s="82">
        <v>5500000</v>
      </c>
      <c r="S374" s="62" t="s">
        <v>213</v>
      </c>
      <c r="T374" s="73">
        <v>44579</v>
      </c>
      <c r="U374" s="63">
        <v>44581</v>
      </c>
      <c r="V374" s="63">
        <v>44926</v>
      </c>
      <c r="W374" s="63">
        <v>44581</v>
      </c>
      <c r="X374" s="63">
        <v>44926</v>
      </c>
      <c r="Y374" s="62" t="s">
        <v>305</v>
      </c>
      <c r="Z374" s="68" t="s">
        <v>306</v>
      </c>
      <c r="AA374" s="67">
        <v>20220621</v>
      </c>
      <c r="AB374" s="67">
        <v>68822</v>
      </c>
      <c r="AC374" s="61">
        <v>44573</v>
      </c>
      <c r="AD374" s="61" t="s">
        <v>100</v>
      </c>
      <c r="AE374" s="61" t="s">
        <v>100</v>
      </c>
      <c r="AF374" s="61" t="s">
        <v>1478</v>
      </c>
      <c r="AG374" s="61" t="s">
        <v>102</v>
      </c>
      <c r="AH374" s="69">
        <v>46422</v>
      </c>
      <c r="AI374" s="85">
        <v>44579</v>
      </c>
      <c r="AJ374" s="70" t="s">
        <v>103</v>
      </c>
      <c r="AK374" s="69" t="s">
        <v>100</v>
      </c>
      <c r="AL374" s="69" t="s">
        <v>100</v>
      </c>
      <c r="AM374" s="61" t="str">
        <f>'[1]REQUISITOS DE EJECUCIÓN '!F374</f>
        <v>Cumplimiento del contrato
Calidad del servicio</v>
      </c>
      <c r="AN374" s="61" t="str">
        <f>'[1]REQUISITOS DE EJECUCIÓN '!G374</f>
        <v>390-47-994000068004</v>
      </c>
      <c r="AO374" s="61">
        <f>'[1]REQUISITOS DE EJECUCIÓN '!H374</f>
        <v>44579</v>
      </c>
      <c r="AP374" s="61">
        <f>'[1]REQUISITOS DE EJECUCIÓN '!I374</f>
        <v>44581</v>
      </c>
      <c r="AQ374" s="61">
        <f>'[1]REQUISITOS DE EJECUCIÓN '!L374</f>
        <v>44581</v>
      </c>
      <c r="AR374" s="61" t="str">
        <f>'[1]REQUISITOS DE EJECUCIÓN '!M374</f>
        <v>I</v>
      </c>
      <c r="AS374" s="62" t="s">
        <v>104</v>
      </c>
      <c r="AT374" s="60" t="str">
        <f>[1]Supervisiones!J374</f>
        <v>Fabian Dario Romero Moreno</v>
      </c>
      <c r="AU374" s="60">
        <f>[1]Supervisiones!K374</f>
        <v>11523034</v>
      </c>
      <c r="AV374" s="60" t="str">
        <f>[1]Supervisiones!L374</f>
        <v>Fabian Dario Romero Moreno</v>
      </c>
      <c r="AW374" s="60">
        <f>[1]Supervisiones!M374</f>
        <v>11523034</v>
      </c>
      <c r="AX374" s="63">
        <f>[1]Supervisiones!N374</f>
        <v>44579</v>
      </c>
      <c r="AY374" s="63">
        <f>[1]Supervisiones!O374</f>
        <v>44579</v>
      </c>
      <c r="AZ374" s="60" t="str">
        <f>[1]Supervisiones!P374</f>
        <v>Transaccional</v>
      </c>
      <c r="BA374" s="62" t="s">
        <v>105</v>
      </c>
      <c r="BB374" s="60">
        <v>0</v>
      </c>
      <c r="BC374" s="62" t="s">
        <v>105</v>
      </c>
      <c r="BD374" s="60" t="s">
        <v>100</v>
      </c>
      <c r="BE374" s="60" t="s">
        <v>100</v>
      </c>
      <c r="BF374" s="62" t="s">
        <v>105</v>
      </c>
      <c r="BG374" s="60" t="s">
        <v>100</v>
      </c>
      <c r="BH374" s="60" t="s">
        <v>100</v>
      </c>
      <c r="BI374" s="60" t="s">
        <v>100</v>
      </c>
      <c r="BJ374" s="60" t="s">
        <v>100</v>
      </c>
      <c r="BK374" s="60" t="s">
        <v>100</v>
      </c>
      <c r="BL374" s="60" t="s">
        <v>100</v>
      </c>
      <c r="BM374" s="60" t="s">
        <v>100</v>
      </c>
      <c r="BN374" s="60" t="s">
        <v>100</v>
      </c>
      <c r="BO374" s="60" t="s">
        <v>100</v>
      </c>
      <c r="BP374" s="60" t="s">
        <v>100</v>
      </c>
      <c r="BQ374" s="60" t="s">
        <v>100</v>
      </c>
      <c r="BR374" s="60" t="s">
        <v>100</v>
      </c>
      <c r="BS374" s="63">
        <f t="shared" si="31"/>
        <v>44926</v>
      </c>
      <c r="BT374" s="62">
        <f t="shared" si="32"/>
        <v>0</v>
      </c>
      <c r="BU374" s="60">
        <v>0</v>
      </c>
      <c r="BV374" s="60">
        <v>0</v>
      </c>
      <c r="BW374" s="62">
        <f t="shared" si="33"/>
        <v>0</v>
      </c>
      <c r="BX374" s="60">
        <v>0</v>
      </c>
      <c r="BY374" s="60">
        <v>0</v>
      </c>
      <c r="BZ374" s="64">
        <f t="shared" si="34"/>
        <v>66000000</v>
      </c>
      <c r="CA374" s="60" t="s">
        <v>106</v>
      </c>
      <c r="CB374" s="62" t="e">
        <f t="shared" si="35"/>
        <v>#REF!</v>
      </c>
      <c r="CC374" s="72" t="e">
        <f>BS374-#REF!</f>
        <v>#REF!</v>
      </c>
      <c r="CD374" s="62" t="s">
        <v>107</v>
      </c>
      <c r="CE374" s="78">
        <v>44584</v>
      </c>
      <c r="CF374" s="74" t="s">
        <v>2066</v>
      </c>
      <c r="CG374" s="75"/>
    </row>
    <row r="375" spans="1:85" s="17" customFormat="1" ht="50.25" customHeight="1">
      <c r="A375" s="60">
        <v>374</v>
      </c>
      <c r="B375" s="62" t="s">
        <v>510</v>
      </c>
      <c r="C375" s="62" t="s">
        <v>930</v>
      </c>
      <c r="D375" s="62" t="s">
        <v>946</v>
      </c>
      <c r="E375" s="62" t="s">
        <v>88</v>
      </c>
      <c r="F375" s="62" t="s">
        <v>2067</v>
      </c>
      <c r="G375" s="62" t="s">
        <v>90</v>
      </c>
      <c r="H375" s="62" t="s">
        <v>2068</v>
      </c>
      <c r="I375" s="62" t="s">
        <v>92</v>
      </c>
      <c r="J375" s="62">
        <v>11442582</v>
      </c>
      <c r="K375" s="62" t="s">
        <v>2069</v>
      </c>
      <c r="L375" s="60">
        <v>80111701</v>
      </c>
      <c r="M375" s="71" t="s">
        <v>2070</v>
      </c>
      <c r="N375" s="62" t="s">
        <v>96</v>
      </c>
      <c r="O375" s="62">
        <f t="shared" si="25"/>
        <v>64391250</v>
      </c>
      <c r="P375" s="82">
        <v>64391250</v>
      </c>
      <c r="Q375" s="83">
        <v>0</v>
      </c>
      <c r="R375" s="82">
        <v>5853750</v>
      </c>
      <c r="S375" s="62" t="s">
        <v>213</v>
      </c>
      <c r="T375" s="63">
        <v>44580</v>
      </c>
      <c r="U375" s="63">
        <v>44582</v>
      </c>
      <c r="V375" s="63">
        <v>44895</v>
      </c>
      <c r="W375" s="63">
        <v>44582</v>
      </c>
      <c r="X375" s="63">
        <v>44895</v>
      </c>
      <c r="Y375" s="62" t="s">
        <v>517</v>
      </c>
      <c r="Z375" s="68" t="s">
        <v>518</v>
      </c>
      <c r="AA375" s="67">
        <v>20220140</v>
      </c>
      <c r="AB375" s="67">
        <v>23322</v>
      </c>
      <c r="AC375" s="61">
        <v>44569</v>
      </c>
      <c r="AD375" s="61" t="s">
        <v>100</v>
      </c>
      <c r="AE375" s="61" t="s">
        <v>100</v>
      </c>
      <c r="AF375" s="61" t="s">
        <v>519</v>
      </c>
      <c r="AG375" s="61" t="s">
        <v>116</v>
      </c>
      <c r="AH375" s="69">
        <v>48022</v>
      </c>
      <c r="AI375" s="85">
        <v>44580</v>
      </c>
      <c r="AJ375" s="70" t="s">
        <v>103</v>
      </c>
      <c r="AK375" s="69" t="s">
        <v>100</v>
      </c>
      <c r="AL375" s="69" t="s">
        <v>100</v>
      </c>
      <c r="AM375" s="61" t="str">
        <f>'[1]REQUISITOS DE EJECUCIÓN '!F375</f>
        <v>Cumplimiento del contrato
Calidad del servicio</v>
      </c>
      <c r="AN375" s="61" t="str">
        <f>'[1]REQUISITOS DE EJECUCIÓN '!G375</f>
        <v>390-47-994000068283</v>
      </c>
      <c r="AO375" s="61">
        <f>'[1]REQUISITOS DE EJECUCIÓN '!H375</f>
        <v>44581</v>
      </c>
      <c r="AP375" s="61">
        <f>'[1]REQUISITOS DE EJECUCIÓN '!I375</f>
        <v>44581</v>
      </c>
      <c r="AQ375" s="61">
        <f>'[1]REQUISITOS DE EJECUCIÓN '!L375</f>
        <v>44582</v>
      </c>
      <c r="AR375" s="61" t="str">
        <f>'[1]REQUISITOS DE EJECUCIÓN '!M375</f>
        <v>I</v>
      </c>
      <c r="AS375" s="62" t="s">
        <v>104</v>
      </c>
      <c r="AT375" s="60" t="str">
        <f>[1]Supervisiones!J375</f>
        <v>Claudia Elizabeth Cifuentes Santanilla</v>
      </c>
      <c r="AU375" s="60">
        <f>[1]Supervisiones!K375</f>
        <v>1032411754</v>
      </c>
      <c r="AV375" s="60" t="str">
        <f>[1]Supervisiones!L375</f>
        <v>Claudia Elizabeth Cifuentes Santanilla</v>
      </c>
      <c r="AW375" s="60">
        <f>[1]Supervisiones!M375</f>
        <v>1032411754</v>
      </c>
      <c r="AX375" s="63">
        <f>[1]Supervisiones!N375</f>
        <v>44580</v>
      </c>
      <c r="AY375" s="63">
        <f>[1]Supervisiones!O375</f>
        <v>44580</v>
      </c>
      <c r="AZ375" s="60" t="str">
        <f>[1]Supervisiones!P375</f>
        <v>Transaccional</v>
      </c>
      <c r="BA375" s="62" t="s">
        <v>105</v>
      </c>
      <c r="BB375" s="60">
        <v>0</v>
      </c>
      <c r="BC375" s="62" t="s">
        <v>105</v>
      </c>
      <c r="BD375" s="60" t="s">
        <v>100</v>
      </c>
      <c r="BE375" s="60" t="s">
        <v>100</v>
      </c>
      <c r="BF375" s="62" t="s">
        <v>105</v>
      </c>
      <c r="BG375" s="60" t="s">
        <v>100</v>
      </c>
      <c r="BH375" s="60" t="s">
        <v>100</v>
      </c>
      <c r="BI375" s="60" t="s">
        <v>100</v>
      </c>
      <c r="BJ375" s="60" t="s">
        <v>100</v>
      </c>
      <c r="BK375" s="60" t="s">
        <v>100</v>
      </c>
      <c r="BL375" s="60" t="s">
        <v>100</v>
      </c>
      <c r="BM375" s="60" t="s">
        <v>100</v>
      </c>
      <c r="BN375" s="60" t="s">
        <v>100</v>
      </c>
      <c r="BO375" s="60" t="s">
        <v>100</v>
      </c>
      <c r="BP375" s="60" t="s">
        <v>100</v>
      </c>
      <c r="BQ375" s="60" t="s">
        <v>100</v>
      </c>
      <c r="BR375" s="60" t="s">
        <v>100</v>
      </c>
      <c r="BS375" s="63">
        <f t="shared" si="31"/>
        <v>44895</v>
      </c>
      <c r="BT375" s="62">
        <f t="shared" si="32"/>
        <v>0</v>
      </c>
      <c r="BU375" s="60">
        <v>0</v>
      </c>
      <c r="BV375" s="60">
        <v>0</v>
      </c>
      <c r="BW375" s="62">
        <f t="shared" si="33"/>
        <v>0</v>
      </c>
      <c r="BX375" s="60">
        <v>0</v>
      </c>
      <c r="BY375" s="60">
        <v>0</v>
      </c>
      <c r="BZ375" s="64">
        <f t="shared" si="34"/>
        <v>64391250</v>
      </c>
      <c r="CA375" s="60" t="s">
        <v>106</v>
      </c>
      <c r="CB375" s="62" t="e">
        <f t="shared" si="35"/>
        <v>#REF!</v>
      </c>
      <c r="CC375" s="72" t="e">
        <f>BS375-#REF!</f>
        <v>#REF!</v>
      </c>
      <c r="CD375" s="62" t="s">
        <v>107</v>
      </c>
      <c r="CE375" s="78">
        <v>44584</v>
      </c>
      <c r="CF375" s="105" t="s">
        <v>2071</v>
      </c>
      <c r="CG375" s="75"/>
    </row>
    <row r="376" spans="1:85" s="17" customFormat="1" ht="50.25" customHeight="1">
      <c r="A376" s="60">
        <v>375</v>
      </c>
      <c r="B376" s="62" t="s">
        <v>411</v>
      </c>
      <c r="C376" s="62" t="s">
        <v>834</v>
      </c>
      <c r="D376" s="62" t="s">
        <v>1116</v>
      </c>
      <c r="E376" s="62" t="s">
        <v>88</v>
      </c>
      <c r="F376" s="62" t="s">
        <v>2072</v>
      </c>
      <c r="G376" s="62" t="s">
        <v>111</v>
      </c>
      <c r="H376" s="62" t="s">
        <v>2073</v>
      </c>
      <c r="I376" s="62" t="s">
        <v>92</v>
      </c>
      <c r="J376" s="62">
        <v>16781795</v>
      </c>
      <c r="K376" s="62" t="s">
        <v>2074</v>
      </c>
      <c r="L376" s="60">
        <v>80111701</v>
      </c>
      <c r="M376" s="71" t="s">
        <v>2075</v>
      </c>
      <c r="N376" s="62" t="s">
        <v>96</v>
      </c>
      <c r="O376" s="62">
        <f t="shared" si="25"/>
        <v>42864640</v>
      </c>
      <c r="P376" s="82">
        <v>42864640</v>
      </c>
      <c r="Q376" s="83">
        <v>0</v>
      </c>
      <c r="R376" s="82">
        <v>3727360</v>
      </c>
      <c r="S376" s="62" t="s">
        <v>97</v>
      </c>
      <c r="T376" s="63">
        <v>44579</v>
      </c>
      <c r="U376" s="63">
        <v>44581</v>
      </c>
      <c r="V376" s="63">
        <v>44926</v>
      </c>
      <c r="W376" s="63">
        <v>44581</v>
      </c>
      <c r="X376" s="63">
        <v>44926</v>
      </c>
      <c r="Y376" s="62" t="s">
        <v>130</v>
      </c>
      <c r="Z376" s="68" t="s">
        <v>419</v>
      </c>
      <c r="AA376" s="67">
        <v>20220887</v>
      </c>
      <c r="AB376" s="67">
        <v>79022</v>
      </c>
      <c r="AC376" s="61">
        <v>44574</v>
      </c>
      <c r="AD376" s="61" t="s">
        <v>100</v>
      </c>
      <c r="AE376" s="61" t="s">
        <v>100</v>
      </c>
      <c r="AF376" s="61" t="s">
        <v>839</v>
      </c>
      <c r="AG376" s="61" t="s">
        <v>321</v>
      </c>
      <c r="AH376" s="69">
        <v>49222</v>
      </c>
      <c r="AI376" s="85">
        <v>44580</v>
      </c>
      <c r="AJ376" s="70" t="s">
        <v>103</v>
      </c>
      <c r="AK376" s="69" t="s">
        <v>100</v>
      </c>
      <c r="AL376" s="69" t="s">
        <v>100</v>
      </c>
      <c r="AM376" s="61" t="str">
        <f>'[1]REQUISITOS DE EJECUCIÓN '!F376</f>
        <v>Cumplimiento del contrato</v>
      </c>
      <c r="AN376" s="61" t="str">
        <f>'[1]REQUISITOS DE EJECUCIÓN '!G376</f>
        <v>390-47-994000068126</v>
      </c>
      <c r="AO376" s="61">
        <f>'[1]REQUISITOS DE EJECUCIÓN '!H376</f>
        <v>44579</v>
      </c>
      <c r="AP376" s="61">
        <f>'[1]REQUISITOS DE EJECUCIÓN '!I376</f>
        <v>44581</v>
      </c>
      <c r="AQ376" s="61">
        <f>'[1]REQUISITOS DE EJECUCIÓN '!L376</f>
        <v>44581</v>
      </c>
      <c r="AR376" s="61" t="str">
        <f>'[1]REQUISITOS DE EJECUCIÓN '!M376</f>
        <v>I</v>
      </c>
      <c r="AS376" s="62" t="s">
        <v>104</v>
      </c>
      <c r="AT376" s="60" t="str">
        <f>[1]Supervisiones!J376</f>
        <v>Juan Pablo Orozco Londoño</v>
      </c>
      <c r="AU376" s="60">
        <f>[1]Supervisiones!K376</f>
        <v>75085973</v>
      </c>
      <c r="AV376" s="60" t="str">
        <f>[1]Supervisiones!L376</f>
        <v>José Leonardo Hincapié Gómez</v>
      </c>
      <c r="AW376" s="60">
        <f>[1]Supervisiones!M376</f>
        <v>75085973</v>
      </c>
      <c r="AX376" s="63">
        <f>[1]Supervisiones!N376</f>
        <v>44580</v>
      </c>
      <c r="AY376" s="63">
        <f>[1]Supervisiones!O376</f>
        <v>44580</v>
      </c>
      <c r="AZ376" s="60" t="str">
        <f>[1]Supervisiones!P376</f>
        <v>Transaccional</v>
      </c>
      <c r="BA376" s="62" t="s">
        <v>105</v>
      </c>
      <c r="BB376" s="60">
        <v>0</v>
      </c>
      <c r="BC376" s="62" t="s">
        <v>105</v>
      </c>
      <c r="BD376" s="60" t="s">
        <v>100</v>
      </c>
      <c r="BE376" s="60" t="s">
        <v>100</v>
      </c>
      <c r="BF376" s="62" t="s">
        <v>105</v>
      </c>
      <c r="BG376" s="60" t="s">
        <v>100</v>
      </c>
      <c r="BH376" s="60" t="s">
        <v>100</v>
      </c>
      <c r="BI376" s="60" t="s">
        <v>100</v>
      </c>
      <c r="BJ376" s="60" t="s">
        <v>100</v>
      </c>
      <c r="BK376" s="60" t="s">
        <v>100</v>
      </c>
      <c r="BL376" s="60" t="s">
        <v>100</v>
      </c>
      <c r="BM376" s="60" t="s">
        <v>100</v>
      </c>
      <c r="BN376" s="60" t="s">
        <v>100</v>
      </c>
      <c r="BO376" s="60" t="s">
        <v>100</v>
      </c>
      <c r="BP376" s="60" t="s">
        <v>100</v>
      </c>
      <c r="BQ376" s="60" t="s">
        <v>100</v>
      </c>
      <c r="BR376" s="60" t="s">
        <v>100</v>
      </c>
      <c r="BS376" s="63">
        <f t="shared" si="31"/>
        <v>44926</v>
      </c>
      <c r="BT376" s="62">
        <f t="shared" si="32"/>
        <v>0</v>
      </c>
      <c r="BU376" s="60">
        <v>0</v>
      </c>
      <c r="BV376" s="60">
        <v>0</v>
      </c>
      <c r="BW376" s="62">
        <f t="shared" si="33"/>
        <v>0</v>
      </c>
      <c r="BX376" s="60">
        <v>0</v>
      </c>
      <c r="BY376" s="60">
        <v>0</v>
      </c>
      <c r="BZ376" s="64">
        <f t="shared" si="34"/>
        <v>42864640</v>
      </c>
      <c r="CA376" s="60" t="s">
        <v>106</v>
      </c>
      <c r="CB376" s="62" t="e">
        <f t="shared" si="35"/>
        <v>#REF!</v>
      </c>
      <c r="CC376" s="72" t="e">
        <f>BS376-#REF!</f>
        <v>#REF!</v>
      </c>
      <c r="CD376" s="62" t="s">
        <v>107</v>
      </c>
      <c r="CE376" s="78">
        <v>44584</v>
      </c>
      <c r="CF376" s="74" t="s">
        <v>2076</v>
      </c>
      <c r="CG376" s="75"/>
    </row>
    <row r="377" spans="1:85" s="17" customFormat="1" ht="50.25" customHeight="1">
      <c r="A377" s="60">
        <v>376</v>
      </c>
      <c r="B377" s="62" t="s">
        <v>411</v>
      </c>
      <c r="C377" s="62" t="s">
        <v>834</v>
      </c>
      <c r="D377" s="62" t="s">
        <v>1116</v>
      </c>
      <c r="E377" s="62" t="s">
        <v>88</v>
      </c>
      <c r="F377" s="62" t="s">
        <v>2077</v>
      </c>
      <c r="G377" s="62" t="s">
        <v>90</v>
      </c>
      <c r="H377" s="62" t="s">
        <v>2078</v>
      </c>
      <c r="I377" s="62" t="s">
        <v>92</v>
      </c>
      <c r="J377" s="62">
        <v>25020848</v>
      </c>
      <c r="K377" s="62" t="s">
        <v>2079</v>
      </c>
      <c r="L377" s="60">
        <v>80111701</v>
      </c>
      <c r="M377" s="71" t="s">
        <v>2080</v>
      </c>
      <c r="N377" s="62" t="s">
        <v>96</v>
      </c>
      <c r="O377" s="62">
        <f t="shared" si="25"/>
        <v>78487500</v>
      </c>
      <c r="P377" s="86">
        <v>78487500</v>
      </c>
      <c r="Q377" s="60">
        <v>0</v>
      </c>
      <c r="R377" s="86">
        <v>6825000</v>
      </c>
      <c r="S377" s="62" t="s">
        <v>97</v>
      </c>
      <c r="T377" s="63">
        <v>44579</v>
      </c>
      <c r="U377" s="63">
        <v>44581</v>
      </c>
      <c r="V377" s="63">
        <v>44926</v>
      </c>
      <c r="W377" s="63">
        <v>44581</v>
      </c>
      <c r="X377" s="63">
        <v>44926</v>
      </c>
      <c r="Y377" s="62" t="s">
        <v>130</v>
      </c>
      <c r="Z377" s="68" t="s">
        <v>419</v>
      </c>
      <c r="AA377" s="67">
        <v>20220889</v>
      </c>
      <c r="AB377" s="67">
        <v>89022</v>
      </c>
      <c r="AC377" s="61">
        <v>44575</v>
      </c>
      <c r="AD377" s="61" t="s">
        <v>100</v>
      </c>
      <c r="AE377" s="61" t="s">
        <v>100</v>
      </c>
      <c r="AF377" s="61" t="s">
        <v>2081</v>
      </c>
      <c r="AG377" s="61" t="s">
        <v>116</v>
      </c>
      <c r="AH377" s="69">
        <v>49422</v>
      </c>
      <c r="AI377" s="85">
        <v>44580</v>
      </c>
      <c r="AJ377" s="70" t="s">
        <v>103</v>
      </c>
      <c r="AK377" s="69" t="s">
        <v>100</v>
      </c>
      <c r="AL377" s="69" t="s">
        <v>100</v>
      </c>
      <c r="AM377" s="61" t="str">
        <f>'[1]REQUISITOS DE EJECUCIÓN '!F377</f>
        <v>Cumplimiento del contrato
Calidad del servicio</v>
      </c>
      <c r="AN377" s="61" t="str">
        <f>'[1]REQUISITOS DE EJECUCIÓN '!G377</f>
        <v>3249516–1</v>
      </c>
      <c r="AO377" s="61">
        <f>'[1]REQUISITOS DE EJECUCIÓN '!H377</f>
        <v>44579</v>
      </c>
      <c r="AP377" s="61">
        <f>'[1]REQUISITOS DE EJECUCIÓN '!I377</f>
        <v>44581</v>
      </c>
      <c r="AQ377" s="61">
        <f>'[1]REQUISITOS DE EJECUCIÓN '!L377</f>
        <v>44581</v>
      </c>
      <c r="AR377" s="61" t="str">
        <f>'[1]REQUISITOS DE EJECUCIÓN '!M377</f>
        <v>I</v>
      </c>
      <c r="AS377" s="62" t="s">
        <v>104</v>
      </c>
      <c r="AT377" s="60" t="str">
        <f>[1]Supervisiones!J377</f>
        <v>Juan Pablo Orozco Londoño</v>
      </c>
      <c r="AU377" s="60">
        <f>[1]Supervisiones!K377</f>
        <v>75085973</v>
      </c>
      <c r="AV377" s="60" t="str">
        <f>[1]Supervisiones!L377</f>
        <v>José Leonardo Hincapié Gómez</v>
      </c>
      <c r="AW377" s="60">
        <f>[1]Supervisiones!M377</f>
        <v>75085973</v>
      </c>
      <c r="AX377" s="63">
        <f>[1]Supervisiones!N377</f>
        <v>44580</v>
      </c>
      <c r="AY377" s="63">
        <f>[1]Supervisiones!O377</f>
        <v>44580</v>
      </c>
      <c r="AZ377" s="60" t="str">
        <f>[1]Supervisiones!P377</f>
        <v>Transaccional</v>
      </c>
      <c r="BA377" s="62" t="s">
        <v>105</v>
      </c>
      <c r="BB377" s="60">
        <v>0</v>
      </c>
      <c r="BC377" s="62" t="s">
        <v>105</v>
      </c>
      <c r="BD377" s="60" t="s">
        <v>100</v>
      </c>
      <c r="BE377" s="60" t="s">
        <v>100</v>
      </c>
      <c r="BF377" s="62" t="s">
        <v>105</v>
      </c>
      <c r="BG377" s="60" t="s">
        <v>100</v>
      </c>
      <c r="BH377" s="60" t="s">
        <v>100</v>
      </c>
      <c r="BI377" s="60" t="s">
        <v>100</v>
      </c>
      <c r="BJ377" s="60" t="s">
        <v>100</v>
      </c>
      <c r="BK377" s="60" t="s">
        <v>100</v>
      </c>
      <c r="BL377" s="60" t="s">
        <v>100</v>
      </c>
      <c r="BM377" s="60" t="s">
        <v>100</v>
      </c>
      <c r="BN377" s="60" t="s">
        <v>100</v>
      </c>
      <c r="BO377" s="60" t="s">
        <v>100</v>
      </c>
      <c r="BP377" s="60" t="s">
        <v>100</v>
      </c>
      <c r="BQ377" s="60" t="s">
        <v>100</v>
      </c>
      <c r="BR377" s="60" t="s">
        <v>100</v>
      </c>
      <c r="BS377" s="63">
        <f t="shared" si="31"/>
        <v>44926</v>
      </c>
      <c r="BT377" s="62">
        <f t="shared" si="32"/>
        <v>0</v>
      </c>
      <c r="BU377" s="60">
        <v>0</v>
      </c>
      <c r="BV377" s="60">
        <v>0</v>
      </c>
      <c r="BW377" s="62">
        <f t="shared" si="33"/>
        <v>0</v>
      </c>
      <c r="BX377" s="60">
        <v>0</v>
      </c>
      <c r="BY377" s="60">
        <v>0</v>
      </c>
      <c r="BZ377" s="64">
        <f t="shared" si="34"/>
        <v>78487500</v>
      </c>
      <c r="CA377" s="60" t="s">
        <v>106</v>
      </c>
      <c r="CB377" s="62" t="e">
        <f t="shared" si="35"/>
        <v>#REF!</v>
      </c>
      <c r="CC377" s="72" t="e">
        <f>BS377-#REF!</f>
        <v>#REF!</v>
      </c>
      <c r="CD377" s="62" t="s">
        <v>107</v>
      </c>
      <c r="CE377" s="78">
        <v>44584</v>
      </c>
      <c r="CF377" s="74" t="s">
        <v>2082</v>
      </c>
      <c r="CG377" s="75"/>
    </row>
    <row r="378" spans="1:85" s="17" customFormat="1" ht="50.25" customHeight="1">
      <c r="A378" s="60">
        <v>377</v>
      </c>
      <c r="B378" s="62" t="s">
        <v>298</v>
      </c>
      <c r="C378" s="62" t="s">
        <v>299</v>
      </c>
      <c r="D378" s="62" t="s">
        <v>460</v>
      </c>
      <c r="E378" s="62" t="s">
        <v>88</v>
      </c>
      <c r="F378" s="62" t="s">
        <v>2083</v>
      </c>
      <c r="G378" s="62" t="s">
        <v>90</v>
      </c>
      <c r="H378" s="62" t="s">
        <v>2084</v>
      </c>
      <c r="I378" s="62" t="s">
        <v>92</v>
      </c>
      <c r="J378" s="62">
        <v>52416275</v>
      </c>
      <c r="K378" s="62" t="s">
        <v>2085</v>
      </c>
      <c r="L378" s="60">
        <v>80111701</v>
      </c>
      <c r="M378" s="71" t="s">
        <v>493</v>
      </c>
      <c r="N378" s="62" t="s">
        <v>96</v>
      </c>
      <c r="O378" s="62">
        <f t="shared" si="25"/>
        <v>65430750</v>
      </c>
      <c r="P378" s="86">
        <v>65430750</v>
      </c>
      <c r="Q378" s="60">
        <v>0</v>
      </c>
      <c r="R378" s="86">
        <v>6543075</v>
      </c>
      <c r="S378" s="62" t="s">
        <v>213</v>
      </c>
      <c r="T378" s="63">
        <v>44579</v>
      </c>
      <c r="U378" s="63">
        <v>44581</v>
      </c>
      <c r="V378" s="63">
        <v>44865</v>
      </c>
      <c r="W378" s="63">
        <v>44581</v>
      </c>
      <c r="X378" s="63">
        <v>44865</v>
      </c>
      <c r="Y378" s="62" t="s">
        <v>305</v>
      </c>
      <c r="Z378" s="68" t="s">
        <v>306</v>
      </c>
      <c r="AA378" s="67">
        <v>20220516</v>
      </c>
      <c r="AB378" s="67">
        <v>52722</v>
      </c>
      <c r="AC378" s="61">
        <v>44572</v>
      </c>
      <c r="AD378" s="61" t="s">
        <v>100</v>
      </c>
      <c r="AE378" s="61" t="s">
        <v>100</v>
      </c>
      <c r="AF378" s="61" t="s">
        <v>928</v>
      </c>
      <c r="AG378" s="61" t="s">
        <v>563</v>
      </c>
      <c r="AH378" s="69">
        <v>46522</v>
      </c>
      <c r="AI378" s="85">
        <v>44579</v>
      </c>
      <c r="AJ378" s="70" t="s">
        <v>103</v>
      </c>
      <c r="AK378" s="69" t="s">
        <v>100</v>
      </c>
      <c r="AL378" s="69" t="s">
        <v>100</v>
      </c>
      <c r="AM378" s="61" t="str">
        <f>'[1]REQUISITOS DE EJECUCIÓN '!F378</f>
        <v>Cumplimiento del contrato
Calidad del servicio</v>
      </c>
      <c r="AN378" s="61" t="str">
        <f>'[1]REQUISITOS DE EJECUCIÓN '!G378</f>
        <v>390 47 994000068191</v>
      </c>
      <c r="AO378" s="61">
        <f>'[1]REQUISITOS DE EJECUCIÓN '!H378</f>
        <v>44580</v>
      </c>
      <c r="AP378" s="61">
        <f>'[1]REQUISITOS DE EJECUCIÓN '!I378</f>
        <v>44580</v>
      </c>
      <c r="AQ378" s="61">
        <f>'[1]REQUISITOS DE EJECUCIÓN '!L378</f>
        <v>44581</v>
      </c>
      <c r="AR378" s="61" t="str">
        <f>'[1]REQUISITOS DE EJECUCIÓN '!M378</f>
        <v>I</v>
      </c>
      <c r="AS378" s="62" t="s">
        <v>104</v>
      </c>
      <c r="AT378" s="60" t="str">
        <f>[1]Supervisiones!J378</f>
        <v>Fabian Dario Romero Moreno</v>
      </c>
      <c r="AU378" s="60">
        <f>[1]Supervisiones!K378</f>
        <v>11523034</v>
      </c>
      <c r="AV378" s="60" t="str">
        <f>[1]Supervisiones!L378</f>
        <v>Fabian Dario Romero Moreno</v>
      </c>
      <c r="AW378" s="60">
        <f>[1]Supervisiones!M378</f>
        <v>11523034</v>
      </c>
      <c r="AX378" s="63">
        <f>[1]Supervisiones!N378</f>
        <v>44579</v>
      </c>
      <c r="AY378" s="63">
        <f>[1]Supervisiones!O378</f>
        <v>44579</v>
      </c>
      <c r="AZ378" s="60" t="str">
        <f>[1]Supervisiones!P378</f>
        <v>Transaccional</v>
      </c>
      <c r="BA378" s="62" t="s">
        <v>105</v>
      </c>
      <c r="BB378" s="60">
        <v>0</v>
      </c>
      <c r="BC378" s="62" t="s">
        <v>105</v>
      </c>
      <c r="BD378" s="60" t="s">
        <v>100</v>
      </c>
      <c r="BE378" s="60" t="s">
        <v>100</v>
      </c>
      <c r="BF378" s="62" t="s">
        <v>105</v>
      </c>
      <c r="BG378" s="60" t="s">
        <v>100</v>
      </c>
      <c r="BH378" s="60" t="s">
        <v>100</v>
      </c>
      <c r="BI378" s="60" t="s">
        <v>100</v>
      </c>
      <c r="BJ378" s="60" t="s">
        <v>100</v>
      </c>
      <c r="BK378" s="60" t="s">
        <v>100</v>
      </c>
      <c r="BL378" s="60" t="s">
        <v>100</v>
      </c>
      <c r="BM378" s="60" t="s">
        <v>100</v>
      </c>
      <c r="BN378" s="60" t="s">
        <v>100</v>
      </c>
      <c r="BO378" s="60" t="s">
        <v>100</v>
      </c>
      <c r="BP378" s="60" t="s">
        <v>100</v>
      </c>
      <c r="BQ378" s="60" t="s">
        <v>100</v>
      </c>
      <c r="BR378" s="60" t="s">
        <v>100</v>
      </c>
      <c r="BS378" s="63">
        <f t="shared" si="31"/>
        <v>44865</v>
      </c>
      <c r="BT378" s="62">
        <f t="shared" si="32"/>
        <v>0</v>
      </c>
      <c r="BU378" s="60">
        <v>0</v>
      </c>
      <c r="BV378" s="60">
        <v>0</v>
      </c>
      <c r="BW378" s="62">
        <f t="shared" si="33"/>
        <v>0</v>
      </c>
      <c r="BX378" s="60">
        <v>0</v>
      </c>
      <c r="BY378" s="60">
        <v>0</v>
      </c>
      <c r="BZ378" s="64">
        <f t="shared" si="34"/>
        <v>65430750</v>
      </c>
      <c r="CA378" s="60" t="s">
        <v>106</v>
      </c>
      <c r="CB378" s="62" t="e">
        <f t="shared" si="35"/>
        <v>#REF!</v>
      </c>
      <c r="CC378" s="72" t="e">
        <f>BS378-#REF!</f>
        <v>#REF!</v>
      </c>
      <c r="CD378" s="62" t="s">
        <v>107</v>
      </c>
      <c r="CE378" s="78">
        <v>44584</v>
      </c>
      <c r="CF378" s="74" t="s">
        <v>2086</v>
      </c>
      <c r="CG378" s="75"/>
    </row>
    <row r="379" spans="1:85" s="17" customFormat="1" ht="50.25" customHeight="1">
      <c r="A379" s="60">
        <v>378</v>
      </c>
      <c r="B379" s="62" t="s">
        <v>411</v>
      </c>
      <c r="C379" s="62" t="s">
        <v>730</v>
      </c>
      <c r="D379" s="62" t="s">
        <v>1116</v>
      </c>
      <c r="E379" s="62" t="s">
        <v>88</v>
      </c>
      <c r="F379" s="62" t="s">
        <v>2087</v>
      </c>
      <c r="G379" s="62" t="s">
        <v>90</v>
      </c>
      <c r="H379" s="62" t="s">
        <v>2088</v>
      </c>
      <c r="I379" s="62" t="s">
        <v>92</v>
      </c>
      <c r="J379" s="62">
        <v>1088318782</v>
      </c>
      <c r="K379" s="62" t="s">
        <v>2089</v>
      </c>
      <c r="L379" s="60">
        <v>80111701</v>
      </c>
      <c r="M379" s="71" t="s">
        <v>2090</v>
      </c>
      <c r="N379" s="62" t="s">
        <v>96</v>
      </c>
      <c r="O379" s="62">
        <f t="shared" si="25"/>
        <v>35162400</v>
      </c>
      <c r="P379" s="86">
        <v>35162400</v>
      </c>
      <c r="Q379" s="60">
        <v>0</v>
      </c>
      <c r="R379" s="60">
        <v>3057600</v>
      </c>
      <c r="S379" s="62" t="s">
        <v>97</v>
      </c>
      <c r="T379" s="63">
        <v>44581</v>
      </c>
      <c r="U379" s="63">
        <v>44585</v>
      </c>
      <c r="V379" s="63">
        <v>44926</v>
      </c>
      <c r="W379" s="63">
        <v>44585</v>
      </c>
      <c r="X379" s="63">
        <v>44926</v>
      </c>
      <c r="Y379" s="62" t="s">
        <v>418</v>
      </c>
      <c r="Z379" s="68" t="s">
        <v>419</v>
      </c>
      <c r="AA379" s="67">
        <v>20220704</v>
      </c>
      <c r="AB379" s="67">
        <v>89622</v>
      </c>
      <c r="AC379" s="61">
        <v>44575</v>
      </c>
      <c r="AD379" s="61" t="s">
        <v>100</v>
      </c>
      <c r="AE379" s="61" t="s">
        <v>100</v>
      </c>
      <c r="AF379" s="61" t="s">
        <v>736</v>
      </c>
      <c r="AG379" s="61" t="s">
        <v>116</v>
      </c>
      <c r="AH379" s="69">
        <v>60322</v>
      </c>
      <c r="AI379" s="85">
        <v>44582</v>
      </c>
      <c r="AJ379" s="70" t="s">
        <v>103</v>
      </c>
      <c r="AK379" s="69" t="s">
        <v>100</v>
      </c>
      <c r="AL379" s="69" t="s">
        <v>100</v>
      </c>
      <c r="AM379" s="61" t="str">
        <f>'[1]REQUISITOS DE EJECUCIÓN '!F379</f>
        <v>Cumplimiento del contrato
Calidad del servicio</v>
      </c>
      <c r="AN379" s="61" t="str">
        <f>'[1]REQUISITOS DE EJECUCIÓN '!G379</f>
        <v>580-47-994000070726</v>
      </c>
      <c r="AO379" s="61">
        <f>'[1]REQUISITOS DE EJECUCIÓN '!H379</f>
        <v>44581</v>
      </c>
      <c r="AP379" s="61">
        <f>'[1]REQUISITOS DE EJECUCIÓN '!I379</f>
        <v>44582</v>
      </c>
      <c r="AQ379" s="61">
        <f>'[1]REQUISITOS DE EJECUCIÓN '!L379</f>
        <v>44583</v>
      </c>
      <c r="AR379" s="61" t="str">
        <f>'[1]REQUISITOS DE EJECUCIÓN '!M379</f>
        <v>I</v>
      </c>
      <c r="AS379" s="62" t="s">
        <v>104</v>
      </c>
      <c r="AT379" s="60" t="str">
        <f>[1]Supervisiones!J379</f>
        <v>Yolanda Alfonso Ruiz</v>
      </c>
      <c r="AU379" s="60">
        <f>[1]Supervisiones!K379</f>
        <v>39524390</v>
      </c>
      <c r="AV379" s="60" t="str">
        <f>[1]Supervisiones!L379</f>
        <v>Yolanda Alfonso Ruiz</v>
      </c>
      <c r="AW379" s="60">
        <f>[1]Supervisiones!M379</f>
        <v>39524390</v>
      </c>
      <c r="AX379" s="63">
        <f>[1]Supervisiones!N379</f>
        <v>44582</v>
      </c>
      <c r="AY379" s="63">
        <f>[1]Supervisiones!O379</f>
        <v>44582</v>
      </c>
      <c r="AZ379" s="60" t="str">
        <f>[1]Supervisiones!P379</f>
        <v>Transaccional</v>
      </c>
      <c r="BA379" s="62" t="s">
        <v>105</v>
      </c>
      <c r="BB379" s="60">
        <v>0</v>
      </c>
      <c r="BC379" s="62" t="s">
        <v>105</v>
      </c>
      <c r="BD379" s="60" t="s">
        <v>100</v>
      </c>
      <c r="BE379" s="60" t="s">
        <v>100</v>
      </c>
      <c r="BF379" s="62" t="s">
        <v>105</v>
      </c>
      <c r="BG379" s="60" t="s">
        <v>100</v>
      </c>
      <c r="BH379" s="60" t="s">
        <v>100</v>
      </c>
      <c r="BI379" s="60" t="s">
        <v>100</v>
      </c>
      <c r="BJ379" s="60" t="s">
        <v>100</v>
      </c>
      <c r="BK379" s="60" t="s">
        <v>100</v>
      </c>
      <c r="BL379" s="60" t="s">
        <v>100</v>
      </c>
      <c r="BM379" s="60" t="s">
        <v>100</v>
      </c>
      <c r="BN379" s="60" t="s">
        <v>100</v>
      </c>
      <c r="BO379" s="60" t="s">
        <v>100</v>
      </c>
      <c r="BP379" s="60" t="s">
        <v>100</v>
      </c>
      <c r="BQ379" s="60" t="s">
        <v>100</v>
      </c>
      <c r="BR379" s="60" t="s">
        <v>100</v>
      </c>
      <c r="BS379" s="63">
        <f t="shared" si="31"/>
        <v>44926</v>
      </c>
      <c r="BT379" s="62">
        <f t="shared" si="32"/>
        <v>0</v>
      </c>
      <c r="BU379" s="60">
        <v>0</v>
      </c>
      <c r="BV379" s="60">
        <v>0</v>
      </c>
      <c r="BW379" s="62">
        <f t="shared" si="33"/>
        <v>0</v>
      </c>
      <c r="BX379" s="60">
        <v>0</v>
      </c>
      <c r="BY379" s="60">
        <v>0</v>
      </c>
      <c r="BZ379" s="64">
        <f t="shared" si="34"/>
        <v>35162400</v>
      </c>
      <c r="CA379" s="60" t="s">
        <v>106</v>
      </c>
      <c r="CB379" s="62" t="e">
        <f t="shared" si="35"/>
        <v>#REF!</v>
      </c>
      <c r="CC379" s="72" t="e">
        <f>BS379-#REF!</f>
        <v>#REF!</v>
      </c>
      <c r="CD379" s="62" t="s">
        <v>107</v>
      </c>
      <c r="CE379" s="78">
        <v>44585</v>
      </c>
      <c r="CF379" s="74" t="s">
        <v>2091</v>
      </c>
      <c r="CG379" s="75"/>
    </row>
    <row r="380" spans="1:85" s="17" customFormat="1" ht="50.25" customHeight="1">
      <c r="A380" s="60">
        <v>379</v>
      </c>
      <c r="B380" s="62" t="s">
        <v>411</v>
      </c>
      <c r="C380" s="62" t="s">
        <v>1488</v>
      </c>
      <c r="D380" s="62" t="s">
        <v>1116</v>
      </c>
      <c r="E380" s="62" t="s">
        <v>88</v>
      </c>
      <c r="F380" s="62" t="s">
        <v>2092</v>
      </c>
      <c r="G380" s="62" t="s">
        <v>90</v>
      </c>
      <c r="H380" s="62" t="s">
        <v>2093</v>
      </c>
      <c r="I380" s="62" t="s">
        <v>92</v>
      </c>
      <c r="J380" s="62">
        <v>52506289</v>
      </c>
      <c r="K380" s="62" t="s">
        <v>2094</v>
      </c>
      <c r="L380" s="60">
        <v>80111701</v>
      </c>
      <c r="M380" s="71" t="s">
        <v>2095</v>
      </c>
      <c r="N380" s="62" t="s">
        <v>96</v>
      </c>
      <c r="O380" s="62">
        <f t="shared" si="25"/>
        <v>72108036</v>
      </c>
      <c r="P380" s="86">
        <v>72108036</v>
      </c>
      <c r="Q380" s="60">
        <v>0</v>
      </c>
      <c r="R380" s="86">
        <v>6555276</v>
      </c>
      <c r="S380" s="62" t="s">
        <v>97</v>
      </c>
      <c r="T380" s="63">
        <v>44582</v>
      </c>
      <c r="U380" s="63">
        <v>44586</v>
      </c>
      <c r="V380" s="63">
        <v>44910</v>
      </c>
      <c r="W380" s="63">
        <v>44586</v>
      </c>
      <c r="X380" s="63">
        <v>44910</v>
      </c>
      <c r="Y380" s="62" t="s">
        <v>622</v>
      </c>
      <c r="Z380" s="68" t="s">
        <v>419</v>
      </c>
      <c r="AA380" s="67">
        <v>20220843</v>
      </c>
      <c r="AB380" s="67">
        <v>89722</v>
      </c>
      <c r="AC380" s="61">
        <v>44575</v>
      </c>
      <c r="AD380" s="61" t="s">
        <v>100</v>
      </c>
      <c r="AE380" s="61" t="s">
        <v>100</v>
      </c>
      <c r="AF380" s="61" t="s">
        <v>1493</v>
      </c>
      <c r="AG380" s="61" t="s">
        <v>1389</v>
      </c>
      <c r="AH380" s="69">
        <v>60522</v>
      </c>
      <c r="AI380" s="85">
        <v>44582</v>
      </c>
      <c r="AJ380" s="70" t="s">
        <v>103</v>
      </c>
      <c r="AK380" s="69" t="s">
        <v>100</v>
      </c>
      <c r="AL380" s="69" t="s">
        <v>100</v>
      </c>
      <c r="AM380" s="61" t="str">
        <f>'[1]REQUISITOS DE EJECUCIÓN '!F380</f>
        <v>Cumplimiento del contrato
Calidad del servicio</v>
      </c>
      <c r="AN380" s="61" t="str">
        <f>'[1]REQUISITOS DE EJECUCIÓN '!G380</f>
        <v>390-47-994000068563</v>
      </c>
      <c r="AO380" s="61">
        <f>'[1]REQUISITOS DE EJECUCIÓN '!H380</f>
        <v>44582</v>
      </c>
      <c r="AP380" s="61">
        <f>'[1]REQUISITOS DE EJECUCIÓN '!I380</f>
        <v>44583</v>
      </c>
      <c r="AQ380" s="61">
        <f>'[1]REQUISITOS DE EJECUCIÓN '!L380</f>
        <v>44586</v>
      </c>
      <c r="AR380" s="61" t="str">
        <f>'[1]REQUISITOS DE EJECUCIÓN '!M380</f>
        <v>I</v>
      </c>
      <c r="AS380" s="62" t="s">
        <v>104</v>
      </c>
      <c r="AT380" s="60" t="str">
        <f>[1]Supervisiones!J380</f>
        <v>Sandra Patricia Amado Castillo</v>
      </c>
      <c r="AU380" s="60">
        <f>[1]Supervisiones!K380</f>
        <v>52795498</v>
      </c>
      <c r="AV380" s="60" t="str">
        <f>[1]Supervisiones!L380</f>
        <v>Mauricio Serrato Roa</v>
      </c>
      <c r="AW380" s="60">
        <f>[1]Supervisiones!M380</f>
        <v>52795498</v>
      </c>
      <c r="AX380" s="63">
        <f>[1]Supervisiones!N380</f>
        <v>44582</v>
      </c>
      <c r="AY380" s="63">
        <f>[1]Supervisiones!O380</f>
        <v>44582</v>
      </c>
      <c r="AZ380" s="60" t="str">
        <f>[1]Supervisiones!P380</f>
        <v>Transaccional</v>
      </c>
      <c r="BA380" s="62" t="s">
        <v>105</v>
      </c>
      <c r="BB380" s="60">
        <v>0</v>
      </c>
      <c r="BC380" s="62" t="s">
        <v>105</v>
      </c>
      <c r="BD380" s="60" t="s">
        <v>100</v>
      </c>
      <c r="BE380" s="60" t="s">
        <v>100</v>
      </c>
      <c r="BF380" s="62" t="s">
        <v>105</v>
      </c>
      <c r="BG380" s="60" t="s">
        <v>100</v>
      </c>
      <c r="BH380" s="60" t="s">
        <v>100</v>
      </c>
      <c r="BI380" s="60" t="s">
        <v>100</v>
      </c>
      <c r="BJ380" s="60" t="s">
        <v>100</v>
      </c>
      <c r="BK380" s="60" t="s">
        <v>100</v>
      </c>
      <c r="BL380" s="60" t="s">
        <v>100</v>
      </c>
      <c r="BM380" s="60" t="s">
        <v>100</v>
      </c>
      <c r="BN380" s="60" t="s">
        <v>100</v>
      </c>
      <c r="BO380" s="60" t="s">
        <v>100</v>
      </c>
      <c r="BP380" s="60" t="s">
        <v>100</v>
      </c>
      <c r="BQ380" s="60" t="s">
        <v>100</v>
      </c>
      <c r="BR380" s="60" t="s">
        <v>100</v>
      </c>
      <c r="BS380" s="63">
        <f t="shared" si="31"/>
        <v>44910</v>
      </c>
      <c r="BT380" s="62">
        <f t="shared" si="32"/>
        <v>0</v>
      </c>
      <c r="BU380" s="60">
        <v>0</v>
      </c>
      <c r="BV380" s="60">
        <v>0</v>
      </c>
      <c r="BW380" s="62">
        <f t="shared" si="33"/>
        <v>0</v>
      </c>
      <c r="BX380" s="60">
        <v>0</v>
      </c>
      <c r="BY380" s="60">
        <v>0</v>
      </c>
      <c r="BZ380" s="64">
        <f t="shared" si="34"/>
        <v>72108036</v>
      </c>
      <c r="CA380" s="60" t="s">
        <v>106</v>
      </c>
      <c r="CB380" s="62" t="e">
        <f t="shared" si="35"/>
        <v>#REF!</v>
      </c>
      <c r="CC380" s="72" t="e">
        <f>BS380-#REF!</f>
        <v>#REF!</v>
      </c>
      <c r="CD380" s="62" t="s">
        <v>107</v>
      </c>
      <c r="CE380" s="78">
        <v>44587</v>
      </c>
      <c r="CF380" s="74" t="s">
        <v>2096</v>
      </c>
      <c r="CG380" s="75"/>
    </row>
    <row r="381" spans="1:85" s="17" customFormat="1" ht="50.25" customHeight="1">
      <c r="A381" s="60">
        <v>380</v>
      </c>
      <c r="B381" s="62" t="s">
        <v>411</v>
      </c>
      <c r="C381" s="62" t="s">
        <v>834</v>
      </c>
      <c r="D381" s="62" t="s">
        <v>1116</v>
      </c>
      <c r="E381" s="62" t="s">
        <v>88</v>
      </c>
      <c r="F381" s="62" t="s">
        <v>2097</v>
      </c>
      <c r="G381" s="62" t="s">
        <v>90</v>
      </c>
      <c r="H381" s="62" t="s">
        <v>2098</v>
      </c>
      <c r="I381" s="62" t="s">
        <v>92</v>
      </c>
      <c r="J381" s="62" t="s">
        <v>2099</v>
      </c>
      <c r="K381" s="62" t="s">
        <v>2100</v>
      </c>
      <c r="L381" s="60">
        <v>80111701</v>
      </c>
      <c r="M381" s="71" t="s">
        <v>2101</v>
      </c>
      <c r="N381" s="62" t="s">
        <v>96</v>
      </c>
      <c r="O381" s="62">
        <f t="shared" si="25"/>
        <v>60375000</v>
      </c>
      <c r="P381" s="86">
        <v>60375000</v>
      </c>
      <c r="Q381" s="60">
        <v>0</v>
      </c>
      <c r="R381" s="86">
        <v>5250000</v>
      </c>
      <c r="S381" s="62" t="s">
        <v>97</v>
      </c>
      <c r="T381" s="63">
        <v>44580</v>
      </c>
      <c r="U381" s="63">
        <v>44587</v>
      </c>
      <c r="V381" s="63">
        <v>44926</v>
      </c>
      <c r="W381" s="63">
        <v>44587</v>
      </c>
      <c r="X381" s="63">
        <v>44926</v>
      </c>
      <c r="Y381" s="62" t="s">
        <v>130</v>
      </c>
      <c r="Z381" s="68" t="s">
        <v>419</v>
      </c>
      <c r="AA381" s="67">
        <v>20220893</v>
      </c>
      <c r="AB381" s="67">
        <v>89122</v>
      </c>
      <c r="AC381" s="61">
        <v>44575</v>
      </c>
      <c r="AD381" s="61" t="s">
        <v>100</v>
      </c>
      <c r="AE381" s="61" t="s">
        <v>100</v>
      </c>
      <c r="AF381" s="61" t="s">
        <v>839</v>
      </c>
      <c r="AG381" s="61" t="s">
        <v>116</v>
      </c>
      <c r="AH381" s="69">
        <v>49922</v>
      </c>
      <c r="AI381" s="85">
        <v>44581</v>
      </c>
      <c r="AJ381" s="70" t="s">
        <v>103</v>
      </c>
      <c r="AK381" s="69" t="s">
        <v>100</v>
      </c>
      <c r="AL381" s="69" t="s">
        <v>100</v>
      </c>
      <c r="AM381" s="61" t="str">
        <f>'[1]REQUISITOS DE EJECUCIÓN '!F381</f>
        <v>Cumplimiento del contrato
Calidad del servicio</v>
      </c>
      <c r="AN381" s="61" t="str">
        <f>'[1]REQUISITOS DE EJECUCIÓN '!G381</f>
        <v>42-44-101137677</v>
      </c>
      <c r="AO381" s="61">
        <f>'[1]REQUISITOS DE EJECUCIÓN '!H381</f>
        <v>44580</v>
      </c>
      <c r="AP381" s="61">
        <f>'[1]REQUISITOS DE EJECUCIÓN '!I381</f>
        <v>44587</v>
      </c>
      <c r="AQ381" s="61">
        <f>'[1]REQUISITOS DE EJECUCIÓN '!L381</f>
        <v>44581</v>
      </c>
      <c r="AR381" s="61" t="str">
        <f>'[1]REQUISITOS DE EJECUCIÓN '!M381</f>
        <v>I</v>
      </c>
      <c r="AS381" s="62" t="s">
        <v>104</v>
      </c>
      <c r="AT381" s="60" t="str">
        <f>[1]Supervisiones!J381</f>
        <v>Juan Pablo Orozco Londoño</v>
      </c>
      <c r="AU381" s="60">
        <f>[1]Supervisiones!K381</f>
        <v>75085973</v>
      </c>
      <c r="AV381" s="60" t="str">
        <f>[1]Supervisiones!L381</f>
        <v>José Leonardo Hincapié Gómez</v>
      </c>
      <c r="AW381" s="60">
        <f>[1]Supervisiones!M381</f>
        <v>75085973</v>
      </c>
      <c r="AX381" s="63">
        <f>[1]Supervisiones!N381</f>
        <v>44581</v>
      </c>
      <c r="AY381" s="63">
        <f>[1]Supervisiones!O381</f>
        <v>44581</v>
      </c>
      <c r="AZ381" s="60" t="str">
        <f>[1]Supervisiones!P381</f>
        <v>Transaccional</v>
      </c>
      <c r="BA381" s="62" t="s">
        <v>105</v>
      </c>
      <c r="BB381" s="60">
        <v>0</v>
      </c>
      <c r="BC381" s="62" t="s">
        <v>105</v>
      </c>
      <c r="BD381" s="60" t="s">
        <v>100</v>
      </c>
      <c r="BE381" s="60" t="s">
        <v>100</v>
      </c>
      <c r="BF381" s="62" t="s">
        <v>105</v>
      </c>
      <c r="BG381" s="60" t="s">
        <v>100</v>
      </c>
      <c r="BH381" s="60" t="s">
        <v>100</v>
      </c>
      <c r="BI381" s="60" t="s">
        <v>100</v>
      </c>
      <c r="BJ381" s="60" t="s">
        <v>100</v>
      </c>
      <c r="BK381" s="60" t="s">
        <v>100</v>
      </c>
      <c r="BL381" s="60" t="s">
        <v>100</v>
      </c>
      <c r="BM381" s="60" t="s">
        <v>100</v>
      </c>
      <c r="BN381" s="60" t="s">
        <v>100</v>
      </c>
      <c r="BO381" s="60" t="s">
        <v>100</v>
      </c>
      <c r="BP381" s="60" t="s">
        <v>100</v>
      </c>
      <c r="BQ381" s="60" t="s">
        <v>100</v>
      </c>
      <c r="BR381" s="60" t="s">
        <v>100</v>
      </c>
      <c r="BS381" s="63">
        <f t="shared" si="31"/>
        <v>44926</v>
      </c>
      <c r="BT381" s="62">
        <f t="shared" si="32"/>
        <v>0</v>
      </c>
      <c r="BU381" s="60">
        <v>0</v>
      </c>
      <c r="BV381" s="60">
        <v>0</v>
      </c>
      <c r="BW381" s="62">
        <f t="shared" si="33"/>
        <v>0</v>
      </c>
      <c r="BX381" s="60">
        <v>0</v>
      </c>
      <c r="BY381" s="60">
        <v>0</v>
      </c>
      <c r="BZ381" s="64">
        <f t="shared" si="34"/>
        <v>60375000</v>
      </c>
      <c r="CA381" s="60" t="s">
        <v>106</v>
      </c>
      <c r="CB381" s="62" t="e">
        <f t="shared" si="35"/>
        <v>#REF!</v>
      </c>
      <c r="CC381" s="72" t="e">
        <f>BS381-#REF!</f>
        <v>#REF!</v>
      </c>
      <c r="CD381" s="62" t="s">
        <v>107</v>
      </c>
      <c r="CE381" s="78">
        <v>44584</v>
      </c>
      <c r="CF381" s="74" t="s">
        <v>2102</v>
      </c>
      <c r="CG381" s="75"/>
    </row>
    <row r="382" spans="1:85" s="17" customFormat="1" ht="50.25" customHeight="1">
      <c r="A382" s="60">
        <v>381</v>
      </c>
      <c r="B382" s="62" t="s">
        <v>411</v>
      </c>
      <c r="C382" s="62" t="s">
        <v>1488</v>
      </c>
      <c r="D382" s="62" t="s">
        <v>1116</v>
      </c>
      <c r="E382" s="62" t="s">
        <v>88</v>
      </c>
      <c r="F382" s="62" t="s">
        <v>2103</v>
      </c>
      <c r="G382" s="62" t="s">
        <v>90</v>
      </c>
      <c r="H382" s="62" t="s">
        <v>2104</v>
      </c>
      <c r="I382" s="62" t="s">
        <v>92</v>
      </c>
      <c r="J382" s="62">
        <v>80199070</v>
      </c>
      <c r="K382" s="62" t="s">
        <v>2105</v>
      </c>
      <c r="L382" s="60">
        <v>80111701</v>
      </c>
      <c r="M382" s="71" t="s">
        <v>2106</v>
      </c>
      <c r="N382" s="62" t="s">
        <v>96</v>
      </c>
      <c r="O382" s="62">
        <f t="shared" si="25"/>
        <v>94185000</v>
      </c>
      <c r="P382" s="86">
        <v>94185000</v>
      </c>
      <c r="Q382" s="60">
        <v>0</v>
      </c>
      <c r="R382" s="86">
        <v>8190000</v>
      </c>
      <c r="S382" s="62" t="s">
        <v>97</v>
      </c>
      <c r="T382" s="63">
        <v>44580</v>
      </c>
      <c r="U382" s="63">
        <v>44581</v>
      </c>
      <c r="V382" s="63">
        <v>44926</v>
      </c>
      <c r="W382" s="63">
        <v>44581</v>
      </c>
      <c r="X382" s="63">
        <v>44926</v>
      </c>
      <c r="Y382" s="62" t="s">
        <v>418</v>
      </c>
      <c r="Z382" s="68" t="s">
        <v>419</v>
      </c>
      <c r="AA382" s="67">
        <v>20220729</v>
      </c>
      <c r="AB382" s="67">
        <v>78022</v>
      </c>
      <c r="AC382" s="61">
        <v>44574</v>
      </c>
      <c r="AD382" s="61" t="s">
        <v>100</v>
      </c>
      <c r="AE382" s="61" t="s">
        <v>100</v>
      </c>
      <c r="AF382" s="61" t="s">
        <v>1560</v>
      </c>
      <c r="AG382" s="61" t="s">
        <v>1389</v>
      </c>
      <c r="AH382" s="69">
        <v>49822</v>
      </c>
      <c r="AI382" s="85">
        <v>44581</v>
      </c>
      <c r="AJ382" s="70" t="s">
        <v>103</v>
      </c>
      <c r="AK382" s="69" t="s">
        <v>100</v>
      </c>
      <c r="AL382" s="69" t="s">
        <v>100</v>
      </c>
      <c r="AM382" s="61" t="str">
        <f>'[1]REQUISITOS DE EJECUCIÓN '!F382</f>
        <v>Cumplimiento del contrato
Calidad del servicio</v>
      </c>
      <c r="AN382" s="61" t="str">
        <f>'[1]REQUISITOS DE EJECUCIÓN '!G382</f>
        <v>390-47-994000068273</v>
      </c>
      <c r="AO382" s="61">
        <f>'[1]REQUISITOS DE EJECUCIÓN '!H382</f>
        <v>44581</v>
      </c>
      <c r="AP382" s="61">
        <f>'[1]REQUISITOS DE EJECUCIÓN '!I382</f>
        <v>44581</v>
      </c>
      <c r="AQ382" s="61">
        <f>'[1]REQUISITOS DE EJECUCIÓN '!L382</f>
        <v>44581</v>
      </c>
      <c r="AR382" s="61" t="str">
        <f>'[1]REQUISITOS DE EJECUCIÓN '!M382</f>
        <v>I</v>
      </c>
      <c r="AS382" s="62" t="s">
        <v>104</v>
      </c>
      <c r="AT382" s="60" t="str">
        <f>[1]Supervisiones!J382</f>
        <v>Sandra Patricia Amado Castillo</v>
      </c>
      <c r="AU382" s="60">
        <f>[1]Supervisiones!K382</f>
        <v>52795498</v>
      </c>
      <c r="AV382" s="60" t="str">
        <f>[1]Supervisiones!L382</f>
        <v>Mauricio Serrato Roa</v>
      </c>
      <c r="AW382" s="60">
        <f>[1]Supervisiones!M382</f>
        <v>52795498</v>
      </c>
      <c r="AX382" s="63">
        <f>[1]Supervisiones!N382</f>
        <v>44581</v>
      </c>
      <c r="AY382" s="63">
        <f>[1]Supervisiones!O382</f>
        <v>44581</v>
      </c>
      <c r="AZ382" s="60" t="str">
        <f>[1]Supervisiones!P382</f>
        <v>Transaccional</v>
      </c>
      <c r="BA382" s="62" t="s">
        <v>105</v>
      </c>
      <c r="BB382" s="60">
        <v>0</v>
      </c>
      <c r="BC382" s="62" t="s">
        <v>105</v>
      </c>
      <c r="BD382" s="60" t="s">
        <v>100</v>
      </c>
      <c r="BE382" s="60" t="s">
        <v>100</v>
      </c>
      <c r="BF382" s="62" t="s">
        <v>105</v>
      </c>
      <c r="BG382" s="60" t="s">
        <v>100</v>
      </c>
      <c r="BH382" s="60" t="s">
        <v>100</v>
      </c>
      <c r="BI382" s="60" t="s">
        <v>100</v>
      </c>
      <c r="BJ382" s="60" t="s">
        <v>100</v>
      </c>
      <c r="BK382" s="60" t="s">
        <v>100</v>
      </c>
      <c r="BL382" s="60" t="s">
        <v>100</v>
      </c>
      <c r="BM382" s="60" t="s">
        <v>100</v>
      </c>
      <c r="BN382" s="60" t="s">
        <v>100</v>
      </c>
      <c r="BO382" s="60" t="s">
        <v>100</v>
      </c>
      <c r="BP382" s="60" t="s">
        <v>100</v>
      </c>
      <c r="BQ382" s="60" t="s">
        <v>100</v>
      </c>
      <c r="BR382" s="60" t="s">
        <v>100</v>
      </c>
      <c r="BS382" s="63">
        <f t="shared" si="31"/>
        <v>44926</v>
      </c>
      <c r="BT382" s="62">
        <f t="shared" si="32"/>
        <v>0</v>
      </c>
      <c r="BU382" s="60">
        <v>0</v>
      </c>
      <c r="BV382" s="60">
        <v>0</v>
      </c>
      <c r="BW382" s="62">
        <f t="shared" si="33"/>
        <v>0</v>
      </c>
      <c r="BX382" s="60">
        <v>0</v>
      </c>
      <c r="BY382" s="60">
        <v>0</v>
      </c>
      <c r="BZ382" s="64">
        <f t="shared" si="34"/>
        <v>94185000</v>
      </c>
      <c r="CA382" s="60" t="s">
        <v>106</v>
      </c>
      <c r="CB382" s="62" t="e">
        <f t="shared" si="35"/>
        <v>#REF!</v>
      </c>
      <c r="CC382" s="72" t="e">
        <f>BS382-#REF!</f>
        <v>#REF!</v>
      </c>
      <c r="CD382" s="62" t="s">
        <v>107</v>
      </c>
      <c r="CE382" s="78">
        <v>44584</v>
      </c>
      <c r="CF382" s="74" t="s">
        <v>2107</v>
      </c>
      <c r="CG382" s="75"/>
    </row>
    <row r="383" spans="1:85" s="17" customFormat="1" ht="50.25" customHeight="1">
      <c r="A383" s="60">
        <v>382</v>
      </c>
      <c r="B383" s="62" t="s">
        <v>377</v>
      </c>
      <c r="C383" s="62" t="s">
        <v>1768</v>
      </c>
      <c r="D383" s="62" t="s">
        <v>251</v>
      </c>
      <c r="E383" s="62" t="s">
        <v>88</v>
      </c>
      <c r="F383" s="62" t="s">
        <v>2108</v>
      </c>
      <c r="G383" s="62" t="s">
        <v>90</v>
      </c>
      <c r="H383" s="62" t="s">
        <v>2109</v>
      </c>
      <c r="I383" s="62" t="s">
        <v>92</v>
      </c>
      <c r="J383" s="62">
        <v>1012343899</v>
      </c>
      <c r="K383" s="62" t="s">
        <v>2110</v>
      </c>
      <c r="L383" s="60">
        <v>80111701</v>
      </c>
      <c r="M383" s="71" t="s">
        <v>748</v>
      </c>
      <c r="N383" s="62" t="s">
        <v>96</v>
      </c>
      <c r="O383" s="62">
        <f t="shared" si="25"/>
        <v>81600000</v>
      </c>
      <c r="P383" s="86">
        <v>81600000</v>
      </c>
      <c r="Q383" s="60">
        <v>0</v>
      </c>
      <c r="R383" s="86">
        <v>6800000</v>
      </c>
      <c r="S383" s="62" t="s">
        <v>97</v>
      </c>
      <c r="T383" s="63">
        <v>44580</v>
      </c>
      <c r="U383" s="63">
        <v>44581</v>
      </c>
      <c r="V383" s="63">
        <v>44926</v>
      </c>
      <c r="W383" s="63">
        <v>44581</v>
      </c>
      <c r="X383" s="63">
        <v>44926</v>
      </c>
      <c r="Y383" s="62" t="s">
        <v>383</v>
      </c>
      <c r="Z383" s="68" t="s">
        <v>384</v>
      </c>
      <c r="AA383" s="67">
        <v>20220126</v>
      </c>
      <c r="AB383" s="67">
        <v>47422</v>
      </c>
      <c r="AC383" s="61">
        <v>44570</v>
      </c>
      <c r="AD383" s="61" t="s">
        <v>100</v>
      </c>
      <c r="AE383" s="61" t="s">
        <v>100</v>
      </c>
      <c r="AF383" s="61" t="s">
        <v>986</v>
      </c>
      <c r="AG383" s="61" t="s">
        <v>205</v>
      </c>
      <c r="AH383" s="69">
        <v>47922</v>
      </c>
      <c r="AI383" s="85">
        <v>44580</v>
      </c>
      <c r="AJ383" s="70" t="s">
        <v>103</v>
      </c>
      <c r="AK383" s="69" t="s">
        <v>100</v>
      </c>
      <c r="AL383" s="69" t="s">
        <v>100</v>
      </c>
      <c r="AM383" s="61" t="str">
        <f>'[1]REQUISITOS DE EJECUCIÓN '!F383</f>
        <v>Cumplimiento del contrato
Calidad del servicio</v>
      </c>
      <c r="AN383" s="61" t="str">
        <f>'[1]REQUISITOS DE EJECUCIÓN '!G383</f>
        <v>390-47-994000068072</v>
      </c>
      <c r="AO383" s="61">
        <f>'[1]REQUISITOS DE EJECUCIÓN '!H383</f>
        <v>44580</v>
      </c>
      <c r="AP383" s="61">
        <f>'[1]REQUISITOS DE EJECUCIÓN '!I383</f>
        <v>44581</v>
      </c>
      <c r="AQ383" s="61">
        <f>'[1]REQUISITOS DE EJECUCIÓN '!L383</f>
        <v>44581</v>
      </c>
      <c r="AR383" s="61" t="str">
        <f>'[1]REQUISITOS DE EJECUCIÓN '!M383</f>
        <v>I</v>
      </c>
      <c r="AS383" s="62" t="s">
        <v>104</v>
      </c>
      <c r="AT383" s="60" t="str">
        <f>[1]Supervisiones!J383</f>
        <v>Sandra Milena Becerra Baldrich</v>
      </c>
      <c r="AU383" s="60">
        <f>[1]Supervisiones!K383</f>
        <v>26274508</v>
      </c>
      <c r="AV383" s="60" t="str">
        <f>[1]Supervisiones!L383</f>
        <v>Sandra Milena Becerra Baldrich</v>
      </c>
      <c r="AW383" s="60">
        <f>[1]Supervisiones!M383</f>
        <v>26274508</v>
      </c>
      <c r="AX383" s="63">
        <f>[1]Supervisiones!N383</f>
        <v>44580</v>
      </c>
      <c r="AY383" s="63">
        <f>[1]Supervisiones!O383</f>
        <v>44580</v>
      </c>
      <c r="AZ383" s="60" t="str">
        <f>[1]Supervisiones!P383</f>
        <v>Transaccional</v>
      </c>
      <c r="BA383" s="62" t="s">
        <v>105</v>
      </c>
      <c r="BB383" s="60">
        <v>0</v>
      </c>
      <c r="BC383" s="62" t="s">
        <v>105</v>
      </c>
      <c r="BD383" s="60" t="s">
        <v>100</v>
      </c>
      <c r="BE383" s="60" t="s">
        <v>100</v>
      </c>
      <c r="BF383" s="62" t="s">
        <v>105</v>
      </c>
      <c r="BG383" s="60" t="s">
        <v>100</v>
      </c>
      <c r="BH383" s="60" t="s">
        <v>100</v>
      </c>
      <c r="BI383" s="60" t="s">
        <v>100</v>
      </c>
      <c r="BJ383" s="60" t="s">
        <v>100</v>
      </c>
      <c r="BK383" s="60" t="s">
        <v>100</v>
      </c>
      <c r="BL383" s="60" t="s">
        <v>100</v>
      </c>
      <c r="BM383" s="60" t="s">
        <v>100</v>
      </c>
      <c r="BN383" s="60" t="s">
        <v>100</v>
      </c>
      <c r="BO383" s="60" t="s">
        <v>100</v>
      </c>
      <c r="BP383" s="60" t="s">
        <v>100</v>
      </c>
      <c r="BQ383" s="60" t="s">
        <v>100</v>
      </c>
      <c r="BR383" s="60" t="s">
        <v>100</v>
      </c>
      <c r="BS383" s="63">
        <f t="shared" si="31"/>
        <v>44926</v>
      </c>
      <c r="BT383" s="62">
        <f t="shared" si="32"/>
        <v>0</v>
      </c>
      <c r="BU383" s="60">
        <v>0</v>
      </c>
      <c r="BV383" s="60">
        <v>0</v>
      </c>
      <c r="BW383" s="62">
        <f t="shared" si="33"/>
        <v>0</v>
      </c>
      <c r="BX383" s="60">
        <v>0</v>
      </c>
      <c r="BY383" s="60">
        <v>0</v>
      </c>
      <c r="BZ383" s="64">
        <f t="shared" si="34"/>
        <v>81600000</v>
      </c>
      <c r="CA383" s="60" t="s">
        <v>106</v>
      </c>
      <c r="CB383" s="62" t="e">
        <f t="shared" si="35"/>
        <v>#REF!</v>
      </c>
      <c r="CC383" s="72" t="e">
        <f>BS383-#REF!</f>
        <v>#REF!</v>
      </c>
      <c r="CD383" s="62" t="s">
        <v>107</v>
      </c>
      <c r="CE383" s="78">
        <v>44584</v>
      </c>
      <c r="CF383" s="74" t="s">
        <v>2111</v>
      </c>
      <c r="CG383" s="75"/>
    </row>
    <row r="384" spans="1:85" s="17" customFormat="1" ht="50.25" customHeight="1">
      <c r="A384" s="60">
        <v>383</v>
      </c>
      <c r="B384" s="62" t="s">
        <v>377</v>
      </c>
      <c r="C384" s="62" t="s">
        <v>1781</v>
      </c>
      <c r="D384" s="62" t="s">
        <v>251</v>
      </c>
      <c r="E384" s="62" t="s">
        <v>88</v>
      </c>
      <c r="F384" s="62" t="s">
        <v>2112</v>
      </c>
      <c r="G384" s="62" t="s">
        <v>111</v>
      </c>
      <c r="H384" s="62" t="s">
        <v>2113</v>
      </c>
      <c r="I384" s="62" t="s">
        <v>92</v>
      </c>
      <c r="J384" s="62">
        <v>51745008</v>
      </c>
      <c r="K384" s="62" t="s">
        <v>2114</v>
      </c>
      <c r="L384" s="60">
        <v>80111701</v>
      </c>
      <c r="M384" s="71" t="s">
        <v>2115</v>
      </c>
      <c r="N384" s="62" t="s">
        <v>96</v>
      </c>
      <c r="O384" s="62">
        <f t="shared" si="25"/>
        <v>40320000</v>
      </c>
      <c r="P384" s="82">
        <v>40320000</v>
      </c>
      <c r="Q384" s="83">
        <v>0</v>
      </c>
      <c r="R384" s="82">
        <v>3360000</v>
      </c>
      <c r="S384" s="62" t="s">
        <v>213</v>
      </c>
      <c r="T384" s="63">
        <v>44580</v>
      </c>
      <c r="U384" s="63">
        <v>44581</v>
      </c>
      <c r="V384" s="63">
        <v>44926</v>
      </c>
      <c r="W384" s="63">
        <v>44581</v>
      </c>
      <c r="X384" s="63">
        <v>44926</v>
      </c>
      <c r="Y384" s="62" t="s">
        <v>130</v>
      </c>
      <c r="Z384" s="68" t="s">
        <v>99</v>
      </c>
      <c r="AA384" s="67">
        <v>20220226</v>
      </c>
      <c r="AB384" s="67">
        <v>17422</v>
      </c>
      <c r="AC384" s="61">
        <v>44569</v>
      </c>
      <c r="AD384" s="61" t="s">
        <v>100</v>
      </c>
      <c r="AE384" s="61" t="s">
        <v>100</v>
      </c>
      <c r="AF384" s="61" t="s">
        <v>131</v>
      </c>
      <c r="AG384" s="61" t="s">
        <v>205</v>
      </c>
      <c r="AH384" s="69">
        <v>50022</v>
      </c>
      <c r="AI384" s="85">
        <v>44581</v>
      </c>
      <c r="AJ384" s="70" t="s">
        <v>103</v>
      </c>
      <c r="AK384" s="69" t="s">
        <v>100</v>
      </c>
      <c r="AL384" s="69" t="s">
        <v>100</v>
      </c>
      <c r="AM384" s="61" t="str">
        <f>'[1]REQUISITOS DE EJECUCIÓN '!F384</f>
        <v>Cumplimiento del contrato</v>
      </c>
      <c r="AN384" s="61" t="str">
        <f>'[1]REQUISITOS DE EJECUCIÓN '!G384</f>
        <v>390 47 994000068221</v>
      </c>
      <c r="AO384" s="61">
        <f>'[1]REQUISITOS DE EJECUCIÓN '!H384</f>
        <v>44580</v>
      </c>
      <c r="AP384" s="61">
        <f>'[1]REQUISITOS DE EJECUCIÓN '!I384</f>
        <v>44581</v>
      </c>
      <c r="AQ384" s="61">
        <f>'[1]REQUISITOS DE EJECUCIÓN '!L384</f>
        <v>44581</v>
      </c>
      <c r="AR384" s="61" t="str">
        <f>'[1]REQUISITOS DE EJECUCIÓN '!M384</f>
        <v>I</v>
      </c>
      <c r="AS384" s="62" t="s">
        <v>104</v>
      </c>
      <c r="AT384" s="60" t="str">
        <f>[1]Supervisiones!J384</f>
        <v>Karen Lorena Hernandez Bedoya</v>
      </c>
      <c r="AU384" s="60">
        <f>[1]Supervisiones!K384</f>
        <v>1032407346</v>
      </c>
      <c r="AV384" s="60" t="str">
        <f>[1]Supervisiones!L384</f>
        <v>Karen Lorena Hernandez Bedoya</v>
      </c>
      <c r="AW384" s="60">
        <f>[1]Supervisiones!M384</f>
        <v>1032407346</v>
      </c>
      <c r="AX384" s="63">
        <f>[1]Supervisiones!N384</f>
        <v>44580</v>
      </c>
      <c r="AY384" s="63">
        <f>[1]Supervisiones!O384</f>
        <v>44580</v>
      </c>
      <c r="AZ384" s="60" t="str">
        <f>[1]Supervisiones!P384</f>
        <v>Transaccional</v>
      </c>
      <c r="BA384" s="62" t="s">
        <v>105</v>
      </c>
      <c r="BB384" s="60">
        <v>0</v>
      </c>
      <c r="BC384" s="62" t="s">
        <v>105</v>
      </c>
      <c r="BD384" s="60" t="s">
        <v>100</v>
      </c>
      <c r="BE384" s="60" t="s">
        <v>100</v>
      </c>
      <c r="BF384" s="62" t="s">
        <v>105</v>
      </c>
      <c r="BG384" s="60" t="s">
        <v>100</v>
      </c>
      <c r="BH384" s="60" t="s">
        <v>100</v>
      </c>
      <c r="BI384" s="60" t="s">
        <v>100</v>
      </c>
      <c r="BJ384" s="60" t="s">
        <v>100</v>
      </c>
      <c r="BK384" s="60" t="s">
        <v>100</v>
      </c>
      <c r="BL384" s="60" t="s">
        <v>100</v>
      </c>
      <c r="BM384" s="60" t="s">
        <v>100</v>
      </c>
      <c r="BN384" s="60" t="s">
        <v>100</v>
      </c>
      <c r="BO384" s="60" t="s">
        <v>100</v>
      </c>
      <c r="BP384" s="60" t="s">
        <v>100</v>
      </c>
      <c r="BQ384" s="60" t="s">
        <v>100</v>
      </c>
      <c r="BR384" s="60" t="s">
        <v>100</v>
      </c>
      <c r="BS384" s="63">
        <f t="shared" si="31"/>
        <v>44926</v>
      </c>
      <c r="BT384" s="62">
        <f t="shared" si="32"/>
        <v>0</v>
      </c>
      <c r="BU384" s="60">
        <v>0</v>
      </c>
      <c r="BV384" s="60">
        <v>0</v>
      </c>
      <c r="BW384" s="62">
        <f t="shared" si="33"/>
        <v>0</v>
      </c>
      <c r="BX384" s="60">
        <v>0</v>
      </c>
      <c r="BY384" s="60">
        <v>0</v>
      </c>
      <c r="BZ384" s="64">
        <f t="shared" si="34"/>
        <v>40320000</v>
      </c>
      <c r="CA384" s="60" t="s">
        <v>106</v>
      </c>
      <c r="CB384" s="62" t="e">
        <f t="shared" si="35"/>
        <v>#REF!</v>
      </c>
      <c r="CC384" s="72" t="e">
        <f>BS384-#REF!</f>
        <v>#REF!</v>
      </c>
      <c r="CD384" s="62" t="s">
        <v>107</v>
      </c>
      <c r="CE384" s="78">
        <v>44584</v>
      </c>
      <c r="CF384" s="74" t="s">
        <v>2116</v>
      </c>
      <c r="CG384" s="75"/>
    </row>
    <row r="385" spans="1:85" s="17" customFormat="1" ht="50.25" customHeight="1">
      <c r="A385" s="60">
        <v>384</v>
      </c>
      <c r="B385" s="62" t="s">
        <v>411</v>
      </c>
      <c r="C385" s="62" t="s">
        <v>834</v>
      </c>
      <c r="D385" s="62" t="s">
        <v>1261</v>
      </c>
      <c r="E385" s="62" t="s">
        <v>88</v>
      </c>
      <c r="F385" s="62" t="s">
        <v>2117</v>
      </c>
      <c r="G385" s="62" t="s">
        <v>90</v>
      </c>
      <c r="H385" s="62" t="s">
        <v>2118</v>
      </c>
      <c r="I385" s="62" t="s">
        <v>92</v>
      </c>
      <c r="J385" s="62">
        <v>65780297</v>
      </c>
      <c r="K385" s="62" t="s">
        <v>2119</v>
      </c>
      <c r="L385" s="60">
        <v>80111701</v>
      </c>
      <c r="M385" s="71" t="s">
        <v>2120</v>
      </c>
      <c r="N385" s="62" t="s">
        <v>96</v>
      </c>
      <c r="O385" s="62">
        <f t="shared" si="25"/>
        <v>72485707</v>
      </c>
      <c r="P385" s="82">
        <v>72485707</v>
      </c>
      <c r="Q385" s="83">
        <v>0</v>
      </c>
      <c r="R385" s="82">
        <v>6303105</v>
      </c>
      <c r="S385" s="62" t="s">
        <v>97</v>
      </c>
      <c r="T385" s="63">
        <v>44583</v>
      </c>
      <c r="U385" s="63">
        <v>44585</v>
      </c>
      <c r="V385" s="63">
        <v>44926</v>
      </c>
      <c r="W385" s="63">
        <v>44585</v>
      </c>
      <c r="X385" s="63">
        <v>44926</v>
      </c>
      <c r="Y385" s="62" t="s">
        <v>130</v>
      </c>
      <c r="Z385" s="68" t="s">
        <v>419</v>
      </c>
      <c r="AA385" s="67">
        <v>20220894</v>
      </c>
      <c r="AB385" s="67">
        <v>88722</v>
      </c>
      <c r="AC385" s="61">
        <v>44575</v>
      </c>
      <c r="AD385" s="61" t="s">
        <v>100</v>
      </c>
      <c r="AE385" s="61" t="s">
        <v>100</v>
      </c>
      <c r="AF385" s="61" t="s">
        <v>839</v>
      </c>
      <c r="AG385" s="61" t="s">
        <v>116</v>
      </c>
      <c r="AH385" s="69">
        <v>78422</v>
      </c>
      <c r="AI385" s="85">
        <v>44585</v>
      </c>
      <c r="AJ385" s="70" t="s">
        <v>103</v>
      </c>
      <c r="AK385" s="69" t="s">
        <v>100</v>
      </c>
      <c r="AL385" s="69" t="s">
        <v>100</v>
      </c>
      <c r="AM385" s="61" t="str">
        <f>'[1]REQUISITOS DE EJECUCIÓN '!F385</f>
        <v>Cumplimiento del contrato
Calidad del servicio</v>
      </c>
      <c r="AN385" s="61" t="str">
        <f>'[1]REQUISITOS DE EJECUCIÓN '!G385</f>
        <v>390-47-994000068785</v>
      </c>
      <c r="AO385" s="61">
        <f>'[1]REQUISITOS DE EJECUCIÓN '!H385</f>
        <v>44584</v>
      </c>
      <c r="AP385" s="61">
        <f>'[1]REQUISITOS DE EJECUCIÓN '!I385</f>
        <v>44585</v>
      </c>
      <c r="AQ385" s="61">
        <f>'[1]REQUISITOS DE EJECUCIÓN '!L385</f>
        <v>44585</v>
      </c>
      <c r="AR385" s="61" t="str">
        <f>'[1]REQUISITOS DE EJECUCIÓN '!M385</f>
        <v>I</v>
      </c>
      <c r="AS385" s="62" t="s">
        <v>104</v>
      </c>
      <c r="AT385" s="60" t="str">
        <f>[1]Supervisiones!J385</f>
        <v>Juan Pablo Orozco Londoño</v>
      </c>
      <c r="AU385" s="60">
        <f>[1]Supervisiones!K385</f>
        <v>75085973</v>
      </c>
      <c r="AV385" s="60" t="str">
        <f>[1]Supervisiones!L385</f>
        <v>José Leonardo Hincapié Gómez</v>
      </c>
      <c r="AW385" s="60">
        <f>[1]Supervisiones!M385</f>
        <v>75085973</v>
      </c>
      <c r="AX385" s="63">
        <f>[1]Supervisiones!N385</f>
        <v>44587</v>
      </c>
      <c r="AY385" s="63">
        <f>[1]Supervisiones!O385</f>
        <v>44587</v>
      </c>
      <c r="AZ385" s="60" t="str">
        <f>[1]Supervisiones!P385</f>
        <v>Transaccional</v>
      </c>
      <c r="BA385" s="62" t="s">
        <v>105</v>
      </c>
      <c r="BB385" s="60">
        <v>0</v>
      </c>
      <c r="BC385" s="62" t="s">
        <v>105</v>
      </c>
      <c r="BD385" s="60" t="s">
        <v>100</v>
      </c>
      <c r="BE385" s="60" t="s">
        <v>100</v>
      </c>
      <c r="BF385" s="62" t="s">
        <v>105</v>
      </c>
      <c r="BG385" s="60" t="s">
        <v>100</v>
      </c>
      <c r="BH385" s="60" t="s">
        <v>100</v>
      </c>
      <c r="BI385" s="60" t="s">
        <v>100</v>
      </c>
      <c r="BJ385" s="60" t="s">
        <v>100</v>
      </c>
      <c r="BK385" s="60" t="s">
        <v>100</v>
      </c>
      <c r="BL385" s="60" t="s">
        <v>100</v>
      </c>
      <c r="BM385" s="60" t="s">
        <v>100</v>
      </c>
      <c r="BN385" s="60" t="s">
        <v>100</v>
      </c>
      <c r="BO385" s="60" t="s">
        <v>100</v>
      </c>
      <c r="BP385" s="60" t="s">
        <v>100</v>
      </c>
      <c r="BQ385" s="60" t="s">
        <v>100</v>
      </c>
      <c r="BR385" s="60" t="s">
        <v>100</v>
      </c>
      <c r="BS385" s="63">
        <f t="shared" si="31"/>
        <v>44926</v>
      </c>
      <c r="BT385" s="62">
        <f t="shared" si="32"/>
        <v>0</v>
      </c>
      <c r="BU385" s="60">
        <v>0</v>
      </c>
      <c r="BV385" s="60">
        <v>0</v>
      </c>
      <c r="BW385" s="62">
        <f t="shared" si="33"/>
        <v>0</v>
      </c>
      <c r="BX385" s="60">
        <v>0</v>
      </c>
      <c r="BY385" s="60">
        <v>0</v>
      </c>
      <c r="BZ385" s="64">
        <f t="shared" si="34"/>
        <v>72485707</v>
      </c>
      <c r="CA385" s="60" t="s">
        <v>106</v>
      </c>
      <c r="CB385" s="62" t="e">
        <f t="shared" si="35"/>
        <v>#REF!</v>
      </c>
      <c r="CC385" s="72" t="e">
        <f>BS385-#REF!</f>
        <v>#REF!</v>
      </c>
      <c r="CD385" s="62" t="s">
        <v>107</v>
      </c>
      <c r="CE385" s="78">
        <v>44588</v>
      </c>
      <c r="CF385" s="74" t="s">
        <v>2121</v>
      </c>
      <c r="CG385" s="75"/>
    </row>
    <row r="386" spans="1:85" s="17" customFormat="1" ht="50.25" customHeight="1">
      <c r="A386" s="60">
        <v>385</v>
      </c>
      <c r="B386" s="62" t="s">
        <v>411</v>
      </c>
      <c r="C386" s="62" t="s">
        <v>412</v>
      </c>
      <c r="D386" s="62" t="s">
        <v>1261</v>
      </c>
      <c r="E386" s="62" t="s">
        <v>88</v>
      </c>
      <c r="F386" s="62" t="s">
        <v>2122</v>
      </c>
      <c r="G386" s="62" t="s">
        <v>90</v>
      </c>
      <c r="H386" s="62" t="s">
        <v>2123</v>
      </c>
      <c r="I386" s="62" t="s">
        <v>92</v>
      </c>
      <c r="J386" s="62">
        <v>42137661</v>
      </c>
      <c r="K386" s="62" t="s">
        <v>2124</v>
      </c>
      <c r="L386" s="60">
        <v>80111701</v>
      </c>
      <c r="M386" s="71" t="s">
        <v>2125</v>
      </c>
      <c r="N386" s="62" t="s">
        <v>96</v>
      </c>
      <c r="O386" s="62">
        <f t="shared" si="25"/>
        <v>85370250</v>
      </c>
      <c r="P386" s="82">
        <v>85370250</v>
      </c>
      <c r="Q386" s="83">
        <v>0</v>
      </c>
      <c r="R386" s="82">
        <v>7423500</v>
      </c>
      <c r="S386" s="62" t="s">
        <v>97</v>
      </c>
      <c r="T386" s="63">
        <v>44582</v>
      </c>
      <c r="U386" s="63">
        <v>44586</v>
      </c>
      <c r="V386" s="63">
        <v>44926</v>
      </c>
      <c r="W386" s="63">
        <v>44586</v>
      </c>
      <c r="X386" s="63">
        <v>44926</v>
      </c>
      <c r="Y386" s="62" t="s">
        <v>130</v>
      </c>
      <c r="Z386" s="68" t="s">
        <v>419</v>
      </c>
      <c r="AA386" s="67">
        <v>20220880</v>
      </c>
      <c r="AB386" s="67">
        <v>88822</v>
      </c>
      <c r="AC386" s="61">
        <v>44575</v>
      </c>
      <c r="AD386" s="61" t="s">
        <v>100</v>
      </c>
      <c r="AE386" s="61" t="s">
        <v>100</v>
      </c>
      <c r="AF386" s="61" t="s">
        <v>839</v>
      </c>
      <c r="AG386" s="61" t="s">
        <v>737</v>
      </c>
      <c r="AH386" s="69">
        <v>68722</v>
      </c>
      <c r="AI386" s="85">
        <v>44584</v>
      </c>
      <c r="AJ386" s="70" t="s">
        <v>103</v>
      </c>
      <c r="AK386" s="69" t="s">
        <v>100</v>
      </c>
      <c r="AL386" s="69" t="s">
        <v>100</v>
      </c>
      <c r="AM386" s="61" t="str">
        <f>'[1]REQUISITOS DE EJECUCIÓN '!F386</f>
        <v>Cumplimiento del contrato
Calidad del servicio</v>
      </c>
      <c r="AN386" s="61" t="str">
        <f>'[1]REQUISITOS DE EJECUCIÓN '!G386</f>
        <v>390-47-994000068549</v>
      </c>
      <c r="AO386" s="61">
        <f>'[1]REQUISITOS DE EJECUCIÓN '!H386</f>
        <v>44582</v>
      </c>
      <c r="AP386" s="61">
        <f>'[1]REQUISITOS DE EJECUCIÓN '!I386</f>
        <v>44585</v>
      </c>
      <c r="AQ386" s="61">
        <f>'[1]REQUISITOS DE EJECUCIÓN '!L386</f>
        <v>44586</v>
      </c>
      <c r="AR386" s="61" t="str">
        <f>'[1]REQUISITOS DE EJECUCIÓN '!M386</f>
        <v>I</v>
      </c>
      <c r="AS386" s="62" t="s">
        <v>104</v>
      </c>
      <c r="AT386" s="60" t="str">
        <f>[1]Supervisiones!J386</f>
        <v>Juan Pablo Orozco Londoño</v>
      </c>
      <c r="AU386" s="60">
        <f>[1]Supervisiones!K386</f>
        <v>75085973</v>
      </c>
      <c r="AV386" s="60" t="str">
        <f>[1]Supervisiones!L386</f>
        <v>José Leonardo Hincapié Gómez</v>
      </c>
      <c r="AW386" s="60">
        <f>[1]Supervisiones!M386</f>
        <v>75085973</v>
      </c>
      <c r="AX386" s="63">
        <f>[1]Supervisiones!N386</f>
        <v>44584</v>
      </c>
      <c r="AY386" s="63">
        <f>[1]Supervisiones!O386</f>
        <v>44584</v>
      </c>
      <c r="AZ386" s="60" t="str">
        <f>[1]Supervisiones!P386</f>
        <v>Transaccional</v>
      </c>
      <c r="BA386" s="62" t="s">
        <v>105</v>
      </c>
      <c r="BB386" s="60">
        <v>0</v>
      </c>
      <c r="BC386" s="62" t="s">
        <v>105</v>
      </c>
      <c r="BD386" s="60" t="s">
        <v>100</v>
      </c>
      <c r="BE386" s="60" t="s">
        <v>100</v>
      </c>
      <c r="BF386" s="62" t="s">
        <v>105</v>
      </c>
      <c r="BG386" s="60" t="s">
        <v>100</v>
      </c>
      <c r="BH386" s="60" t="s">
        <v>100</v>
      </c>
      <c r="BI386" s="60" t="s">
        <v>100</v>
      </c>
      <c r="BJ386" s="60" t="s">
        <v>100</v>
      </c>
      <c r="BK386" s="60" t="s">
        <v>100</v>
      </c>
      <c r="BL386" s="60" t="s">
        <v>100</v>
      </c>
      <c r="BM386" s="60" t="s">
        <v>100</v>
      </c>
      <c r="BN386" s="60" t="s">
        <v>100</v>
      </c>
      <c r="BO386" s="60" t="s">
        <v>100</v>
      </c>
      <c r="BP386" s="60" t="s">
        <v>100</v>
      </c>
      <c r="BQ386" s="60" t="s">
        <v>100</v>
      </c>
      <c r="BR386" s="60" t="s">
        <v>100</v>
      </c>
      <c r="BS386" s="63">
        <f t="shared" ref="BS386:BS449" si="36">V386</f>
        <v>44926</v>
      </c>
      <c r="BT386" s="62">
        <f t="shared" ref="BT386:BT448" si="37">BU386+BV386</f>
        <v>0</v>
      </c>
      <c r="BU386" s="60">
        <v>0</v>
      </c>
      <c r="BV386" s="60">
        <v>0</v>
      </c>
      <c r="BW386" s="62">
        <f t="shared" ref="BW386:BW448" si="38">BX386+BY386</f>
        <v>0</v>
      </c>
      <c r="BX386" s="60">
        <v>0</v>
      </c>
      <c r="BY386" s="60">
        <v>0</v>
      </c>
      <c r="BZ386" s="64">
        <f t="shared" ref="BZ386:BZ449" si="39">O386+BT386-BW386</f>
        <v>85370250</v>
      </c>
      <c r="CA386" s="60" t="s">
        <v>106</v>
      </c>
      <c r="CB386" s="62" t="e">
        <f t="shared" ref="CB386:CB448" si="40">IF(CC386&lt;0, "Vencido hace "&amp;CC386&amp;" días",IF(CC386=0, "Vence hoy",IF(CC386&lt;4, "Tiene "&amp;CC386&amp;"  días","Faltan "&amp;CC386&amp;"días")))</f>
        <v>#REF!</v>
      </c>
      <c r="CC386" s="72" t="e">
        <f>BS386-#REF!</f>
        <v>#REF!</v>
      </c>
      <c r="CD386" s="62" t="s">
        <v>107</v>
      </c>
      <c r="CE386" s="78">
        <v>44587</v>
      </c>
      <c r="CF386" s="74" t="s">
        <v>2126</v>
      </c>
      <c r="CG386" s="75"/>
    </row>
    <row r="387" spans="1:85" s="17" customFormat="1" ht="50.25" customHeight="1">
      <c r="A387" s="60">
        <v>386</v>
      </c>
      <c r="B387" s="62" t="s">
        <v>566</v>
      </c>
      <c r="C387" s="62" t="s">
        <v>567</v>
      </c>
      <c r="D387" s="62" t="s">
        <v>251</v>
      </c>
      <c r="E387" s="62" t="s">
        <v>88</v>
      </c>
      <c r="F387" s="62" t="s">
        <v>2127</v>
      </c>
      <c r="G387" s="62" t="s">
        <v>2128</v>
      </c>
      <c r="H387" s="62" t="s">
        <v>2129</v>
      </c>
      <c r="I387" s="62" t="s">
        <v>2130</v>
      </c>
      <c r="J387" s="62" t="s">
        <v>2131</v>
      </c>
      <c r="K387" s="62" t="s">
        <v>2132</v>
      </c>
      <c r="L387" s="60">
        <v>80111600</v>
      </c>
      <c r="M387" s="71" t="s">
        <v>2133</v>
      </c>
      <c r="N387" s="62" t="s">
        <v>96</v>
      </c>
      <c r="O387" s="62">
        <f t="shared" si="25"/>
        <v>74615701</v>
      </c>
      <c r="P387" s="82">
        <v>74615701</v>
      </c>
      <c r="Q387" s="83">
        <v>0</v>
      </c>
      <c r="R387" s="60" t="s">
        <v>100</v>
      </c>
      <c r="S387" s="60" t="s">
        <v>100</v>
      </c>
      <c r="T387" s="63">
        <v>44588</v>
      </c>
      <c r="U387" s="63">
        <v>44596</v>
      </c>
      <c r="V387" s="63">
        <v>44926</v>
      </c>
      <c r="W387" s="63">
        <v>44596</v>
      </c>
      <c r="X387" s="63">
        <v>44926</v>
      </c>
      <c r="Y387" s="67" t="s">
        <v>507</v>
      </c>
      <c r="Z387" s="68" t="s">
        <v>572</v>
      </c>
      <c r="AA387" s="67">
        <v>20220921</v>
      </c>
      <c r="AB387" s="67">
        <v>38422</v>
      </c>
      <c r="AC387" s="61">
        <v>44569</v>
      </c>
      <c r="AD387" s="60" t="s">
        <v>100</v>
      </c>
      <c r="AE387" s="60" t="s">
        <v>100</v>
      </c>
      <c r="AF387" s="61" t="s">
        <v>1272</v>
      </c>
      <c r="AG387" s="61" t="s">
        <v>2134</v>
      </c>
      <c r="AH387" s="69">
        <v>94822</v>
      </c>
      <c r="AI387" s="85">
        <v>44588</v>
      </c>
      <c r="AJ387" s="70" t="s">
        <v>84</v>
      </c>
      <c r="AK387" s="69" t="s">
        <v>100</v>
      </c>
      <c r="AL387" s="69" t="s">
        <v>100</v>
      </c>
      <c r="AM387" s="61" t="str">
        <f>'[1]REQUISITOS DE EJECUCIÓN '!F387</f>
        <v>Cumplimiento del contrato
Pago de salarios
Calidad del servicio
Responsabilidad civil extra contractual</v>
      </c>
      <c r="AN387" s="61" t="str">
        <f>'[1]REQUISITOS DE EJECUCIÓN '!G387</f>
        <v>21-46-101043458
21-40-101181075</v>
      </c>
      <c r="AO387" s="61">
        <f>'[1]REQUISITOS DE EJECUCIÓN '!H387</f>
        <v>44594</v>
      </c>
      <c r="AP387" s="61">
        <f>'[1]REQUISITOS DE EJECUCIÓN '!I387</f>
        <v>44596</v>
      </c>
      <c r="AQ387" s="61" t="str">
        <f>'[1]REQUISITOS DE EJECUCIÓN '!L387</f>
        <v>N/A</v>
      </c>
      <c r="AR387" s="61" t="str">
        <f>'[1]REQUISITOS DE EJECUCIÓN '!M387</f>
        <v>N/A</v>
      </c>
      <c r="AS387" s="62" t="s">
        <v>211</v>
      </c>
      <c r="AT387" s="60" t="str">
        <f>[1]Supervisiones!J387</f>
        <v>Óscar Javier Ramírez Gómez / Guillermo Hernando Rincón Ramos</v>
      </c>
      <c r="AU387" s="60" t="str">
        <f>[1]Supervisiones!K387</f>
        <v>79362543 / 79244388</v>
      </c>
      <c r="AV387" s="60" t="str">
        <f>[1]Supervisiones!L387</f>
        <v>Oscar Javier Ramírez Gómez</v>
      </c>
      <c r="AW387" s="60" t="str">
        <f>[1]Supervisiones!M387</f>
        <v>79362543 / 79244388</v>
      </c>
      <c r="AX387" s="63">
        <f>[1]Supervisiones!N387</f>
        <v>44589</v>
      </c>
      <c r="AY387" s="63">
        <f>[1]Supervisiones!O387</f>
        <v>44588</v>
      </c>
      <c r="AZ387" s="60" t="str">
        <f>[1]Supervisiones!P387</f>
        <v>Transaccional</v>
      </c>
      <c r="BA387" s="62" t="s">
        <v>105</v>
      </c>
      <c r="BB387" s="60">
        <v>0</v>
      </c>
      <c r="BC387" s="62" t="s">
        <v>105</v>
      </c>
      <c r="BD387" s="60" t="s">
        <v>100</v>
      </c>
      <c r="BE387" s="60" t="s">
        <v>100</v>
      </c>
      <c r="BF387" s="62" t="s">
        <v>105</v>
      </c>
      <c r="BG387" s="60" t="s">
        <v>100</v>
      </c>
      <c r="BH387" s="60" t="s">
        <v>100</v>
      </c>
      <c r="BI387" s="60" t="s">
        <v>100</v>
      </c>
      <c r="BJ387" s="60" t="s">
        <v>100</v>
      </c>
      <c r="BK387" s="60" t="s">
        <v>100</v>
      </c>
      <c r="BL387" s="60" t="s">
        <v>100</v>
      </c>
      <c r="BM387" s="60" t="s">
        <v>100</v>
      </c>
      <c r="BN387" s="60" t="s">
        <v>100</v>
      </c>
      <c r="BO387" s="60" t="s">
        <v>100</v>
      </c>
      <c r="BP387" s="60" t="s">
        <v>100</v>
      </c>
      <c r="BQ387" s="60" t="s">
        <v>100</v>
      </c>
      <c r="BR387" s="60" t="s">
        <v>100</v>
      </c>
      <c r="BS387" s="63">
        <f t="shared" si="36"/>
        <v>44926</v>
      </c>
      <c r="BT387" s="62">
        <f t="shared" si="37"/>
        <v>0</v>
      </c>
      <c r="BU387" s="60">
        <v>0</v>
      </c>
      <c r="BV387" s="60">
        <v>0</v>
      </c>
      <c r="BW387" s="62">
        <f t="shared" si="38"/>
        <v>0</v>
      </c>
      <c r="BX387" s="60">
        <v>0</v>
      </c>
      <c r="BY387" s="60">
        <v>0</v>
      </c>
      <c r="BZ387" s="64">
        <f t="shared" si="39"/>
        <v>74615701</v>
      </c>
      <c r="CA387" s="60" t="s">
        <v>106</v>
      </c>
      <c r="CB387" s="62" t="e">
        <f t="shared" si="40"/>
        <v>#REF!</v>
      </c>
      <c r="CC387" s="72" t="e">
        <f>BS387-#REF!</f>
        <v>#REF!</v>
      </c>
      <c r="CD387" s="62" t="s">
        <v>107</v>
      </c>
      <c r="CE387" s="78">
        <v>44594</v>
      </c>
      <c r="CF387" s="74" t="s">
        <v>2135</v>
      </c>
      <c r="CG387" s="75"/>
    </row>
    <row r="388" spans="1:85" s="17" customFormat="1" ht="50.25" customHeight="1">
      <c r="A388" s="60">
        <v>387</v>
      </c>
      <c r="B388" s="62" t="s">
        <v>411</v>
      </c>
      <c r="C388" s="62" t="s">
        <v>617</v>
      </c>
      <c r="D388" s="62" t="s">
        <v>1261</v>
      </c>
      <c r="E388" s="62" t="s">
        <v>88</v>
      </c>
      <c r="F388" s="62" t="s">
        <v>2136</v>
      </c>
      <c r="G388" s="62" t="s">
        <v>90</v>
      </c>
      <c r="H388" s="62" t="s">
        <v>2137</v>
      </c>
      <c r="I388" s="62" t="s">
        <v>92</v>
      </c>
      <c r="J388" s="62">
        <v>52242127</v>
      </c>
      <c r="K388" s="62" t="s">
        <v>2138</v>
      </c>
      <c r="L388" s="60">
        <v>80111701</v>
      </c>
      <c r="M388" s="71" t="s">
        <v>2139</v>
      </c>
      <c r="N388" s="62" t="s">
        <v>96</v>
      </c>
      <c r="O388" s="62">
        <f t="shared" si="25"/>
        <v>72486225</v>
      </c>
      <c r="P388" s="82">
        <v>72486225</v>
      </c>
      <c r="Q388" s="83">
        <v>0</v>
      </c>
      <c r="R388" s="82">
        <v>6303150</v>
      </c>
      <c r="S388" s="62" t="s">
        <v>97</v>
      </c>
      <c r="T388" s="63">
        <v>44582</v>
      </c>
      <c r="U388" s="63">
        <v>44585</v>
      </c>
      <c r="V388" s="63">
        <v>44926</v>
      </c>
      <c r="W388" s="63">
        <v>44585</v>
      </c>
      <c r="X388" s="63">
        <v>44926</v>
      </c>
      <c r="Y388" s="62" t="s">
        <v>622</v>
      </c>
      <c r="Z388" s="68" t="s">
        <v>419</v>
      </c>
      <c r="AA388" s="67">
        <v>20220869</v>
      </c>
      <c r="AB388" s="67">
        <v>77022</v>
      </c>
      <c r="AC388" s="61">
        <v>44574</v>
      </c>
      <c r="AD388" s="61" t="s">
        <v>100</v>
      </c>
      <c r="AE388" s="61" t="s">
        <v>100</v>
      </c>
      <c r="AF388" s="61" t="s">
        <v>623</v>
      </c>
      <c r="AG388" s="61" t="s">
        <v>116</v>
      </c>
      <c r="AH388" s="69">
        <v>69422</v>
      </c>
      <c r="AI388" s="85">
        <v>44584</v>
      </c>
      <c r="AJ388" s="70" t="s">
        <v>103</v>
      </c>
      <c r="AK388" s="69" t="s">
        <v>100</v>
      </c>
      <c r="AL388" s="69" t="s">
        <v>100</v>
      </c>
      <c r="AM388" s="61" t="str">
        <f>'[1]REQUISITOS DE EJECUCIÓN '!F388</f>
        <v>Cumplimiento del contrato
Calidad del servicio</v>
      </c>
      <c r="AN388" s="61" t="str">
        <f>'[1]REQUISITOS DE EJECUCIÓN '!G388</f>
        <v>21-46-101040166</v>
      </c>
      <c r="AO388" s="61">
        <f>'[1]REQUISITOS DE EJECUCIÓN '!H388</f>
        <v>44583</v>
      </c>
      <c r="AP388" s="61">
        <f>'[1]REQUISITOS DE EJECUCIÓN '!I388</f>
        <v>44584</v>
      </c>
      <c r="AQ388" s="61">
        <f>'[1]REQUISITOS DE EJECUCIÓN '!L388</f>
        <v>44586</v>
      </c>
      <c r="AR388" s="61" t="str">
        <f>'[1]REQUISITOS DE EJECUCIÓN '!M388</f>
        <v>I</v>
      </c>
      <c r="AS388" s="62" t="s">
        <v>104</v>
      </c>
      <c r="AT388" s="60" t="str">
        <f>[1]Supervisiones!J388</f>
        <v>David Alejandro Acosta Cárdenas</v>
      </c>
      <c r="AU388" s="60" t="str">
        <f>[1]Supervisiones!K388</f>
        <v xml:space="preserve">1069712051	</v>
      </c>
      <c r="AV388" s="60" t="str">
        <f>[1]Supervisiones!L388</f>
        <v>David Alejandro Acosta Cárdenas</v>
      </c>
      <c r="AW388" s="60" t="str">
        <f>[1]Supervisiones!M388</f>
        <v xml:space="preserve">1069712051	</v>
      </c>
      <c r="AX388" s="63">
        <f>[1]Supervisiones!N388</f>
        <v>44584</v>
      </c>
      <c r="AY388" s="63">
        <f>[1]Supervisiones!O388</f>
        <v>44584</v>
      </c>
      <c r="AZ388" s="60" t="str">
        <f>[1]Supervisiones!P388</f>
        <v>Transaccional</v>
      </c>
      <c r="BA388" s="62" t="s">
        <v>105</v>
      </c>
      <c r="BB388" s="60">
        <v>0</v>
      </c>
      <c r="BC388" s="62" t="s">
        <v>105</v>
      </c>
      <c r="BD388" s="60" t="s">
        <v>100</v>
      </c>
      <c r="BE388" s="60" t="s">
        <v>100</v>
      </c>
      <c r="BF388" s="62" t="s">
        <v>105</v>
      </c>
      <c r="BG388" s="60" t="s">
        <v>100</v>
      </c>
      <c r="BH388" s="60" t="s">
        <v>100</v>
      </c>
      <c r="BI388" s="60" t="s">
        <v>100</v>
      </c>
      <c r="BJ388" s="60" t="s">
        <v>100</v>
      </c>
      <c r="BK388" s="60" t="s">
        <v>100</v>
      </c>
      <c r="BL388" s="60" t="s">
        <v>100</v>
      </c>
      <c r="BM388" s="60" t="s">
        <v>100</v>
      </c>
      <c r="BN388" s="60" t="s">
        <v>100</v>
      </c>
      <c r="BO388" s="60" t="s">
        <v>100</v>
      </c>
      <c r="BP388" s="60" t="s">
        <v>100</v>
      </c>
      <c r="BQ388" s="60" t="s">
        <v>100</v>
      </c>
      <c r="BR388" s="60" t="s">
        <v>100</v>
      </c>
      <c r="BS388" s="63">
        <f t="shared" si="36"/>
        <v>44926</v>
      </c>
      <c r="BT388" s="62">
        <f t="shared" si="37"/>
        <v>0</v>
      </c>
      <c r="BU388" s="60">
        <v>0</v>
      </c>
      <c r="BV388" s="60">
        <v>0</v>
      </c>
      <c r="BW388" s="62">
        <f t="shared" si="38"/>
        <v>0</v>
      </c>
      <c r="BX388" s="60">
        <v>0</v>
      </c>
      <c r="BY388" s="60">
        <v>0</v>
      </c>
      <c r="BZ388" s="64">
        <f t="shared" si="39"/>
        <v>72486225</v>
      </c>
      <c r="CA388" s="60" t="s">
        <v>106</v>
      </c>
      <c r="CB388" s="62" t="e">
        <f t="shared" si="40"/>
        <v>#REF!</v>
      </c>
      <c r="CC388" s="72" t="e">
        <f>BS388-#REF!</f>
        <v>#REF!</v>
      </c>
      <c r="CD388" s="62" t="s">
        <v>107</v>
      </c>
      <c r="CE388" s="78">
        <v>44587</v>
      </c>
      <c r="CF388" s="74" t="s">
        <v>2140</v>
      </c>
      <c r="CG388" s="75"/>
    </row>
    <row r="389" spans="1:85" s="17" customFormat="1" ht="50.25" customHeight="1">
      <c r="A389" s="60">
        <v>388</v>
      </c>
      <c r="B389" s="62" t="s">
        <v>411</v>
      </c>
      <c r="C389" s="62" t="s">
        <v>575</v>
      </c>
      <c r="D389" s="62" t="s">
        <v>1261</v>
      </c>
      <c r="E389" s="62" t="s">
        <v>88</v>
      </c>
      <c r="F389" s="62" t="s">
        <v>2141</v>
      </c>
      <c r="G389" s="62" t="s">
        <v>90</v>
      </c>
      <c r="H389" s="62" t="s">
        <v>2142</v>
      </c>
      <c r="I389" s="62" t="s">
        <v>92</v>
      </c>
      <c r="J389" s="62">
        <v>52278114</v>
      </c>
      <c r="K389" s="62" t="s">
        <v>2143</v>
      </c>
      <c r="L389" s="60">
        <v>80111701</v>
      </c>
      <c r="M389" s="71" t="s">
        <v>2144</v>
      </c>
      <c r="N389" s="62" t="s">
        <v>96</v>
      </c>
      <c r="O389" s="62">
        <f t="shared" si="25"/>
        <v>57500000</v>
      </c>
      <c r="P389" s="83">
        <v>57500000</v>
      </c>
      <c r="Q389" s="83">
        <v>0</v>
      </c>
      <c r="R389" s="82">
        <v>5000000</v>
      </c>
      <c r="S389" s="62" t="s">
        <v>97</v>
      </c>
      <c r="T389" s="63">
        <v>44584</v>
      </c>
      <c r="U389" s="63">
        <v>44587</v>
      </c>
      <c r="V389" s="63">
        <v>44926</v>
      </c>
      <c r="W389" s="63">
        <v>44587</v>
      </c>
      <c r="X389" s="63">
        <v>44926</v>
      </c>
      <c r="Y389" s="62" t="s">
        <v>418</v>
      </c>
      <c r="Z389" s="68" t="s">
        <v>419</v>
      </c>
      <c r="AA389" s="67">
        <v>20220819</v>
      </c>
      <c r="AB389" s="67">
        <v>96622</v>
      </c>
      <c r="AC389" s="63">
        <v>44576</v>
      </c>
      <c r="AD389" s="60" t="s">
        <v>100</v>
      </c>
      <c r="AE389" s="60" t="s">
        <v>100</v>
      </c>
      <c r="AF389" s="61" t="s">
        <v>420</v>
      </c>
      <c r="AG389" s="61" t="s">
        <v>737</v>
      </c>
      <c r="AH389" s="69">
        <v>79722</v>
      </c>
      <c r="AI389" s="85">
        <v>44585</v>
      </c>
      <c r="AJ389" s="70" t="s">
        <v>103</v>
      </c>
      <c r="AK389" s="69" t="s">
        <v>100</v>
      </c>
      <c r="AL389" s="69" t="s">
        <v>100</v>
      </c>
      <c r="AM389" s="61" t="str">
        <f>'[1]REQUISITOS DE EJECUCIÓN '!F389</f>
        <v>Cumplimiento del contrato
Calidad del servicio</v>
      </c>
      <c r="AN389" s="61" t="str">
        <f>'[1]REQUISITOS DE EJECUCIÓN '!G389</f>
        <v>3253985-6</v>
      </c>
      <c r="AO389" s="61">
        <f>'[1]REQUISITOS DE EJECUCIÓN '!H389</f>
        <v>44584</v>
      </c>
      <c r="AP389" s="61">
        <f>'[1]REQUISITOS DE EJECUCIÓN '!I389</f>
        <v>44587</v>
      </c>
      <c r="AQ389" s="61">
        <f>'[1]REQUISITOS DE EJECUCIÓN '!L389</f>
        <v>44585</v>
      </c>
      <c r="AR389" s="61" t="str">
        <f>'[1]REQUISITOS DE EJECUCIÓN '!M389</f>
        <v>I</v>
      </c>
      <c r="AS389" s="62" t="s">
        <v>104</v>
      </c>
      <c r="AT389" s="60" t="str">
        <f>[1]Supervisiones!J389</f>
        <v>José Leonardo Hincapié Gómez</v>
      </c>
      <c r="AU389" s="60">
        <f>[1]Supervisiones!K389</f>
        <v>7562090</v>
      </c>
      <c r="AV389" s="60" t="str">
        <f>[1]Supervisiones!L389</f>
        <v>José Leonardo Hincapié Gómez</v>
      </c>
      <c r="AW389" s="60">
        <f>[1]Supervisiones!M389</f>
        <v>7562090</v>
      </c>
      <c r="AX389" s="63">
        <f>[1]Supervisiones!N389</f>
        <v>44586</v>
      </c>
      <c r="AY389" s="63">
        <f>[1]Supervisiones!O389</f>
        <v>44586</v>
      </c>
      <c r="AZ389" s="60" t="str">
        <f>[1]Supervisiones!P389</f>
        <v>Transaccional</v>
      </c>
      <c r="BA389" s="62" t="s">
        <v>105</v>
      </c>
      <c r="BB389" s="60">
        <v>0</v>
      </c>
      <c r="BC389" s="62" t="s">
        <v>105</v>
      </c>
      <c r="BD389" s="60" t="s">
        <v>100</v>
      </c>
      <c r="BE389" s="60" t="s">
        <v>100</v>
      </c>
      <c r="BF389" s="62" t="s">
        <v>105</v>
      </c>
      <c r="BG389" s="60" t="s">
        <v>100</v>
      </c>
      <c r="BH389" s="60" t="s">
        <v>100</v>
      </c>
      <c r="BI389" s="60" t="s">
        <v>100</v>
      </c>
      <c r="BJ389" s="60" t="s">
        <v>100</v>
      </c>
      <c r="BK389" s="60" t="s">
        <v>100</v>
      </c>
      <c r="BL389" s="60" t="s">
        <v>100</v>
      </c>
      <c r="BM389" s="60" t="s">
        <v>100</v>
      </c>
      <c r="BN389" s="60" t="s">
        <v>100</v>
      </c>
      <c r="BO389" s="60" t="s">
        <v>100</v>
      </c>
      <c r="BP389" s="60" t="s">
        <v>100</v>
      </c>
      <c r="BQ389" s="60" t="s">
        <v>100</v>
      </c>
      <c r="BR389" s="60" t="s">
        <v>100</v>
      </c>
      <c r="BS389" s="63">
        <f t="shared" si="36"/>
        <v>44926</v>
      </c>
      <c r="BT389" s="62">
        <f t="shared" si="37"/>
        <v>0</v>
      </c>
      <c r="BU389" s="60">
        <v>0</v>
      </c>
      <c r="BV389" s="60">
        <v>0</v>
      </c>
      <c r="BW389" s="62">
        <f t="shared" si="38"/>
        <v>0</v>
      </c>
      <c r="BX389" s="60">
        <v>0</v>
      </c>
      <c r="BY389" s="60">
        <v>0</v>
      </c>
      <c r="BZ389" s="64">
        <f t="shared" si="39"/>
        <v>57500000</v>
      </c>
      <c r="CA389" s="60" t="s">
        <v>106</v>
      </c>
      <c r="CB389" s="62" t="e">
        <f t="shared" si="40"/>
        <v>#REF!</v>
      </c>
      <c r="CC389" s="72" t="e">
        <f>BS389-#REF!</f>
        <v>#REF!</v>
      </c>
      <c r="CD389" s="62" t="s">
        <v>107</v>
      </c>
      <c r="CE389" s="78">
        <v>44590</v>
      </c>
      <c r="CF389" s="74" t="s">
        <v>2145</v>
      </c>
      <c r="CG389" s="75"/>
    </row>
    <row r="390" spans="1:85" s="17" customFormat="1" ht="50.25" customHeight="1">
      <c r="A390" s="60">
        <v>389</v>
      </c>
      <c r="B390" s="62" t="s">
        <v>298</v>
      </c>
      <c r="C390" s="62" t="s">
        <v>299</v>
      </c>
      <c r="D390" s="62" t="s">
        <v>460</v>
      </c>
      <c r="E390" s="62" t="s">
        <v>88</v>
      </c>
      <c r="F390" s="62" t="s">
        <v>2146</v>
      </c>
      <c r="G390" s="62" t="s">
        <v>90</v>
      </c>
      <c r="H390" s="62" t="s">
        <v>2147</v>
      </c>
      <c r="I390" s="62" t="s">
        <v>92</v>
      </c>
      <c r="J390" s="62">
        <v>80237580</v>
      </c>
      <c r="K390" s="62" t="s">
        <v>2148</v>
      </c>
      <c r="L390" s="60">
        <v>80111701</v>
      </c>
      <c r="M390" s="71" t="s">
        <v>589</v>
      </c>
      <c r="N390" s="62" t="s">
        <v>96</v>
      </c>
      <c r="O390" s="62">
        <f t="shared" si="25"/>
        <v>89600000</v>
      </c>
      <c r="P390" s="82">
        <v>89600000</v>
      </c>
      <c r="Q390" s="83">
        <v>0</v>
      </c>
      <c r="R390" s="82">
        <v>12800000</v>
      </c>
      <c r="S390" s="62" t="s">
        <v>213</v>
      </c>
      <c r="T390" s="63">
        <v>44581</v>
      </c>
      <c r="U390" s="63">
        <v>44585</v>
      </c>
      <c r="V390" s="63">
        <v>44773</v>
      </c>
      <c r="W390" s="63">
        <v>44585</v>
      </c>
      <c r="X390" s="63">
        <v>44773</v>
      </c>
      <c r="Y390" s="62" t="s">
        <v>305</v>
      </c>
      <c r="Z390" s="68" t="s">
        <v>306</v>
      </c>
      <c r="AA390" s="67">
        <v>20220458</v>
      </c>
      <c r="AB390" s="67">
        <v>51722</v>
      </c>
      <c r="AC390" s="61">
        <v>44572</v>
      </c>
      <c r="AD390" s="61" t="s">
        <v>100</v>
      </c>
      <c r="AE390" s="61" t="s">
        <v>100</v>
      </c>
      <c r="AF390" s="61" t="s">
        <v>307</v>
      </c>
      <c r="AG390" s="61" t="s">
        <v>563</v>
      </c>
      <c r="AH390" s="69">
        <v>52822</v>
      </c>
      <c r="AI390" s="85">
        <v>44581</v>
      </c>
      <c r="AJ390" s="70" t="s">
        <v>103</v>
      </c>
      <c r="AK390" s="69" t="s">
        <v>100</v>
      </c>
      <c r="AL390" s="69" t="s">
        <v>100</v>
      </c>
      <c r="AM390" s="61" t="str">
        <f>'[1]REQUISITOS DE EJECUCIÓN '!F390</f>
        <v>Cumplimiento del contrato
Calidad del servicio</v>
      </c>
      <c r="AN390" s="61" t="str">
        <f>'[1]REQUISITOS DE EJECUCIÓN '!G390</f>
        <v>17-46-101021010</v>
      </c>
      <c r="AO390" s="61">
        <f>'[1]REQUISITOS DE EJECUCIÓN '!H390</f>
        <v>44581</v>
      </c>
      <c r="AP390" s="61">
        <f>'[1]REQUISITOS DE EJECUCIÓN '!I390</f>
        <v>44582</v>
      </c>
      <c r="AQ390" s="61">
        <f>'[1]REQUISITOS DE EJECUCIÓN '!L390</f>
        <v>44583</v>
      </c>
      <c r="AR390" s="61" t="str">
        <f>'[1]REQUISITOS DE EJECUCIÓN '!M390</f>
        <v>I</v>
      </c>
      <c r="AS390" s="62" t="s">
        <v>104</v>
      </c>
      <c r="AT390" s="60" t="str">
        <f>[1]Supervisiones!J390</f>
        <v>Fabian Dario Romero Moreno</v>
      </c>
      <c r="AU390" s="60">
        <f>[1]Supervisiones!K390</f>
        <v>11523034</v>
      </c>
      <c r="AV390" s="60" t="str">
        <f>[1]Supervisiones!L390</f>
        <v>Fabian Dario Romero Moreno</v>
      </c>
      <c r="AW390" s="60">
        <f>[1]Supervisiones!M390</f>
        <v>11523034</v>
      </c>
      <c r="AX390" s="63">
        <f>[1]Supervisiones!N390</f>
        <v>44581</v>
      </c>
      <c r="AY390" s="63">
        <f>[1]Supervisiones!O390</f>
        <v>44582</v>
      </c>
      <c r="AZ390" s="60" t="str">
        <f>[1]Supervisiones!P390</f>
        <v>Transaccional</v>
      </c>
      <c r="BA390" s="62" t="s">
        <v>105</v>
      </c>
      <c r="BB390" s="60">
        <v>0</v>
      </c>
      <c r="BC390" s="62" t="s">
        <v>105</v>
      </c>
      <c r="BD390" s="60" t="s">
        <v>100</v>
      </c>
      <c r="BE390" s="60" t="s">
        <v>100</v>
      </c>
      <c r="BF390" s="62" t="s">
        <v>105</v>
      </c>
      <c r="BG390" s="60" t="s">
        <v>100</v>
      </c>
      <c r="BH390" s="60" t="s">
        <v>100</v>
      </c>
      <c r="BI390" s="60" t="s">
        <v>100</v>
      </c>
      <c r="BJ390" s="60" t="s">
        <v>100</v>
      </c>
      <c r="BK390" s="60" t="s">
        <v>100</v>
      </c>
      <c r="BL390" s="60" t="s">
        <v>100</v>
      </c>
      <c r="BM390" s="60" t="s">
        <v>100</v>
      </c>
      <c r="BN390" s="60" t="s">
        <v>100</v>
      </c>
      <c r="BO390" s="60" t="s">
        <v>100</v>
      </c>
      <c r="BP390" s="60" t="s">
        <v>100</v>
      </c>
      <c r="BQ390" s="60" t="s">
        <v>100</v>
      </c>
      <c r="BR390" s="60" t="s">
        <v>100</v>
      </c>
      <c r="BS390" s="63">
        <f t="shared" si="36"/>
        <v>44773</v>
      </c>
      <c r="BT390" s="62">
        <f t="shared" si="37"/>
        <v>0</v>
      </c>
      <c r="BU390" s="60">
        <v>0</v>
      </c>
      <c r="BV390" s="60">
        <v>0</v>
      </c>
      <c r="BW390" s="62">
        <f t="shared" si="38"/>
        <v>0</v>
      </c>
      <c r="BX390" s="60">
        <v>0</v>
      </c>
      <c r="BY390" s="60">
        <v>0</v>
      </c>
      <c r="BZ390" s="64">
        <f t="shared" si="39"/>
        <v>89600000</v>
      </c>
      <c r="CA390" s="60" t="s">
        <v>106</v>
      </c>
      <c r="CB390" s="62" t="e">
        <f t="shared" si="40"/>
        <v>#REF!</v>
      </c>
      <c r="CC390" s="72" t="e">
        <f>BS390-#REF!</f>
        <v>#REF!</v>
      </c>
      <c r="CD390" s="62" t="s">
        <v>107</v>
      </c>
      <c r="CE390" s="78">
        <v>44585</v>
      </c>
      <c r="CF390" s="74" t="s">
        <v>2149</v>
      </c>
      <c r="CG390" s="75"/>
    </row>
    <row r="391" spans="1:85" s="17" customFormat="1" ht="50.25" customHeight="1">
      <c r="A391" s="60">
        <v>390</v>
      </c>
      <c r="B391" s="62" t="s">
        <v>411</v>
      </c>
      <c r="C391" s="62" t="s">
        <v>617</v>
      </c>
      <c r="D391" s="62" t="s">
        <v>1105</v>
      </c>
      <c r="E391" s="62" t="s">
        <v>88</v>
      </c>
      <c r="F391" s="62" t="s">
        <v>2150</v>
      </c>
      <c r="G391" s="62" t="s">
        <v>90</v>
      </c>
      <c r="H391" s="62" t="s">
        <v>2151</v>
      </c>
      <c r="I391" s="62" t="s">
        <v>92</v>
      </c>
      <c r="J391" s="62">
        <v>1069748862</v>
      </c>
      <c r="K391" s="62" t="s">
        <v>2152</v>
      </c>
      <c r="L391" s="60">
        <v>80111701</v>
      </c>
      <c r="M391" s="71" t="s">
        <v>2153</v>
      </c>
      <c r="N391" s="62" t="s">
        <v>96</v>
      </c>
      <c r="O391" s="62">
        <f t="shared" si="25"/>
        <v>62688294</v>
      </c>
      <c r="P391" s="82">
        <v>62688294</v>
      </c>
      <c r="Q391" s="83">
        <v>0</v>
      </c>
      <c r="R391" s="82">
        <v>5451156</v>
      </c>
      <c r="S391" s="62" t="s">
        <v>97</v>
      </c>
      <c r="T391" s="63">
        <v>44580</v>
      </c>
      <c r="U391" s="63">
        <v>44582</v>
      </c>
      <c r="V391" s="63">
        <v>44926</v>
      </c>
      <c r="W391" s="63">
        <v>44582</v>
      </c>
      <c r="X391" s="63">
        <v>44926</v>
      </c>
      <c r="Y391" s="62" t="s">
        <v>622</v>
      </c>
      <c r="Z391" s="68" t="s">
        <v>419</v>
      </c>
      <c r="AA391" s="67">
        <v>20220875</v>
      </c>
      <c r="AB391" s="67">
        <v>88622</v>
      </c>
      <c r="AC391" s="61">
        <v>44575</v>
      </c>
      <c r="AD391" s="61" t="s">
        <v>100</v>
      </c>
      <c r="AE391" s="61" t="s">
        <v>100</v>
      </c>
      <c r="AF391" s="61" t="s">
        <v>623</v>
      </c>
      <c r="AG391" s="61" t="s">
        <v>116</v>
      </c>
      <c r="AH391" s="69">
        <v>48322</v>
      </c>
      <c r="AI391" s="85">
        <v>44580</v>
      </c>
      <c r="AJ391" s="70" t="s">
        <v>103</v>
      </c>
      <c r="AK391" s="69" t="s">
        <v>100</v>
      </c>
      <c r="AL391" s="69" t="s">
        <v>100</v>
      </c>
      <c r="AM391" s="61" t="str">
        <f>'[1]REQUISITOS DE EJECUCIÓN '!F391</f>
        <v>Cumplimiento del contrato
Calidad del servicio</v>
      </c>
      <c r="AN391" s="61" t="str">
        <f>'[1]REQUISITOS DE EJECUCIÓN '!G391</f>
        <v>21-46-101039380</v>
      </c>
      <c r="AO391" s="61">
        <f>'[1]REQUISITOS DE EJECUCIÓN '!H391</f>
        <v>44581</v>
      </c>
      <c r="AP391" s="61">
        <f>'[1]REQUISITOS DE EJECUCIÓN '!I391</f>
        <v>44582</v>
      </c>
      <c r="AQ391" s="61">
        <f>'[1]REQUISITOS DE EJECUCIÓN '!L391</f>
        <v>44581</v>
      </c>
      <c r="AR391" s="61" t="str">
        <f>'[1]REQUISITOS DE EJECUCIÓN '!M391</f>
        <v>I</v>
      </c>
      <c r="AS391" s="62" t="s">
        <v>104</v>
      </c>
      <c r="AT391" s="60" t="str">
        <f>[1]Supervisiones!J391</f>
        <v>David Alejandro Acosta Cárdenas</v>
      </c>
      <c r="AU391" s="60">
        <f>[1]Supervisiones!K391</f>
        <v>1069712051</v>
      </c>
      <c r="AV391" s="60" t="str">
        <f>[1]Supervisiones!L391</f>
        <v>David Alejandro Acosta Cárdenas</v>
      </c>
      <c r="AW391" s="60">
        <f>[1]Supervisiones!M391</f>
        <v>1069712051</v>
      </c>
      <c r="AX391" s="63">
        <f>[1]Supervisiones!N391</f>
        <v>44580</v>
      </c>
      <c r="AY391" s="63">
        <f>[1]Supervisiones!O391</f>
        <v>44580</v>
      </c>
      <c r="AZ391" s="60" t="str">
        <f>[1]Supervisiones!P391</f>
        <v>Transaccional</v>
      </c>
      <c r="BA391" s="62" t="s">
        <v>105</v>
      </c>
      <c r="BB391" s="60">
        <v>0</v>
      </c>
      <c r="BC391" s="62" t="s">
        <v>105</v>
      </c>
      <c r="BD391" s="60" t="s">
        <v>100</v>
      </c>
      <c r="BE391" s="60" t="s">
        <v>100</v>
      </c>
      <c r="BF391" s="62" t="s">
        <v>105</v>
      </c>
      <c r="BG391" s="60" t="s">
        <v>100</v>
      </c>
      <c r="BH391" s="60" t="s">
        <v>100</v>
      </c>
      <c r="BI391" s="60" t="s">
        <v>100</v>
      </c>
      <c r="BJ391" s="60" t="s">
        <v>100</v>
      </c>
      <c r="BK391" s="60" t="s">
        <v>100</v>
      </c>
      <c r="BL391" s="60" t="s">
        <v>100</v>
      </c>
      <c r="BM391" s="60" t="s">
        <v>100</v>
      </c>
      <c r="BN391" s="60" t="s">
        <v>100</v>
      </c>
      <c r="BO391" s="60" t="s">
        <v>100</v>
      </c>
      <c r="BP391" s="60" t="s">
        <v>100</v>
      </c>
      <c r="BQ391" s="60" t="s">
        <v>100</v>
      </c>
      <c r="BR391" s="60" t="s">
        <v>100</v>
      </c>
      <c r="BS391" s="63">
        <f t="shared" si="36"/>
        <v>44926</v>
      </c>
      <c r="BT391" s="62">
        <f t="shared" si="37"/>
        <v>0</v>
      </c>
      <c r="BU391" s="60">
        <v>0</v>
      </c>
      <c r="BV391" s="60">
        <v>0</v>
      </c>
      <c r="BW391" s="62">
        <f t="shared" si="38"/>
        <v>0</v>
      </c>
      <c r="BX391" s="60">
        <v>0</v>
      </c>
      <c r="BY391" s="60">
        <v>0</v>
      </c>
      <c r="BZ391" s="64">
        <f t="shared" si="39"/>
        <v>62688294</v>
      </c>
      <c r="CA391" s="60" t="s">
        <v>106</v>
      </c>
      <c r="CB391" s="62" t="e">
        <f t="shared" si="40"/>
        <v>#REF!</v>
      </c>
      <c r="CC391" s="72" t="e">
        <f>BS391-#REF!</f>
        <v>#REF!</v>
      </c>
      <c r="CD391" s="62" t="s">
        <v>107</v>
      </c>
      <c r="CE391" s="78">
        <v>44584</v>
      </c>
      <c r="CF391" s="74" t="s">
        <v>2154</v>
      </c>
      <c r="CG391" s="75"/>
    </row>
    <row r="392" spans="1:85" s="17" customFormat="1" ht="50.25" customHeight="1">
      <c r="A392" s="60">
        <v>391</v>
      </c>
      <c r="B392" s="62" t="s">
        <v>962</v>
      </c>
      <c r="C392" s="62" t="s">
        <v>962</v>
      </c>
      <c r="D392" s="62" t="s">
        <v>165</v>
      </c>
      <c r="E392" s="62" t="s">
        <v>88</v>
      </c>
      <c r="F392" s="62" t="s">
        <v>2155</v>
      </c>
      <c r="G392" s="62" t="s">
        <v>90</v>
      </c>
      <c r="H392" s="62" t="s">
        <v>2156</v>
      </c>
      <c r="I392" s="62" t="s">
        <v>92</v>
      </c>
      <c r="J392" s="62">
        <v>79710647</v>
      </c>
      <c r="K392" s="62" t="s">
        <v>2157</v>
      </c>
      <c r="L392" s="60">
        <v>80111701</v>
      </c>
      <c r="M392" s="71" t="s">
        <v>2158</v>
      </c>
      <c r="N392" s="62" t="s">
        <v>96</v>
      </c>
      <c r="O392" s="62">
        <f t="shared" si="25"/>
        <v>47600000</v>
      </c>
      <c r="P392" s="82">
        <v>47600000</v>
      </c>
      <c r="Q392" s="83">
        <v>0</v>
      </c>
      <c r="R392" s="82">
        <v>6800000</v>
      </c>
      <c r="S392" s="62" t="s">
        <v>213</v>
      </c>
      <c r="T392" s="63">
        <v>44580</v>
      </c>
      <c r="U392" s="63">
        <v>44581</v>
      </c>
      <c r="V392" s="63">
        <v>44772</v>
      </c>
      <c r="W392" s="63">
        <v>44581</v>
      </c>
      <c r="X392" s="63">
        <v>44772</v>
      </c>
      <c r="Y392" s="62" t="s">
        <v>130</v>
      </c>
      <c r="Z392" s="68" t="s">
        <v>99</v>
      </c>
      <c r="AA392" s="67">
        <v>20220976</v>
      </c>
      <c r="AB392" s="67">
        <v>26222</v>
      </c>
      <c r="AC392" s="61">
        <v>44569</v>
      </c>
      <c r="AD392" s="61" t="s">
        <v>100</v>
      </c>
      <c r="AE392" s="61" t="s">
        <v>100</v>
      </c>
      <c r="AF392" s="61" t="s">
        <v>131</v>
      </c>
      <c r="AG392" s="61" t="s">
        <v>102</v>
      </c>
      <c r="AH392" s="69">
        <v>51022</v>
      </c>
      <c r="AI392" s="85">
        <v>44581</v>
      </c>
      <c r="AJ392" s="70" t="s">
        <v>84</v>
      </c>
      <c r="AK392" s="69" t="s">
        <v>100</v>
      </c>
      <c r="AL392" s="69" t="s">
        <v>100</v>
      </c>
      <c r="AM392" s="61" t="str">
        <f>'[1]REQUISITOS DE EJECUCIÓN '!F392</f>
        <v>Cumplimiento del contrato
Calidad del servicio</v>
      </c>
      <c r="AN392" s="61" t="str">
        <f>'[1]REQUISITOS DE EJECUCIÓN '!G392</f>
        <v>14-46-101065130</v>
      </c>
      <c r="AO392" s="61">
        <f>'[1]REQUISITOS DE EJECUCIÓN '!H392</f>
        <v>44581</v>
      </c>
      <c r="AP392" s="61">
        <f>'[1]REQUISITOS DE EJECUCIÓN '!I392</f>
        <v>44582</v>
      </c>
      <c r="AQ392" s="61">
        <f>'[1]REQUISITOS DE EJECUCIÓN '!L392</f>
        <v>44581</v>
      </c>
      <c r="AR392" s="61" t="str">
        <f>'[1]REQUISITOS DE EJECUCIÓN '!M392</f>
        <v>I</v>
      </c>
      <c r="AS392" s="62" t="s">
        <v>211</v>
      </c>
      <c r="AT392" s="60" t="str">
        <f>[1]Supervisiones!J392</f>
        <v>Aura Elvira Gómez Martínez</v>
      </c>
      <c r="AU392" s="60">
        <f>[1]Supervisiones!K392</f>
        <v>52375911</v>
      </c>
      <c r="AV392" s="60" t="str">
        <f>[1]Supervisiones!L392</f>
        <v>Aura Elvira Gómez Martínez</v>
      </c>
      <c r="AW392" s="60">
        <f>[1]Supervisiones!M392</f>
        <v>52375911</v>
      </c>
      <c r="AX392" s="63">
        <f>[1]Supervisiones!N392</f>
        <v>44581</v>
      </c>
      <c r="AY392" s="63">
        <f>[1]Supervisiones!O392</f>
        <v>44581</v>
      </c>
      <c r="AZ392" s="60" t="str">
        <f>[1]Supervisiones!P392</f>
        <v>Transaccional</v>
      </c>
      <c r="BA392" s="62" t="s">
        <v>105</v>
      </c>
      <c r="BB392" s="60">
        <v>0</v>
      </c>
      <c r="BC392" s="62" t="s">
        <v>105</v>
      </c>
      <c r="BD392" s="60" t="s">
        <v>100</v>
      </c>
      <c r="BE392" s="60" t="s">
        <v>100</v>
      </c>
      <c r="BF392" s="62" t="s">
        <v>105</v>
      </c>
      <c r="BG392" s="60" t="s">
        <v>100</v>
      </c>
      <c r="BH392" s="60" t="s">
        <v>100</v>
      </c>
      <c r="BI392" s="60" t="s">
        <v>100</v>
      </c>
      <c r="BJ392" s="60" t="s">
        <v>100</v>
      </c>
      <c r="BK392" s="60" t="s">
        <v>100</v>
      </c>
      <c r="BL392" s="60" t="s">
        <v>100</v>
      </c>
      <c r="BM392" s="60" t="s">
        <v>100</v>
      </c>
      <c r="BN392" s="60" t="s">
        <v>100</v>
      </c>
      <c r="BO392" s="60" t="s">
        <v>100</v>
      </c>
      <c r="BP392" s="60" t="s">
        <v>100</v>
      </c>
      <c r="BQ392" s="60" t="s">
        <v>100</v>
      </c>
      <c r="BR392" s="60" t="s">
        <v>100</v>
      </c>
      <c r="BS392" s="63">
        <f t="shared" si="36"/>
        <v>44772</v>
      </c>
      <c r="BT392" s="62">
        <f t="shared" si="37"/>
        <v>0</v>
      </c>
      <c r="BU392" s="60">
        <v>0</v>
      </c>
      <c r="BV392" s="60">
        <v>0</v>
      </c>
      <c r="BW392" s="62">
        <f t="shared" si="38"/>
        <v>0</v>
      </c>
      <c r="BX392" s="60">
        <v>0</v>
      </c>
      <c r="BY392" s="60">
        <v>0</v>
      </c>
      <c r="BZ392" s="64">
        <f t="shared" si="39"/>
        <v>47600000</v>
      </c>
      <c r="CA392" s="60" t="s">
        <v>106</v>
      </c>
      <c r="CB392" s="62" t="e">
        <f t="shared" si="40"/>
        <v>#REF!</v>
      </c>
      <c r="CC392" s="72" t="e">
        <f>BS392-#REF!</f>
        <v>#REF!</v>
      </c>
      <c r="CD392" s="62" t="s">
        <v>107</v>
      </c>
      <c r="CE392" s="78">
        <v>44584</v>
      </c>
      <c r="CF392" s="74" t="s">
        <v>2159</v>
      </c>
      <c r="CG392" s="75"/>
    </row>
    <row r="393" spans="1:85" s="17" customFormat="1" ht="50.25" customHeight="1">
      <c r="A393" s="60">
        <v>392</v>
      </c>
      <c r="B393" s="62" t="s">
        <v>510</v>
      </c>
      <c r="C393" s="62" t="s">
        <v>1140</v>
      </c>
      <c r="D393" s="62" t="s">
        <v>946</v>
      </c>
      <c r="E393" s="62" t="s">
        <v>88</v>
      </c>
      <c r="F393" s="62" t="s">
        <v>2160</v>
      </c>
      <c r="G393" s="62" t="s">
        <v>90</v>
      </c>
      <c r="H393" s="62" t="s">
        <v>2161</v>
      </c>
      <c r="I393" s="62" t="s">
        <v>92</v>
      </c>
      <c r="J393" s="62">
        <v>71373821</v>
      </c>
      <c r="K393" s="62" t="s">
        <v>2162</v>
      </c>
      <c r="L393" s="60">
        <v>80111701</v>
      </c>
      <c r="M393" s="71" t="s">
        <v>2163</v>
      </c>
      <c r="N393" s="62" t="s">
        <v>96</v>
      </c>
      <c r="O393" s="62">
        <f t="shared" si="25"/>
        <v>36000000</v>
      </c>
      <c r="P393" s="86">
        <v>36000000</v>
      </c>
      <c r="Q393" s="60">
        <v>0</v>
      </c>
      <c r="R393" s="86">
        <v>4000000</v>
      </c>
      <c r="S393" s="62" t="s">
        <v>213</v>
      </c>
      <c r="T393" s="63">
        <v>44581</v>
      </c>
      <c r="U393" s="63">
        <v>44583</v>
      </c>
      <c r="V393" s="63">
        <v>44834</v>
      </c>
      <c r="W393" s="63">
        <v>44583</v>
      </c>
      <c r="X393" s="63">
        <v>44834</v>
      </c>
      <c r="Y393" s="62" t="s">
        <v>556</v>
      </c>
      <c r="Z393" s="68" t="s">
        <v>518</v>
      </c>
      <c r="AA393" s="67">
        <v>20220972</v>
      </c>
      <c r="AB393" s="67">
        <v>55722</v>
      </c>
      <c r="AC393" s="61">
        <v>44573</v>
      </c>
      <c r="AD393" s="61" t="s">
        <v>100</v>
      </c>
      <c r="AE393" s="61" t="s">
        <v>100</v>
      </c>
      <c r="AF393" s="61" t="s">
        <v>557</v>
      </c>
      <c r="AG393" s="61" t="s">
        <v>116</v>
      </c>
      <c r="AH393" s="69">
        <v>53922</v>
      </c>
      <c r="AI393" s="85">
        <v>44581</v>
      </c>
      <c r="AJ393" s="70" t="s">
        <v>103</v>
      </c>
      <c r="AK393" s="69" t="s">
        <v>100</v>
      </c>
      <c r="AL393" s="69" t="s">
        <v>100</v>
      </c>
      <c r="AM393" s="61" t="str">
        <f>'[1]REQUISITOS DE EJECUCIÓN '!F393</f>
        <v>Cumplimiento del contrato
Calidad del servicio</v>
      </c>
      <c r="AN393" s="61" t="str">
        <f>'[1]REQUISITOS DE EJECUCIÓN '!G393</f>
        <v>390-47-994000068282</v>
      </c>
      <c r="AO393" s="61">
        <f>'[1]REQUISITOS DE EJECUCIÓN '!H393</f>
        <v>44581</v>
      </c>
      <c r="AP393" s="61">
        <f>'[1]REQUISITOS DE EJECUCIÓN '!I393</f>
        <v>44582</v>
      </c>
      <c r="AQ393" s="61">
        <f>'[1]REQUISITOS DE EJECUCIÓN '!L393</f>
        <v>44583</v>
      </c>
      <c r="AR393" s="61" t="str">
        <f>'[1]REQUISITOS DE EJECUCIÓN '!M393</f>
        <v>I</v>
      </c>
      <c r="AS393" s="62" t="s">
        <v>104</v>
      </c>
      <c r="AT393" s="60" t="str">
        <f>[1]Supervisiones!J393</f>
        <v>Wilson Alirio Gómez Alba</v>
      </c>
      <c r="AU393" s="60" t="str">
        <f>[1]Supervisiones!K393</f>
        <v xml:space="preserve">79216863	</v>
      </c>
      <c r="AV393" s="60" t="str">
        <f>[1]Supervisiones!L393</f>
        <v>Wilson Alirio Gómez Alba</v>
      </c>
      <c r="AW393" s="60" t="str">
        <f>[1]Supervisiones!M393</f>
        <v xml:space="preserve">79216863	</v>
      </c>
      <c r="AX393" s="63">
        <f>[1]Supervisiones!N393</f>
        <v>44581</v>
      </c>
      <c r="AY393" s="63">
        <f>[1]Supervisiones!O393</f>
        <v>44582</v>
      </c>
      <c r="AZ393" s="60" t="str">
        <f>[1]Supervisiones!P393</f>
        <v>Transaccional</v>
      </c>
      <c r="BA393" s="62" t="s">
        <v>105</v>
      </c>
      <c r="BB393" s="60">
        <v>0</v>
      </c>
      <c r="BC393" s="62" t="s">
        <v>105</v>
      </c>
      <c r="BD393" s="60" t="s">
        <v>100</v>
      </c>
      <c r="BE393" s="60" t="s">
        <v>100</v>
      </c>
      <c r="BF393" s="62" t="s">
        <v>105</v>
      </c>
      <c r="BG393" s="60" t="s">
        <v>100</v>
      </c>
      <c r="BH393" s="60" t="s">
        <v>100</v>
      </c>
      <c r="BI393" s="60" t="s">
        <v>100</v>
      </c>
      <c r="BJ393" s="60" t="s">
        <v>100</v>
      </c>
      <c r="BK393" s="60" t="s">
        <v>100</v>
      </c>
      <c r="BL393" s="60" t="s">
        <v>100</v>
      </c>
      <c r="BM393" s="60" t="s">
        <v>100</v>
      </c>
      <c r="BN393" s="60" t="s">
        <v>100</v>
      </c>
      <c r="BO393" s="60" t="s">
        <v>100</v>
      </c>
      <c r="BP393" s="60" t="s">
        <v>100</v>
      </c>
      <c r="BQ393" s="60" t="s">
        <v>100</v>
      </c>
      <c r="BR393" s="60" t="s">
        <v>100</v>
      </c>
      <c r="BS393" s="63">
        <f t="shared" si="36"/>
        <v>44834</v>
      </c>
      <c r="BT393" s="62">
        <f t="shared" si="37"/>
        <v>0</v>
      </c>
      <c r="BU393" s="60">
        <v>0</v>
      </c>
      <c r="BV393" s="60">
        <v>0</v>
      </c>
      <c r="BW393" s="62">
        <f t="shared" si="38"/>
        <v>0</v>
      </c>
      <c r="BX393" s="60">
        <v>0</v>
      </c>
      <c r="BY393" s="60">
        <v>0</v>
      </c>
      <c r="BZ393" s="64">
        <f t="shared" si="39"/>
        <v>36000000</v>
      </c>
      <c r="CA393" s="60" t="s">
        <v>106</v>
      </c>
      <c r="CB393" s="62" t="e">
        <f t="shared" si="40"/>
        <v>#REF!</v>
      </c>
      <c r="CC393" s="72" t="e">
        <f>BS393-#REF!</f>
        <v>#REF!</v>
      </c>
      <c r="CD393" s="62" t="s">
        <v>107</v>
      </c>
      <c r="CE393" s="78">
        <v>44585</v>
      </c>
      <c r="CF393" s="74" t="s">
        <v>2164</v>
      </c>
      <c r="CG393" s="75"/>
    </row>
    <row r="394" spans="1:85" s="17" customFormat="1" ht="50.25" customHeight="1">
      <c r="A394" s="60">
        <v>393</v>
      </c>
      <c r="B394" s="62" t="s">
        <v>510</v>
      </c>
      <c r="C394" s="62" t="s">
        <v>930</v>
      </c>
      <c r="D394" s="62" t="s">
        <v>512</v>
      </c>
      <c r="E394" s="62" t="s">
        <v>88</v>
      </c>
      <c r="F394" s="62" t="s">
        <v>2165</v>
      </c>
      <c r="G394" s="62" t="s">
        <v>90</v>
      </c>
      <c r="H394" s="62" t="s">
        <v>2166</v>
      </c>
      <c r="I394" s="62" t="s">
        <v>92</v>
      </c>
      <c r="J394" s="62">
        <v>1053777249</v>
      </c>
      <c r="K394" s="62" t="s">
        <v>2167</v>
      </c>
      <c r="L394" s="60">
        <v>80111701</v>
      </c>
      <c r="M394" s="71" t="s">
        <v>2168</v>
      </c>
      <c r="N394" s="62" t="s">
        <v>96</v>
      </c>
      <c r="O394" s="62">
        <f t="shared" si="25"/>
        <v>55000000</v>
      </c>
      <c r="P394" s="82">
        <v>55000000</v>
      </c>
      <c r="Q394" s="83">
        <v>0</v>
      </c>
      <c r="R394" s="82">
        <v>5000000</v>
      </c>
      <c r="S394" s="62" t="s">
        <v>213</v>
      </c>
      <c r="T394" s="63">
        <v>44579</v>
      </c>
      <c r="U394" s="63">
        <v>44581</v>
      </c>
      <c r="V394" s="63">
        <v>44895</v>
      </c>
      <c r="W394" s="63">
        <v>44581</v>
      </c>
      <c r="X394" s="63">
        <v>44895</v>
      </c>
      <c r="Y394" s="62" t="s">
        <v>517</v>
      </c>
      <c r="Z394" s="68" t="s">
        <v>518</v>
      </c>
      <c r="AA394" s="67">
        <v>20220139</v>
      </c>
      <c r="AB394" s="67">
        <v>23422</v>
      </c>
      <c r="AC394" s="61">
        <v>44569</v>
      </c>
      <c r="AD394" s="61" t="s">
        <v>100</v>
      </c>
      <c r="AE394" s="61" t="s">
        <v>100</v>
      </c>
      <c r="AF394" s="61" t="s">
        <v>519</v>
      </c>
      <c r="AG394" s="61" t="s">
        <v>116</v>
      </c>
      <c r="AH394" s="69">
        <v>47022</v>
      </c>
      <c r="AI394" s="85">
        <v>44580</v>
      </c>
      <c r="AJ394" s="70" t="s">
        <v>103</v>
      </c>
      <c r="AK394" s="69" t="s">
        <v>100</v>
      </c>
      <c r="AL394" s="69" t="s">
        <v>100</v>
      </c>
      <c r="AM394" s="61" t="str">
        <f>'[1]REQUISITOS DE EJECUCIÓN '!F394</f>
        <v>Cumplimiento del contrato
Calidad del servicio</v>
      </c>
      <c r="AN394" s="61" t="str">
        <f>'[1]REQUISITOS DE EJECUCIÓN '!G394</f>
        <v>42-44-101137623</v>
      </c>
      <c r="AO394" s="61">
        <f>'[1]REQUISITOS DE EJECUCIÓN '!H394</f>
        <v>44580</v>
      </c>
      <c r="AP394" s="61">
        <f>'[1]REQUISITOS DE EJECUCIÓN '!I394</f>
        <v>44581</v>
      </c>
      <c r="AQ394" s="61">
        <f>'[1]REQUISITOS DE EJECUCIÓN '!L394</f>
        <v>44581</v>
      </c>
      <c r="AR394" s="61" t="str">
        <f>'[1]REQUISITOS DE EJECUCIÓN '!M394</f>
        <v>I</v>
      </c>
      <c r="AS394" s="62" t="s">
        <v>104</v>
      </c>
      <c r="AT394" s="60" t="str">
        <f>[1]Supervisiones!J394</f>
        <v>Norma Teresa Nieto Almanza</v>
      </c>
      <c r="AU394" s="60">
        <f>[1]Supervisiones!K394</f>
        <v>51871034</v>
      </c>
      <c r="AV394" s="60" t="str">
        <f>[1]Supervisiones!L394</f>
        <v>Norma Teresa Nieto Almanza</v>
      </c>
      <c r="AW394" s="60">
        <f>[1]Supervisiones!M394</f>
        <v>51871034</v>
      </c>
      <c r="AX394" s="63">
        <f>[1]Supervisiones!N394</f>
        <v>44580</v>
      </c>
      <c r="AY394" s="63">
        <f>[1]Supervisiones!O394</f>
        <v>44580</v>
      </c>
      <c r="AZ394" s="60" t="str">
        <f>[1]Supervisiones!P394</f>
        <v>Transaccional</v>
      </c>
      <c r="BA394" s="62" t="s">
        <v>105</v>
      </c>
      <c r="BB394" s="60">
        <v>0</v>
      </c>
      <c r="BC394" s="62" t="s">
        <v>105</v>
      </c>
      <c r="BD394" s="60" t="s">
        <v>100</v>
      </c>
      <c r="BE394" s="60" t="s">
        <v>100</v>
      </c>
      <c r="BF394" s="62" t="s">
        <v>105</v>
      </c>
      <c r="BG394" s="60" t="s">
        <v>100</v>
      </c>
      <c r="BH394" s="60" t="s">
        <v>100</v>
      </c>
      <c r="BI394" s="60" t="s">
        <v>100</v>
      </c>
      <c r="BJ394" s="60" t="s">
        <v>100</v>
      </c>
      <c r="BK394" s="60" t="s">
        <v>100</v>
      </c>
      <c r="BL394" s="60" t="s">
        <v>100</v>
      </c>
      <c r="BM394" s="60" t="s">
        <v>100</v>
      </c>
      <c r="BN394" s="60" t="s">
        <v>100</v>
      </c>
      <c r="BO394" s="60" t="s">
        <v>100</v>
      </c>
      <c r="BP394" s="60" t="s">
        <v>100</v>
      </c>
      <c r="BQ394" s="60" t="s">
        <v>100</v>
      </c>
      <c r="BR394" s="60" t="s">
        <v>100</v>
      </c>
      <c r="BS394" s="63">
        <f t="shared" si="36"/>
        <v>44895</v>
      </c>
      <c r="BT394" s="62">
        <f t="shared" si="37"/>
        <v>0</v>
      </c>
      <c r="BU394" s="60">
        <v>0</v>
      </c>
      <c r="BV394" s="60">
        <v>0</v>
      </c>
      <c r="BW394" s="62">
        <f t="shared" si="38"/>
        <v>0</v>
      </c>
      <c r="BX394" s="60">
        <v>0</v>
      </c>
      <c r="BY394" s="60">
        <v>0</v>
      </c>
      <c r="BZ394" s="64">
        <f t="shared" si="39"/>
        <v>55000000</v>
      </c>
      <c r="CA394" s="60" t="s">
        <v>106</v>
      </c>
      <c r="CB394" s="62" t="e">
        <f t="shared" si="40"/>
        <v>#REF!</v>
      </c>
      <c r="CC394" s="72" t="e">
        <f>BS394-#REF!</f>
        <v>#REF!</v>
      </c>
      <c r="CD394" s="62" t="s">
        <v>107</v>
      </c>
      <c r="CE394" s="78">
        <v>44584</v>
      </c>
      <c r="CF394" s="74" t="s">
        <v>2169</v>
      </c>
      <c r="CG394" s="75"/>
    </row>
    <row r="395" spans="1:85" s="17" customFormat="1" ht="50.25" customHeight="1">
      <c r="A395" s="60">
        <v>394</v>
      </c>
      <c r="B395" s="62" t="s">
        <v>411</v>
      </c>
      <c r="C395" s="62" t="s">
        <v>617</v>
      </c>
      <c r="D395" s="62" t="s">
        <v>1105</v>
      </c>
      <c r="E395" s="62" t="s">
        <v>88</v>
      </c>
      <c r="F395" s="62" t="s">
        <v>2170</v>
      </c>
      <c r="G395" s="62" t="s">
        <v>90</v>
      </c>
      <c r="H395" s="62" t="s">
        <v>2171</v>
      </c>
      <c r="I395" s="62" t="s">
        <v>92</v>
      </c>
      <c r="J395" s="62">
        <v>1032424703</v>
      </c>
      <c r="K395" s="62" t="s">
        <v>2172</v>
      </c>
      <c r="L395" s="60">
        <v>80111701</v>
      </c>
      <c r="M395" s="71" t="s">
        <v>2173</v>
      </c>
      <c r="N395" s="62" t="s">
        <v>96</v>
      </c>
      <c r="O395" s="62">
        <f t="shared" si="25"/>
        <v>72486225</v>
      </c>
      <c r="P395" s="82">
        <v>72486225</v>
      </c>
      <c r="Q395" s="83">
        <v>0</v>
      </c>
      <c r="R395" s="82">
        <v>6303150</v>
      </c>
      <c r="S395" s="62" t="s">
        <v>97</v>
      </c>
      <c r="T395" s="63">
        <v>44580</v>
      </c>
      <c r="U395" s="63">
        <v>44585</v>
      </c>
      <c r="V395" s="63">
        <v>44926</v>
      </c>
      <c r="W395" s="63">
        <v>44585</v>
      </c>
      <c r="X395" s="63">
        <v>44926</v>
      </c>
      <c r="Y395" s="62" t="s">
        <v>622</v>
      </c>
      <c r="Z395" s="68" t="s">
        <v>419</v>
      </c>
      <c r="AA395" s="67">
        <v>20220866</v>
      </c>
      <c r="AB395" s="67">
        <v>88422</v>
      </c>
      <c r="AC395" s="61">
        <v>44575</v>
      </c>
      <c r="AD395" s="61" t="s">
        <v>100</v>
      </c>
      <c r="AE395" s="61" t="s">
        <v>100</v>
      </c>
      <c r="AF395" s="61" t="s">
        <v>623</v>
      </c>
      <c r="AG395" s="61" t="s">
        <v>737</v>
      </c>
      <c r="AH395" s="69">
        <v>50722</v>
      </c>
      <c r="AI395" s="85">
        <v>44581</v>
      </c>
      <c r="AJ395" s="70" t="s">
        <v>103</v>
      </c>
      <c r="AK395" s="69" t="s">
        <v>100</v>
      </c>
      <c r="AL395" s="69" t="s">
        <v>100</v>
      </c>
      <c r="AM395" s="61" t="str">
        <f>'[1]REQUISITOS DE EJECUCIÓN '!F395</f>
        <v>Cumplimiento del contrato
Calidad del servicio</v>
      </c>
      <c r="AN395" s="61" t="str">
        <f>'[1]REQUISITOS DE EJECUCIÓN '!G395</f>
        <v>21-46-101039901</v>
      </c>
      <c r="AO395" s="61">
        <f>'[1]REQUISITOS DE EJECUCIÓN '!H395</f>
        <v>44582</v>
      </c>
      <c r="AP395" s="61">
        <f>'[1]REQUISITOS DE EJECUCIÓN '!I395</f>
        <v>44583</v>
      </c>
      <c r="AQ395" s="61">
        <f>'[1]REQUISITOS DE EJECUCIÓN '!L395</f>
        <v>44586</v>
      </c>
      <c r="AR395" s="61" t="str">
        <f>'[1]REQUISITOS DE EJECUCIÓN '!M395</f>
        <v>I</v>
      </c>
      <c r="AS395" s="62" t="s">
        <v>104</v>
      </c>
      <c r="AT395" s="60" t="str">
        <f>[1]Supervisiones!J395</f>
        <v>David Alejandro Acosta Cárdenas</v>
      </c>
      <c r="AU395" s="60">
        <f>[1]Supervisiones!K395</f>
        <v>1069712051</v>
      </c>
      <c r="AV395" s="60" t="str">
        <f>[1]Supervisiones!L395</f>
        <v>Juan Efraín Arguello Molina</v>
      </c>
      <c r="AW395" s="60">
        <f>[1]Supervisiones!M395</f>
        <v>1069712051</v>
      </c>
      <c r="AX395" s="63">
        <f>[1]Supervisiones!N395</f>
        <v>44581</v>
      </c>
      <c r="AY395" s="63">
        <f>[1]Supervisiones!O395</f>
        <v>44581</v>
      </c>
      <c r="AZ395" s="60" t="str">
        <f>[1]Supervisiones!P395</f>
        <v>Transaccional</v>
      </c>
      <c r="BA395" s="62" t="s">
        <v>105</v>
      </c>
      <c r="BB395" s="60">
        <v>0</v>
      </c>
      <c r="BC395" s="62" t="s">
        <v>105</v>
      </c>
      <c r="BD395" s="60" t="s">
        <v>100</v>
      </c>
      <c r="BE395" s="60" t="s">
        <v>100</v>
      </c>
      <c r="BF395" s="62" t="s">
        <v>105</v>
      </c>
      <c r="BG395" s="60" t="s">
        <v>100</v>
      </c>
      <c r="BH395" s="60" t="s">
        <v>100</v>
      </c>
      <c r="BI395" s="60" t="s">
        <v>100</v>
      </c>
      <c r="BJ395" s="60" t="s">
        <v>100</v>
      </c>
      <c r="BK395" s="60" t="s">
        <v>100</v>
      </c>
      <c r="BL395" s="60" t="s">
        <v>100</v>
      </c>
      <c r="BM395" s="60" t="s">
        <v>100</v>
      </c>
      <c r="BN395" s="60" t="s">
        <v>100</v>
      </c>
      <c r="BO395" s="60" t="s">
        <v>100</v>
      </c>
      <c r="BP395" s="60" t="s">
        <v>100</v>
      </c>
      <c r="BQ395" s="60" t="s">
        <v>100</v>
      </c>
      <c r="BR395" s="60" t="s">
        <v>100</v>
      </c>
      <c r="BS395" s="63">
        <f t="shared" si="36"/>
        <v>44926</v>
      </c>
      <c r="BT395" s="62">
        <f t="shared" si="37"/>
        <v>0</v>
      </c>
      <c r="BU395" s="60">
        <v>0</v>
      </c>
      <c r="BV395" s="60">
        <v>0</v>
      </c>
      <c r="BW395" s="62">
        <f t="shared" si="38"/>
        <v>0</v>
      </c>
      <c r="BX395" s="60">
        <v>0</v>
      </c>
      <c r="BY395" s="60">
        <v>0</v>
      </c>
      <c r="BZ395" s="64">
        <f t="shared" si="39"/>
        <v>72486225</v>
      </c>
      <c r="CA395" s="60" t="s">
        <v>106</v>
      </c>
      <c r="CB395" s="62" t="e">
        <f t="shared" si="40"/>
        <v>#REF!</v>
      </c>
      <c r="CC395" s="72" t="e">
        <f>BS395-#REF!</f>
        <v>#REF!</v>
      </c>
      <c r="CD395" s="62" t="s">
        <v>107</v>
      </c>
      <c r="CE395" s="78">
        <v>44584</v>
      </c>
      <c r="CF395" s="74" t="s">
        <v>2174</v>
      </c>
      <c r="CG395" s="75"/>
    </row>
    <row r="396" spans="1:85" s="17" customFormat="1" ht="50.25" customHeight="1">
      <c r="A396" s="60">
        <v>395</v>
      </c>
      <c r="B396" s="62" t="s">
        <v>298</v>
      </c>
      <c r="C396" s="62" t="s">
        <v>299</v>
      </c>
      <c r="D396" s="62" t="s">
        <v>300</v>
      </c>
      <c r="E396" s="62" t="s">
        <v>88</v>
      </c>
      <c r="F396" s="62" t="s">
        <v>2175</v>
      </c>
      <c r="G396" s="62" t="s">
        <v>90</v>
      </c>
      <c r="H396" s="62" t="s">
        <v>2176</v>
      </c>
      <c r="I396" s="62" t="s">
        <v>92</v>
      </c>
      <c r="J396" s="62">
        <v>3179972</v>
      </c>
      <c r="K396" s="62" t="s">
        <v>2177</v>
      </c>
      <c r="L396" s="60">
        <v>80111701</v>
      </c>
      <c r="M396" s="71" t="s">
        <v>634</v>
      </c>
      <c r="N396" s="62" t="s">
        <v>96</v>
      </c>
      <c r="O396" s="62">
        <f t="shared" si="25"/>
        <v>63000000</v>
      </c>
      <c r="P396" s="82">
        <v>63000000</v>
      </c>
      <c r="Q396" s="83">
        <v>0</v>
      </c>
      <c r="R396" s="82">
        <v>6300000</v>
      </c>
      <c r="S396" s="62" t="s">
        <v>213</v>
      </c>
      <c r="T396" s="63">
        <v>44581</v>
      </c>
      <c r="U396" s="63">
        <v>44585</v>
      </c>
      <c r="V396" s="63">
        <v>44865</v>
      </c>
      <c r="W396" s="63">
        <v>44585</v>
      </c>
      <c r="X396" s="63">
        <v>44865</v>
      </c>
      <c r="Y396" s="111" t="s">
        <v>305</v>
      </c>
      <c r="Z396" s="111" t="s">
        <v>306</v>
      </c>
      <c r="AA396" s="111">
        <v>20220605</v>
      </c>
      <c r="AB396" s="111">
        <v>67722</v>
      </c>
      <c r="AC396" s="61">
        <v>44573</v>
      </c>
      <c r="AD396" s="61" t="s">
        <v>100</v>
      </c>
      <c r="AE396" s="61" t="s">
        <v>100</v>
      </c>
      <c r="AF396" s="71" t="s">
        <v>928</v>
      </c>
      <c r="AG396" s="71" t="s">
        <v>1080</v>
      </c>
      <c r="AH396" s="69">
        <v>55122</v>
      </c>
      <c r="AI396" s="85">
        <v>44581</v>
      </c>
      <c r="AJ396" s="70" t="s">
        <v>103</v>
      </c>
      <c r="AK396" s="69" t="s">
        <v>100</v>
      </c>
      <c r="AL396" s="69" t="s">
        <v>100</v>
      </c>
      <c r="AM396" s="61" t="str">
        <f>'[1]REQUISITOS DE EJECUCIÓN '!F396</f>
        <v>Cumplimiento del contrato
Calidad del servicio</v>
      </c>
      <c r="AN396" s="61" t="str">
        <f>'[1]REQUISITOS DE EJECUCIÓN '!G396</f>
        <v>390-47-994000068478</v>
      </c>
      <c r="AO396" s="61">
        <f>'[1]REQUISITOS DE EJECUCIÓN '!H396</f>
        <v>44582</v>
      </c>
      <c r="AP396" s="61">
        <f>'[1]REQUISITOS DE EJECUCIÓN '!I396</f>
        <v>44584</v>
      </c>
      <c r="AQ396" s="61">
        <f>'[1]REQUISITOS DE EJECUCIÓN '!L396</f>
        <v>44583</v>
      </c>
      <c r="AR396" s="61" t="str">
        <f>'[1]REQUISITOS DE EJECUCIÓN '!M396</f>
        <v>I</v>
      </c>
      <c r="AS396" s="62" t="s">
        <v>104</v>
      </c>
      <c r="AT396" s="60" t="str">
        <f>[1]Supervisiones!J396</f>
        <v>Fabian Dario Romero Moreno</v>
      </c>
      <c r="AU396" s="60">
        <f>[1]Supervisiones!K396</f>
        <v>11523034</v>
      </c>
      <c r="AV396" s="60" t="str">
        <f>[1]Supervisiones!L396</f>
        <v>Fabian Dario Romero Moreno</v>
      </c>
      <c r="AW396" s="60">
        <f>[1]Supervisiones!M396</f>
        <v>11523034</v>
      </c>
      <c r="AX396" s="63">
        <f>[1]Supervisiones!N396</f>
        <v>44584</v>
      </c>
      <c r="AY396" s="63">
        <f>[1]Supervisiones!O396</f>
        <v>44584</v>
      </c>
      <c r="AZ396" s="60" t="str">
        <f>[1]Supervisiones!P396</f>
        <v>Transaccional</v>
      </c>
      <c r="BA396" s="62" t="s">
        <v>105</v>
      </c>
      <c r="BB396" s="60">
        <v>0</v>
      </c>
      <c r="BC396" s="62" t="s">
        <v>105</v>
      </c>
      <c r="BD396" s="60" t="s">
        <v>100</v>
      </c>
      <c r="BE396" s="60" t="s">
        <v>100</v>
      </c>
      <c r="BF396" s="62" t="s">
        <v>105</v>
      </c>
      <c r="BG396" s="60" t="s">
        <v>100</v>
      </c>
      <c r="BH396" s="60" t="s">
        <v>100</v>
      </c>
      <c r="BI396" s="60" t="s">
        <v>100</v>
      </c>
      <c r="BJ396" s="60" t="s">
        <v>100</v>
      </c>
      <c r="BK396" s="60" t="s">
        <v>100</v>
      </c>
      <c r="BL396" s="60" t="s">
        <v>100</v>
      </c>
      <c r="BM396" s="60" t="s">
        <v>100</v>
      </c>
      <c r="BN396" s="60" t="s">
        <v>100</v>
      </c>
      <c r="BO396" s="60" t="s">
        <v>100</v>
      </c>
      <c r="BP396" s="60" t="s">
        <v>100</v>
      </c>
      <c r="BQ396" s="60" t="s">
        <v>100</v>
      </c>
      <c r="BR396" s="60" t="s">
        <v>100</v>
      </c>
      <c r="BS396" s="63">
        <f t="shared" si="36"/>
        <v>44865</v>
      </c>
      <c r="BT396" s="62">
        <f t="shared" si="37"/>
        <v>0</v>
      </c>
      <c r="BU396" s="60">
        <v>0</v>
      </c>
      <c r="BV396" s="60">
        <v>0</v>
      </c>
      <c r="BW396" s="62">
        <f t="shared" si="38"/>
        <v>0</v>
      </c>
      <c r="BX396" s="60">
        <v>0</v>
      </c>
      <c r="BY396" s="60">
        <v>0</v>
      </c>
      <c r="BZ396" s="64">
        <f t="shared" si="39"/>
        <v>63000000</v>
      </c>
      <c r="CA396" s="60" t="s">
        <v>106</v>
      </c>
      <c r="CB396" s="62" t="e">
        <f t="shared" si="40"/>
        <v>#REF!</v>
      </c>
      <c r="CC396" s="72" t="e">
        <f>BS396-#REF!</f>
        <v>#REF!</v>
      </c>
      <c r="CD396" s="62" t="s">
        <v>107</v>
      </c>
      <c r="CE396" s="78">
        <v>44585</v>
      </c>
      <c r="CF396" s="74" t="s">
        <v>2178</v>
      </c>
      <c r="CG396" s="75"/>
    </row>
    <row r="397" spans="1:85" s="17" customFormat="1" ht="50.25" customHeight="1">
      <c r="A397" s="60">
        <v>396</v>
      </c>
      <c r="B397" s="62" t="s">
        <v>298</v>
      </c>
      <c r="C397" s="62" t="s">
        <v>489</v>
      </c>
      <c r="D397" s="62" t="s">
        <v>300</v>
      </c>
      <c r="E397" s="62" t="s">
        <v>88</v>
      </c>
      <c r="F397" s="62" t="s">
        <v>2179</v>
      </c>
      <c r="G397" s="62" t="s">
        <v>90</v>
      </c>
      <c r="H397" s="62" t="s">
        <v>2180</v>
      </c>
      <c r="I397" s="62" t="s">
        <v>92</v>
      </c>
      <c r="J397" s="62">
        <v>51800591</v>
      </c>
      <c r="K397" s="62" t="s">
        <v>2181</v>
      </c>
      <c r="L397" s="60">
        <v>80111701</v>
      </c>
      <c r="M397" s="71" t="s">
        <v>493</v>
      </c>
      <c r="N397" s="62" t="s">
        <v>96</v>
      </c>
      <c r="O397" s="62">
        <f t="shared" si="25"/>
        <v>67000000</v>
      </c>
      <c r="P397" s="82">
        <v>67000000</v>
      </c>
      <c r="Q397" s="83">
        <v>0</v>
      </c>
      <c r="R397" s="82">
        <v>6700000</v>
      </c>
      <c r="S397" s="62" t="s">
        <v>213</v>
      </c>
      <c r="T397" s="73">
        <v>44580</v>
      </c>
      <c r="U397" s="63">
        <v>44582</v>
      </c>
      <c r="V397" s="63">
        <v>44865</v>
      </c>
      <c r="W397" s="63">
        <v>44582</v>
      </c>
      <c r="X397" s="63">
        <v>44865</v>
      </c>
      <c r="Y397" s="111" t="s">
        <v>305</v>
      </c>
      <c r="Z397" s="111" t="s">
        <v>306</v>
      </c>
      <c r="AA397" s="111">
        <v>20220582</v>
      </c>
      <c r="AB397" s="111">
        <v>66822</v>
      </c>
      <c r="AC397" s="61">
        <v>44573</v>
      </c>
      <c r="AD397" s="61" t="s">
        <v>100</v>
      </c>
      <c r="AE397" s="61" t="s">
        <v>100</v>
      </c>
      <c r="AF397" s="71" t="s">
        <v>928</v>
      </c>
      <c r="AG397" s="71" t="s">
        <v>494</v>
      </c>
      <c r="AH397" s="69">
        <v>48822</v>
      </c>
      <c r="AI397" s="85">
        <v>44580</v>
      </c>
      <c r="AJ397" s="70" t="s">
        <v>103</v>
      </c>
      <c r="AK397" s="69" t="s">
        <v>100</v>
      </c>
      <c r="AL397" s="69" t="s">
        <v>100</v>
      </c>
      <c r="AM397" s="61" t="str">
        <f>'[1]REQUISITOS DE EJECUCIÓN '!F397</f>
        <v>Cumplimiento del contrato
Calidad del servicio</v>
      </c>
      <c r="AN397" s="61" t="str">
        <f>'[1]REQUISITOS DE EJECUCIÓN '!G397</f>
        <v>390-47-994000068170</v>
      </c>
      <c r="AO397" s="61">
        <f>'[1]REQUISITOS DE EJECUCIÓN '!H397</f>
        <v>44580</v>
      </c>
      <c r="AP397" s="61">
        <f>'[1]REQUISITOS DE EJECUCIÓN '!I397</f>
        <v>44581</v>
      </c>
      <c r="AQ397" s="61">
        <f>'[1]REQUISITOS DE EJECUCIÓN '!L397</f>
        <v>44581</v>
      </c>
      <c r="AR397" s="61" t="str">
        <f>'[1]REQUISITOS DE EJECUCIÓN '!M397</f>
        <v>I</v>
      </c>
      <c r="AS397" s="62" t="s">
        <v>104</v>
      </c>
      <c r="AT397" s="60" t="str">
        <f>[1]Supervisiones!J397</f>
        <v>Edgar Muñoz David</v>
      </c>
      <c r="AU397" s="60">
        <f>[1]Supervisiones!K397</f>
        <v>12965830</v>
      </c>
      <c r="AV397" s="60" t="str">
        <f>[1]Supervisiones!L397</f>
        <v>Edgar Muñoz David</v>
      </c>
      <c r="AW397" s="60">
        <f>[1]Supervisiones!M397</f>
        <v>12965830</v>
      </c>
      <c r="AX397" s="63">
        <f>[1]Supervisiones!N397</f>
        <v>44580</v>
      </c>
      <c r="AY397" s="63">
        <f>[1]Supervisiones!O397</f>
        <v>44580</v>
      </c>
      <c r="AZ397" s="60" t="str">
        <f>[1]Supervisiones!P397</f>
        <v>Transaccional</v>
      </c>
      <c r="BA397" s="62" t="s">
        <v>105</v>
      </c>
      <c r="BB397" s="60">
        <v>0</v>
      </c>
      <c r="BC397" s="62" t="s">
        <v>105</v>
      </c>
      <c r="BD397" s="60" t="s">
        <v>100</v>
      </c>
      <c r="BE397" s="60" t="s">
        <v>100</v>
      </c>
      <c r="BF397" s="62" t="s">
        <v>105</v>
      </c>
      <c r="BG397" s="60" t="s">
        <v>100</v>
      </c>
      <c r="BH397" s="60" t="s">
        <v>100</v>
      </c>
      <c r="BI397" s="60" t="s">
        <v>100</v>
      </c>
      <c r="BJ397" s="60" t="s">
        <v>100</v>
      </c>
      <c r="BK397" s="60" t="s">
        <v>100</v>
      </c>
      <c r="BL397" s="60" t="s">
        <v>100</v>
      </c>
      <c r="BM397" s="60" t="s">
        <v>100</v>
      </c>
      <c r="BN397" s="60" t="s">
        <v>100</v>
      </c>
      <c r="BO397" s="60" t="s">
        <v>100</v>
      </c>
      <c r="BP397" s="60" t="s">
        <v>100</v>
      </c>
      <c r="BQ397" s="60" t="s">
        <v>100</v>
      </c>
      <c r="BR397" s="60" t="s">
        <v>100</v>
      </c>
      <c r="BS397" s="63">
        <f t="shared" si="36"/>
        <v>44865</v>
      </c>
      <c r="BT397" s="62">
        <f t="shared" si="37"/>
        <v>0</v>
      </c>
      <c r="BU397" s="60">
        <v>0</v>
      </c>
      <c r="BV397" s="60">
        <v>0</v>
      </c>
      <c r="BW397" s="62">
        <f t="shared" si="38"/>
        <v>0</v>
      </c>
      <c r="BX397" s="60">
        <v>0</v>
      </c>
      <c r="BY397" s="60">
        <v>0</v>
      </c>
      <c r="BZ397" s="64">
        <f t="shared" si="39"/>
        <v>67000000</v>
      </c>
      <c r="CA397" s="60" t="s">
        <v>106</v>
      </c>
      <c r="CB397" s="62" t="e">
        <f t="shared" si="40"/>
        <v>#REF!</v>
      </c>
      <c r="CC397" s="72" t="e">
        <f>BS397-#REF!</f>
        <v>#REF!</v>
      </c>
      <c r="CD397" s="62" t="s">
        <v>107</v>
      </c>
      <c r="CE397" s="78">
        <v>44584</v>
      </c>
      <c r="CF397" s="74" t="s">
        <v>2182</v>
      </c>
      <c r="CG397" s="75"/>
    </row>
    <row r="398" spans="1:85" s="17" customFormat="1" ht="50.25" customHeight="1">
      <c r="A398" s="60">
        <v>397</v>
      </c>
      <c r="B398" s="62" t="s">
        <v>411</v>
      </c>
      <c r="C398" s="62" t="s">
        <v>617</v>
      </c>
      <c r="D398" s="62" t="s">
        <v>1105</v>
      </c>
      <c r="E398" s="62" t="s">
        <v>88</v>
      </c>
      <c r="F398" s="62" t="s">
        <v>2183</v>
      </c>
      <c r="G398" s="62" t="s">
        <v>111</v>
      </c>
      <c r="H398" s="62" t="s">
        <v>2184</v>
      </c>
      <c r="I398" s="62" t="s">
        <v>92</v>
      </c>
      <c r="J398" s="62">
        <v>1067096069</v>
      </c>
      <c r="K398" s="62" t="s">
        <v>2185</v>
      </c>
      <c r="L398" s="60">
        <v>80111701</v>
      </c>
      <c r="M398" s="71" t="s">
        <v>2186</v>
      </c>
      <c r="N398" s="62" t="s">
        <v>96</v>
      </c>
      <c r="O398" s="62">
        <f t="shared" si="25"/>
        <v>47720400</v>
      </c>
      <c r="P398" s="83">
        <v>47720400</v>
      </c>
      <c r="Q398" s="83">
        <v>0</v>
      </c>
      <c r="R398" s="82">
        <v>4149600</v>
      </c>
      <c r="S398" s="62" t="s">
        <v>97</v>
      </c>
      <c r="T398" s="73">
        <v>44580</v>
      </c>
      <c r="U398" s="63">
        <v>44586</v>
      </c>
      <c r="V398" s="63">
        <v>44926</v>
      </c>
      <c r="W398" s="63">
        <v>44586</v>
      </c>
      <c r="X398" s="63">
        <v>44926</v>
      </c>
      <c r="Y398" s="111" t="s">
        <v>622</v>
      </c>
      <c r="Z398" s="111" t="s">
        <v>419</v>
      </c>
      <c r="AA398" s="111">
        <v>20220874</v>
      </c>
      <c r="AB398" s="111">
        <v>88522</v>
      </c>
      <c r="AC398" s="61">
        <v>44575</v>
      </c>
      <c r="AD398" s="61" t="s">
        <v>100</v>
      </c>
      <c r="AE398" s="61" t="s">
        <v>100</v>
      </c>
      <c r="AF398" s="71" t="s">
        <v>623</v>
      </c>
      <c r="AG398" s="71" t="s">
        <v>737</v>
      </c>
      <c r="AH398" s="69">
        <v>48422</v>
      </c>
      <c r="AI398" s="85">
        <v>44580</v>
      </c>
      <c r="AJ398" s="70" t="s">
        <v>103</v>
      </c>
      <c r="AK398" s="69" t="s">
        <v>100</v>
      </c>
      <c r="AL398" s="69" t="s">
        <v>100</v>
      </c>
      <c r="AM398" s="61" t="str">
        <f>'[1]REQUISITOS DE EJECUCIÓN '!F398</f>
        <v>Cumplimiento del contrato</v>
      </c>
      <c r="AN398" s="61" t="str">
        <f>'[1]REQUISITOS DE EJECUCIÓN '!G398</f>
        <v>390-47-994000068548</v>
      </c>
      <c r="AO398" s="61">
        <f>'[1]REQUISITOS DE EJECUCIÓN '!H398</f>
        <v>44582</v>
      </c>
      <c r="AP398" s="61">
        <f>'[1]REQUISITOS DE EJECUCIÓN '!I398</f>
        <v>44586</v>
      </c>
      <c r="AQ398" s="61">
        <f>'[1]REQUISITOS DE EJECUCIÓN '!L398</f>
        <v>44581</v>
      </c>
      <c r="AR398" s="61" t="str">
        <f>'[1]REQUISITOS DE EJECUCIÓN '!M398</f>
        <v>I</v>
      </c>
      <c r="AS398" s="62" t="s">
        <v>104</v>
      </c>
      <c r="AT398" s="60" t="str">
        <f>[1]Supervisiones!J398</f>
        <v>David Alejandro Acosta Cárdenas</v>
      </c>
      <c r="AU398" s="60">
        <f>[1]Supervisiones!K398</f>
        <v>1069712051</v>
      </c>
      <c r="AV398" s="60" t="str">
        <f>[1]Supervisiones!L398</f>
        <v>David Alejandro Acosta Cárdenas</v>
      </c>
      <c r="AW398" s="60">
        <f>[1]Supervisiones!M398</f>
        <v>1069712051</v>
      </c>
      <c r="AX398" s="63">
        <f>[1]Supervisiones!N398</f>
        <v>44580</v>
      </c>
      <c r="AY398" s="63">
        <f>[1]Supervisiones!O398</f>
        <v>44580</v>
      </c>
      <c r="AZ398" s="60" t="str">
        <f>[1]Supervisiones!P398</f>
        <v>Transaccional</v>
      </c>
      <c r="BA398" s="62" t="s">
        <v>105</v>
      </c>
      <c r="BB398" s="60">
        <v>0</v>
      </c>
      <c r="BC398" s="62" t="s">
        <v>105</v>
      </c>
      <c r="BD398" s="60" t="s">
        <v>100</v>
      </c>
      <c r="BE398" s="60" t="s">
        <v>100</v>
      </c>
      <c r="BF398" s="62" t="s">
        <v>105</v>
      </c>
      <c r="BG398" s="60" t="s">
        <v>100</v>
      </c>
      <c r="BH398" s="60" t="s">
        <v>100</v>
      </c>
      <c r="BI398" s="60" t="s">
        <v>100</v>
      </c>
      <c r="BJ398" s="60" t="s">
        <v>100</v>
      </c>
      <c r="BK398" s="60" t="s">
        <v>100</v>
      </c>
      <c r="BL398" s="60" t="s">
        <v>100</v>
      </c>
      <c r="BM398" s="60" t="s">
        <v>100</v>
      </c>
      <c r="BN398" s="60" t="s">
        <v>100</v>
      </c>
      <c r="BO398" s="60" t="s">
        <v>100</v>
      </c>
      <c r="BP398" s="60" t="s">
        <v>100</v>
      </c>
      <c r="BQ398" s="60" t="s">
        <v>100</v>
      </c>
      <c r="BR398" s="60" t="s">
        <v>100</v>
      </c>
      <c r="BS398" s="63">
        <f t="shared" si="36"/>
        <v>44926</v>
      </c>
      <c r="BT398" s="62">
        <f t="shared" si="37"/>
        <v>0</v>
      </c>
      <c r="BU398" s="60">
        <v>0</v>
      </c>
      <c r="BV398" s="60">
        <v>0</v>
      </c>
      <c r="BW398" s="62">
        <f t="shared" si="38"/>
        <v>0</v>
      </c>
      <c r="BX398" s="60">
        <v>0</v>
      </c>
      <c r="BY398" s="60">
        <v>0</v>
      </c>
      <c r="BZ398" s="64">
        <f t="shared" si="39"/>
        <v>47720400</v>
      </c>
      <c r="CA398" s="60" t="s">
        <v>106</v>
      </c>
      <c r="CB398" s="62" t="e">
        <f t="shared" si="40"/>
        <v>#REF!</v>
      </c>
      <c r="CC398" s="72" t="e">
        <f>BS398-#REF!</f>
        <v>#REF!</v>
      </c>
      <c r="CD398" s="62" t="s">
        <v>107</v>
      </c>
      <c r="CE398" s="78">
        <v>44584</v>
      </c>
      <c r="CF398" s="74" t="s">
        <v>2187</v>
      </c>
      <c r="CG398" s="75"/>
    </row>
    <row r="399" spans="1:85" s="17" customFormat="1" ht="50.25" customHeight="1">
      <c r="A399" s="60">
        <v>398</v>
      </c>
      <c r="B399" s="62" t="s">
        <v>510</v>
      </c>
      <c r="C399" s="62" t="s">
        <v>930</v>
      </c>
      <c r="D399" s="62" t="s">
        <v>512</v>
      </c>
      <c r="E399" s="62" t="s">
        <v>88</v>
      </c>
      <c r="F399" s="62" t="s">
        <v>2188</v>
      </c>
      <c r="G399" s="62" t="s">
        <v>90</v>
      </c>
      <c r="H399" s="62" t="s">
        <v>2189</v>
      </c>
      <c r="I399" s="62" t="s">
        <v>92</v>
      </c>
      <c r="J399" s="62">
        <v>75094912</v>
      </c>
      <c r="K399" s="62" t="s">
        <v>2190</v>
      </c>
      <c r="L399" s="60">
        <v>80111701</v>
      </c>
      <c r="M399" s="71" t="s">
        <v>1352</v>
      </c>
      <c r="N399" s="62" t="s">
        <v>96</v>
      </c>
      <c r="O399" s="62">
        <f t="shared" si="25"/>
        <v>55000000</v>
      </c>
      <c r="P399" s="82">
        <v>55000000</v>
      </c>
      <c r="Q399" s="83">
        <v>0</v>
      </c>
      <c r="R399" s="82">
        <v>5000000</v>
      </c>
      <c r="S399" s="62" t="s">
        <v>213</v>
      </c>
      <c r="T399" s="73">
        <v>44580</v>
      </c>
      <c r="U399" s="63">
        <v>44582</v>
      </c>
      <c r="V399" s="63">
        <v>44895</v>
      </c>
      <c r="W399" s="63">
        <v>44582</v>
      </c>
      <c r="X399" s="63">
        <v>44895</v>
      </c>
      <c r="Y399" s="111" t="s">
        <v>517</v>
      </c>
      <c r="Z399" s="111" t="s">
        <v>518</v>
      </c>
      <c r="AA399" s="111">
        <v>20220103</v>
      </c>
      <c r="AB399" s="111">
        <v>23522</v>
      </c>
      <c r="AC399" s="61">
        <v>44569</v>
      </c>
      <c r="AD399" s="61" t="s">
        <v>100</v>
      </c>
      <c r="AE399" s="61" t="s">
        <v>100</v>
      </c>
      <c r="AF399" s="71" t="s">
        <v>519</v>
      </c>
      <c r="AG399" s="71" t="s">
        <v>116</v>
      </c>
      <c r="AH399" s="69">
        <v>47322</v>
      </c>
      <c r="AI399" s="85">
        <v>44580</v>
      </c>
      <c r="AJ399" s="70" t="s">
        <v>103</v>
      </c>
      <c r="AK399" s="69" t="s">
        <v>100</v>
      </c>
      <c r="AL399" s="69" t="s">
        <v>100</v>
      </c>
      <c r="AM399" s="61" t="str">
        <f>'[1]REQUISITOS DE EJECUCIÓN '!F399</f>
        <v>Cumplimiento del contrato
Calidad del servicio</v>
      </c>
      <c r="AN399" s="61" t="str">
        <f>'[1]REQUISITOS DE EJECUCIÓN '!G399</f>
        <v>500-47-994000023047</v>
      </c>
      <c r="AO399" s="61">
        <f>'[1]REQUISITOS DE EJECUCIÓN '!H399</f>
        <v>44580</v>
      </c>
      <c r="AP399" s="61">
        <f>'[1]REQUISITOS DE EJECUCIÓN '!I399</f>
        <v>44581</v>
      </c>
      <c r="AQ399" s="61">
        <f>'[1]REQUISITOS DE EJECUCIÓN '!L399</f>
        <v>44582</v>
      </c>
      <c r="AR399" s="61" t="str">
        <f>'[1]REQUISITOS DE EJECUCIÓN '!M399</f>
        <v>I</v>
      </c>
      <c r="AS399" s="62" t="s">
        <v>104</v>
      </c>
      <c r="AT399" s="60" t="str">
        <f>[1]Supervisiones!J399</f>
        <v>Norma Teresa Nieto Almanza</v>
      </c>
      <c r="AU399" s="60">
        <f>[1]Supervisiones!K399</f>
        <v>51871034</v>
      </c>
      <c r="AV399" s="60" t="str">
        <f>[1]Supervisiones!L399</f>
        <v>Norma Teresa Nieto Almanza</v>
      </c>
      <c r="AW399" s="60">
        <f>[1]Supervisiones!M399</f>
        <v>51871034</v>
      </c>
      <c r="AX399" s="63">
        <f>[1]Supervisiones!N399</f>
        <v>44580</v>
      </c>
      <c r="AY399" s="63">
        <f>[1]Supervisiones!O399</f>
        <v>44580</v>
      </c>
      <c r="AZ399" s="60" t="str">
        <f>[1]Supervisiones!P399</f>
        <v>Transaccional</v>
      </c>
      <c r="BA399" s="62" t="s">
        <v>105</v>
      </c>
      <c r="BB399" s="60">
        <v>0</v>
      </c>
      <c r="BC399" s="62" t="s">
        <v>105</v>
      </c>
      <c r="BD399" s="60" t="s">
        <v>100</v>
      </c>
      <c r="BE399" s="60" t="s">
        <v>100</v>
      </c>
      <c r="BF399" s="62" t="s">
        <v>105</v>
      </c>
      <c r="BG399" s="60" t="s">
        <v>100</v>
      </c>
      <c r="BH399" s="60" t="s">
        <v>100</v>
      </c>
      <c r="BI399" s="60" t="s">
        <v>100</v>
      </c>
      <c r="BJ399" s="60" t="s">
        <v>100</v>
      </c>
      <c r="BK399" s="60" t="s">
        <v>100</v>
      </c>
      <c r="BL399" s="60" t="s">
        <v>100</v>
      </c>
      <c r="BM399" s="60" t="s">
        <v>100</v>
      </c>
      <c r="BN399" s="60" t="s">
        <v>100</v>
      </c>
      <c r="BO399" s="60" t="s">
        <v>100</v>
      </c>
      <c r="BP399" s="60" t="s">
        <v>100</v>
      </c>
      <c r="BQ399" s="60" t="s">
        <v>100</v>
      </c>
      <c r="BR399" s="60" t="s">
        <v>100</v>
      </c>
      <c r="BS399" s="63">
        <f t="shared" si="36"/>
        <v>44895</v>
      </c>
      <c r="BT399" s="62">
        <f t="shared" si="37"/>
        <v>0</v>
      </c>
      <c r="BU399" s="60">
        <v>0</v>
      </c>
      <c r="BV399" s="60">
        <v>0</v>
      </c>
      <c r="BW399" s="62">
        <f t="shared" si="38"/>
        <v>0</v>
      </c>
      <c r="BX399" s="60">
        <v>0</v>
      </c>
      <c r="BY399" s="60">
        <v>0</v>
      </c>
      <c r="BZ399" s="64">
        <f t="shared" si="39"/>
        <v>55000000</v>
      </c>
      <c r="CA399" s="60" t="s">
        <v>106</v>
      </c>
      <c r="CB399" s="62" t="e">
        <f t="shared" si="40"/>
        <v>#REF!</v>
      </c>
      <c r="CC399" s="72" t="e">
        <f>BS399-#REF!</f>
        <v>#REF!</v>
      </c>
      <c r="CD399" s="62" t="s">
        <v>107</v>
      </c>
      <c r="CE399" s="78">
        <v>44584</v>
      </c>
      <c r="CF399" s="74" t="s">
        <v>2191</v>
      </c>
      <c r="CG399" s="75"/>
    </row>
    <row r="400" spans="1:85" s="17" customFormat="1" ht="50.25" customHeight="1">
      <c r="A400" s="60">
        <v>399</v>
      </c>
      <c r="B400" s="62" t="s">
        <v>411</v>
      </c>
      <c r="C400" s="62" t="s">
        <v>575</v>
      </c>
      <c r="D400" s="62" t="s">
        <v>413</v>
      </c>
      <c r="E400" s="62" t="s">
        <v>88</v>
      </c>
      <c r="F400" s="62" t="s">
        <v>2192</v>
      </c>
      <c r="G400" s="62" t="s">
        <v>90</v>
      </c>
      <c r="H400" s="62" t="s">
        <v>2193</v>
      </c>
      <c r="I400" s="62" t="s">
        <v>92</v>
      </c>
      <c r="J400" s="62">
        <v>1047416167</v>
      </c>
      <c r="K400" s="62" t="s">
        <v>2194</v>
      </c>
      <c r="L400" s="60">
        <v>80111701</v>
      </c>
      <c r="M400" s="71" t="s">
        <v>2195</v>
      </c>
      <c r="N400" s="62" t="s">
        <v>96</v>
      </c>
      <c r="O400" s="62">
        <f t="shared" si="25"/>
        <v>75637800</v>
      </c>
      <c r="P400" s="82">
        <v>75637800</v>
      </c>
      <c r="Q400" s="83">
        <v>0</v>
      </c>
      <c r="R400" s="82">
        <v>6303150</v>
      </c>
      <c r="S400" s="62" t="s">
        <v>97</v>
      </c>
      <c r="T400" s="63">
        <v>44580</v>
      </c>
      <c r="U400" s="63">
        <v>44586</v>
      </c>
      <c r="V400" s="63">
        <v>44926</v>
      </c>
      <c r="W400" s="63">
        <v>44586</v>
      </c>
      <c r="X400" s="63">
        <v>44926</v>
      </c>
      <c r="Y400" s="111" t="s">
        <v>418</v>
      </c>
      <c r="Z400" s="111" t="s">
        <v>419</v>
      </c>
      <c r="AA400" s="111">
        <v>20221031</v>
      </c>
      <c r="AB400" s="111">
        <v>98022</v>
      </c>
      <c r="AC400" s="61">
        <v>44578</v>
      </c>
      <c r="AD400" s="61" t="s">
        <v>100</v>
      </c>
      <c r="AE400" s="61" t="s">
        <v>100</v>
      </c>
      <c r="AF400" s="71" t="s">
        <v>420</v>
      </c>
      <c r="AG400" s="71" t="s">
        <v>102</v>
      </c>
      <c r="AH400" s="69">
        <v>54222</v>
      </c>
      <c r="AI400" s="85">
        <v>44581</v>
      </c>
      <c r="AJ400" s="70" t="s">
        <v>103</v>
      </c>
      <c r="AK400" s="69" t="s">
        <v>100</v>
      </c>
      <c r="AL400" s="69" t="s">
        <v>100</v>
      </c>
      <c r="AM400" s="61" t="str">
        <f>'[1]REQUISITOS DE EJECUCIÓN '!F400</f>
        <v>Cumplimiento del contrato
Calidad del servicio</v>
      </c>
      <c r="AN400" s="61" t="str">
        <f>'[1]REQUISITOS DE EJECUCIÓN '!G400</f>
        <v>75-44-101118565</v>
      </c>
      <c r="AO400" s="61">
        <f>'[1]REQUISITOS DE EJECUCIÓN '!H400</f>
        <v>44581</v>
      </c>
      <c r="AP400" s="61">
        <f>'[1]REQUISITOS DE EJECUCIÓN '!I400</f>
        <v>44582</v>
      </c>
      <c r="AQ400" s="61">
        <f>'[1]REQUISITOS DE EJECUCIÓN '!L400</f>
        <v>44586</v>
      </c>
      <c r="AR400" s="61" t="str">
        <f>'[1]REQUISITOS DE EJECUCIÓN '!M400</f>
        <v>I</v>
      </c>
      <c r="AS400" s="62" t="s">
        <v>104</v>
      </c>
      <c r="AT400" s="60" t="str">
        <f>[1]Supervisiones!J400</f>
        <v>Sandra Patricia Amado Castillo</v>
      </c>
      <c r="AU400" s="60">
        <f>[1]Supervisiones!K400</f>
        <v>52795498</v>
      </c>
      <c r="AV400" s="60" t="str">
        <f>[1]Supervisiones!L400</f>
        <v>José Leonardo Hincapié Gómez</v>
      </c>
      <c r="AW400" s="60">
        <f>[1]Supervisiones!M400</f>
        <v>52795498</v>
      </c>
      <c r="AX400" s="63">
        <f>[1]Supervisiones!N400</f>
        <v>44581</v>
      </c>
      <c r="AY400" s="63">
        <f>[1]Supervisiones!O400</f>
        <v>44582</v>
      </c>
      <c r="AZ400" s="60" t="str">
        <f>[1]Supervisiones!P400</f>
        <v>Transaccional</v>
      </c>
      <c r="BA400" s="62" t="s">
        <v>105</v>
      </c>
      <c r="BB400" s="60">
        <v>0</v>
      </c>
      <c r="BC400" s="62" t="s">
        <v>105</v>
      </c>
      <c r="BD400" s="60" t="s">
        <v>100</v>
      </c>
      <c r="BE400" s="60" t="s">
        <v>100</v>
      </c>
      <c r="BF400" s="62" t="s">
        <v>105</v>
      </c>
      <c r="BG400" s="60" t="s">
        <v>100</v>
      </c>
      <c r="BH400" s="60" t="s">
        <v>100</v>
      </c>
      <c r="BI400" s="60" t="s">
        <v>100</v>
      </c>
      <c r="BJ400" s="60" t="s">
        <v>100</v>
      </c>
      <c r="BK400" s="60" t="s">
        <v>100</v>
      </c>
      <c r="BL400" s="60" t="s">
        <v>100</v>
      </c>
      <c r="BM400" s="60" t="s">
        <v>100</v>
      </c>
      <c r="BN400" s="60" t="s">
        <v>100</v>
      </c>
      <c r="BO400" s="60" t="s">
        <v>100</v>
      </c>
      <c r="BP400" s="60" t="s">
        <v>100</v>
      </c>
      <c r="BQ400" s="60" t="s">
        <v>100</v>
      </c>
      <c r="BR400" s="60" t="s">
        <v>100</v>
      </c>
      <c r="BS400" s="63">
        <f t="shared" si="36"/>
        <v>44926</v>
      </c>
      <c r="BT400" s="62">
        <f t="shared" si="37"/>
        <v>0</v>
      </c>
      <c r="BU400" s="60">
        <v>0</v>
      </c>
      <c r="BV400" s="60">
        <v>0</v>
      </c>
      <c r="BW400" s="62">
        <f t="shared" si="38"/>
        <v>0</v>
      </c>
      <c r="BX400" s="60">
        <v>0</v>
      </c>
      <c r="BY400" s="60">
        <v>0</v>
      </c>
      <c r="BZ400" s="64">
        <f t="shared" si="39"/>
        <v>75637800</v>
      </c>
      <c r="CA400" s="60" t="s">
        <v>106</v>
      </c>
      <c r="CB400" s="62" t="e">
        <f t="shared" si="40"/>
        <v>#REF!</v>
      </c>
      <c r="CC400" s="72" t="e">
        <f>BS400-#REF!</f>
        <v>#REF!</v>
      </c>
      <c r="CD400" s="62" t="s">
        <v>107</v>
      </c>
      <c r="CE400" s="78">
        <v>44584</v>
      </c>
      <c r="CF400" s="74" t="s">
        <v>2196</v>
      </c>
      <c r="CG400" s="75"/>
    </row>
    <row r="401" spans="1:85" s="17" customFormat="1" ht="50.25" customHeight="1">
      <c r="A401" s="60">
        <v>400</v>
      </c>
      <c r="B401" s="62" t="s">
        <v>377</v>
      </c>
      <c r="C401" s="62" t="s">
        <v>1768</v>
      </c>
      <c r="D401" s="62" t="s">
        <v>428</v>
      </c>
      <c r="E401" s="62" t="s">
        <v>88</v>
      </c>
      <c r="F401" s="62" t="s">
        <v>2197</v>
      </c>
      <c r="G401" s="62" t="s">
        <v>90</v>
      </c>
      <c r="H401" s="62" t="s">
        <v>2198</v>
      </c>
      <c r="I401" s="62" t="s">
        <v>92</v>
      </c>
      <c r="J401" s="62">
        <v>79811597</v>
      </c>
      <c r="K401" s="62" t="s">
        <v>2199</v>
      </c>
      <c r="L401" s="60">
        <v>80111701</v>
      </c>
      <c r="M401" s="71" t="s">
        <v>748</v>
      </c>
      <c r="N401" s="62" t="s">
        <v>96</v>
      </c>
      <c r="O401" s="62">
        <f t="shared" si="25"/>
        <v>81600000</v>
      </c>
      <c r="P401" s="82">
        <v>81600000</v>
      </c>
      <c r="Q401" s="83">
        <v>0</v>
      </c>
      <c r="R401" s="82">
        <v>6800000</v>
      </c>
      <c r="S401" s="62" t="s">
        <v>97</v>
      </c>
      <c r="T401" s="63">
        <v>44581</v>
      </c>
      <c r="U401" s="63">
        <v>44585</v>
      </c>
      <c r="V401" s="63">
        <v>44926</v>
      </c>
      <c r="W401" s="63">
        <v>44585</v>
      </c>
      <c r="X401" s="63">
        <v>44926</v>
      </c>
      <c r="Y401" s="111" t="s">
        <v>383</v>
      </c>
      <c r="Z401" s="111" t="s">
        <v>384</v>
      </c>
      <c r="AA401" s="111">
        <v>20220046</v>
      </c>
      <c r="AB401" s="111">
        <v>44322</v>
      </c>
      <c r="AC401" s="61">
        <v>44570</v>
      </c>
      <c r="AD401" s="61" t="s">
        <v>100</v>
      </c>
      <c r="AE401" s="61" t="s">
        <v>100</v>
      </c>
      <c r="AF401" s="71" t="s">
        <v>1791</v>
      </c>
      <c r="AG401" s="71" t="s">
        <v>205</v>
      </c>
      <c r="AH401" s="69">
        <v>56322</v>
      </c>
      <c r="AI401" s="85">
        <v>44582</v>
      </c>
      <c r="AJ401" s="70" t="s">
        <v>103</v>
      </c>
      <c r="AK401" s="69" t="s">
        <v>100</v>
      </c>
      <c r="AL401" s="69" t="s">
        <v>100</v>
      </c>
      <c r="AM401" s="61" t="str">
        <f>'[1]REQUISITOS DE EJECUCIÓN '!F401</f>
        <v>Cumplimiento del contrato
Calidad del servicio</v>
      </c>
      <c r="AN401" s="61" t="str">
        <f>'[1]REQUISITOS DE EJECUCIÓN '!G401</f>
        <v>390-47-994000068312</v>
      </c>
      <c r="AO401" s="61">
        <f>'[1]REQUISITOS DE EJECUCIÓN '!H401</f>
        <v>44581</v>
      </c>
      <c r="AP401" s="61">
        <f>'[1]REQUISITOS DE EJECUCIÓN '!I401</f>
        <v>44582</v>
      </c>
      <c r="AQ401" s="61">
        <f>'[1]REQUISITOS DE EJECUCIÓN '!L401</f>
        <v>44583</v>
      </c>
      <c r="AR401" s="61" t="str">
        <f>'[1]REQUISITOS DE EJECUCIÓN '!M401</f>
        <v>I</v>
      </c>
      <c r="AS401" s="62" t="s">
        <v>104</v>
      </c>
      <c r="AT401" s="60" t="str">
        <f>[1]Supervisiones!J401</f>
        <v>Sandra Milena Becerra Baldrich</v>
      </c>
      <c r="AU401" s="60">
        <f>[1]Supervisiones!K401</f>
        <v>26274508</v>
      </c>
      <c r="AV401" s="60" t="str">
        <f>[1]Supervisiones!L401</f>
        <v>Sandra Milena Becerra Baldrich</v>
      </c>
      <c r="AW401" s="60">
        <f>[1]Supervisiones!M401</f>
        <v>26274508</v>
      </c>
      <c r="AX401" s="63">
        <f>[1]Supervisiones!N401</f>
        <v>44584</v>
      </c>
      <c r="AY401" s="63">
        <f>[1]Supervisiones!O401</f>
        <v>44584</v>
      </c>
      <c r="AZ401" s="60" t="str">
        <f>[1]Supervisiones!P401</f>
        <v>Transaccional</v>
      </c>
      <c r="BA401" s="62" t="s">
        <v>105</v>
      </c>
      <c r="BB401" s="60">
        <v>0</v>
      </c>
      <c r="BC401" s="62" t="s">
        <v>105</v>
      </c>
      <c r="BD401" s="60" t="s">
        <v>100</v>
      </c>
      <c r="BE401" s="60" t="s">
        <v>100</v>
      </c>
      <c r="BF401" s="62" t="s">
        <v>105</v>
      </c>
      <c r="BG401" s="60" t="s">
        <v>100</v>
      </c>
      <c r="BH401" s="60" t="s">
        <v>100</v>
      </c>
      <c r="BI401" s="60" t="s">
        <v>100</v>
      </c>
      <c r="BJ401" s="60" t="s">
        <v>100</v>
      </c>
      <c r="BK401" s="60" t="s">
        <v>100</v>
      </c>
      <c r="BL401" s="60" t="s">
        <v>100</v>
      </c>
      <c r="BM401" s="60" t="s">
        <v>100</v>
      </c>
      <c r="BN401" s="60" t="s">
        <v>100</v>
      </c>
      <c r="BO401" s="60" t="s">
        <v>100</v>
      </c>
      <c r="BP401" s="60" t="s">
        <v>100</v>
      </c>
      <c r="BQ401" s="60" t="s">
        <v>100</v>
      </c>
      <c r="BR401" s="60" t="s">
        <v>100</v>
      </c>
      <c r="BS401" s="63">
        <f t="shared" si="36"/>
        <v>44926</v>
      </c>
      <c r="BT401" s="62">
        <f t="shared" si="37"/>
        <v>0</v>
      </c>
      <c r="BU401" s="60">
        <v>0</v>
      </c>
      <c r="BV401" s="60">
        <v>0</v>
      </c>
      <c r="BW401" s="62">
        <f t="shared" si="38"/>
        <v>0</v>
      </c>
      <c r="BX401" s="60">
        <v>0</v>
      </c>
      <c r="BY401" s="60">
        <v>0</v>
      </c>
      <c r="BZ401" s="64">
        <f t="shared" si="39"/>
        <v>81600000</v>
      </c>
      <c r="CA401" s="60" t="s">
        <v>106</v>
      </c>
      <c r="CB401" s="62" t="e">
        <f t="shared" si="40"/>
        <v>#REF!</v>
      </c>
      <c r="CC401" s="72" t="e">
        <f>BS401-#REF!</f>
        <v>#REF!</v>
      </c>
      <c r="CD401" s="62" t="s">
        <v>107</v>
      </c>
      <c r="CE401" s="78">
        <v>44585</v>
      </c>
      <c r="CF401" s="74" t="s">
        <v>2200</v>
      </c>
      <c r="CG401" s="75"/>
    </row>
    <row r="402" spans="1:85" s="17" customFormat="1" ht="50.25" customHeight="1">
      <c r="A402" s="60">
        <v>401</v>
      </c>
      <c r="B402" s="62" t="s">
        <v>85</v>
      </c>
      <c r="C402" s="62" t="s">
        <v>207</v>
      </c>
      <c r="D402" s="62" t="s">
        <v>165</v>
      </c>
      <c r="E402" s="62" t="s">
        <v>88</v>
      </c>
      <c r="F402" s="62" t="s">
        <v>2201</v>
      </c>
      <c r="G402" s="62" t="s">
        <v>111</v>
      </c>
      <c r="H402" s="62" t="s">
        <v>2202</v>
      </c>
      <c r="I402" s="62" t="s">
        <v>92</v>
      </c>
      <c r="J402" s="62">
        <v>80421751</v>
      </c>
      <c r="K402" s="62" t="s">
        <v>2203</v>
      </c>
      <c r="L402" s="60">
        <v>80111701</v>
      </c>
      <c r="M402" s="71" t="s">
        <v>1593</v>
      </c>
      <c r="N402" s="62" t="s">
        <v>96</v>
      </c>
      <c r="O402" s="62">
        <f t="shared" si="25"/>
        <v>23712000</v>
      </c>
      <c r="P402" s="82">
        <v>23712000</v>
      </c>
      <c r="Q402" s="83">
        <v>0</v>
      </c>
      <c r="R402" s="82">
        <v>3952000</v>
      </c>
      <c r="S402" s="62" t="s">
        <v>213</v>
      </c>
      <c r="T402" s="63">
        <v>44581</v>
      </c>
      <c r="U402" s="63">
        <v>44587</v>
      </c>
      <c r="V402" s="63">
        <v>44742</v>
      </c>
      <c r="W402" s="63">
        <v>44587</v>
      </c>
      <c r="X402" s="63">
        <v>44742</v>
      </c>
      <c r="Y402" s="111" t="s">
        <v>130</v>
      </c>
      <c r="Z402" s="111" t="s">
        <v>99</v>
      </c>
      <c r="AA402" s="111">
        <v>20220182</v>
      </c>
      <c r="AB402" s="111">
        <v>29922</v>
      </c>
      <c r="AC402" s="61">
        <v>44569</v>
      </c>
      <c r="AD402" s="61" t="s">
        <v>100</v>
      </c>
      <c r="AE402" s="61" t="s">
        <v>100</v>
      </c>
      <c r="AF402" s="71" t="s">
        <v>131</v>
      </c>
      <c r="AG402" s="71" t="s">
        <v>1594</v>
      </c>
      <c r="AH402" s="69">
        <v>57722</v>
      </c>
      <c r="AI402" s="85">
        <v>44582</v>
      </c>
      <c r="AJ402" s="70" t="s">
        <v>103</v>
      </c>
      <c r="AK402" s="69" t="s">
        <v>100</v>
      </c>
      <c r="AL402" s="69" t="s">
        <v>100</v>
      </c>
      <c r="AM402" s="61" t="str">
        <f>'[1]REQUISITOS DE EJECUCIÓN '!F402</f>
        <v>Cumplimiento del contrato</v>
      </c>
      <c r="AN402" s="61" t="str">
        <f>'[1]REQUISITOS DE EJECUCIÓN '!G402</f>
        <v>390-47-994000068557</v>
      </c>
      <c r="AO402" s="61">
        <f>'[1]REQUISITOS DE EJECUCIÓN '!H402</f>
        <v>44582</v>
      </c>
      <c r="AP402" s="61">
        <f>'[1]REQUISITOS DE EJECUCIÓN '!I402</f>
        <v>44587</v>
      </c>
      <c r="AQ402" s="61">
        <f>'[1]REQUISITOS DE EJECUCIÓN '!L402</f>
        <v>44583</v>
      </c>
      <c r="AR402" s="61" t="str">
        <f>'[1]REQUISITOS DE EJECUCIÓN '!M402</f>
        <v>I</v>
      </c>
      <c r="AS402" s="62" t="s">
        <v>104</v>
      </c>
      <c r="AT402" s="60" t="str">
        <f>[1]Supervisiones!J402</f>
        <v>Jorge Enrique Niño Velandia</v>
      </c>
      <c r="AU402" s="60">
        <f>[1]Supervisiones!K402</f>
        <v>19493141</v>
      </c>
      <c r="AV402" s="60" t="str">
        <f>[1]Supervisiones!L402</f>
        <v>Jorge Enrique Niño Velandia</v>
      </c>
      <c r="AW402" s="60">
        <f>[1]Supervisiones!M402</f>
        <v>19493141</v>
      </c>
      <c r="AX402" s="63">
        <f>[1]Supervisiones!N402</f>
        <v>44582</v>
      </c>
      <c r="AY402" s="63">
        <f>[1]Supervisiones!O402</f>
        <v>44582</v>
      </c>
      <c r="AZ402" s="60" t="str">
        <f>[1]Supervisiones!P402</f>
        <v>Transaccional</v>
      </c>
      <c r="BA402" s="62" t="s">
        <v>105</v>
      </c>
      <c r="BB402" s="60">
        <v>0</v>
      </c>
      <c r="BC402" s="62" t="s">
        <v>105</v>
      </c>
      <c r="BD402" s="60" t="s">
        <v>100</v>
      </c>
      <c r="BE402" s="60" t="s">
        <v>100</v>
      </c>
      <c r="BF402" s="62" t="s">
        <v>105</v>
      </c>
      <c r="BG402" s="60" t="s">
        <v>100</v>
      </c>
      <c r="BH402" s="60" t="s">
        <v>100</v>
      </c>
      <c r="BI402" s="60" t="s">
        <v>100</v>
      </c>
      <c r="BJ402" s="60" t="s">
        <v>100</v>
      </c>
      <c r="BK402" s="60" t="s">
        <v>100</v>
      </c>
      <c r="BL402" s="60" t="s">
        <v>100</v>
      </c>
      <c r="BM402" s="60" t="s">
        <v>100</v>
      </c>
      <c r="BN402" s="60" t="s">
        <v>100</v>
      </c>
      <c r="BO402" s="60" t="s">
        <v>100</v>
      </c>
      <c r="BP402" s="60" t="s">
        <v>100</v>
      </c>
      <c r="BQ402" s="60" t="s">
        <v>100</v>
      </c>
      <c r="BR402" s="60" t="s">
        <v>100</v>
      </c>
      <c r="BS402" s="63">
        <f t="shared" si="36"/>
        <v>44742</v>
      </c>
      <c r="BT402" s="62">
        <f t="shared" si="37"/>
        <v>0</v>
      </c>
      <c r="BU402" s="60">
        <v>0</v>
      </c>
      <c r="BV402" s="60">
        <v>0</v>
      </c>
      <c r="BW402" s="62">
        <f t="shared" si="38"/>
        <v>0</v>
      </c>
      <c r="BX402" s="60">
        <v>0</v>
      </c>
      <c r="BY402" s="60">
        <v>0</v>
      </c>
      <c r="BZ402" s="64">
        <f t="shared" si="39"/>
        <v>23712000</v>
      </c>
      <c r="CA402" s="60" t="s">
        <v>106</v>
      </c>
      <c r="CB402" s="62" t="e">
        <f t="shared" si="40"/>
        <v>#REF!</v>
      </c>
      <c r="CC402" s="72" t="e">
        <f>BS402-#REF!</f>
        <v>#REF!</v>
      </c>
      <c r="CD402" s="62" t="s">
        <v>107</v>
      </c>
      <c r="CE402" s="78">
        <v>44585</v>
      </c>
      <c r="CF402" s="74" t="s">
        <v>2204</v>
      </c>
      <c r="CG402" s="75"/>
    </row>
    <row r="403" spans="1:85" s="17" customFormat="1" ht="50.25" customHeight="1">
      <c r="A403" s="60">
        <v>402</v>
      </c>
      <c r="B403" s="62" t="s">
        <v>411</v>
      </c>
      <c r="C403" s="62" t="s">
        <v>730</v>
      </c>
      <c r="D403" s="62" t="s">
        <v>1116</v>
      </c>
      <c r="E403" s="62" t="s">
        <v>88</v>
      </c>
      <c r="F403" s="62" t="s">
        <v>2205</v>
      </c>
      <c r="G403" s="62" t="s">
        <v>90</v>
      </c>
      <c r="H403" s="62" t="s">
        <v>2206</v>
      </c>
      <c r="I403" s="62" t="s">
        <v>92</v>
      </c>
      <c r="J403" s="62">
        <v>93400658</v>
      </c>
      <c r="K403" s="62" t="s">
        <v>2207</v>
      </c>
      <c r="L403" s="60">
        <v>80111701</v>
      </c>
      <c r="M403" s="71" t="s">
        <v>2208</v>
      </c>
      <c r="N403" s="62" t="s">
        <v>96</v>
      </c>
      <c r="O403" s="62">
        <f t="shared" si="25"/>
        <v>69000000</v>
      </c>
      <c r="P403" s="82">
        <v>69000000</v>
      </c>
      <c r="Q403" s="83">
        <v>0</v>
      </c>
      <c r="R403" s="82">
        <v>6000000</v>
      </c>
      <c r="S403" s="62" t="s">
        <v>97</v>
      </c>
      <c r="T403" s="73">
        <v>44580</v>
      </c>
      <c r="U403" s="63">
        <v>44582</v>
      </c>
      <c r="V403" s="63">
        <v>44926</v>
      </c>
      <c r="W403" s="63">
        <v>44582</v>
      </c>
      <c r="X403" s="63">
        <v>44926</v>
      </c>
      <c r="Y403" s="111" t="s">
        <v>418</v>
      </c>
      <c r="Z403" s="111" t="s">
        <v>419</v>
      </c>
      <c r="AA403" s="111">
        <v>20220708</v>
      </c>
      <c r="AB403" s="111">
        <v>89222</v>
      </c>
      <c r="AC403" s="61">
        <v>44575</v>
      </c>
      <c r="AD403" s="61" t="s">
        <v>100</v>
      </c>
      <c r="AE403" s="61" t="s">
        <v>100</v>
      </c>
      <c r="AF403" s="71" t="s">
        <v>736</v>
      </c>
      <c r="AG403" s="71" t="s">
        <v>737</v>
      </c>
      <c r="AH403" s="69">
        <v>49522</v>
      </c>
      <c r="AI403" s="85">
        <v>44580</v>
      </c>
      <c r="AJ403" s="70" t="s">
        <v>103</v>
      </c>
      <c r="AK403" s="69" t="s">
        <v>100</v>
      </c>
      <c r="AL403" s="69" t="s">
        <v>100</v>
      </c>
      <c r="AM403" s="61" t="str">
        <f>'[1]REQUISITOS DE EJECUCIÓN '!F403</f>
        <v>Cumplimiento del contrato
Calidad del servicio</v>
      </c>
      <c r="AN403" s="61" t="str">
        <f>'[1]REQUISITOS DE EJECUCIÓN '!G403</f>
        <v>480 47 994000043797</v>
      </c>
      <c r="AO403" s="61">
        <f>'[1]REQUISITOS DE EJECUCIÓN '!H403</f>
        <v>44580</v>
      </c>
      <c r="AP403" s="61">
        <f>'[1]REQUISITOS DE EJECUCIÓN '!I403</f>
        <v>44583</v>
      </c>
      <c r="AQ403" s="61">
        <f>'[1]REQUISITOS DE EJECUCIÓN '!L403</f>
        <v>44582</v>
      </c>
      <c r="AR403" s="61" t="str">
        <f>'[1]REQUISITOS DE EJECUCIÓN '!M403</f>
        <v>I</v>
      </c>
      <c r="AS403" s="62" t="s">
        <v>104</v>
      </c>
      <c r="AT403" s="60" t="str">
        <f>[1]Supervisiones!J403</f>
        <v>Kelly Alexandra Mariño Estupiñan</v>
      </c>
      <c r="AU403" s="60">
        <f>[1]Supervisiones!K403</f>
        <v>38363362</v>
      </c>
      <c r="AV403" s="60" t="str">
        <f>[1]Supervisiones!L403</f>
        <v>Kelly Alexandra Mariño Estupiñan</v>
      </c>
      <c r="AW403" s="60">
        <f>[1]Supervisiones!M403</f>
        <v>38363362</v>
      </c>
      <c r="AX403" s="63">
        <f>[1]Supervisiones!N403</f>
        <v>44580</v>
      </c>
      <c r="AY403" s="63">
        <f>[1]Supervisiones!O403</f>
        <v>44580</v>
      </c>
      <c r="AZ403" s="60" t="str">
        <f>[1]Supervisiones!P403</f>
        <v>Transaccional</v>
      </c>
      <c r="BA403" s="62" t="s">
        <v>105</v>
      </c>
      <c r="BB403" s="60">
        <v>0</v>
      </c>
      <c r="BC403" s="62" t="s">
        <v>105</v>
      </c>
      <c r="BD403" s="60" t="s">
        <v>100</v>
      </c>
      <c r="BE403" s="60" t="s">
        <v>100</v>
      </c>
      <c r="BF403" s="62" t="s">
        <v>105</v>
      </c>
      <c r="BG403" s="60" t="s">
        <v>100</v>
      </c>
      <c r="BH403" s="60" t="s">
        <v>100</v>
      </c>
      <c r="BI403" s="60" t="s">
        <v>100</v>
      </c>
      <c r="BJ403" s="60" t="s">
        <v>100</v>
      </c>
      <c r="BK403" s="60" t="s">
        <v>100</v>
      </c>
      <c r="BL403" s="60" t="s">
        <v>100</v>
      </c>
      <c r="BM403" s="60" t="s">
        <v>100</v>
      </c>
      <c r="BN403" s="60" t="s">
        <v>100</v>
      </c>
      <c r="BO403" s="60" t="s">
        <v>100</v>
      </c>
      <c r="BP403" s="60" t="s">
        <v>100</v>
      </c>
      <c r="BQ403" s="60" t="s">
        <v>100</v>
      </c>
      <c r="BR403" s="60" t="s">
        <v>100</v>
      </c>
      <c r="BS403" s="63">
        <f t="shared" si="36"/>
        <v>44926</v>
      </c>
      <c r="BT403" s="62">
        <f t="shared" si="37"/>
        <v>0</v>
      </c>
      <c r="BU403" s="60">
        <v>0</v>
      </c>
      <c r="BV403" s="60">
        <v>0</v>
      </c>
      <c r="BW403" s="62">
        <f t="shared" si="38"/>
        <v>0</v>
      </c>
      <c r="BX403" s="60">
        <v>0</v>
      </c>
      <c r="BY403" s="60">
        <v>0</v>
      </c>
      <c r="BZ403" s="64">
        <f t="shared" si="39"/>
        <v>69000000</v>
      </c>
      <c r="CA403" s="60" t="s">
        <v>106</v>
      </c>
      <c r="CB403" s="62" t="e">
        <f t="shared" si="40"/>
        <v>#REF!</v>
      </c>
      <c r="CC403" s="72" t="e">
        <f>BS403-#REF!</f>
        <v>#REF!</v>
      </c>
      <c r="CD403" s="62" t="s">
        <v>107</v>
      </c>
      <c r="CE403" s="78">
        <v>44584</v>
      </c>
      <c r="CF403" s="74" t="s">
        <v>2209</v>
      </c>
      <c r="CG403" s="75"/>
    </row>
    <row r="404" spans="1:85" s="17" customFormat="1" ht="50.25" customHeight="1">
      <c r="A404" s="60">
        <v>403</v>
      </c>
      <c r="B404" s="62" t="s">
        <v>377</v>
      </c>
      <c r="C404" s="62" t="s">
        <v>1768</v>
      </c>
      <c r="D404" s="62" t="s">
        <v>251</v>
      </c>
      <c r="E404" s="62" t="s">
        <v>88</v>
      </c>
      <c r="F404" s="62" t="s">
        <v>2210</v>
      </c>
      <c r="G404" s="62" t="s">
        <v>90</v>
      </c>
      <c r="H404" s="62" t="s">
        <v>2211</v>
      </c>
      <c r="I404" s="62" t="s">
        <v>92</v>
      </c>
      <c r="J404" s="62" t="s">
        <v>2212</v>
      </c>
      <c r="K404" s="62" t="s">
        <v>2213</v>
      </c>
      <c r="L404" s="60">
        <v>80111701</v>
      </c>
      <c r="M404" s="71" t="s">
        <v>382</v>
      </c>
      <c r="N404" s="62" t="s">
        <v>96</v>
      </c>
      <c r="O404" s="62">
        <f t="shared" si="25"/>
        <v>88200000</v>
      </c>
      <c r="P404" s="82">
        <v>88200000</v>
      </c>
      <c r="Q404" s="83">
        <v>0</v>
      </c>
      <c r="R404" s="82">
        <v>7350000</v>
      </c>
      <c r="S404" s="62" t="s">
        <v>97</v>
      </c>
      <c r="T404" s="63">
        <v>44581</v>
      </c>
      <c r="U404" s="63">
        <v>44585</v>
      </c>
      <c r="V404" s="63">
        <v>44926</v>
      </c>
      <c r="W404" s="63">
        <v>44585</v>
      </c>
      <c r="X404" s="63">
        <v>44926</v>
      </c>
      <c r="Y404" s="111" t="s">
        <v>383</v>
      </c>
      <c r="Z404" s="111" t="s">
        <v>384</v>
      </c>
      <c r="AA404" s="111">
        <v>20220047</v>
      </c>
      <c r="AB404" s="111">
        <v>44422</v>
      </c>
      <c r="AC404" s="61">
        <v>44570</v>
      </c>
      <c r="AD404" s="61" t="s">
        <v>100</v>
      </c>
      <c r="AE404" s="61" t="s">
        <v>100</v>
      </c>
      <c r="AF404" s="71" t="s">
        <v>986</v>
      </c>
      <c r="AG404" s="71" t="s">
        <v>102</v>
      </c>
      <c r="AH404" s="69">
        <v>52622</v>
      </c>
      <c r="AI404" s="85">
        <v>44581</v>
      </c>
      <c r="AJ404" s="70" t="s">
        <v>103</v>
      </c>
      <c r="AK404" s="69" t="s">
        <v>100</v>
      </c>
      <c r="AL404" s="69" t="s">
        <v>100</v>
      </c>
      <c r="AM404" s="61" t="str">
        <f>'[1]REQUISITOS DE EJECUCIÓN '!F404</f>
        <v>Cumplimiento del contrato
Calidad del servicio</v>
      </c>
      <c r="AN404" s="61" t="str">
        <f>'[1]REQUISITOS DE EJECUCIÓN '!G404</f>
        <v>39-46-101005737</v>
      </c>
      <c r="AO404" s="61">
        <f>'[1]REQUISITOS DE EJECUCIÓN '!H404</f>
        <v>44581</v>
      </c>
      <c r="AP404" s="61">
        <f>'[1]REQUISITOS DE EJECUCIÓN '!I404</f>
        <v>44585</v>
      </c>
      <c r="AQ404" s="61">
        <f>'[1]REQUISITOS DE EJECUCIÓN '!L404</f>
        <v>44583</v>
      </c>
      <c r="AR404" s="61" t="str">
        <f>'[1]REQUISITOS DE EJECUCIÓN '!M404</f>
        <v>I</v>
      </c>
      <c r="AS404" s="62" t="s">
        <v>104</v>
      </c>
      <c r="AT404" s="60" t="str">
        <f>[1]Supervisiones!J404</f>
        <v>Sandra Milena Becerra Baldrich</v>
      </c>
      <c r="AU404" s="60">
        <f>[1]Supervisiones!K404</f>
        <v>26274508</v>
      </c>
      <c r="AV404" s="60" t="str">
        <f>[1]Supervisiones!L404</f>
        <v>Sandra Milena Becerra Baldrich</v>
      </c>
      <c r="AW404" s="60">
        <f>[1]Supervisiones!M404</f>
        <v>26274508</v>
      </c>
      <c r="AX404" s="63">
        <f>[1]Supervisiones!N404</f>
        <v>44581</v>
      </c>
      <c r="AY404" s="63">
        <f>[1]Supervisiones!O404</f>
        <v>44582</v>
      </c>
      <c r="AZ404" s="60" t="str">
        <f>[1]Supervisiones!P404</f>
        <v>Transaccional</v>
      </c>
      <c r="BA404" s="62" t="s">
        <v>105</v>
      </c>
      <c r="BB404" s="60">
        <v>0</v>
      </c>
      <c r="BC404" s="62" t="s">
        <v>105</v>
      </c>
      <c r="BD404" s="60" t="s">
        <v>100</v>
      </c>
      <c r="BE404" s="60" t="s">
        <v>100</v>
      </c>
      <c r="BF404" s="62" t="s">
        <v>105</v>
      </c>
      <c r="BG404" s="60" t="s">
        <v>100</v>
      </c>
      <c r="BH404" s="60" t="s">
        <v>100</v>
      </c>
      <c r="BI404" s="60" t="s">
        <v>100</v>
      </c>
      <c r="BJ404" s="60" t="s">
        <v>100</v>
      </c>
      <c r="BK404" s="60" t="s">
        <v>100</v>
      </c>
      <c r="BL404" s="60" t="s">
        <v>100</v>
      </c>
      <c r="BM404" s="60" t="s">
        <v>100</v>
      </c>
      <c r="BN404" s="60" t="s">
        <v>100</v>
      </c>
      <c r="BO404" s="60" t="s">
        <v>100</v>
      </c>
      <c r="BP404" s="60" t="s">
        <v>100</v>
      </c>
      <c r="BQ404" s="60" t="s">
        <v>100</v>
      </c>
      <c r="BR404" s="60" t="s">
        <v>100</v>
      </c>
      <c r="BS404" s="63">
        <f t="shared" si="36"/>
        <v>44926</v>
      </c>
      <c r="BT404" s="62">
        <f t="shared" si="37"/>
        <v>0</v>
      </c>
      <c r="BU404" s="60">
        <v>0</v>
      </c>
      <c r="BV404" s="60">
        <v>0</v>
      </c>
      <c r="BW404" s="62">
        <f t="shared" si="38"/>
        <v>0</v>
      </c>
      <c r="BX404" s="60">
        <v>0</v>
      </c>
      <c r="BY404" s="60">
        <v>0</v>
      </c>
      <c r="BZ404" s="64">
        <f t="shared" si="39"/>
        <v>88200000</v>
      </c>
      <c r="CA404" s="60" t="s">
        <v>106</v>
      </c>
      <c r="CB404" s="62" t="e">
        <f t="shared" si="40"/>
        <v>#REF!</v>
      </c>
      <c r="CC404" s="72" t="e">
        <f>BS404-#REF!</f>
        <v>#REF!</v>
      </c>
      <c r="CD404" s="62" t="s">
        <v>107</v>
      </c>
      <c r="CE404" s="78">
        <v>44585</v>
      </c>
      <c r="CF404" s="74" t="s">
        <v>2214</v>
      </c>
      <c r="CG404" s="75"/>
    </row>
    <row r="405" spans="1:85" s="17" customFormat="1" ht="50.25" customHeight="1">
      <c r="A405" s="60">
        <v>404</v>
      </c>
      <c r="B405" s="62" t="s">
        <v>411</v>
      </c>
      <c r="C405" s="62" t="s">
        <v>1488</v>
      </c>
      <c r="D405" s="62" t="s">
        <v>413</v>
      </c>
      <c r="E405" s="62" t="s">
        <v>88</v>
      </c>
      <c r="F405" s="62" t="s">
        <v>2215</v>
      </c>
      <c r="G405" s="62" t="s">
        <v>90</v>
      </c>
      <c r="H405" s="62" t="s">
        <v>2216</v>
      </c>
      <c r="I405" s="62" t="s">
        <v>92</v>
      </c>
      <c r="J405" s="62">
        <v>52258443</v>
      </c>
      <c r="K405" s="62" t="s">
        <v>2217</v>
      </c>
      <c r="L405" s="60">
        <v>80111701</v>
      </c>
      <c r="M405" s="71" t="s">
        <v>2218</v>
      </c>
      <c r="N405" s="62" t="s">
        <v>96</v>
      </c>
      <c r="O405" s="62">
        <f t="shared" si="25"/>
        <v>75385674</v>
      </c>
      <c r="P405" s="82">
        <v>75385674</v>
      </c>
      <c r="Q405" s="83">
        <v>0</v>
      </c>
      <c r="R405" s="82">
        <v>6555276</v>
      </c>
      <c r="S405" s="62" t="s">
        <v>97</v>
      </c>
      <c r="T405" s="73">
        <v>44580</v>
      </c>
      <c r="U405" s="63">
        <v>44581</v>
      </c>
      <c r="V405" s="63">
        <v>44926</v>
      </c>
      <c r="W405" s="63">
        <v>44581</v>
      </c>
      <c r="X405" s="63">
        <v>44926</v>
      </c>
      <c r="Y405" s="111" t="s">
        <v>418</v>
      </c>
      <c r="Z405" s="111" t="s">
        <v>419</v>
      </c>
      <c r="AA405" s="111">
        <v>20220733</v>
      </c>
      <c r="AB405" s="111">
        <v>77722</v>
      </c>
      <c r="AC405" s="61">
        <v>44574</v>
      </c>
      <c r="AD405" s="61" t="s">
        <v>100</v>
      </c>
      <c r="AE405" s="61" t="s">
        <v>100</v>
      </c>
      <c r="AF405" s="71" t="s">
        <v>1560</v>
      </c>
      <c r="AG405" s="71" t="s">
        <v>1389</v>
      </c>
      <c r="AH405" s="69">
        <v>53322</v>
      </c>
      <c r="AI405" s="85">
        <v>44581</v>
      </c>
      <c r="AJ405" s="70" t="s">
        <v>103</v>
      </c>
      <c r="AK405" s="69" t="s">
        <v>100</v>
      </c>
      <c r="AL405" s="69" t="s">
        <v>100</v>
      </c>
      <c r="AM405" s="61" t="str">
        <f>'[1]REQUISITOS DE EJECUCIÓN '!F405</f>
        <v>Cumplimiento del contrato
Calidad del servicio</v>
      </c>
      <c r="AN405" s="61" t="str">
        <f>'[1]REQUISITOS DE EJECUCIÓN '!G405</f>
        <v>390-47-994000068313</v>
      </c>
      <c r="AO405" s="61">
        <f>'[1]REQUISITOS DE EJECUCIÓN '!H405</f>
        <v>44581</v>
      </c>
      <c r="AP405" s="61">
        <f>'[1]REQUISITOS DE EJECUCIÓN '!I405</f>
        <v>44581</v>
      </c>
      <c r="AQ405" s="61">
        <f>'[1]REQUISITOS DE EJECUCIÓN '!L405</f>
        <v>44582</v>
      </c>
      <c r="AR405" s="61" t="str">
        <f>'[1]REQUISITOS DE EJECUCIÓN '!M405</f>
        <v>III</v>
      </c>
      <c r="AS405" s="62" t="s">
        <v>104</v>
      </c>
      <c r="AT405" s="60" t="str">
        <f>[1]Supervisiones!J405</f>
        <v>Sandra Patricia Amado Castillo</v>
      </c>
      <c r="AU405" s="60">
        <f>[1]Supervisiones!K405</f>
        <v>52795498</v>
      </c>
      <c r="AV405" s="60" t="str">
        <f>[1]Supervisiones!L405</f>
        <v>Mauricio Serrato Roa</v>
      </c>
      <c r="AW405" s="60">
        <f>[1]Supervisiones!M405</f>
        <v>52795498</v>
      </c>
      <c r="AX405" s="63">
        <f>[1]Supervisiones!N405</f>
        <v>44581</v>
      </c>
      <c r="AY405" s="63">
        <f>[1]Supervisiones!O405</f>
        <v>44582</v>
      </c>
      <c r="AZ405" s="60" t="str">
        <f>[1]Supervisiones!P405</f>
        <v>Transaccional</v>
      </c>
      <c r="BA405" s="62" t="s">
        <v>105</v>
      </c>
      <c r="BB405" s="60">
        <v>0</v>
      </c>
      <c r="BC405" s="62" t="s">
        <v>105</v>
      </c>
      <c r="BD405" s="60" t="s">
        <v>100</v>
      </c>
      <c r="BE405" s="60" t="s">
        <v>100</v>
      </c>
      <c r="BF405" s="62" t="s">
        <v>105</v>
      </c>
      <c r="BG405" s="60" t="s">
        <v>100</v>
      </c>
      <c r="BH405" s="60" t="s">
        <v>100</v>
      </c>
      <c r="BI405" s="60" t="s">
        <v>100</v>
      </c>
      <c r="BJ405" s="60" t="s">
        <v>100</v>
      </c>
      <c r="BK405" s="60" t="s">
        <v>100</v>
      </c>
      <c r="BL405" s="60" t="s">
        <v>100</v>
      </c>
      <c r="BM405" s="60" t="s">
        <v>100</v>
      </c>
      <c r="BN405" s="60" t="s">
        <v>100</v>
      </c>
      <c r="BO405" s="60" t="s">
        <v>100</v>
      </c>
      <c r="BP405" s="60" t="s">
        <v>100</v>
      </c>
      <c r="BQ405" s="60" t="s">
        <v>100</v>
      </c>
      <c r="BR405" s="60" t="s">
        <v>100</v>
      </c>
      <c r="BS405" s="63">
        <f t="shared" si="36"/>
        <v>44926</v>
      </c>
      <c r="BT405" s="62">
        <f t="shared" si="37"/>
        <v>0</v>
      </c>
      <c r="BU405" s="60">
        <v>0</v>
      </c>
      <c r="BV405" s="60">
        <v>0</v>
      </c>
      <c r="BW405" s="62">
        <f t="shared" si="38"/>
        <v>0</v>
      </c>
      <c r="BX405" s="60">
        <v>0</v>
      </c>
      <c r="BY405" s="60">
        <v>0</v>
      </c>
      <c r="BZ405" s="64">
        <f t="shared" si="39"/>
        <v>75385674</v>
      </c>
      <c r="CA405" s="60" t="s">
        <v>106</v>
      </c>
      <c r="CB405" s="62" t="e">
        <f t="shared" si="40"/>
        <v>#REF!</v>
      </c>
      <c r="CC405" s="72" t="e">
        <f>BS405-#REF!</f>
        <v>#REF!</v>
      </c>
      <c r="CD405" s="62" t="s">
        <v>107</v>
      </c>
      <c r="CE405" s="78">
        <v>44584</v>
      </c>
      <c r="CF405" s="74" t="s">
        <v>2219</v>
      </c>
      <c r="CG405" s="75"/>
    </row>
    <row r="406" spans="1:85" s="17" customFormat="1" ht="50.25" customHeight="1">
      <c r="A406" s="60">
        <v>405</v>
      </c>
      <c r="B406" s="62" t="s">
        <v>411</v>
      </c>
      <c r="C406" s="62" t="s">
        <v>730</v>
      </c>
      <c r="D406" s="62" t="s">
        <v>1116</v>
      </c>
      <c r="E406" s="62" t="s">
        <v>88</v>
      </c>
      <c r="F406" s="62" t="s">
        <v>2220</v>
      </c>
      <c r="G406" s="62" t="s">
        <v>111</v>
      </c>
      <c r="H406" s="62" t="s">
        <v>2221</v>
      </c>
      <c r="I406" s="62" t="s">
        <v>92</v>
      </c>
      <c r="J406" s="62">
        <v>45481718</v>
      </c>
      <c r="K406" s="62" t="s">
        <v>2222</v>
      </c>
      <c r="L406" s="60">
        <v>80111701</v>
      </c>
      <c r="M406" s="71" t="s">
        <v>2223</v>
      </c>
      <c r="N406" s="62" t="s">
        <v>96</v>
      </c>
      <c r="O406" s="62">
        <f t="shared" si="25"/>
        <v>57500000</v>
      </c>
      <c r="P406" s="82">
        <v>57500000</v>
      </c>
      <c r="Q406" s="83">
        <v>0</v>
      </c>
      <c r="R406" s="82">
        <v>5000000</v>
      </c>
      <c r="S406" s="62" t="s">
        <v>97</v>
      </c>
      <c r="T406" s="73">
        <v>44580</v>
      </c>
      <c r="U406" s="63">
        <v>44582</v>
      </c>
      <c r="V406" s="63">
        <v>44926</v>
      </c>
      <c r="W406" s="63">
        <v>44582</v>
      </c>
      <c r="X406" s="63">
        <v>44926</v>
      </c>
      <c r="Y406" s="111" t="s">
        <v>418</v>
      </c>
      <c r="Z406" s="111" t="s">
        <v>419</v>
      </c>
      <c r="AA406" s="111">
        <v>20220701</v>
      </c>
      <c r="AB406" s="111">
        <v>89322</v>
      </c>
      <c r="AC406" s="61">
        <v>44575</v>
      </c>
      <c r="AD406" s="61" t="s">
        <v>100</v>
      </c>
      <c r="AE406" s="61" t="s">
        <v>100</v>
      </c>
      <c r="AF406" s="71" t="s">
        <v>736</v>
      </c>
      <c r="AG406" s="71" t="s">
        <v>737</v>
      </c>
      <c r="AH406" s="69">
        <v>54922</v>
      </c>
      <c r="AI406" s="85">
        <v>44581</v>
      </c>
      <c r="AJ406" s="70" t="s">
        <v>103</v>
      </c>
      <c r="AK406" s="69" t="s">
        <v>100</v>
      </c>
      <c r="AL406" s="69" t="s">
        <v>100</v>
      </c>
      <c r="AM406" s="61" t="str">
        <f>'[1]REQUISITOS DE EJECUCIÓN '!F406</f>
        <v>Cumplimiento del contrato</v>
      </c>
      <c r="AN406" s="61" t="str">
        <f>'[1]REQUISITOS DE EJECUCIÓN '!G406</f>
        <v>390-47-994000068278</v>
      </c>
      <c r="AO406" s="61">
        <f>'[1]REQUISITOS DE EJECUCIÓN '!H406</f>
        <v>44581</v>
      </c>
      <c r="AP406" s="61">
        <f>'[1]REQUISITOS DE EJECUCIÓN '!I406</f>
        <v>44581</v>
      </c>
      <c r="AQ406" s="61">
        <f>'[1]REQUISITOS DE EJECUCIÓN '!L406</f>
        <v>44582</v>
      </c>
      <c r="AR406" s="61" t="str">
        <f>'[1]REQUISITOS DE EJECUCIÓN '!M406</f>
        <v>I</v>
      </c>
      <c r="AS406" s="62" t="s">
        <v>104</v>
      </c>
      <c r="AT406" s="60" t="str">
        <f>[1]Supervisiones!J406</f>
        <v>Kelly Alexandra Mariño Estupiñan</v>
      </c>
      <c r="AU406" s="60">
        <f>[1]Supervisiones!K406</f>
        <v>38363362</v>
      </c>
      <c r="AV406" s="60" t="str">
        <f>[1]Supervisiones!L406</f>
        <v>Kelly Alexandra Mariño Estupiñan</v>
      </c>
      <c r="AW406" s="60">
        <f>[1]Supervisiones!M406</f>
        <v>38363362</v>
      </c>
      <c r="AX406" s="63">
        <f>[1]Supervisiones!N406</f>
        <v>44582</v>
      </c>
      <c r="AY406" s="63">
        <f>[1]Supervisiones!O406</f>
        <v>44582</v>
      </c>
      <c r="AZ406" s="60" t="str">
        <f>[1]Supervisiones!P406</f>
        <v>Transaccional</v>
      </c>
      <c r="BA406" s="62" t="s">
        <v>105</v>
      </c>
      <c r="BB406" s="60">
        <v>0</v>
      </c>
      <c r="BC406" s="62" t="s">
        <v>105</v>
      </c>
      <c r="BD406" s="60" t="s">
        <v>100</v>
      </c>
      <c r="BE406" s="60" t="s">
        <v>100</v>
      </c>
      <c r="BF406" s="62" t="s">
        <v>105</v>
      </c>
      <c r="BG406" s="60" t="s">
        <v>100</v>
      </c>
      <c r="BH406" s="60" t="s">
        <v>100</v>
      </c>
      <c r="BI406" s="60" t="s">
        <v>100</v>
      </c>
      <c r="BJ406" s="60" t="s">
        <v>100</v>
      </c>
      <c r="BK406" s="60" t="s">
        <v>100</v>
      </c>
      <c r="BL406" s="60" t="s">
        <v>100</v>
      </c>
      <c r="BM406" s="60" t="s">
        <v>100</v>
      </c>
      <c r="BN406" s="60" t="s">
        <v>100</v>
      </c>
      <c r="BO406" s="60" t="s">
        <v>100</v>
      </c>
      <c r="BP406" s="60" t="s">
        <v>100</v>
      </c>
      <c r="BQ406" s="60" t="s">
        <v>100</v>
      </c>
      <c r="BR406" s="60" t="s">
        <v>100</v>
      </c>
      <c r="BS406" s="63">
        <f t="shared" si="36"/>
        <v>44926</v>
      </c>
      <c r="BT406" s="62">
        <f t="shared" si="37"/>
        <v>0</v>
      </c>
      <c r="BU406" s="60">
        <v>0</v>
      </c>
      <c r="BV406" s="60">
        <v>0</v>
      </c>
      <c r="BW406" s="62">
        <f t="shared" si="38"/>
        <v>0</v>
      </c>
      <c r="BX406" s="60">
        <v>0</v>
      </c>
      <c r="BY406" s="60">
        <v>0</v>
      </c>
      <c r="BZ406" s="64">
        <f t="shared" si="39"/>
        <v>57500000</v>
      </c>
      <c r="CA406" s="60" t="s">
        <v>106</v>
      </c>
      <c r="CB406" s="62" t="e">
        <f t="shared" si="40"/>
        <v>#REF!</v>
      </c>
      <c r="CC406" s="72" t="e">
        <f>BS406-#REF!</f>
        <v>#REF!</v>
      </c>
      <c r="CD406" s="62" t="s">
        <v>107</v>
      </c>
      <c r="CE406" s="78">
        <v>44584</v>
      </c>
      <c r="CF406" s="74" t="s">
        <v>2224</v>
      </c>
      <c r="CG406" s="75"/>
    </row>
    <row r="407" spans="1:85" s="17" customFormat="1" ht="50.25" customHeight="1">
      <c r="A407" s="60">
        <v>406</v>
      </c>
      <c r="B407" s="62" t="s">
        <v>510</v>
      </c>
      <c r="C407" s="62" t="s">
        <v>930</v>
      </c>
      <c r="D407" s="62" t="s">
        <v>512</v>
      </c>
      <c r="E407" s="62" t="s">
        <v>88</v>
      </c>
      <c r="F407" s="62" t="s">
        <v>2225</v>
      </c>
      <c r="G407" s="62" t="s">
        <v>90</v>
      </c>
      <c r="H407" s="62" t="s">
        <v>2226</v>
      </c>
      <c r="I407" s="62" t="s">
        <v>92</v>
      </c>
      <c r="J407" s="62">
        <v>1010213314</v>
      </c>
      <c r="K407" s="62" t="s">
        <v>2227</v>
      </c>
      <c r="L407" s="60">
        <v>80111701</v>
      </c>
      <c r="M407" s="71" t="s">
        <v>1394</v>
      </c>
      <c r="N407" s="62" t="s">
        <v>96</v>
      </c>
      <c r="O407" s="62">
        <f t="shared" si="25"/>
        <v>61325000</v>
      </c>
      <c r="P407" s="82">
        <v>61325000</v>
      </c>
      <c r="Q407" s="83">
        <v>0</v>
      </c>
      <c r="R407" s="82">
        <v>5575000</v>
      </c>
      <c r="S407" s="62" t="s">
        <v>97</v>
      </c>
      <c r="T407" s="73">
        <v>44580</v>
      </c>
      <c r="U407" s="63">
        <v>44582</v>
      </c>
      <c r="V407" s="63">
        <v>44895</v>
      </c>
      <c r="W407" s="63">
        <v>44582</v>
      </c>
      <c r="X407" s="63">
        <v>44895</v>
      </c>
      <c r="Y407" s="111" t="s">
        <v>517</v>
      </c>
      <c r="Z407" s="111" t="s">
        <v>518</v>
      </c>
      <c r="AA407" s="111">
        <v>20220375</v>
      </c>
      <c r="AB407" s="111">
        <v>20122</v>
      </c>
      <c r="AC407" s="61">
        <v>44569</v>
      </c>
      <c r="AD407" s="61" t="s">
        <v>100</v>
      </c>
      <c r="AE407" s="61" t="s">
        <v>100</v>
      </c>
      <c r="AF407" s="71" t="s">
        <v>866</v>
      </c>
      <c r="AG407" s="71" t="s">
        <v>116</v>
      </c>
      <c r="AH407" s="69">
        <v>48122</v>
      </c>
      <c r="AI407" s="85">
        <v>44580</v>
      </c>
      <c r="AJ407" s="70" t="s">
        <v>103</v>
      </c>
      <c r="AK407" s="69" t="s">
        <v>100</v>
      </c>
      <c r="AL407" s="69" t="s">
        <v>100</v>
      </c>
      <c r="AM407" s="61" t="str">
        <f>'[1]REQUISITOS DE EJECUCIÓN '!F407</f>
        <v>Cumplimiento del contrato
Calidad del servicio</v>
      </c>
      <c r="AN407" s="61" t="str">
        <f>'[1]REQUISITOS DE EJECUCIÓN '!G407</f>
        <v>390-47-994000068249</v>
      </c>
      <c r="AO407" s="61">
        <f>'[1]REQUISITOS DE EJECUCIÓN '!H407</f>
        <v>44580</v>
      </c>
      <c r="AP407" s="61">
        <f>'[1]REQUISITOS DE EJECUCIÓN '!I407</f>
        <v>44581</v>
      </c>
      <c r="AQ407" s="61">
        <f>'[1]REQUISITOS DE EJECUCIÓN '!L407</f>
        <v>44582</v>
      </c>
      <c r="AR407" s="61" t="str">
        <f>'[1]REQUISITOS DE EJECUCIÓN '!M407</f>
        <v>I</v>
      </c>
      <c r="AS407" s="62" t="s">
        <v>104</v>
      </c>
      <c r="AT407" s="60" t="str">
        <f>[1]Supervisiones!J407</f>
        <v>Andrea Patricia Ávila Vacca</v>
      </c>
      <c r="AU407" s="60">
        <f>[1]Supervisiones!K407</f>
        <v>53100799</v>
      </c>
      <c r="AV407" s="60" t="str">
        <f>[1]Supervisiones!L407</f>
        <v>Claudia Elizabeth Cifuentes Santanilla</v>
      </c>
      <c r="AW407" s="60">
        <f>[1]Supervisiones!M407</f>
        <v>53100799</v>
      </c>
      <c r="AX407" s="63">
        <f>[1]Supervisiones!N407</f>
        <v>44580</v>
      </c>
      <c r="AY407" s="63">
        <f>[1]Supervisiones!O407</f>
        <v>44580</v>
      </c>
      <c r="AZ407" s="60" t="str">
        <f>[1]Supervisiones!P407</f>
        <v>Transaccional</v>
      </c>
      <c r="BA407" s="62" t="s">
        <v>105</v>
      </c>
      <c r="BB407" s="60">
        <v>0</v>
      </c>
      <c r="BC407" s="62" t="s">
        <v>105</v>
      </c>
      <c r="BD407" s="60" t="s">
        <v>100</v>
      </c>
      <c r="BE407" s="60" t="s">
        <v>100</v>
      </c>
      <c r="BF407" s="62" t="s">
        <v>105</v>
      </c>
      <c r="BG407" s="60" t="s">
        <v>100</v>
      </c>
      <c r="BH407" s="60" t="s">
        <v>100</v>
      </c>
      <c r="BI407" s="60" t="s">
        <v>100</v>
      </c>
      <c r="BJ407" s="60" t="s">
        <v>100</v>
      </c>
      <c r="BK407" s="60" t="s">
        <v>100</v>
      </c>
      <c r="BL407" s="60" t="s">
        <v>100</v>
      </c>
      <c r="BM407" s="60" t="s">
        <v>100</v>
      </c>
      <c r="BN407" s="60" t="s">
        <v>100</v>
      </c>
      <c r="BO407" s="60" t="s">
        <v>100</v>
      </c>
      <c r="BP407" s="60" t="s">
        <v>100</v>
      </c>
      <c r="BQ407" s="60" t="s">
        <v>100</v>
      </c>
      <c r="BR407" s="60" t="s">
        <v>100</v>
      </c>
      <c r="BS407" s="63">
        <f t="shared" si="36"/>
        <v>44895</v>
      </c>
      <c r="BT407" s="62">
        <f t="shared" si="37"/>
        <v>0</v>
      </c>
      <c r="BU407" s="60">
        <v>0</v>
      </c>
      <c r="BV407" s="60">
        <v>0</v>
      </c>
      <c r="BW407" s="62">
        <f t="shared" si="38"/>
        <v>0</v>
      </c>
      <c r="BX407" s="60">
        <v>0</v>
      </c>
      <c r="BY407" s="60">
        <v>0</v>
      </c>
      <c r="BZ407" s="64">
        <f t="shared" si="39"/>
        <v>61325000</v>
      </c>
      <c r="CA407" s="60" t="s">
        <v>106</v>
      </c>
      <c r="CB407" s="62" t="e">
        <f t="shared" si="40"/>
        <v>#REF!</v>
      </c>
      <c r="CC407" s="72" t="e">
        <f>BS407-#REF!</f>
        <v>#REF!</v>
      </c>
      <c r="CD407" s="62" t="s">
        <v>107</v>
      </c>
      <c r="CE407" s="78">
        <v>44584</v>
      </c>
      <c r="CF407" s="74" t="s">
        <v>2228</v>
      </c>
      <c r="CG407" s="75"/>
    </row>
    <row r="408" spans="1:85" s="17" customFormat="1" ht="50.25" customHeight="1">
      <c r="A408" s="60">
        <v>407</v>
      </c>
      <c r="B408" s="62" t="s">
        <v>411</v>
      </c>
      <c r="C408" s="62" t="s">
        <v>730</v>
      </c>
      <c r="D408" s="62" t="s">
        <v>1116</v>
      </c>
      <c r="E408" s="62" t="s">
        <v>88</v>
      </c>
      <c r="F408" s="62" t="s">
        <v>2229</v>
      </c>
      <c r="G408" s="62" t="s">
        <v>90</v>
      </c>
      <c r="H408" s="62" t="s">
        <v>2230</v>
      </c>
      <c r="I408" s="62" t="s">
        <v>92</v>
      </c>
      <c r="J408" s="62" t="s">
        <v>2231</v>
      </c>
      <c r="K408" s="62" t="s">
        <v>2232</v>
      </c>
      <c r="L408" s="60">
        <v>80111701</v>
      </c>
      <c r="M408" s="71" t="s">
        <v>2233</v>
      </c>
      <c r="N408" s="62" t="s">
        <v>96</v>
      </c>
      <c r="O408" s="62">
        <f t="shared" si="25"/>
        <v>65550000</v>
      </c>
      <c r="P408" s="86">
        <v>65550000</v>
      </c>
      <c r="Q408" s="60">
        <v>0</v>
      </c>
      <c r="R408" s="86">
        <v>5700000</v>
      </c>
      <c r="S408" s="62" t="s">
        <v>213</v>
      </c>
      <c r="T408" s="63">
        <v>44584</v>
      </c>
      <c r="U408" s="63">
        <v>44585</v>
      </c>
      <c r="V408" s="63">
        <v>44926</v>
      </c>
      <c r="W408" s="63">
        <v>44585</v>
      </c>
      <c r="X408" s="63">
        <v>44926</v>
      </c>
      <c r="Y408" s="67" t="s">
        <v>418</v>
      </c>
      <c r="Z408" s="68" t="s">
        <v>419</v>
      </c>
      <c r="AA408" s="67">
        <v>20220707</v>
      </c>
      <c r="AB408" s="67">
        <v>89422</v>
      </c>
      <c r="AC408" s="63">
        <v>44575</v>
      </c>
      <c r="AD408" s="60" t="s">
        <v>100</v>
      </c>
      <c r="AE408" s="60" t="s">
        <v>100</v>
      </c>
      <c r="AF408" s="60" t="s">
        <v>736</v>
      </c>
      <c r="AG408" s="60" t="s">
        <v>737</v>
      </c>
      <c r="AH408" s="69">
        <v>73522</v>
      </c>
      <c r="AI408" s="85">
        <v>44585</v>
      </c>
      <c r="AJ408" s="70" t="s">
        <v>103</v>
      </c>
      <c r="AK408" s="69" t="s">
        <v>100</v>
      </c>
      <c r="AL408" s="69" t="s">
        <v>100</v>
      </c>
      <c r="AM408" s="61" t="str">
        <f>'[1]REQUISITOS DE EJECUCIÓN '!F408</f>
        <v>Cumplimiento del contrato
Calidad del servicio</v>
      </c>
      <c r="AN408" s="61" t="str">
        <f>'[1]REQUISITOS DE EJECUCIÓN '!G408</f>
        <v>25-46-101019366</v>
      </c>
      <c r="AO408" s="61">
        <f>'[1]REQUISITOS DE EJECUCIÓN '!H408</f>
        <v>44584</v>
      </c>
      <c r="AP408" s="61">
        <f>'[1]REQUISITOS DE EJECUCIÓN '!I408</f>
        <v>44585</v>
      </c>
      <c r="AQ408" s="61">
        <f>'[1]REQUISITOS DE EJECUCIÓN '!L408</f>
        <v>44585</v>
      </c>
      <c r="AR408" s="61" t="str">
        <f>'[1]REQUISITOS DE EJECUCIÓN '!M408</f>
        <v>I</v>
      </c>
      <c r="AS408" s="62" t="s">
        <v>104</v>
      </c>
      <c r="AT408" s="60" t="str">
        <f>[1]Supervisiones!J408</f>
        <v>Kelly Alexandra Mariño Estupiñan</v>
      </c>
      <c r="AU408" s="60">
        <f>[1]Supervisiones!K408</f>
        <v>38363362</v>
      </c>
      <c r="AV408" s="60" t="str">
        <f>[1]Supervisiones!L408</f>
        <v>Kelly Alexandra Mariño Estupiñan</v>
      </c>
      <c r="AW408" s="60">
        <f>[1]Supervisiones!M408</f>
        <v>38363362</v>
      </c>
      <c r="AX408" s="63">
        <f>[1]Supervisiones!N408</f>
        <v>44584</v>
      </c>
      <c r="AY408" s="63">
        <f>[1]Supervisiones!O408</f>
        <v>44584</v>
      </c>
      <c r="AZ408" s="60" t="str">
        <f>[1]Supervisiones!P408</f>
        <v>Transaccional</v>
      </c>
      <c r="BA408" s="62" t="s">
        <v>105</v>
      </c>
      <c r="BB408" s="60">
        <v>0</v>
      </c>
      <c r="BC408" s="62" t="s">
        <v>105</v>
      </c>
      <c r="BD408" s="60" t="s">
        <v>100</v>
      </c>
      <c r="BE408" s="60" t="s">
        <v>100</v>
      </c>
      <c r="BF408" s="62" t="s">
        <v>105</v>
      </c>
      <c r="BG408" s="60" t="s">
        <v>100</v>
      </c>
      <c r="BH408" s="60" t="s">
        <v>100</v>
      </c>
      <c r="BI408" s="60" t="s">
        <v>100</v>
      </c>
      <c r="BJ408" s="60" t="s">
        <v>100</v>
      </c>
      <c r="BK408" s="60" t="s">
        <v>100</v>
      </c>
      <c r="BL408" s="60" t="s">
        <v>100</v>
      </c>
      <c r="BM408" s="60" t="s">
        <v>100</v>
      </c>
      <c r="BN408" s="60" t="s">
        <v>100</v>
      </c>
      <c r="BO408" s="60" t="s">
        <v>100</v>
      </c>
      <c r="BP408" s="60" t="s">
        <v>100</v>
      </c>
      <c r="BQ408" s="60" t="s">
        <v>100</v>
      </c>
      <c r="BR408" s="60" t="s">
        <v>100</v>
      </c>
      <c r="BS408" s="63">
        <f t="shared" si="36"/>
        <v>44926</v>
      </c>
      <c r="BT408" s="62">
        <f t="shared" si="37"/>
        <v>0</v>
      </c>
      <c r="BU408" s="60">
        <v>0</v>
      </c>
      <c r="BV408" s="60">
        <v>0</v>
      </c>
      <c r="BW408" s="62">
        <f t="shared" si="38"/>
        <v>0</v>
      </c>
      <c r="BX408" s="60">
        <v>0</v>
      </c>
      <c r="BY408" s="60">
        <v>0</v>
      </c>
      <c r="BZ408" s="64">
        <f t="shared" si="39"/>
        <v>65550000</v>
      </c>
      <c r="CA408" s="60" t="s">
        <v>106</v>
      </c>
      <c r="CB408" s="62" t="e">
        <f t="shared" si="40"/>
        <v>#REF!</v>
      </c>
      <c r="CC408" s="72" t="e">
        <f>BS408-#REF!</f>
        <v>#REF!</v>
      </c>
      <c r="CD408" s="62" t="s">
        <v>107</v>
      </c>
      <c r="CE408" s="78">
        <v>44590</v>
      </c>
      <c r="CF408" s="74" t="s">
        <v>2234</v>
      </c>
      <c r="CG408" s="75"/>
    </row>
    <row r="409" spans="1:85" s="17" customFormat="1" ht="50.25" customHeight="1">
      <c r="A409" s="60">
        <v>408</v>
      </c>
      <c r="B409" s="62" t="s">
        <v>298</v>
      </c>
      <c r="C409" s="62" t="s">
        <v>299</v>
      </c>
      <c r="D409" s="62" t="s">
        <v>460</v>
      </c>
      <c r="E409" s="62" t="s">
        <v>88</v>
      </c>
      <c r="F409" s="62" t="s">
        <v>2235</v>
      </c>
      <c r="G409" s="62" t="s">
        <v>90</v>
      </c>
      <c r="H409" s="62" t="s">
        <v>2236</v>
      </c>
      <c r="I409" s="62" t="s">
        <v>92</v>
      </c>
      <c r="J409" s="62">
        <v>1020733800</v>
      </c>
      <c r="K409" s="62" t="s">
        <v>2237</v>
      </c>
      <c r="L409" s="60">
        <v>80111701</v>
      </c>
      <c r="M409" s="71" t="s">
        <v>634</v>
      </c>
      <c r="N409" s="62" t="s">
        <v>96</v>
      </c>
      <c r="O409" s="62">
        <f t="shared" si="25"/>
        <v>86520000</v>
      </c>
      <c r="P409" s="86">
        <v>86520000</v>
      </c>
      <c r="Q409" s="60">
        <v>0</v>
      </c>
      <c r="R409" s="86">
        <v>8652000</v>
      </c>
      <c r="S409" s="62" t="s">
        <v>213</v>
      </c>
      <c r="T409" s="63">
        <v>44580</v>
      </c>
      <c r="U409" s="63">
        <v>44582</v>
      </c>
      <c r="V409" s="63">
        <v>44865</v>
      </c>
      <c r="W409" s="63">
        <v>44582</v>
      </c>
      <c r="X409" s="63">
        <v>44865</v>
      </c>
      <c r="Y409" s="67" t="s">
        <v>305</v>
      </c>
      <c r="Z409" s="68" t="s">
        <v>306</v>
      </c>
      <c r="AA409" s="67">
        <v>20220606</v>
      </c>
      <c r="AB409" s="67">
        <v>67822</v>
      </c>
      <c r="AC409" s="61">
        <v>44573</v>
      </c>
      <c r="AD409" s="61" t="s">
        <v>100</v>
      </c>
      <c r="AE409" s="61" t="s">
        <v>100</v>
      </c>
      <c r="AF409" s="60" t="s">
        <v>928</v>
      </c>
      <c r="AG409" s="60" t="s">
        <v>563</v>
      </c>
      <c r="AH409" s="69">
        <v>47822</v>
      </c>
      <c r="AI409" s="85">
        <v>44580</v>
      </c>
      <c r="AJ409" s="70" t="s">
        <v>103</v>
      </c>
      <c r="AK409" s="69" t="s">
        <v>100</v>
      </c>
      <c r="AL409" s="69" t="s">
        <v>100</v>
      </c>
      <c r="AM409" s="61" t="str">
        <f>'[1]REQUISITOS DE EJECUCIÓN '!F409</f>
        <v>Cumplimiento del contrato
Calidad del servicio</v>
      </c>
      <c r="AN409" s="61" t="str">
        <f>'[1]REQUISITOS DE EJECUCIÓN '!G409</f>
        <v>36-44-101052595</v>
      </c>
      <c r="AO409" s="61">
        <f>'[1]REQUISITOS DE EJECUCIÓN '!H409</f>
        <v>44580</v>
      </c>
      <c r="AP409" s="61">
        <f>'[1]REQUISITOS DE EJECUCIÓN '!I409</f>
        <v>44581</v>
      </c>
      <c r="AQ409" s="61">
        <f>'[1]REQUISITOS DE EJECUCIÓN '!L409</f>
        <v>44582</v>
      </c>
      <c r="AR409" s="61" t="str">
        <f>'[1]REQUISITOS DE EJECUCIÓN '!M409</f>
        <v>I</v>
      </c>
      <c r="AS409" s="62" t="s">
        <v>104</v>
      </c>
      <c r="AT409" s="60" t="str">
        <f>[1]Supervisiones!J409</f>
        <v>Fabian Dario Romero Moreno</v>
      </c>
      <c r="AU409" s="60">
        <f>[1]Supervisiones!K409</f>
        <v>11523034</v>
      </c>
      <c r="AV409" s="60" t="str">
        <f>[1]Supervisiones!L409</f>
        <v>Fabian Dario Romero Moreno</v>
      </c>
      <c r="AW409" s="60">
        <f>[1]Supervisiones!M409</f>
        <v>11523034</v>
      </c>
      <c r="AX409" s="63">
        <f>[1]Supervisiones!N409</f>
        <v>44580</v>
      </c>
      <c r="AY409" s="63">
        <f>[1]Supervisiones!O409</f>
        <v>44580</v>
      </c>
      <c r="AZ409" s="60" t="str">
        <f>[1]Supervisiones!P409</f>
        <v>Transaccional</v>
      </c>
      <c r="BA409" s="62" t="s">
        <v>105</v>
      </c>
      <c r="BB409" s="60">
        <v>0</v>
      </c>
      <c r="BC409" s="62" t="s">
        <v>105</v>
      </c>
      <c r="BD409" s="60" t="s">
        <v>100</v>
      </c>
      <c r="BE409" s="60" t="s">
        <v>100</v>
      </c>
      <c r="BF409" s="62" t="s">
        <v>105</v>
      </c>
      <c r="BG409" s="60" t="s">
        <v>100</v>
      </c>
      <c r="BH409" s="60" t="s">
        <v>100</v>
      </c>
      <c r="BI409" s="60" t="s">
        <v>100</v>
      </c>
      <c r="BJ409" s="60" t="s">
        <v>100</v>
      </c>
      <c r="BK409" s="60" t="s">
        <v>100</v>
      </c>
      <c r="BL409" s="60" t="s">
        <v>100</v>
      </c>
      <c r="BM409" s="60" t="s">
        <v>100</v>
      </c>
      <c r="BN409" s="60" t="s">
        <v>100</v>
      </c>
      <c r="BO409" s="60" t="s">
        <v>100</v>
      </c>
      <c r="BP409" s="60" t="s">
        <v>100</v>
      </c>
      <c r="BQ409" s="60" t="s">
        <v>100</v>
      </c>
      <c r="BR409" s="60" t="s">
        <v>100</v>
      </c>
      <c r="BS409" s="63">
        <f t="shared" si="36"/>
        <v>44865</v>
      </c>
      <c r="BT409" s="62">
        <f t="shared" si="37"/>
        <v>0</v>
      </c>
      <c r="BU409" s="60">
        <v>0</v>
      </c>
      <c r="BV409" s="60">
        <v>0</v>
      </c>
      <c r="BW409" s="62">
        <f t="shared" si="38"/>
        <v>0</v>
      </c>
      <c r="BX409" s="60">
        <v>0</v>
      </c>
      <c r="BY409" s="60">
        <v>0</v>
      </c>
      <c r="BZ409" s="64">
        <f t="shared" si="39"/>
        <v>86520000</v>
      </c>
      <c r="CA409" s="60" t="s">
        <v>106</v>
      </c>
      <c r="CB409" s="62" t="e">
        <f t="shared" si="40"/>
        <v>#REF!</v>
      </c>
      <c r="CC409" s="72" t="e">
        <f>BS409-#REF!</f>
        <v>#REF!</v>
      </c>
      <c r="CD409" s="62" t="s">
        <v>107</v>
      </c>
      <c r="CE409" s="78">
        <v>44584</v>
      </c>
      <c r="CF409" s="74" t="s">
        <v>2238</v>
      </c>
      <c r="CG409" s="75"/>
    </row>
    <row r="410" spans="1:85" s="17" customFormat="1" ht="50.25" customHeight="1">
      <c r="A410" s="60">
        <v>409</v>
      </c>
      <c r="B410" s="62" t="s">
        <v>411</v>
      </c>
      <c r="C410" s="62" t="s">
        <v>730</v>
      </c>
      <c r="D410" s="62" t="s">
        <v>1116</v>
      </c>
      <c r="E410" s="62" t="s">
        <v>88</v>
      </c>
      <c r="F410" s="62" t="s">
        <v>2239</v>
      </c>
      <c r="G410" s="62" t="s">
        <v>90</v>
      </c>
      <c r="H410" s="62" t="s">
        <v>2240</v>
      </c>
      <c r="I410" s="62" t="s">
        <v>92</v>
      </c>
      <c r="J410" s="62" t="s">
        <v>2241</v>
      </c>
      <c r="K410" s="62" t="s">
        <v>2242</v>
      </c>
      <c r="L410" s="60">
        <v>80111701</v>
      </c>
      <c r="M410" s="71" t="s">
        <v>2243</v>
      </c>
      <c r="N410" s="62" t="s">
        <v>96</v>
      </c>
      <c r="O410" s="62">
        <f t="shared" si="25"/>
        <v>69000000</v>
      </c>
      <c r="P410" s="86">
        <v>69000000</v>
      </c>
      <c r="Q410" s="60">
        <v>0</v>
      </c>
      <c r="R410" s="86">
        <v>6000000</v>
      </c>
      <c r="S410" s="62" t="s">
        <v>97</v>
      </c>
      <c r="T410" s="63">
        <v>44580</v>
      </c>
      <c r="U410" s="63">
        <v>44582</v>
      </c>
      <c r="V410" s="63">
        <v>44926</v>
      </c>
      <c r="W410" s="63">
        <v>44582</v>
      </c>
      <c r="X410" s="63">
        <v>44926</v>
      </c>
      <c r="Y410" s="67" t="s">
        <v>418</v>
      </c>
      <c r="Z410" s="68" t="s">
        <v>419</v>
      </c>
      <c r="AA410" s="67">
        <v>20220705</v>
      </c>
      <c r="AB410" s="67">
        <v>89522</v>
      </c>
      <c r="AC410" s="61">
        <v>44575</v>
      </c>
      <c r="AD410" s="61" t="s">
        <v>100</v>
      </c>
      <c r="AE410" s="61" t="s">
        <v>100</v>
      </c>
      <c r="AF410" s="60" t="s">
        <v>736</v>
      </c>
      <c r="AG410" s="60" t="s">
        <v>737</v>
      </c>
      <c r="AH410" s="69">
        <v>49622</v>
      </c>
      <c r="AI410" s="85">
        <v>44580</v>
      </c>
      <c r="AJ410" s="70" t="s">
        <v>103</v>
      </c>
      <c r="AK410" s="69" t="s">
        <v>100</v>
      </c>
      <c r="AL410" s="69" t="s">
        <v>100</v>
      </c>
      <c r="AM410" s="61" t="str">
        <f>'[1]REQUISITOS DE EJECUCIÓN '!F410</f>
        <v>Cumplimiento del contrato
Calidad del servicio</v>
      </c>
      <c r="AN410" s="61" t="str">
        <f>'[1]REQUISITOS DE EJECUCIÓN '!G410</f>
        <v>580-47-994000070618</v>
      </c>
      <c r="AO410" s="61">
        <f>'[1]REQUISITOS DE EJECUCIÓN '!H410</f>
        <v>44580</v>
      </c>
      <c r="AP410" s="61">
        <f>'[1]REQUISITOS DE EJECUCIÓN '!I410</f>
        <v>44581</v>
      </c>
      <c r="AQ410" s="61">
        <f>'[1]REQUISITOS DE EJECUCIÓN '!L410</f>
        <v>44582</v>
      </c>
      <c r="AR410" s="61" t="str">
        <f>'[1]REQUISITOS DE EJECUCIÓN '!M410</f>
        <v>I</v>
      </c>
      <c r="AS410" s="62" t="s">
        <v>104</v>
      </c>
      <c r="AT410" s="60" t="str">
        <f>[1]Supervisiones!J410</f>
        <v>Kelly Alexandra Mariño Estupiñan</v>
      </c>
      <c r="AU410" s="60">
        <f>[1]Supervisiones!K410</f>
        <v>38363362</v>
      </c>
      <c r="AV410" s="60" t="str">
        <f>[1]Supervisiones!L410</f>
        <v>Kelly Alexandra Mariño Estupiñan</v>
      </c>
      <c r="AW410" s="60">
        <f>[1]Supervisiones!M410</f>
        <v>38363362</v>
      </c>
      <c r="AX410" s="63">
        <f>[1]Supervisiones!N410</f>
        <v>44580</v>
      </c>
      <c r="AY410" s="63">
        <f>[1]Supervisiones!O410</f>
        <v>44580</v>
      </c>
      <c r="AZ410" s="60" t="str">
        <f>[1]Supervisiones!P410</f>
        <v>Transaccional</v>
      </c>
      <c r="BA410" s="62" t="s">
        <v>105</v>
      </c>
      <c r="BB410" s="60">
        <v>0</v>
      </c>
      <c r="BC410" s="62" t="s">
        <v>105</v>
      </c>
      <c r="BD410" s="60" t="s">
        <v>100</v>
      </c>
      <c r="BE410" s="60" t="s">
        <v>100</v>
      </c>
      <c r="BF410" s="62" t="s">
        <v>105</v>
      </c>
      <c r="BG410" s="60" t="s">
        <v>100</v>
      </c>
      <c r="BH410" s="60" t="s">
        <v>100</v>
      </c>
      <c r="BI410" s="60" t="s">
        <v>100</v>
      </c>
      <c r="BJ410" s="60" t="s">
        <v>100</v>
      </c>
      <c r="BK410" s="60" t="s">
        <v>100</v>
      </c>
      <c r="BL410" s="60" t="s">
        <v>100</v>
      </c>
      <c r="BM410" s="60" t="s">
        <v>100</v>
      </c>
      <c r="BN410" s="60" t="s">
        <v>100</v>
      </c>
      <c r="BO410" s="60" t="s">
        <v>100</v>
      </c>
      <c r="BP410" s="60" t="s">
        <v>100</v>
      </c>
      <c r="BQ410" s="60" t="s">
        <v>100</v>
      </c>
      <c r="BR410" s="60" t="s">
        <v>100</v>
      </c>
      <c r="BS410" s="63">
        <f t="shared" si="36"/>
        <v>44926</v>
      </c>
      <c r="BT410" s="62">
        <f t="shared" si="37"/>
        <v>0</v>
      </c>
      <c r="BU410" s="60">
        <v>0</v>
      </c>
      <c r="BV410" s="60">
        <v>0</v>
      </c>
      <c r="BW410" s="62">
        <f t="shared" si="38"/>
        <v>0</v>
      </c>
      <c r="BX410" s="60">
        <v>0</v>
      </c>
      <c r="BY410" s="60">
        <v>0</v>
      </c>
      <c r="BZ410" s="64">
        <f t="shared" si="39"/>
        <v>69000000</v>
      </c>
      <c r="CA410" s="60" t="s">
        <v>106</v>
      </c>
      <c r="CB410" s="62" t="e">
        <f t="shared" si="40"/>
        <v>#REF!</v>
      </c>
      <c r="CC410" s="72" t="e">
        <f>BS410-#REF!</f>
        <v>#REF!</v>
      </c>
      <c r="CD410" s="62" t="s">
        <v>107</v>
      </c>
      <c r="CE410" s="78">
        <v>44584</v>
      </c>
      <c r="CF410" s="74" t="s">
        <v>2244</v>
      </c>
      <c r="CG410" s="75"/>
    </row>
    <row r="411" spans="1:85" s="17" customFormat="1" ht="50.25" customHeight="1">
      <c r="A411" s="60">
        <v>410</v>
      </c>
      <c r="B411" s="62" t="s">
        <v>85</v>
      </c>
      <c r="C411" s="62" t="s">
        <v>1720</v>
      </c>
      <c r="D411" s="62" t="s">
        <v>165</v>
      </c>
      <c r="E411" s="62" t="s">
        <v>88</v>
      </c>
      <c r="F411" s="62" t="s">
        <v>2245</v>
      </c>
      <c r="G411" s="62" t="s">
        <v>111</v>
      </c>
      <c r="H411" s="62" t="s">
        <v>2246</v>
      </c>
      <c r="I411" s="62" t="s">
        <v>92</v>
      </c>
      <c r="J411" s="62">
        <v>11207258</v>
      </c>
      <c r="K411" s="62" t="s">
        <v>2247</v>
      </c>
      <c r="L411" s="60">
        <v>80111701</v>
      </c>
      <c r="M411" s="71" t="s">
        <v>2248</v>
      </c>
      <c r="N411" s="62" t="s">
        <v>96</v>
      </c>
      <c r="O411" s="62">
        <f t="shared" si="25"/>
        <v>49140000</v>
      </c>
      <c r="P411" s="86">
        <v>49140000</v>
      </c>
      <c r="Q411" s="60">
        <v>0</v>
      </c>
      <c r="R411" s="86">
        <v>4095000</v>
      </c>
      <c r="S411" s="62" t="s">
        <v>97</v>
      </c>
      <c r="T411" s="63">
        <v>44580</v>
      </c>
      <c r="U411" s="63">
        <v>44582</v>
      </c>
      <c r="V411" s="63">
        <v>44926</v>
      </c>
      <c r="W411" s="63">
        <v>44582</v>
      </c>
      <c r="X411" s="63">
        <v>44926</v>
      </c>
      <c r="Y411" s="67" t="s">
        <v>1725</v>
      </c>
      <c r="Z411" s="68" t="s">
        <v>99</v>
      </c>
      <c r="AA411" s="67">
        <v>20221086</v>
      </c>
      <c r="AB411" s="67">
        <v>87722</v>
      </c>
      <c r="AC411" s="61">
        <v>44575</v>
      </c>
      <c r="AD411" s="61" t="s">
        <v>100</v>
      </c>
      <c r="AE411" s="61" t="s">
        <v>100</v>
      </c>
      <c r="AF411" s="60" t="s">
        <v>1726</v>
      </c>
      <c r="AG411" s="60" t="s">
        <v>1727</v>
      </c>
      <c r="AH411" s="69">
        <v>47422</v>
      </c>
      <c r="AI411" s="85">
        <v>44580</v>
      </c>
      <c r="AJ411" s="70" t="s">
        <v>103</v>
      </c>
      <c r="AK411" s="69" t="s">
        <v>100</v>
      </c>
      <c r="AL411" s="69" t="s">
        <v>100</v>
      </c>
      <c r="AM411" s="61" t="str">
        <f>'[1]REQUISITOS DE EJECUCIÓN '!F411</f>
        <v>Cumplimiento del contrato</v>
      </c>
      <c r="AN411" s="61" t="str">
        <f>'[1]REQUISITOS DE EJECUCIÓN '!G411</f>
        <v>390-47-994000068064</v>
      </c>
      <c r="AO411" s="61">
        <f>'[1]REQUISITOS DE EJECUCIÓN '!H411</f>
        <v>44580</v>
      </c>
      <c r="AP411" s="61">
        <f>'[1]REQUISITOS DE EJECUCIÓN '!I411</f>
        <v>44581</v>
      </c>
      <c r="AQ411" s="61">
        <f>'[1]REQUISITOS DE EJECUCIÓN '!L411</f>
        <v>44582</v>
      </c>
      <c r="AR411" s="61" t="str">
        <f>'[1]REQUISITOS DE EJECUCIÓN '!M411</f>
        <v>I</v>
      </c>
      <c r="AS411" s="62" t="s">
        <v>104</v>
      </c>
      <c r="AT411" s="60" t="str">
        <f>[1]Supervisiones!J411</f>
        <v>Leonardo Mejía Lobo</v>
      </c>
      <c r="AU411" s="60" t="str">
        <f>[1]Supervisiones!K411</f>
        <v xml:space="preserve">75068486	</v>
      </c>
      <c r="AV411" s="60" t="str">
        <f>[1]Supervisiones!L411</f>
        <v>Leonardo Mejía Lobo</v>
      </c>
      <c r="AW411" s="60" t="str">
        <f>[1]Supervisiones!M411</f>
        <v xml:space="preserve">75068486	</v>
      </c>
      <c r="AX411" s="63">
        <f>[1]Supervisiones!N411</f>
        <v>44580</v>
      </c>
      <c r="AY411" s="63">
        <f>[1]Supervisiones!O411</f>
        <v>44580</v>
      </c>
      <c r="AZ411" s="60" t="str">
        <f>[1]Supervisiones!P411</f>
        <v>Transaccional</v>
      </c>
      <c r="BA411" s="62" t="s">
        <v>105</v>
      </c>
      <c r="BB411" s="60">
        <v>0</v>
      </c>
      <c r="BC411" s="62" t="s">
        <v>105</v>
      </c>
      <c r="BD411" s="60" t="s">
        <v>100</v>
      </c>
      <c r="BE411" s="60" t="s">
        <v>100</v>
      </c>
      <c r="BF411" s="62" t="s">
        <v>105</v>
      </c>
      <c r="BG411" s="60" t="s">
        <v>100</v>
      </c>
      <c r="BH411" s="60" t="s">
        <v>100</v>
      </c>
      <c r="BI411" s="60" t="s">
        <v>100</v>
      </c>
      <c r="BJ411" s="60" t="s">
        <v>100</v>
      </c>
      <c r="BK411" s="60" t="s">
        <v>100</v>
      </c>
      <c r="BL411" s="60" t="s">
        <v>100</v>
      </c>
      <c r="BM411" s="60" t="s">
        <v>100</v>
      </c>
      <c r="BN411" s="60" t="s">
        <v>100</v>
      </c>
      <c r="BO411" s="60" t="s">
        <v>100</v>
      </c>
      <c r="BP411" s="60" t="s">
        <v>100</v>
      </c>
      <c r="BQ411" s="60" t="s">
        <v>100</v>
      </c>
      <c r="BR411" s="60" t="s">
        <v>100</v>
      </c>
      <c r="BS411" s="63">
        <f t="shared" si="36"/>
        <v>44926</v>
      </c>
      <c r="BT411" s="62">
        <f t="shared" si="37"/>
        <v>0</v>
      </c>
      <c r="BU411" s="60">
        <v>0</v>
      </c>
      <c r="BV411" s="60">
        <v>0</v>
      </c>
      <c r="BW411" s="62">
        <f t="shared" si="38"/>
        <v>0</v>
      </c>
      <c r="BX411" s="60">
        <v>0</v>
      </c>
      <c r="BY411" s="60">
        <v>0</v>
      </c>
      <c r="BZ411" s="64">
        <f t="shared" si="39"/>
        <v>49140000</v>
      </c>
      <c r="CA411" s="60" t="s">
        <v>106</v>
      </c>
      <c r="CB411" s="62" t="e">
        <f t="shared" si="40"/>
        <v>#REF!</v>
      </c>
      <c r="CC411" s="72" t="e">
        <f>BS411-#REF!</f>
        <v>#REF!</v>
      </c>
      <c r="CD411" s="62" t="s">
        <v>107</v>
      </c>
      <c r="CE411" s="78">
        <v>44584</v>
      </c>
      <c r="CF411" s="74" t="s">
        <v>2249</v>
      </c>
      <c r="CG411" s="75"/>
    </row>
    <row r="412" spans="1:85" s="17" customFormat="1" ht="50.25" customHeight="1">
      <c r="A412" s="60">
        <v>411</v>
      </c>
      <c r="B412" s="62" t="s">
        <v>298</v>
      </c>
      <c r="C412" s="62" t="s">
        <v>489</v>
      </c>
      <c r="D412" s="62" t="s">
        <v>300</v>
      </c>
      <c r="E412" s="62" t="s">
        <v>88</v>
      </c>
      <c r="F412" s="62" t="s">
        <v>2250</v>
      </c>
      <c r="G412" s="62" t="s">
        <v>90</v>
      </c>
      <c r="H412" s="62" t="s">
        <v>2251</v>
      </c>
      <c r="I412" s="62" t="s">
        <v>92</v>
      </c>
      <c r="J412" s="62">
        <v>1061692389</v>
      </c>
      <c r="K412" s="62" t="s">
        <v>2252</v>
      </c>
      <c r="L412" s="60">
        <v>80111701</v>
      </c>
      <c r="M412" s="71" t="s">
        <v>493</v>
      </c>
      <c r="N412" s="62" t="s">
        <v>96</v>
      </c>
      <c r="O412" s="62">
        <f t="shared" si="25"/>
        <v>42000000</v>
      </c>
      <c r="P412" s="82">
        <v>42000000</v>
      </c>
      <c r="Q412" s="83">
        <v>0</v>
      </c>
      <c r="R412" s="82">
        <v>4200000</v>
      </c>
      <c r="S412" s="62" t="s">
        <v>213</v>
      </c>
      <c r="T412" s="73">
        <v>44580</v>
      </c>
      <c r="U412" s="63">
        <v>44586</v>
      </c>
      <c r="V412" s="63">
        <v>44865</v>
      </c>
      <c r="W412" s="63">
        <v>44586</v>
      </c>
      <c r="X412" s="63">
        <v>44926</v>
      </c>
      <c r="Y412" s="111" t="s">
        <v>305</v>
      </c>
      <c r="Z412" s="111" t="s">
        <v>306</v>
      </c>
      <c r="AA412" s="111">
        <v>20220585</v>
      </c>
      <c r="AB412" s="111">
        <v>68422</v>
      </c>
      <c r="AC412" s="61">
        <v>44573</v>
      </c>
      <c r="AD412" s="61" t="s">
        <v>100</v>
      </c>
      <c r="AE412" s="61" t="s">
        <v>100</v>
      </c>
      <c r="AF412" s="71" t="s">
        <v>928</v>
      </c>
      <c r="AG412" s="71" t="s">
        <v>494</v>
      </c>
      <c r="AH412" s="69">
        <v>54622</v>
      </c>
      <c r="AI412" s="85">
        <v>44581</v>
      </c>
      <c r="AJ412" s="70" t="s">
        <v>103</v>
      </c>
      <c r="AK412" s="69" t="s">
        <v>100</v>
      </c>
      <c r="AL412" s="69" t="s">
        <v>100</v>
      </c>
      <c r="AM412" s="61" t="str">
        <f>'[1]REQUISITOS DE EJECUCIÓN '!F412</f>
        <v>Cumplimiento del contrato
Calidad del servicio</v>
      </c>
      <c r="AN412" s="61" t="str">
        <f>'[1]REQUISITOS DE EJECUCIÓN '!G412</f>
        <v>3250480–5</v>
      </c>
      <c r="AO412" s="61">
        <f>'[1]REQUISITOS DE EJECUCIÓN '!H412</f>
        <v>44580</v>
      </c>
      <c r="AP412" s="61">
        <f>'[1]REQUISITOS DE EJECUCIÓN '!I412</f>
        <v>44581</v>
      </c>
      <c r="AQ412" s="61">
        <f>'[1]REQUISITOS DE EJECUCIÓN '!L412</f>
        <v>44582</v>
      </c>
      <c r="AR412" s="61" t="str">
        <f>'[1]REQUISITOS DE EJECUCIÓN '!M412</f>
        <v>I</v>
      </c>
      <c r="AS412" s="62" t="s">
        <v>104</v>
      </c>
      <c r="AT412" s="60" t="str">
        <f>[1]Supervisiones!J412</f>
        <v>Edgar Muñoz David</v>
      </c>
      <c r="AU412" s="60">
        <f>[1]Supervisiones!K412</f>
        <v>12965830</v>
      </c>
      <c r="AV412" s="60" t="str">
        <f>[1]Supervisiones!L412</f>
        <v>Edgar Muñoz David</v>
      </c>
      <c r="AW412" s="60">
        <f>[1]Supervisiones!M412</f>
        <v>12965830</v>
      </c>
      <c r="AX412" s="63">
        <f>[1]Supervisiones!N412</f>
        <v>44584</v>
      </c>
      <c r="AY412" s="63">
        <f>[1]Supervisiones!O412</f>
        <v>44584</v>
      </c>
      <c r="AZ412" s="60" t="str">
        <f>[1]Supervisiones!P412</f>
        <v>Transaccional</v>
      </c>
      <c r="BA412" s="62" t="s">
        <v>105</v>
      </c>
      <c r="BB412" s="60">
        <v>0</v>
      </c>
      <c r="BC412" s="62" t="s">
        <v>105</v>
      </c>
      <c r="BD412" s="60" t="s">
        <v>100</v>
      </c>
      <c r="BE412" s="60" t="s">
        <v>100</v>
      </c>
      <c r="BF412" s="62" t="s">
        <v>105</v>
      </c>
      <c r="BG412" s="60" t="s">
        <v>100</v>
      </c>
      <c r="BH412" s="60" t="s">
        <v>100</v>
      </c>
      <c r="BI412" s="60" t="s">
        <v>100</v>
      </c>
      <c r="BJ412" s="60" t="s">
        <v>100</v>
      </c>
      <c r="BK412" s="60" t="s">
        <v>100</v>
      </c>
      <c r="BL412" s="60" t="s">
        <v>100</v>
      </c>
      <c r="BM412" s="60" t="s">
        <v>100</v>
      </c>
      <c r="BN412" s="60" t="s">
        <v>100</v>
      </c>
      <c r="BO412" s="60" t="s">
        <v>100</v>
      </c>
      <c r="BP412" s="60" t="s">
        <v>100</v>
      </c>
      <c r="BQ412" s="60" t="s">
        <v>100</v>
      </c>
      <c r="BR412" s="60" t="s">
        <v>100</v>
      </c>
      <c r="BS412" s="63">
        <f t="shared" si="36"/>
        <v>44865</v>
      </c>
      <c r="BT412" s="62">
        <f t="shared" si="37"/>
        <v>0</v>
      </c>
      <c r="BU412" s="60">
        <v>0</v>
      </c>
      <c r="BV412" s="60">
        <v>0</v>
      </c>
      <c r="BW412" s="62">
        <f t="shared" si="38"/>
        <v>0</v>
      </c>
      <c r="BX412" s="60">
        <v>0</v>
      </c>
      <c r="BY412" s="60">
        <v>0</v>
      </c>
      <c r="BZ412" s="64">
        <f t="shared" si="39"/>
        <v>42000000</v>
      </c>
      <c r="CA412" s="60" t="s">
        <v>106</v>
      </c>
      <c r="CB412" s="62" t="e">
        <f t="shared" si="40"/>
        <v>#REF!</v>
      </c>
      <c r="CC412" s="72" t="e">
        <f>BS412-#REF!</f>
        <v>#REF!</v>
      </c>
      <c r="CD412" s="62" t="s">
        <v>107</v>
      </c>
      <c r="CE412" s="78">
        <v>44584</v>
      </c>
      <c r="CF412" s="74" t="s">
        <v>2253</v>
      </c>
      <c r="CG412" s="75"/>
    </row>
    <row r="413" spans="1:85" s="17" customFormat="1" ht="50.25" customHeight="1">
      <c r="A413" s="60">
        <v>412</v>
      </c>
      <c r="B413" s="62" t="s">
        <v>298</v>
      </c>
      <c r="C413" s="62" t="s">
        <v>489</v>
      </c>
      <c r="D413" s="62" t="s">
        <v>460</v>
      </c>
      <c r="E413" s="62" t="s">
        <v>88</v>
      </c>
      <c r="F413" s="62" t="s">
        <v>2254</v>
      </c>
      <c r="G413" s="62" t="s">
        <v>90</v>
      </c>
      <c r="H413" s="62" t="s">
        <v>2255</v>
      </c>
      <c r="I413" s="62" t="s">
        <v>92</v>
      </c>
      <c r="J413" s="62">
        <v>19354741</v>
      </c>
      <c r="K413" s="62" t="s">
        <v>2256</v>
      </c>
      <c r="L413" s="60">
        <v>80111701</v>
      </c>
      <c r="M413" s="71" t="s">
        <v>589</v>
      </c>
      <c r="N413" s="62" t="s">
        <v>96</v>
      </c>
      <c r="O413" s="62">
        <f t="shared" si="25"/>
        <v>65000000</v>
      </c>
      <c r="P413" s="82">
        <v>65000000</v>
      </c>
      <c r="Q413" s="83">
        <v>0</v>
      </c>
      <c r="R413" s="82">
        <v>6500000</v>
      </c>
      <c r="S413" s="62" t="s">
        <v>213</v>
      </c>
      <c r="T413" s="73">
        <v>44580</v>
      </c>
      <c r="U413" s="63">
        <v>44586</v>
      </c>
      <c r="V413" s="63">
        <v>44865</v>
      </c>
      <c r="W413" s="63">
        <v>44586</v>
      </c>
      <c r="X413" s="63">
        <v>44865</v>
      </c>
      <c r="Y413" s="111" t="s">
        <v>305</v>
      </c>
      <c r="Z413" s="111" t="s">
        <v>306</v>
      </c>
      <c r="AA413" s="111">
        <v>20220677</v>
      </c>
      <c r="AB413" s="111">
        <v>71522</v>
      </c>
      <c r="AC413" s="61">
        <v>44573</v>
      </c>
      <c r="AD413" s="61" t="s">
        <v>100</v>
      </c>
      <c r="AE413" s="61" t="s">
        <v>100</v>
      </c>
      <c r="AF413" s="71" t="s">
        <v>928</v>
      </c>
      <c r="AG413" s="71" t="s">
        <v>563</v>
      </c>
      <c r="AH413" s="69">
        <v>48222</v>
      </c>
      <c r="AI413" s="85">
        <v>44580</v>
      </c>
      <c r="AJ413" s="70" t="s">
        <v>103</v>
      </c>
      <c r="AK413" s="69" t="s">
        <v>100</v>
      </c>
      <c r="AL413" s="69" t="s">
        <v>100</v>
      </c>
      <c r="AM413" s="61" t="str">
        <f>'[1]REQUISITOS DE EJECUCIÓN '!F414</f>
        <v>Cumplimiento del contrato
Calidad del servicio</v>
      </c>
      <c r="AN413" s="61" t="str">
        <f>'[1]REQUISITOS DE EJECUCIÓN '!G414</f>
        <v>17-46-101020885</v>
      </c>
      <c r="AO413" s="61">
        <f>'[1]REQUISITOS DE EJECUCIÓN '!H414</f>
        <v>44580</v>
      </c>
      <c r="AP413" s="61">
        <f>'[1]REQUISITOS DE EJECUCIÓN '!I414</f>
        <v>44582</v>
      </c>
      <c r="AQ413" s="61">
        <f>'[1]REQUISITOS DE EJECUCIÓN '!L414</f>
        <v>44582</v>
      </c>
      <c r="AR413" s="61" t="str">
        <f>'[1]REQUISITOS DE EJECUCIÓN '!M414</f>
        <v>I</v>
      </c>
      <c r="AS413" s="62" t="s">
        <v>104</v>
      </c>
      <c r="AT413" s="60" t="str">
        <f>[1]Supervisiones!J414</f>
        <v>Edgar Muñoz David</v>
      </c>
      <c r="AU413" s="60">
        <f>[1]Supervisiones!K414</f>
        <v>12965830</v>
      </c>
      <c r="AV413" s="60" t="str">
        <f>[1]Supervisiones!L414</f>
        <v>Edgar Muñoz David</v>
      </c>
      <c r="AW413" s="60">
        <f>[1]Supervisiones!M414</f>
        <v>12965830</v>
      </c>
      <c r="AX413" s="63">
        <f>[1]Supervisiones!N414</f>
        <v>44580</v>
      </c>
      <c r="AY413" s="63">
        <f>[1]Supervisiones!O414</f>
        <v>44580</v>
      </c>
      <c r="AZ413" s="60" t="str">
        <f>[1]Supervisiones!P414</f>
        <v>Transaccional</v>
      </c>
      <c r="BA413" s="62" t="s">
        <v>105</v>
      </c>
      <c r="BB413" s="60">
        <v>0</v>
      </c>
      <c r="BC413" s="62" t="s">
        <v>105</v>
      </c>
      <c r="BD413" s="60" t="s">
        <v>100</v>
      </c>
      <c r="BE413" s="60" t="s">
        <v>100</v>
      </c>
      <c r="BF413" s="62" t="s">
        <v>105</v>
      </c>
      <c r="BG413" s="60" t="s">
        <v>100</v>
      </c>
      <c r="BH413" s="60" t="s">
        <v>100</v>
      </c>
      <c r="BI413" s="60" t="s">
        <v>100</v>
      </c>
      <c r="BJ413" s="60" t="s">
        <v>100</v>
      </c>
      <c r="BK413" s="60" t="s">
        <v>100</v>
      </c>
      <c r="BL413" s="60" t="s">
        <v>100</v>
      </c>
      <c r="BM413" s="60" t="s">
        <v>100</v>
      </c>
      <c r="BN413" s="60" t="s">
        <v>100</v>
      </c>
      <c r="BO413" s="60" t="s">
        <v>100</v>
      </c>
      <c r="BP413" s="60" t="s">
        <v>100</v>
      </c>
      <c r="BQ413" s="60" t="s">
        <v>100</v>
      </c>
      <c r="BR413" s="60" t="s">
        <v>100</v>
      </c>
      <c r="BS413" s="63">
        <f t="shared" si="36"/>
        <v>44865</v>
      </c>
      <c r="BT413" s="62">
        <f t="shared" si="37"/>
        <v>0</v>
      </c>
      <c r="BU413" s="60">
        <v>0</v>
      </c>
      <c r="BV413" s="60">
        <v>0</v>
      </c>
      <c r="BW413" s="62">
        <f t="shared" si="38"/>
        <v>0</v>
      </c>
      <c r="BX413" s="60">
        <v>0</v>
      </c>
      <c r="BY413" s="60">
        <v>0</v>
      </c>
      <c r="BZ413" s="64">
        <f t="shared" si="39"/>
        <v>65000000</v>
      </c>
      <c r="CA413" s="60" t="s">
        <v>106</v>
      </c>
      <c r="CB413" s="62" t="e">
        <f t="shared" si="40"/>
        <v>#REF!</v>
      </c>
      <c r="CC413" s="72" t="e">
        <f>BS413-#REF!</f>
        <v>#REF!</v>
      </c>
      <c r="CD413" s="62" t="s">
        <v>107</v>
      </c>
      <c r="CE413" s="78">
        <v>44584</v>
      </c>
      <c r="CF413" s="74" t="s">
        <v>2257</v>
      </c>
      <c r="CG413" s="75"/>
    </row>
    <row r="414" spans="1:85" s="17" customFormat="1" ht="50.25" customHeight="1">
      <c r="A414" s="60">
        <v>413</v>
      </c>
      <c r="B414" s="62" t="s">
        <v>510</v>
      </c>
      <c r="C414" s="62" t="s">
        <v>930</v>
      </c>
      <c r="D414" s="62" t="s">
        <v>512</v>
      </c>
      <c r="E414" s="62" t="s">
        <v>88</v>
      </c>
      <c r="F414" s="62" t="s">
        <v>2258</v>
      </c>
      <c r="G414" s="62" t="s">
        <v>90</v>
      </c>
      <c r="H414" s="62" t="s">
        <v>2259</v>
      </c>
      <c r="I414" s="62" t="s">
        <v>92</v>
      </c>
      <c r="J414" s="62">
        <v>53084259</v>
      </c>
      <c r="K414" s="62" t="s">
        <v>2260</v>
      </c>
      <c r="L414" s="60">
        <v>80111701</v>
      </c>
      <c r="M414" s="71" t="s">
        <v>1394</v>
      </c>
      <c r="N414" s="62" t="s">
        <v>96</v>
      </c>
      <c r="O414" s="62">
        <f t="shared" si="25"/>
        <v>66000000</v>
      </c>
      <c r="P414" s="82">
        <v>66000000</v>
      </c>
      <c r="Q414" s="83">
        <v>0</v>
      </c>
      <c r="R414" s="82">
        <v>6000000</v>
      </c>
      <c r="S414" s="62" t="s">
        <v>213</v>
      </c>
      <c r="T414" s="73">
        <v>44580</v>
      </c>
      <c r="U414" s="63">
        <v>44585</v>
      </c>
      <c r="V414" s="63">
        <v>44895</v>
      </c>
      <c r="W414" s="63">
        <v>44585</v>
      </c>
      <c r="X414" s="63">
        <v>44895</v>
      </c>
      <c r="Y414" s="111" t="s">
        <v>517</v>
      </c>
      <c r="Z414" s="111" t="s">
        <v>518</v>
      </c>
      <c r="AA414" s="111">
        <v>20220154</v>
      </c>
      <c r="AB414" s="111">
        <v>23922</v>
      </c>
      <c r="AC414" s="61">
        <v>44569</v>
      </c>
      <c r="AD414" s="61" t="s">
        <v>100</v>
      </c>
      <c r="AE414" s="61" t="s">
        <v>100</v>
      </c>
      <c r="AF414" s="71" t="s">
        <v>519</v>
      </c>
      <c r="AG414" s="71" t="s">
        <v>116</v>
      </c>
      <c r="AH414" s="69">
        <v>50422</v>
      </c>
      <c r="AI414" s="85">
        <v>44581</v>
      </c>
      <c r="AJ414" s="70" t="s">
        <v>103</v>
      </c>
      <c r="AK414" s="69" t="s">
        <v>100</v>
      </c>
      <c r="AL414" s="69" t="s">
        <v>100</v>
      </c>
      <c r="AM414" s="61" t="str">
        <f>'[1]REQUISITOS DE EJECUCIÓN '!F415</f>
        <v>Cumplimiento del contrato
Calidad del servicio</v>
      </c>
      <c r="AN414" s="61" t="str">
        <f>'[1]REQUISITOS DE EJECUCIÓN '!G415</f>
        <v>NB-100193819</v>
      </c>
      <c r="AO414" s="61">
        <f>'[1]REQUISITOS DE EJECUCIÓN '!H415</f>
        <v>44581</v>
      </c>
      <c r="AP414" s="61">
        <f>'[1]REQUISITOS DE EJECUCIÓN '!I415</f>
        <v>44585</v>
      </c>
      <c r="AQ414" s="61">
        <f>'[1]REQUISITOS DE EJECUCIÓN '!L415</f>
        <v>44582</v>
      </c>
      <c r="AR414" s="61" t="str">
        <f>'[1]REQUISITOS DE EJECUCIÓN '!M415</f>
        <v>I</v>
      </c>
      <c r="AS414" s="62" t="s">
        <v>104</v>
      </c>
      <c r="AT414" s="60" t="str">
        <f>[1]Supervisiones!J415</f>
        <v>Norma Teresa Nieto Almanza</v>
      </c>
      <c r="AU414" s="60">
        <f>[1]Supervisiones!K415</f>
        <v>51871034</v>
      </c>
      <c r="AV414" s="60" t="str">
        <f>[1]Supervisiones!L415</f>
        <v>Norma Teresa Nieto Almanza</v>
      </c>
      <c r="AW414" s="60">
        <f>[1]Supervisiones!M415</f>
        <v>51871034</v>
      </c>
      <c r="AX414" s="63">
        <f>[1]Supervisiones!N415</f>
        <v>44580</v>
      </c>
      <c r="AY414" s="63">
        <f>[1]Supervisiones!O415</f>
        <v>44580</v>
      </c>
      <c r="AZ414" s="60" t="str">
        <f>[1]Supervisiones!P415</f>
        <v>Transaccional</v>
      </c>
      <c r="BA414" s="62" t="s">
        <v>105</v>
      </c>
      <c r="BB414" s="60">
        <v>0</v>
      </c>
      <c r="BC414" s="62" t="s">
        <v>105</v>
      </c>
      <c r="BD414" s="60" t="s">
        <v>100</v>
      </c>
      <c r="BE414" s="60" t="s">
        <v>100</v>
      </c>
      <c r="BF414" s="62" t="s">
        <v>105</v>
      </c>
      <c r="BG414" s="60" t="s">
        <v>100</v>
      </c>
      <c r="BH414" s="60" t="s">
        <v>100</v>
      </c>
      <c r="BI414" s="60" t="s">
        <v>100</v>
      </c>
      <c r="BJ414" s="60" t="s">
        <v>100</v>
      </c>
      <c r="BK414" s="60" t="s">
        <v>100</v>
      </c>
      <c r="BL414" s="60" t="s">
        <v>100</v>
      </c>
      <c r="BM414" s="60" t="s">
        <v>100</v>
      </c>
      <c r="BN414" s="60" t="s">
        <v>100</v>
      </c>
      <c r="BO414" s="60" t="s">
        <v>100</v>
      </c>
      <c r="BP414" s="60" t="s">
        <v>100</v>
      </c>
      <c r="BQ414" s="60" t="s">
        <v>100</v>
      </c>
      <c r="BR414" s="60" t="s">
        <v>100</v>
      </c>
      <c r="BS414" s="63">
        <f t="shared" si="36"/>
        <v>44895</v>
      </c>
      <c r="BT414" s="62">
        <f t="shared" si="37"/>
        <v>0</v>
      </c>
      <c r="BU414" s="60">
        <v>0</v>
      </c>
      <c r="BV414" s="60">
        <v>0</v>
      </c>
      <c r="BW414" s="62">
        <f t="shared" si="38"/>
        <v>0</v>
      </c>
      <c r="BX414" s="60">
        <v>0</v>
      </c>
      <c r="BY414" s="60">
        <v>0</v>
      </c>
      <c r="BZ414" s="64">
        <f t="shared" si="39"/>
        <v>66000000</v>
      </c>
      <c r="CA414" s="60" t="s">
        <v>106</v>
      </c>
      <c r="CB414" s="62" t="e">
        <f t="shared" si="40"/>
        <v>#REF!</v>
      </c>
      <c r="CC414" s="72" t="e">
        <f>BS414-#REF!</f>
        <v>#REF!</v>
      </c>
      <c r="CD414" s="62" t="s">
        <v>107</v>
      </c>
      <c r="CE414" s="78">
        <v>44584</v>
      </c>
      <c r="CF414" s="74" t="s">
        <v>2261</v>
      </c>
      <c r="CG414" s="75"/>
    </row>
    <row r="415" spans="1:85" s="17" customFormat="1" ht="50.25" customHeight="1">
      <c r="A415" s="60">
        <v>414</v>
      </c>
      <c r="B415" s="62" t="s">
        <v>85</v>
      </c>
      <c r="C415" s="62" t="s">
        <v>502</v>
      </c>
      <c r="D415" s="62" t="s">
        <v>165</v>
      </c>
      <c r="E415" s="62" t="s">
        <v>88</v>
      </c>
      <c r="F415" s="62" t="s">
        <v>2262</v>
      </c>
      <c r="G415" s="62" t="s">
        <v>90</v>
      </c>
      <c r="H415" s="62" t="s">
        <v>2263</v>
      </c>
      <c r="I415" s="62" t="s">
        <v>92</v>
      </c>
      <c r="J415" s="62">
        <v>1019115265</v>
      </c>
      <c r="K415" s="62" t="s">
        <v>2264</v>
      </c>
      <c r="L415" s="60">
        <v>80111701</v>
      </c>
      <c r="M415" s="71" t="s">
        <v>2265</v>
      </c>
      <c r="N415" s="62" t="s">
        <v>96</v>
      </c>
      <c r="O415" s="62">
        <f t="shared" si="25"/>
        <v>34400000</v>
      </c>
      <c r="P415" s="82">
        <v>34400000</v>
      </c>
      <c r="Q415" s="83">
        <v>0</v>
      </c>
      <c r="R415" s="82">
        <v>4300000</v>
      </c>
      <c r="S415" s="62" t="s">
        <v>213</v>
      </c>
      <c r="T415" s="73">
        <v>44580</v>
      </c>
      <c r="U415" s="63">
        <v>44585</v>
      </c>
      <c r="V415" s="63">
        <v>44827</v>
      </c>
      <c r="W415" s="63">
        <v>44585</v>
      </c>
      <c r="X415" s="63">
        <v>44827</v>
      </c>
      <c r="Y415" s="111" t="s">
        <v>507</v>
      </c>
      <c r="Z415" s="111" t="s">
        <v>99</v>
      </c>
      <c r="AA415" s="111">
        <v>20220243</v>
      </c>
      <c r="AB415" s="111">
        <v>27522</v>
      </c>
      <c r="AC415" s="61">
        <v>44569</v>
      </c>
      <c r="AD415" s="61" t="s">
        <v>100</v>
      </c>
      <c r="AE415" s="61" t="s">
        <v>100</v>
      </c>
      <c r="AF415" s="71" t="s">
        <v>508</v>
      </c>
      <c r="AG415" s="71" t="s">
        <v>116</v>
      </c>
      <c r="AH415" s="69">
        <v>51122</v>
      </c>
      <c r="AI415" s="85">
        <v>44581</v>
      </c>
      <c r="AJ415" s="70" t="s">
        <v>103</v>
      </c>
      <c r="AK415" s="69" t="s">
        <v>100</v>
      </c>
      <c r="AL415" s="69" t="s">
        <v>100</v>
      </c>
      <c r="AM415" s="61" t="str">
        <f>'[1]REQUISITOS DE EJECUCIÓN '!F416</f>
        <v>Cumplimiento del contrato
Calidad del servicio</v>
      </c>
      <c r="AN415" s="61" t="str">
        <f>'[1]REQUISITOS DE EJECUCIÓN '!G416</f>
        <v>390-47-994000068830</v>
      </c>
      <c r="AO415" s="61">
        <f>'[1]REQUISITOS DE EJECUCIÓN '!H416</f>
        <v>44584</v>
      </c>
      <c r="AP415" s="61">
        <f>'[1]REQUISITOS DE EJECUCIÓN '!I416</f>
        <v>44585</v>
      </c>
      <c r="AQ415" s="61">
        <f>'[1]REQUISITOS DE EJECUCIÓN '!L416</f>
        <v>44582</v>
      </c>
      <c r="AR415" s="61" t="str">
        <f>'[1]REQUISITOS DE EJECUCIÓN '!M416</f>
        <v>I</v>
      </c>
      <c r="AS415" s="62" t="s">
        <v>104</v>
      </c>
      <c r="AT415" s="60" t="str">
        <f>[1]Supervisiones!J416</f>
        <v>Harold René Gamba Hurtado</v>
      </c>
      <c r="AU415" s="60">
        <f>[1]Supervisiones!K416</f>
        <v>13617899</v>
      </c>
      <c r="AV415" s="60" t="str">
        <f>[1]Supervisiones!L416</f>
        <v>Yuli Marcela López Cifuentes</v>
      </c>
      <c r="AW415" s="60">
        <f>[1]Supervisiones!M416</f>
        <v>13617899</v>
      </c>
      <c r="AX415" s="63">
        <f>[1]Supervisiones!N416</f>
        <v>44581</v>
      </c>
      <c r="AY415" s="63">
        <f>[1]Supervisiones!O416</f>
        <v>44581</v>
      </c>
      <c r="AZ415" s="60" t="str">
        <f>[1]Supervisiones!P416</f>
        <v>Transaccional</v>
      </c>
      <c r="BA415" s="62" t="s">
        <v>105</v>
      </c>
      <c r="BB415" s="60">
        <v>0</v>
      </c>
      <c r="BC415" s="62" t="s">
        <v>105</v>
      </c>
      <c r="BD415" s="60" t="s">
        <v>100</v>
      </c>
      <c r="BE415" s="60" t="s">
        <v>100</v>
      </c>
      <c r="BF415" s="62" t="s">
        <v>105</v>
      </c>
      <c r="BG415" s="60" t="s">
        <v>100</v>
      </c>
      <c r="BH415" s="60" t="s">
        <v>100</v>
      </c>
      <c r="BI415" s="60" t="s">
        <v>100</v>
      </c>
      <c r="BJ415" s="60" t="s">
        <v>100</v>
      </c>
      <c r="BK415" s="60" t="s">
        <v>100</v>
      </c>
      <c r="BL415" s="60" t="s">
        <v>100</v>
      </c>
      <c r="BM415" s="60" t="s">
        <v>100</v>
      </c>
      <c r="BN415" s="60" t="s">
        <v>100</v>
      </c>
      <c r="BO415" s="60" t="s">
        <v>100</v>
      </c>
      <c r="BP415" s="60" t="s">
        <v>100</v>
      </c>
      <c r="BQ415" s="60" t="s">
        <v>100</v>
      </c>
      <c r="BR415" s="60" t="s">
        <v>100</v>
      </c>
      <c r="BS415" s="63">
        <f t="shared" si="36"/>
        <v>44827</v>
      </c>
      <c r="BT415" s="62">
        <f t="shared" si="37"/>
        <v>0</v>
      </c>
      <c r="BU415" s="60">
        <v>0</v>
      </c>
      <c r="BV415" s="60">
        <v>0</v>
      </c>
      <c r="BW415" s="62">
        <f t="shared" si="38"/>
        <v>0</v>
      </c>
      <c r="BX415" s="60">
        <v>0</v>
      </c>
      <c r="BY415" s="60">
        <v>0</v>
      </c>
      <c r="BZ415" s="64">
        <f t="shared" si="39"/>
        <v>34400000</v>
      </c>
      <c r="CA415" s="60" t="s">
        <v>106</v>
      </c>
      <c r="CB415" s="62" t="e">
        <f t="shared" si="40"/>
        <v>#REF!</v>
      </c>
      <c r="CC415" s="72" t="e">
        <f>BS415-#REF!</f>
        <v>#REF!</v>
      </c>
      <c r="CD415" s="62" t="s">
        <v>107</v>
      </c>
      <c r="CE415" s="78">
        <v>44584</v>
      </c>
      <c r="CF415" s="74" t="s">
        <v>2266</v>
      </c>
      <c r="CG415" s="75"/>
    </row>
    <row r="416" spans="1:85" s="17" customFormat="1" ht="50.25" customHeight="1">
      <c r="A416" s="60">
        <v>415</v>
      </c>
      <c r="B416" s="62" t="s">
        <v>298</v>
      </c>
      <c r="C416" s="62" t="s">
        <v>299</v>
      </c>
      <c r="D416" s="62" t="s">
        <v>460</v>
      </c>
      <c r="E416" s="62" t="s">
        <v>88</v>
      </c>
      <c r="F416" s="62" t="s">
        <v>2267</v>
      </c>
      <c r="G416" s="62" t="s">
        <v>90</v>
      </c>
      <c r="H416" s="62" t="s">
        <v>2268</v>
      </c>
      <c r="I416" s="62" t="s">
        <v>92</v>
      </c>
      <c r="J416" s="62">
        <v>1118814974</v>
      </c>
      <c r="K416" s="62" t="s">
        <v>2269</v>
      </c>
      <c r="L416" s="60">
        <v>80111701</v>
      </c>
      <c r="M416" s="71" t="s">
        <v>2270</v>
      </c>
      <c r="N416" s="62" t="s">
        <v>96</v>
      </c>
      <c r="O416" s="62">
        <f t="shared" si="25"/>
        <v>68250000</v>
      </c>
      <c r="P416" s="82">
        <v>68250000</v>
      </c>
      <c r="Q416" s="83">
        <v>0</v>
      </c>
      <c r="R416" s="82">
        <v>6825000</v>
      </c>
      <c r="S416" s="62" t="s">
        <v>213</v>
      </c>
      <c r="T416" s="73">
        <v>44580</v>
      </c>
      <c r="U416" s="63">
        <v>44582</v>
      </c>
      <c r="V416" s="63">
        <v>44865</v>
      </c>
      <c r="W416" s="63">
        <v>44582</v>
      </c>
      <c r="X416" s="63">
        <v>44865</v>
      </c>
      <c r="Y416" s="111" t="s">
        <v>305</v>
      </c>
      <c r="Z416" s="111" t="s">
        <v>306</v>
      </c>
      <c r="AA416" s="111">
        <v>20220479</v>
      </c>
      <c r="AB416" s="111">
        <v>64422</v>
      </c>
      <c r="AC416" s="61">
        <v>44573</v>
      </c>
      <c r="AD416" s="61" t="s">
        <v>100</v>
      </c>
      <c r="AE416" s="61" t="s">
        <v>100</v>
      </c>
      <c r="AF416" s="71" t="s">
        <v>928</v>
      </c>
      <c r="AG416" s="71" t="s">
        <v>116</v>
      </c>
      <c r="AH416" s="69">
        <v>50622</v>
      </c>
      <c r="AI416" s="85">
        <v>44581</v>
      </c>
      <c r="AJ416" s="70" t="s">
        <v>103</v>
      </c>
      <c r="AK416" s="69" t="s">
        <v>100</v>
      </c>
      <c r="AL416" s="69" t="s">
        <v>100</v>
      </c>
      <c r="AM416" s="61" t="str">
        <f>'[1]REQUISITOS DE EJECUCIÓN '!F417</f>
        <v>Cumplimiento del contrato
Calidad del servicio</v>
      </c>
      <c r="AN416" s="61" t="str">
        <f>'[1]REQUISITOS DE EJECUCIÓN '!G417</f>
        <v>390-47-994000068188</v>
      </c>
      <c r="AO416" s="61">
        <f>'[1]REQUISITOS DE EJECUCIÓN '!H417</f>
        <v>44580</v>
      </c>
      <c r="AP416" s="61">
        <f>'[1]REQUISITOS DE EJECUCIÓN '!I417</f>
        <v>44582</v>
      </c>
      <c r="AQ416" s="61">
        <f>'[1]REQUISITOS DE EJECUCIÓN '!L417</f>
        <v>44582</v>
      </c>
      <c r="AR416" s="61" t="str">
        <f>'[1]REQUISITOS DE EJECUCIÓN '!M417</f>
        <v>I</v>
      </c>
      <c r="AS416" s="62" t="s">
        <v>104</v>
      </c>
      <c r="AT416" s="60" t="str">
        <f>[1]Supervisiones!J417</f>
        <v>Fabian Dario Romero Moreno</v>
      </c>
      <c r="AU416" s="60">
        <f>[1]Supervisiones!K417</f>
        <v>11523034</v>
      </c>
      <c r="AV416" s="60" t="str">
        <f>[1]Supervisiones!L417</f>
        <v>Fabian Dario Romero Moreno</v>
      </c>
      <c r="AW416" s="60">
        <f>[1]Supervisiones!M417</f>
        <v>11523034</v>
      </c>
      <c r="AX416" s="63">
        <f>[1]Supervisiones!N417</f>
        <v>44580</v>
      </c>
      <c r="AY416" s="63">
        <f>[1]Supervisiones!O417</f>
        <v>44580</v>
      </c>
      <c r="AZ416" s="60" t="str">
        <f>[1]Supervisiones!P417</f>
        <v>Transaccional</v>
      </c>
      <c r="BA416" s="62" t="s">
        <v>105</v>
      </c>
      <c r="BB416" s="60">
        <v>0</v>
      </c>
      <c r="BC416" s="62" t="s">
        <v>105</v>
      </c>
      <c r="BD416" s="60" t="s">
        <v>100</v>
      </c>
      <c r="BE416" s="60" t="s">
        <v>100</v>
      </c>
      <c r="BF416" s="62" t="s">
        <v>105</v>
      </c>
      <c r="BG416" s="60" t="s">
        <v>100</v>
      </c>
      <c r="BH416" s="60" t="s">
        <v>100</v>
      </c>
      <c r="BI416" s="60" t="s">
        <v>100</v>
      </c>
      <c r="BJ416" s="60" t="s">
        <v>100</v>
      </c>
      <c r="BK416" s="60" t="s">
        <v>100</v>
      </c>
      <c r="BL416" s="60" t="s">
        <v>100</v>
      </c>
      <c r="BM416" s="60" t="s">
        <v>100</v>
      </c>
      <c r="BN416" s="60" t="s">
        <v>100</v>
      </c>
      <c r="BO416" s="60" t="s">
        <v>100</v>
      </c>
      <c r="BP416" s="60" t="s">
        <v>100</v>
      </c>
      <c r="BQ416" s="60" t="s">
        <v>100</v>
      </c>
      <c r="BR416" s="60" t="s">
        <v>100</v>
      </c>
      <c r="BS416" s="63">
        <f t="shared" si="36"/>
        <v>44865</v>
      </c>
      <c r="BT416" s="62">
        <f t="shared" si="37"/>
        <v>0</v>
      </c>
      <c r="BU416" s="60">
        <v>0</v>
      </c>
      <c r="BV416" s="60">
        <v>0</v>
      </c>
      <c r="BW416" s="62">
        <f t="shared" si="38"/>
        <v>0</v>
      </c>
      <c r="BX416" s="60">
        <v>0</v>
      </c>
      <c r="BY416" s="60">
        <v>0</v>
      </c>
      <c r="BZ416" s="64">
        <f t="shared" si="39"/>
        <v>68250000</v>
      </c>
      <c r="CA416" s="60" t="s">
        <v>106</v>
      </c>
      <c r="CB416" s="62" t="e">
        <f t="shared" si="40"/>
        <v>#REF!</v>
      </c>
      <c r="CC416" s="72" t="e">
        <f>BS416-#REF!</f>
        <v>#REF!</v>
      </c>
      <c r="CD416" s="62" t="s">
        <v>107</v>
      </c>
      <c r="CE416" s="78">
        <v>44584</v>
      </c>
      <c r="CF416" s="74" t="s">
        <v>2271</v>
      </c>
      <c r="CG416" s="75"/>
    </row>
    <row r="417" spans="1:85" s="17" customFormat="1" ht="50.25" customHeight="1">
      <c r="A417" s="60">
        <v>416</v>
      </c>
      <c r="B417" s="62" t="s">
        <v>85</v>
      </c>
      <c r="C417" s="62" t="s">
        <v>207</v>
      </c>
      <c r="D417" s="62" t="s">
        <v>87</v>
      </c>
      <c r="E417" s="62" t="s">
        <v>88</v>
      </c>
      <c r="F417" s="62" t="s">
        <v>2272</v>
      </c>
      <c r="G417" s="62" t="s">
        <v>111</v>
      </c>
      <c r="H417" s="62" t="s">
        <v>2273</v>
      </c>
      <c r="I417" s="62" t="s">
        <v>92</v>
      </c>
      <c r="J417" s="62">
        <v>80744063</v>
      </c>
      <c r="K417" s="62" t="s">
        <v>2274</v>
      </c>
      <c r="L417" s="60">
        <v>80111701</v>
      </c>
      <c r="M417" s="71" t="s">
        <v>1593</v>
      </c>
      <c r="N417" s="62" t="s">
        <v>96</v>
      </c>
      <c r="O417" s="62">
        <f t="shared" si="25"/>
        <v>37800000</v>
      </c>
      <c r="P417" s="82">
        <v>37800000</v>
      </c>
      <c r="Q417" s="83">
        <v>0</v>
      </c>
      <c r="R417" s="82">
        <v>3150000</v>
      </c>
      <c r="S417" s="62" t="s">
        <v>213</v>
      </c>
      <c r="T417" s="63">
        <v>44581</v>
      </c>
      <c r="U417" s="63">
        <v>44587</v>
      </c>
      <c r="V417" s="63">
        <v>44926</v>
      </c>
      <c r="W417" s="63">
        <v>44587</v>
      </c>
      <c r="X417" s="63">
        <v>44926</v>
      </c>
      <c r="Y417" s="111" t="s">
        <v>130</v>
      </c>
      <c r="Z417" s="111" t="s">
        <v>99</v>
      </c>
      <c r="AA417" s="111">
        <v>20220177</v>
      </c>
      <c r="AB417" s="111">
        <v>29622</v>
      </c>
      <c r="AC417" s="61">
        <v>44569</v>
      </c>
      <c r="AD417" s="61" t="s">
        <v>100</v>
      </c>
      <c r="AE417" s="61" t="s">
        <v>100</v>
      </c>
      <c r="AF417" s="71" t="s">
        <v>131</v>
      </c>
      <c r="AG417" s="71" t="s">
        <v>1594</v>
      </c>
      <c r="AH417" s="69">
        <v>52522</v>
      </c>
      <c r="AI417" s="85">
        <v>44581</v>
      </c>
      <c r="AJ417" s="70" t="s">
        <v>103</v>
      </c>
      <c r="AK417" s="69" t="s">
        <v>100</v>
      </c>
      <c r="AL417" s="69" t="s">
        <v>100</v>
      </c>
      <c r="AM417" s="61" t="str">
        <f>'[1]REQUISITOS DE EJECUCIÓN '!F418</f>
        <v>Cumplimiento del contrato</v>
      </c>
      <c r="AN417" s="61" t="str">
        <f>'[1]REQUISITOS DE EJECUCIÓN '!G418</f>
        <v>14-44-101145540</v>
      </c>
      <c r="AO417" s="61">
        <f>'[1]REQUISITOS DE EJECUCIÓN '!H418</f>
        <v>44581</v>
      </c>
      <c r="AP417" s="61">
        <f>'[1]REQUISITOS DE EJECUCIÓN '!I418</f>
        <v>44582</v>
      </c>
      <c r="AQ417" s="61">
        <f>'[1]REQUISITOS DE EJECUCIÓN '!L418</f>
        <v>44583</v>
      </c>
      <c r="AR417" s="61" t="str">
        <f>'[1]REQUISITOS DE EJECUCIÓN '!M418</f>
        <v>I</v>
      </c>
      <c r="AS417" s="62" t="s">
        <v>104</v>
      </c>
      <c r="AT417" s="60" t="str">
        <f>[1]Supervisiones!J418</f>
        <v>Jorge Enrique Niño Velandia</v>
      </c>
      <c r="AU417" s="60">
        <f>[1]Supervisiones!K418</f>
        <v>19493141</v>
      </c>
      <c r="AV417" s="60" t="str">
        <f>[1]Supervisiones!L418</f>
        <v>Jorge Enrique Niño Velandia</v>
      </c>
      <c r="AW417" s="60">
        <f>[1]Supervisiones!M418</f>
        <v>19493141</v>
      </c>
      <c r="AX417" s="63">
        <f>[1]Supervisiones!N418</f>
        <v>44581</v>
      </c>
      <c r="AY417" s="63">
        <f>[1]Supervisiones!O418</f>
        <v>44581</v>
      </c>
      <c r="AZ417" s="60" t="str">
        <f>[1]Supervisiones!P418</f>
        <v>Transaccional</v>
      </c>
      <c r="BA417" s="62" t="s">
        <v>105</v>
      </c>
      <c r="BB417" s="60">
        <v>0</v>
      </c>
      <c r="BC417" s="62" t="s">
        <v>105</v>
      </c>
      <c r="BD417" s="60" t="s">
        <v>100</v>
      </c>
      <c r="BE417" s="60" t="s">
        <v>100</v>
      </c>
      <c r="BF417" s="62" t="s">
        <v>105</v>
      </c>
      <c r="BG417" s="60" t="s">
        <v>100</v>
      </c>
      <c r="BH417" s="60" t="s">
        <v>100</v>
      </c>
      <c r="BI417" s="60" t="s">
        <v>100</v>
      </c>
      <c r="BJ417" s="60" t="s">
        <v>100</v>
      </c>
      <c r="BK417" s="60" t="s">
        <v>100</v>
      </c>
      <c r="BL417" s="60" t="s">
        <v>100</v>
      </c>
      <c r="BM417" s="60" t="s">
        <v>100</v>
      </c>
      <c r="BN417" s="60" t="s">
        <v>100</v>
      </c>
      <c r="BO417" s="60" t="s">
        <v>100</v>
      </c>
      <c r="BP417" s="60" t="s">
        <v>100</v>
      </c>
      <c r="BQ417" s="60" t="s">
        <v>100</v>
      </c>
      <c r="BR417" s="60" t="s">
        <v>100</v>
      </c>
      <c r="BS417" s="63">
        <f t="shared" si="36"/>
        <v>44926</v>
      </c>
      <c r="BT417" s="62">
        <f t="shared" si="37"/>
        <v>0</v>
      </c>
      <c r="BU417" s="60">
        <v>0</v>
      </c>
      <c r="BV417" s="60">
        <v>0</v>
      </c>
      <c r="BW417" s="62">
        <f t="shared" si="38"/>
        <v>0</v>
      </c>
      <c r="BX417" s="60">
        <v>0</v>
      </c>
      <c r="BY417" s="60">
        <v>0</v>
      </c>
      <c r="BZ417" s="64">
        <f t="shared" si="39"/>
        <v>37800000</v>
      </c>
      <c r="CA417" s="60" t="s">
        <v>106</v>
      </c>
      <c r="CB417" s="62" t="e">
        <f t="shared" si="40"/>
        <v>#REF!</v>
      </c>
      <c r="CC417" s="72" t="e">
        <f>BS417-#REF!</f>
        <v>#REF!</v>
      </c>
      <c r="CD417" s="62" t="s">
        <v>107</v>
      </c>
      <c r="CE417" s="78">
        <v>44585</v>
      </c>
      <c r="CF417" s="74" t="s">
        <v>2275</v>
      </c>
      <c r="CG417" s="75"/>
    </row>
    <row r="418" spans="1:85" s="17" customFormat="1" ht="50.25" customHeight="1">
      <c r="A418" s="60">
        <v>417</v>
      </c>
      <c r="B418" s="62" t="s">
        <v>85</v>
      </c>
      <c r="C418" s="62" t="s">
        <v>207</v>
      </c>
      <c r="D418" s="62" t="s">
        <v>87</v>
      </c>
      <c r="E418" s="62" t="s">
        <v>88</v>
      </c>
      <c r="F418" s="62" t="s">
        <v>2276</v>
      </c>
      <c r="G418" s="62" t="s">
        <v>90</v>
      </c>
      <c r="H418" s="62" t="s">
        <v>2277</v>
      </c>
      <c r="I418" s="62" t="s">
        <v>92</v>
      </c>
      <c r="J418" s="62">
        <v>1049644704</v>
      </c>
      <c r="K418" s="62" t="s">
        <v>2278</v>
      </c>
      <c r="L418" s="60">
        <v>80111701</v>
      </c>
      <c r="M418" s="71" t="s">
        <v>1439</v>
      </c>
      <c r="N418" s="62" t="s">
        <v>96</v>
      </c>
      <c r="O418" s="62">
        <f t="shared" si="25"/>
        <v>60000000</v>
      </c>
      <c r="P418" s="82">
        <v>60000000</v>
      </c>
      <c r="Q418" s="83">
        <v>0</v>
      </c>
      <c r="R418" s="82">
        <v>5000000</v>
      </c>
      <c r="S418" s="62" t="s">
        <v>213</v>
      </c>
      <c r="T418" s="63">
        <v>44582</v>
      </c>
      <c r="U418" s="63">
        <v>44587</v>
      </c>
      <c r="V418" s="63">
        <v>44926</v>
      </c>
      <c r="W418" s="63">
        <v>44587</v>
      </c>
      <c r="X418" s="63">
        <v>44926</v>
      </c>
      <c r="Y418" s="111" t="s">
        <v>1127</v>
      </c>
      <c r="Z418" s="111" t="s">
        <v>99</v>
      </c>
      <c r="AA418" s="111">
        <v>20220189</v>
      </c>
      <c r="AB418" s="111">
        <v>42422</v>
      </c>
      <c r="AC418" s="61">
        <v>44570</v>
      </c>
      <c r="AD418" s="61" t="s">
        <v>100</v>
      </c>
      <c r="AE418" s="61" t="s">
        <v>100</v>
      </c>
      <c r="AF418" s="71" t="s">
        <v>1128</v>
      </c>
      <c r="AG418" s="71" t="s">
        <v>116</v>
      </c>
      <c r="AH418" s="69">
        <v>56422</v>
      </c>
      <c r="AI418" s="85">
        <v>44582</v>
      </c>
      <c r="AJ418" s="70" t="s">
        <v>103</v>
      </c>
      <c r="AK418" s="69" t="s">
        <v>100</v>
      </c>
      <c r="AL418" s="69" t="s">
        <v>100</v>
      </c>
      <c r="AM418" s="61" t="str">
        <f>'[1]REQUISITOS DE EJECUCIÓN '!F419</f>
        <v>Cumplimiento del contrato
Calidad del servicio</v>
      </c>
      <c r="AN418" s="61" t="str">
        <f>'[1]REQUISITOS DE EJECUCIÓN '!G419</f>
        <v>390- 47- 994000068481</v>
      </c>
      <c r="AO418" s="61">
        <f>'[1]REQUISITOS DE EJECUCIÓN '!H419</f>
        <v>44582</v>
      </c>
      <c r="AP418" s="61">
        <f>'[1]REQUISITOS DE EJECUCIÓN '!I419</f>
        <v>44585</v>
      </c>
      <c r="AQ418" s="61">
        <f>'[1]REQUISITOS DE EJECUCIÓN '!L419</f>
        <v>44586</v>
      </c>
      <c r="AR418" s="61" t="str">
        <f>'[1]REQUISITOS DE EJECUCIÓN '!M419</f>
        <v>I</v>
      </c>
      <c r="AS418" s="62" t="s">
        <v>104</v>
      </c>
      <c r="AT418" s="60" t="str">
        <f>[1]Supervisiones!J419</f>
        <v>Jorge Enrique Niño Velandia</v>
      </c>
      <c r="AU418" s="60">
        <f>[1]Supervisiones!K419</f>
        <v>19493141</v>
      </c>
      <c r="AV418" s="60" t="str">
        <f>[1]Supervisiones!L419</f>
        <v>Jorge Enrique Niño Velandia</v>
      </c>
      <c r="AW418" s="60">
        <f>[1]Supervisiones!M419</f>
        <v>19493141</v>
      </c>
      <c r="AX418" s="63">
        <f>[1]Supervisiones!N419</f>
        <v>44582</v>
      </c>
      <c r="AY418" s="63">
        <f>[1]Supervisiones!O419</f>
        <v>44582</v>
      </c>
      <c r="AZ418" s="60" t="str">
        <f>[1]Supervisiones!P419</f>
        <v>Transaccional</v>
      </c>
      <c r="BA418" s="62" t="s">
        <v>105</v>
      </c>
      <c r="BB418" s="60">
        <v>0</v>
      </c>
      <c r="BC418" s="62" t="s">
        <v>105</v>
      </c>
      <c r="BD418" s="60" t="s">
        <v>100</v>
      </c>
      <c r="BE418" s="60" t="s">
        <v>100</v>
      </c>
      <c r="BF418" s="62" t="s">
        <v>105</v>
      </c>
      <c r="BG418" s="60" t="s">
        <v>100</v>
      </c>
      <c r="BH418" s="60" t="s">
        <v>100</v>
      </c>
      <c r="BI418" s="60" t="s">
        <v>100</v>
      </c>
      <c r="BJ418" s="60" t="s">
        <v>100</v>
      </c>
      <c r="BK418" s="60" t="s">
        <v>100</v>
      </c>
      <c r="BL418" s="60" t="s">
        <v>100</v>
      </c>
      <c r="BM418" s="60" t="s">
        <v>100</v>
      </c>
      <c r="BN418" s="60" t="s">
        <v>100</v>
      </c>
      <c r="BO418" s="60" t="s">
        <v>100</v>
      </c>
      <c r="BP418" s="60" t="s">
        <v>100</v>
      </c>
      <c r="BQ418" s="60" t="s">
        <v>100</v>
      </c>
      <c r="BR418" s="60" t="s">
        <v>100</v>
      </c>
      <c r="BS418" s="63">
        <f t="shared" si="36"/>
        <v>44926</v>
      </c>
      <c r="BT418" s="62">
        <f t="shared" si="37"/>
        <v>0</v>
      </c>
      <c r="BU418" s="60">
        <v>0</v>
      </c>
      <c r="BV418" s="60">
        <v>0</v>
      </c>
      <c r="BW418" s="62">
        <f t="shared" si="38"/>
        <v>0</v>
      </c>
      <c r="BX418" s="60">
        <v>0</v>
      </c>
      <c r="BY418" s="60">
        <v>0</v>
      </c>
      <c r="BZ418" s="64">
        <f t="shared" si="39"/>
        <v>60000000</v>
      </c>
      <c r="CA418" s="60" t="s">
        <v>106</v>
      </c>
      <c r="CB418" s="62" t="e">
        <f t="shared" si="40"/>
        <v>#REF!</v>
      </c>
      <c r="CC418" s="72" t="e">
        <f>BS418-#REF!</f>
        <v>#REF!</v>
      </c>
      <c r="CD418" s="62" t="s">
        <v>107</v>
      </c>
      <c r="CE418" s="78">
        <v>44587</v>
      </c>
      <c r="CF418" s="105" t="s">
        <v>2279</v>
      </c>
      <c r="CG418" s="75"/>
    </row>
    <row r="419" spans="1:85" s="17" customFormat="1" ht="50.25" customHeight="1">
      <c r="A419" s="60">
        <v>418</v>
      </c>
      <c r="B419" s="62" t="s">
        <v>510</v>
      </c>
      <c r="C419" s="62" t="s">
        <v>930</v>
      </c>
      <c r="D419" s="62" t="s">
        <v>512</v>
      </c>
      <c r="E419" s="62" t="s">
        <v>88</v>
      </c>
      <c r="F419" s="62" t="s">
        <v>2280</v>
      </c>
      <c r="G419" s="62" t="s">
        <v>90</v>
      </c>
      <c r="H419" s="62" t="s">
        <v>2281</v>
      </c>
      <c r="I419" s="62" t="s">
        <v>92</v>
      </c>
      <c r="J419" s="62" t="s">
        <v>2282</v>
      </c>
      <c r="K419" s="62" t="s">
        <v>2283</v>
      </c>
      <c r="L419" s="60">
        <v>80111701</v>
      </c>
      <c r="M419" s="71" t="s">
        <v>2284</v>
      </c>
      <c r="N419" s="62" t="s">
        <v>96</v>
      </c>
      <c r="O419" s="62">
        <f t="shared" si="25"/>
        <v>77000000</v>
      </c>
      <c r="P419" s="82">
        <v>77000000</v>
      </c>
      <c r="Q419" s="83">
        <v>0</v>
      </c>
      <c r="R419" s="82">
        <v>7000000</v>
      </c>
      <c r="S419" s="62" t="s">
        <v>213</v>
      </c>
      <c r="T419" s="63">
        <v>44581</v>
      </c>
      <c r="U419" s="63">
        <v>44582</v>
      </c>
      <c r="V419" s="63">
        <v>44895</v>
      </c>
      <c r="W419" s="63">
        <v>44582</v>
      </c>
      <c r="X419" s="63">
        <v>44895</v>
      </c>
      <c r="Y419" s="111" t="s">
        <v>517</v>
      </c>
      <c r="Z419" s="111" t="s">
        <v>518</v>
      </c>
      <c r="AA419" s="111">
        <v>20220153</v>
      </c>
      <c r="AB419" s="111">
        <v>24022</v>
      </c>
      <c r="AC419" s="61">
        <v>44569</v>
      </c>
      <c r="AD419" s="61" t="s">
        <v>100</v>
      </c>
      <c r="AE419" s="61" t="s">
        <v>100</v>
      </c>
      <c r="AF419" s="71" t="s">
        <v>519</v>
      </c>
      <c r="AG419" s="71" t="s">
        <v>102</v>
      </c>
      <c r="AH419" s="69">
        <v>52322</v>
      </c>
      <c r="AI419" s="85">
        <v>44581</v>
      </c>
      <c r="AJ419" s="70" t="s">
        <v>103</v>
      </c>
      <c r="AK419" s="69" t="s">
        <v>100</v>
      </c>
      <c r="AL419" s="69" t="s">
        <v>100</v>
      </c>
      <c r="AM419" s="61" t="str">
        <f>'[1]REQUISITOS DE EJECUCIÓN '!F420</f>
        <v>Cumplimiento del contrato
Calidad del servicio</v>
      </c>
      <c r="AN419" s="61" t="str">
        <f>'[1]REQUISITOS DE EJECUCIÓN '!G420</f>
        <v>390-47 -994000068370</v>
      </c>
      <c r="AO419" s="61">
        <f>'[1]REQUISITOS DE EJECUCIÓN '!H420</f>
        <v>44581</v>
      </c>
      <c r="AP419" s="61">
        <f>'[1]REQUISITOS DE EJECUCIÓN '!I420</f>
        <v>44582</v>
      </c>
      <c r="AQ419" s="61">
        <f>'[1]REQUISITOS DE EJECUCIÓN '!L420</f>
        <v>44583</v>
      </c>
      <c r="AR419" s="61" t="str">
        <f>'[1]REQUISITOS DE EJECUCIÓN '!M420</f>
        <v>I</v>
      </c>
      <c r="AS419" s="62" t="s">
        <v>104</v>
      </c>
      <c r="AT419" s="60" t="str">
        <f>[1]Supervisiones!J420</f>
        <v>Claudia Elizabeth Cifuentes Santanilla</v>
      </c>
      <c r="AU419" s="60">
        <f>[1]Supervisiones!K420</f>
        <v>1032411754</v>
      </c>
      <c r="AV419" s="60" t="str">
        <f>[1]Supervisiones!L420</f>
        <v>Claudia Elizabeth Cifuentes Santanilla</v>
      </c>
      <c r="AW419" s="60">
        <f>[1]Supervisiones!M420</f>
        <v>1032411754</v>
      </c>
      <c r="AX419" s="63">
        <f>[1]Supervisiones!N420</f>
        <v>44581</v>
      </c>
      <c r="AY419" s="63">
        <f>[1]Supervisiones!O420</f>
        <v>44582</v>
      </c>
      <c r="AZ419" s="60" t="str">
        <f>[1]Supervisiones!P420</f>
        <v>Transaccional</v>
      </c>
      <c r="BA419" s="62" t="s">
        <v>105</v>
      </c>
      <c r="BB419" s="60">
        <v>0</v>
      </c>
      <c r="BC419" s="62" t="s">
        <v>105</v>
      </c>
      <c r="BD419" s="60" t="s">
        <v>100</v>
      </c>
      <c r="BE419" s="60" t="s">
        <v>100</v>
      </c>
      <c r="BF419" s="62" t="s">
        <v>105</v>
      </c>
      <c r="BG419" s="60" t="s">
        <v>100</v>
      </c>
      <c r="BH419" s="60" t="s">
        <v>100</v>
      </c>
      <c r="BI419" s="60" t="s">
        <v>100</v>
      </c>
      <c r="BJ419" s="60" t="s">
        <v>100</v>
      </c>
      <c r="BK419" s="60" t="s">
        <v>100</v>
      </c>
      <c r="BL419" s="60" t="s">
        <v>100</v>
      </c>
      <c r="BM419" s="60" t="s">
        <v>100</v>
      </c>
      <c r="BN419" s="60" t="s">
        <v>100</v>
      </c>
      <c r="BO419" s="60" t="s">
        <v>100</v>
      </c>
      <c r="BP419" s="60" t="s">
        <v>100</v>
      </c>
      <c r="BQ419" s="60" t="s">
        <v>100</v>
      </c>
      <c r="BR419" s="60" t="s">
        <v>100</v>
      </c>
      <c r="BS419" s="63">
        <f t="shared" si="36"/>
        <v>44895</v>
      </c>
      <c r="BT419" s="62">
        <f t="shared" si="37"/>
        <v>0</v>
      </c>
      <c r="BU419" s="60">
        <v>0</v>
      </c>
      <c r="BV419" s="60">
        <v>0</v>
      </c>
      <c r="BW419" s="62">
        <f t="shared" si="38"/>
        <v>0</v>
      </c>
      <c r="BX419" s="60">
        <v>0</v>
      </c>
      <c r="BY419" s="60">
        <v>0</v>
      </c>
      <c r="BZ419" s="64">
        <f t="shared" si="39"/>
        <v>77000000</v>
      </c>
      <c r="CA419" s="60" t="s">
        <v>106</v>
      </c>
      <c r="CB419" s="62" t="e">
        <f t="shared" si="40"/>
        <v>#REF!</v>
      </c>
      <c r="CC419" s="72" t="e">
        <f>BS419-#REF!</f>
        <v>#REF!</v>
      </c>
      <c r="CD419" s="62" t="s">
        <v>107</v>
      </c>
      <c r="CE419" s="78">
        <v>44585</v>
      </c>
      <c r="CF419" s="74" t="s">
        <v>2285</v>
      </c>
      <c r="CG419" s="75"/>
    </row>
    <row r="420" spans="1:85" s="17" customFormat="1" ht="50.25" customHeight="1">
      <c r="A420" s="60">
        <v>419</v>
      </c>
      <c r="B420" s="62" t="s">
        <v>411</v>
      </c>
      <c r="C420" s="62" t="s">
        <v>441</v>
      </c>
      <c r="D420" s="62" t="s">
        <v>1105</v>
      </c>
      <c r="E420" s="62" t="s">
        <v>88</v>
      </c>
      <c r="F420" s="62" t="s">
        <v>2286</v>
      </c>
      <c r="G420" s="62" t="s">
        <v>90</v>
      </c>
      <c r="H420" s="62" t="s">
        <v>2287</v>
      </c>
      <c r="I420" s="62" t="s">
        <v>92</v>
      </c>
      <c r="J420" s="62">
        <v>79837520</v>
      </c>
      <c r="K420" s="62" t="s">
        <v>2288</v>
      </c>
      <c r="L420" s="60">
        <v>80111701</v>
      </c>
      <c r="M420" s="71" t="s">
        <v>2289</v>
      </c>
      <c r="N420" s="62" t="s">
        <v>96</v>
      </c>
      <c r="O420" s="62">
        <f t="shared" si="25"/>
        <v>80024792</v>
      </c>
      <c r="P420" s="82">
        <v>80024792</v>
      </c>
      <c r="Q420" s="83">
        <v>0</v>
      </c>
      <c r="R420" s="82">
        <v>6958678</v>
      </c>
      <c r="S420" s="62" t="s">
        <v>97</v>
      </c>
      <c r="T420" s="63">
        <v>44581</v>
      </c>
      <c r="U420" s="63">
        <v>44582</v>
      </c>
      <c r="V420" s="63">
        <v>44926</v>
      </c>
      <c r="W420" s="63">
        <v>44582</v>
      </c>
      <c r="X420" s="63">
        <v>44926</v>
      </c>
      <c r="Y420" s="111" t="s">
        <v>418</v>
      </c>
      <c r="Z420" s="111" t="s">
        <v>419</v>
      </c>
      <c r="AA420" s="111">
        <v>20220684</v>
      </c>
      <c r="AB420" s="111">
        <v>97322</v>
      </c>
      <c r="AC420" s="61">
        <v>44578</v>
      </c>
      <c r="AD420" s="61" t="s">
        <v>100</v>
      </c>
      <c r="AE420" s="61" t="s">
        <v>100</v>
      </c>
      <c r="AF420" s="71" t="s">
        <v>446</v>
      </c>
      <c r="AG420" s="71" t="s">
        <v>1389</v>
      </c>
      <c r="AH420" s="69">
        <v>54122</v>
      </c>
      <c r="AI420" s="85">
        <v>44581</v>
      </c>
      <c r="AJ420" s="70" t="s">
        <v>103</v>
      </c>
      <c r="AK420" s="69" t="s">
        <v>100</v>
      </c>
      <c r="AL420" s="69" t="s">
        <v>100</v>
      </c>
      <c r="AM420" s="61" t="str">
        <f>'[1]REQUISITOS DE EJECUCIÓN '!F421</f>
        <v>Cumplimiento del contrato
Calidad del servicio</v>
      </c>
      <c r="AN420" s="61" t="str">
        <f>'[1]REQUISITOS DE EJECUCIÓN '!G421</f>
        <v>390-47-994000068408</v>
      </c>
      <c r="AO420" s="61">
        <f>'[1]REQUISITOS DE EJECUCIÓN '!H421</f>
        <v>44581</v>
      </c>
      <c r="AP420" s="61">
        <f>'[1]REQUISITOS DE EJECUCIÓN '!I421</f>
        <v>44587</v>
      </c>
      <c r="AQ420" s="61">
        <f>'[1]REQUISITOS DE EJECUCIÓN '!L421</f>
        <v>44583</v>
      </c>
      <c r="AR420" s="61" t="str">
        <f>'[1]REQUISITOS DE EJECUCIÓN '!M421</f>
        <v>I</v>
      </c>
      <c r="AS420" s="62" t="s">
        <v>104</v>
      </c>
      <c r="AT420" s="60" t="str">
        <f>[1]Supervisiones!J421</f>
        <v>Adriana Teresa Quitián Marín</v>
      </c>
      <c r="AU420" s="60">
        <f>[1]Supervisiones!K421</f>
        <v>52587305</v>
      </c>
      <c r="AV420" s="60" t="str">
        <f>[1]Supervisiones!L421</f>
        <v>Adriana Teresa Quitián Marín</v>
      </c>
      <c r="AW420" s="60">
        <f>[1]Supervisiones!M421</f>
        <v>52587305</v>
      </c>
      <c r="AX420" s="63">
        <f>[1]Supervisiones!N421</f>
        <v>44581</v>
      </c>
      <c r="AY420" s="63">
        <f>[1]Supervisiones!O421</f>
        <v>44582</v>
      </c>
      <c r="AZ420" s="60" t="str">
        <f>[1]Supervisiones!P421</f>
        <v>Transaccional</v>
      </c>
      <c r="BA420" s="62" t="s">
        <v>105</v>
      </c>
      <c r="BB420" s="60">
        <v>0</v>
      </c>
      <c r="BC420" s="62" t="s">
        <v>105</v>
      </c>
      <c r="BD420" s="60" t="s">
        <v>100</v>
      </c>
      <c r="BE420" s="60" t="s">
        <v>100</v>
      </c>
      <c r="BF420" s="62" t="s">
        <v>105</v>
      </c>
      <c r="BG420" s="60" t="s">
        <v>100</v>
      </c>
      <c r="BH420" s="60" t="s">
        <v>100</v>
      </c>
      <c r="BI420" s="60" t="s">
        <v>100</v>
      </c>
      <c r="BJ420" s="60" t="s">
        <v>100</v>
      </c>
      <c r="BK420" s="60" t="s">
        <v>100</v>
      </c>
      <c r="BL420" s="60" t="s">
        <v>100</v>
      </c>
      <c r="BM420" s="60" t="s">
        <v>100</v>
      </c>
      <c r="BN420" s="60" t="s">
        <v>100</v>
      </c>
      <c r="BO420" s="60" t="s">
        <v>100</v>
      </c>
      <c r="BP420" s="60" t="s">
        <v>100</v>
      </c>
      <c r="BQ420" s="60" t="s">
        <v>100</v>
      </c>
      <c r="BR420" s="60" t="s">
        <v>100</v>
      </c>
      <c r="BS420" s="63">
        <f t="shared" si="36"/>
        <v>44926</v>
      </c>
      <c r="BT420" s="62">
        <f t="shared" si="37"/>
        <v>0</v>
      </c>
      <c r="BU420" s="60">
        <v>0</v>
      </c>
      <c r="BV420" s="60">
        <v>0</v>
      </c>
      <c r="BW420" s="62">
        <f t="shared" si="38"/>
        <v>0</v>
      </c>
      <c r="BX420" s="60">
        <v>0</v>
      </c>
      <c r="BY420" s="60">
        <v>0</v>
      </c>
      <c r="BZ420" s="64">
        <f t="shared" si="39"/>
        <v>80024792</v>
      </c>
      <c r="CA420" s="60" t="s">
        <v>106</v>
      </c>
      <c r="CB420" s="62" t="e">
        <f t="shared" si="40"/>
        <v>#REF!</v>
      </c>
      <c r="CC420" s="72" t="e">
        <f>BS420-#REF!</f>
        <v>#REF!</v>
      </c>
      <c r="CD420" s="62" t="s">
        <v>107</v>
      </c>
      <c r="CE420" s="78">
        <v>44585</v>
      </c>
      <c r="CF420" s="74" t="s">
        <v>2290</v>
      </c>
      <c r="CG420" s="75"/>
    </row>
    <row r="421" spans="1:85" s="17" customFormat="1" ht="50.25" customHeight="1">
      <c r="A421" s="60">
        <v>420</v>
      </c>
      <c r="B421" s="62" t="s">
        <v>85</v>
      </c>
      <c r="C421" s="62" t="s">
        <v>118</v>
      </c>
      <c r="D421" s="62" t="s">
        <v>87</v>
      </c>
      <c r="E421" s="62" t="s">
        <v>88</v>
      </c>
      <c r="F421" s="62" t="s">
        <v>2291</v>
      </c>
      <c r="G421" s="62" t="s">
        <v>90</v>
      </c>
      <c r="H421" s="62" t="s">
        <v>2292</v>
      </c>
      <c r="I421" s="62" t="s">
        <v>92</v>
      </c>
      <c r="J421" s="62">
        <v>52184488</v>
      </c>
      <c r="K421" s="62" t="s">
        <v>2293</v>
      </c>
      <c r="L421" s="60">
        <v>80111701</v>
      </c>
      <c r="M421" s="71" t="s">
        <v>2294</v>
      </c>
      <c r="N421" s="62" t="s">
        <v>96</v>
      </c>
      <c r="O421" s="62">
        <f t="shared" si="25"/>
        <v>66000000</v>
      </c>
      <c r="P421" s="82">
        <v>66000000</v>
      </c>
      <c r="Q421" s="83">
        <v>0</v>
      </c>
      <c r="R421" s="82">
        <v>5500000</v>
      </c>
      <c r="S421" s="62" t="s">
        <v>213</v>
      </c>
      <c r="T421" s="63">
        <v>44580</v>
      </c>
      <c r="U421" s="63">
        <v>44582</v>
      </c>
      <c r="V421" s="63">
        <v>44926</v>
      </c>
      <c r="W421" s="63">
        <v>44582</v>
      </c>
      <c r="X421" s="63">
        <v>44926</v>
      </c>
      <c r="Y421" s="111" t="s">
        <v>130</v>
      </c>
      <c r="Z421" s="111" t="s">
        <v>99</v>
      </c>
      <c r="AA421" s="111">
        <v>20220948</v>
      </c>
      <c r="AB421" s="111">
        <v>30122</v>
      </c>
      <c r="AC421" s="61">
        <v>44569</v>
      </c>
      <c r="AD421" s="61" t="s">
        <v>100</v>
      </c>
      <c r="AE421" s="61" t="s">
        <v>100</v>
      </c>
      <c r="AF421" s="71" t="s">
        <v>131</v>
      </c>
      <c r="AG421" s="71" t="s">
        <v>116</v>
      </c>
      <c r="AH421" s="69">
        <v>52422</v>
      </c>
      <c r="AI421" s="85">
        <v>44581</v>
      </c>
      <c r="AJ421" s="70" t="s">
        <v>103</v>
      </c>
      <c r="AK421" s="69" t="s">
        <v>100</v>
      </c>
      <c r="AL421" s="69" t="s">
        <v>100</v>
      </c>
      <c r="AM421" s="61" t="str">
        <f>'[1]REQUISITOS DE EJECUCIÓN '!F422</f>
        <v>Cumplimiento del contrato
Calidad del servicio</v>
      </c>
      <c r="AN421" s="61" t="str">
        <f>'[1]REQUISITOS DE EJECUCIÓN '!G422</f>
        <v>390-47-994000068331</v>
      </c>
      <c r="AO421" s="61">
        <f>'[1]REQUISITOS DE EJECUCIÓN '!H422</f>
        <v>44581</v>
      </c>
      <c r="AP421" s="61">
        <f>'[1]REQUISITOS DE EJECUCIÓN '!I422</f>
        <v>44581</v>
      </c>
      <c r="AQ421" s="61">
        <f>'[1]REQUISITOS DE EJECUCIÓN '!L422</f>
        <v>44582</v>
      </c>
      <c r="AR421" s="61" t="str">
        <f>'[1]REQUISITOS DE EJECUCIÓN '!M422</f>
        <v>I</v>
      </c>
      <c r="AS421" s="62" t="s">
        <v>104</v>
      </c>
      <c r="AT421" s="60" t="str">
        <f>[1]Supervisiones!J422</f>
        <v>Luz Angela Lenis Garces</v>
      </c>
      <c r="AU421" s="60">
        <f>[1]Supervisiones!K422</f>
        <v>31574611</v>
      </c>
      <c r="AV421" s="60" t="str">
        <f>[1]Supervisiones!L422</f>
        <v>Luz Angela Lenis Garces</v>
      </c>
      <c r="AW421" s="60">
        <f>[1]Supervisiones!M422</f>
        <v>31574611</v>
      </c>
      <c r="AX421" s="63">
        <f>[1]Supervisiones!N422</f>
        <v>44581</v>
      </c>
      <c r="AY421" s="63">
        <f>[1]Supervisiones!O422</f>
        <v>44582</v>
      </c>
      <c r="AZ421" s="60" t="str">
        <f>[1]Supervisiones!P422</f>
        <v>Transaccional</v>
      </c>
      <c r="BA421" s="62" t="s">
        <v>94</v>
      </c>
      <c r="BB421" s="60">
        <v>1</v>
      </c>
      <c r="BC421" s="62" t="s">
        <v>94</v>
      </c>
      <c r="BD421" s="60" t="s">
        <v>1469</v>
      </c>
      <c r="BE421" s="63">
        <v>44600</v>
      </c>
      <c r="BF421" s="62" t="s">
        <v>105</v>
      </c>
      <c r="BG421" s="60" t="s">
        <v>100</v>
      </c>
      <c r="BH421" s="60" t="s">
        <v>100</v>
      </c>
      <c r="BI421" s="60" t="s">
        <v>100</v>
      </c>
      <c r="BJ421" s="60" t="s">
        <v>100</v>
      </c>
      <c r="BK421" s="60" t="s">
        <v>100</v>
      </c>
      <c r="BL421" s="60" t="s">
        <v>100</v>
      </c>
      <c r="BM421" s="60" t="s">
        <v>100</v>
      </c>
      <c r="BN421" s="60" t="s">
        <v>100</v>
      </c>
      <c r="BO421" s="60" t="s">
        <v>100</v>
      </c>
      <c r="BP421" s="60" t="s">
        <v>100</v>
      </c>
      <c r="BQ421" s="60" t="s">
        <v>100</v>
      </c>
      <c r="BR421" s="60" t="s">
        <v>100</v>
      </c>
      <c r="BS421" s="63">
        <f t="shared" si="36"/>
        <v>44926</v>
      </c>
      <c r="BT421" s="62">
        <f t="shared" si="37"/>
        <v>0</v>
      </c>
      <c r="BU421" s="60">
        <v>0</v>
      </c>
      <c r="BV421" s="60">
        <v>0</v>
      </c>
      <c r="BW421" s="62">
        <f t="shared" si="38"/>
        <v>0</v>
      </c>
      <c r="BX421" s="60">
        <v>0</v>
      </c>
      <c r="BY421" s="60">
        <v>0</v>
      </c>
      <c r="BZ421" s="64">
        <f t="shared" si="39"/>
        <v>66000000</v>
      </c>
      <c r="CA421" s="60" t="s">
        <v>106</v>
      </c>
      <c r="CB421" s="62" t="e">
        <f t="shared" si="40"/>
        <v>#REF!</v>
      </c>
      <c r="CC421" s="72" t="e">
        <f>BS421-#REF!</f>
        <v>#REF!</v>
      </c>
      <c r="CD421" s="62" t="s">
        <v>107</v>
      </c>
      <c r="CE421" s="78">
        <v>44584</v>
      </c>
      <c r="CF421" s="74" t="s">
        <v>2295</v>
      </c>
      <c r="CG421" s="75"/>
    </row>
    <row r="422" spans="1:85" s="17" customFormat="1" ht="50.25" customHeight="1">
      <c r="A422" s="60">
        <v>421</v>
      </c>
      <c r="B422" s="62" t="s">
        <v>85</v>
      </c>
      <c r="C422" s="62" t="s">
        <v>86</v>
      </c>
      <c r="D422" s="62" t="s">
        <v>165</v>
      </c>
      <c r="E422" s="62" t="s">
        <v>88</v>
      </c>
      <c r="F422" s="62" t="s">
        <v>2296</v>
      </c>
      <c r="G422" s="62" t="s">
        <v>111</v>
      </c>
      <c r="H422" s="62" t="s">
        <v>2297</v>
      </c>
      <c r="I422" s="62" t="s">
        <v>92</v>
      </c>
      <c r="J422" s="62">
        <v>1031125130</v>
      </c>
      <c r="K422" s="62" t="s">
        <v>2298</v>
      </c>
      <c r="L422" s="60">
        <v>80111701</v>
      </c>
      <c r="M422" s="71" t="s">
        <v>2299</v>
      </c>
      <c r="N422" s="62" t="s">
        <v>96</v>
      </c>
      <c r="O422" s="62">
        <f t="shared" si="25"/>
        <v>40320000</v>
      </c>
      <c r="P422" s="86">
        <v>40320000</v>
      </c>
      <c r="Q422" s="83">
        <v>0</v>
      </c>
      <c r="R422" s="86">
        <v>3360000</v>
      </c>
      <c r="S422" s="62" t="s">
        <v>213</v>
      </c>
      <c r="T422" s="63">
        <v>44581</v>
      </c>
      <c r="U422" s="63">
        <v>44585</v>
      </c>
      <c r="V422" s="63">
        <v>44926</v>
      </c>
      <c r="W422" s="63">
        <v>44585</v>
      </c>
      <c r="X422" s="63">
        <v>44926</v>
      </c>
      <c r="Y422" s="67" t="s">
        <v>130</v>
      </c>
      <c r="Z422" s="68" t="s">
        <v>99</v>
      </c>
      <c r="AA422" s="67">
        <v>20220218</v>
      </c>
      <c r="AB422" s="67">
        <v>17122</v>
      </c>
      <c r="AC422" s="61">
        <v>44569</v>
      </c>
      <c r="AD422" s="61" t="s">
        <v>100</v>
      </c>
      <c r="AE422" s="61" t="s">
        <v>100</v>
      </c>
      <c r="AF422" s="60" t="s">
        <v>131</v>
      </c>
      <c r="AG422" s="60" t="s">
        <v>205</v>
      </c>
      <c r="AH422" s="69">
        <v>57622</v>
      </c>
      <c r="AI422" s="85">
        <v>44582</v>
      </c>
      <c r="AJ422" s="70" t="s">
        <v>103</v>
      </c>
      <c r="AK422" s="69" t="s">
        <v>100</v>
      </c>
      <c r="AL422" s="69" t="s">
        <v>100</v>
      </c>
      <c r="AM422" s="61" t="str">
        <f>'[1]REQUISITOS DE EJECUCIÓN '!F423</f>
        <v>Cumplimiento del contrato
Calidad del servicio</v>
      </c>
      <c r="AN422" s="61" t="str">
        <f>'[1]REQUISITOS DE EJECUCIÓN '!G423</f>
        <v>NB-100194219</v>
      </c>
      <c r="AO422" s="61">
        <f>'[1]REQUISITOS DE EJECUCIÓN '!H423</f>
        <v>44582</v>
      </c>
      <c r="AP422" s="61">
        <f>'[1]REQUISITOS DE EJECUCIÓN '!I423</f>
        <v>44585</v>
      </c>
      <c r="AQ422" s="61">
        <f>'[1]REQUISITOS DE EJECUCIÓN '!L423</f>
        <v>44583</v>
      </c>
      <c r="AR422" s="61" t="str">
        <f>'[1]REQUISITOS DE EJECUCIÓN '!M423</f>
        <v>I</v>
      </c>
      <c r="AS422" s="62" t="s">
        <v>104</v>
      </c>
      <c r="AT422" s="60" t="str">
        <f>[1]Supervisiones!J423</f>
        <v>Angelica Viviana Giraldo Perdomo</v>
      </c>
      <c r="AU422" s="60">
        <f>[1]Supervisiones!K423</f>
        <v>52975827</v>
      </c>
      <c r="AV422" s="60" t="str">
        <f>[1]Supervisiones!L423</f>
        <v>Angelica Viviana Giraldo Perdomo</v>
      </c>
      <c r="AW422" s="60">
        <f>[1]Supervisiones!M423</f>
        <v>52975827</v>
      </c>
      <c r="AX422" s="63">
        <f>[1]Supervisiones!N423</f>
        <v>44582</v>
      </c>
      <c r="AY422" s="63">
        <f>[1]Supervisiones!O423</f>
        <v>44582</v>
      </c>
      <c r="AZ422" s="60" t="str">
        <f>[1]Supervisiones!P423</f>
        <v>Transaccional</v>
      </c>
      <c r="BA422" s="62" t="s">
        <v>105</v>
      </c>
      <c r="BB422" s="60">
        <v>0</v>
      </c>
      <c r="BC422" s="62" t="s">
        <v>105</v>
      </c>
      <c r="BD422" s="60" t="s">
        <v>100</v>
      </c>
      <c r="BE422" s="60" t="s">
        <v>100</v>
      </c>
      <c r="BF422" s="62" t="s">
        <v>105</v>
      </c>
      <c r="BG422" s="60" t="s">
        <v>100</v>
      </c>
      <c r="BH422" s="60" t="s">
        <v>100</v>
      </c>
      <c r="BI422" s="60" t="s">
        <v>100</v>
      </c>
      <c r="BJ422" s="60" t="s">
        <v>100</v>
      </c>
      <c r="BK422" s="60" t="s">
        <v>100</v>
      </c>
      <c r="BL422" s="60" t="s">
        <v>100</v>
      </c>
      <c r="BM422" s="60" t="s">
        <v>100</v>
      </c>
      <c r="BN422" s="60" t="s">
        <v>100</v>
      </c>
      <c r="BO422" s="60" t="s">
        <v>100</v>
      </c>
      <c r="BP422" s="60" t="s">
        <v>100</v>
      </c>
      <c r="BQ422" s="60" t="s">
        <v>100</v>
      </c>
      <c r="BR422" s="60" t="s">
        <v>100</v>
      </c>
      <c r="BS422" s="63">
        <f t="shared" si="36"/>
        <v>44926</v>
      </c>
      <c r="BT422" s="62">
        <f t="shared" si="37"/>
        <v>0</v>
      </c>
      <c r="BU422" s="60">
        <v>0</v>
      </c>
      <c r="BV422" s="60">
        <v>0</v>
      </c>
      <c r="BW422" s="62">
        <f t="shared" si="38"/>
        <v>0</v>
      </c>
      <c r="BX422" s="60">
        <v>0</v>
      </c>
      <c r="BY422" s="60">
        <v>0</v>
      </c>
      <c r="BZ422" s="64">
        <f t="shared" si="39"/>
        <v>40320000</v>
      </c>
      <c r="CA422" s="60" t="s">
        <v>106</v>
      </c>
      <c r="CB422" s="62" t="e">
        <f t="shared" si="40"/>
        <v>#REF!</v>
      </c>
      <c r="CC422" s="72" t="e">
        <f>BS422-#REF!</f>
        <v>#REF!</v>
      </c>
      <c r="CD422" s="62" t="s">
        <v>107</v>
      </c>
      <c r="CE422" s="78">
        <v>44585</v>
      </c>
      <c r="CF422" s="74" t="s">
        <v>2300</v>
      </c>
      <c r="CG422" s="75"/>
    </row>
    <row r="423" spans="1:85" s="17" customFormat="1" ht="50.25" customHeight="1">
      <c r="A423" s="60">
        <v>422</v>
      </c>
      <c r="B423" s="62" t="s">
        <v>298</v>
      </c>
      <c r="C423" s="62" t="s">
        <v>299</v>
      </c>
      <c r="D423" s="62" t="s">
        <v>460</v>
      </c>
      <c r="E423" s="62" t="s">
        <v>88</v>
      </c>
      <c r="F423" s="62" t="s">
        <v>2301</v>
      </c>
      <c r="G423" s="62" t="s">
        <v>90</v>
      </c>
      <c r="H423" s="62" t="s">
        <v>2302</v>
      </c>
      <c r="I423" s="62" t="s">
        <v>92</v>
      </c>
      <c r="J423" s="62">
        <v>1026270735</v>
      </c>
      <c r="K423" s="62" t="s">
        <v>2303</v>
      </c>
      <c r="L423" s="60">
        <v>80111701</v>
      </c>
      <c r="M423" s="71" t="s">
        <v>480</v>
      </c>
      <c r="N423" s="62" t="s">
        <v>96</v>
      </c>
      <c r="O423" s="62">
        <f t="shared" si="25"/>
        <v>73500000</v>
      </c>
      <c r="P423" s="86">
        <v>73500000</v>
      </c>
      <c r="Q423" s="83">
        <v>0</v>
      </c>
      <c r="R423" s="86">
        <v>7350000</v>
      </c>
      <c r="S423" s="62" t="s">
        <v>213</v>
      </c>
      <c r="T423" s="63">
        <v>44580</v>
      </c>
      <c r="U423" s="63">
        <v>44582</v>
      </c>
      <c r="V423" s="63">
        <v>44865</v>
      </c>
      <c r="W423" s="63">
        <v>44582</v>
      </c>
      <c r="X423" s="63">
        <v>44865</v>
      </c>
      <c r="Y423" s="67" t="s">
        <v>305</v>
      </c>
      <c r="Z423" s="68" t="s">
        <v>306</v>
      </c>
      <c r="AA423" s="67">
        <v>20220562</v>
      </c>
      <c r="AB423" s="67">
        <v>66122</v>
      </c>
      <c r="AC423" s="61">
        <v>44573</v>
      </c>
      <c r="AD423" s="61" t="s">
        <v>100</v>
      </c>
      <c r="AE423" s="61" t="s">
        <v>100</v>
      </c>
      <c r="AF423" s="60" t="s">
        <v>928</v>
      </c>
      <c r="AG423" s="60" t="s">
        <v>321</v>
      </c>
      <c r="AH423" s="69">
        <v>50522</v>
      </c>
      <c r="AI423" s="85">
        <v>44581</v>
      </c>
      <c r="AJ423" s="70" t="s">
        <v>103</v>
      </c>
      <c r="AK423" s="69" t="s">
        <v>100</v>
      </c>
      <c r="AL423" s="69" t="s">
        <v>100</v>
      </c>
      <c r="AM423" s="61" t="str">
        <f>'[1]REQUISITOS DE EJECUCIÓN '!F424</f>
        <v>Cumplimiento del contrato
Calidad del servicio</v>
      </c>
      <c r="AN423" s="61" t="str">
        <f>'[1]REQUISITOS DE EJECUCIÓN '!G424</f>
        <v>390-47-994000068223</v>
      </c>
      <c r="AO423" s="61">
        <f>'[1]REQUISITOS DE EJECUCIÓN '!H424</f>
        <v>44580</v>
      </c>
      <c r="AP423" s="61">
        <f>'[1]REQUISITOS DE EJECUCIÓN '!I424</f>
        <v>44581</v>
      </c>
      <c r="AQ423" s="61">
        <f>'[1]REQUISITOS DE EJECUCIÓN '!L424</f>
        <v>44582</v>
      </c>
      <c r="AR423" s="61" t="str">
        <f>'[1]REQUISITOS DE EJECUCIÓN '!M424</f>
        <v>I</v>
      </c>
      <c r="AS423" s="62" t="s">
        <v>104</v>
      </c>
      <c r="AT423" s="60" t="str">
        <f>[1]Supervisiones!J424</f>
        <v>Fabian Dario Romero Moreno</v>
      </c>
      <c r="AU423" s="60">
        <f>[1]Supervisiones!K424</f>
        <v>11523034</v>
      </c>
      <c r="AV423" s="60" t="str">
        <f>[1]Supervisiones!L424</f>
        <v>Fabian Dario Romero Moreno</v>
      </c>
      <c r="AW423" s="60">
        <f>[1]Supervisiones!M424</f>
        <v>11523034</v>
      </c>
      <c r="AX423" s="63">
        <f>[1]Supervisiones!N424</f>
        <v>44580</v>
      </c>
      <c r="AY423" s="63">
        <f>[1]Supervisiones!O424</f>
        <v>44580</v>
      </c>
      <c r="AZ423" s="60" t="str">
        <f>[1]Supervisiones!P424</f>
        <v>Transaccional</v>
      </c>
      <c r="BA423" s="62" t="s">
        <v>105</v>
      </c>
      <c r="BB423" s="60">
        <v>0</v>
      </c>
      <c r="BC423" s="62" t="s">
        <v>105</v>
      </c>
      <c r="BD423" s="60" t="s">
        <v>100</v>
      </c>
      <c r="BE423" s="60" t="s">
        <v>100</v>
      </c>
      <c r="BF423" s="62" t="s">
        <v>105</v>
      </c>
      <c r="BG423" s="60" t="s">
        <v>100</v>
      </c>
      <c r="BH423" s="60" t="s">
        <v>100</v>
      </c>
      <c r="BI423" s="60" t="s">
        <v>100</v>
      </c>
      <c r="BJ423" s="60" t="s">
        <v>100</v>
      </c>
      <c r="BK423" s="60" t="s">
        <v>100</v>
      </c>
      <c r="BL423" s="60" t="s">
        <v>100</v>
      </c>
      <c r="BM423" s="60" t="s">
        <v>100</v>
      </c>
      <c r="BN423" s="60" t="s">
        <v>100</v>
      </c>
      <c r="BO423" s="60" t="s">
        <v>100</v>
      </c>
      <c r="BP423" s="60" t="s">
        <v>100</v>
      </c>
      <c r="BQ423" s="60" t="s">
        <v>100</v>
      </c>
      <c r="BR423" s="60" t="s">
        <v>100</v>
      </c>
      <c r="BS423" s="63">
        <f t="shared" si="36"/>
        <v>44865</v>
      </c>
      <c r="BT423" s="62">
        <f t="shared" si="37"/>
        <v>0</v>
      </c>
      <c r="BU423" s="60">
        <v>0</v>
      </c>
      <c r="BV423" s="60">
        <v>0</v>
      </c>
      <c r="BW423" s="62">
        <f t="shared" si="38"/>
        <v>0</v>
      </c>
      <c r="BX423" s="60">
        <v>0</v>
      </c>
      <c r="BY423" s="60">
        <v>0</v>
      </c>
      <c r="BZ423" s="64">
        <f t="shared" si="39"/>
        <v>73500000</v>
      </c>
      <c r="CA423" s="60" t="s">
        <v>106</v>
      </c>
      <c r="CB423" s="62" t="e">
        <f t="shared" si="40"/>
        <v>#REF!</v>
      </c>
      <c r="CC423" s="72" t="e">
        <f>BS423-#REF!</f>
        <v>#REF!</v>
      </c>
      <c r="CD423" s="62" t="s">
        <v>107</v>
      </c>
      <c r="CE423" s="78">
        <v>44584</v>
      </c>
      <c r="CF423" s="74" t="s">
        <v>2304</v>
      </c>
      <c r="CG423" s="75"/>
    </row>
    <row r="424" spans="1:85" s="17" customFormat="1" ht="50.25" customHeight="1">
      <c r="A424" s="60">
        <v>423</v>
      </c>
      <c r="B424" s="62" t="s">
        <v>298</v>
      </c>
      <c r="C424" s="62" t="s">
        <v>489</v>
      </c>
      <c r="D424" s="62" t="s">
        <v>460</v>
      </c>
      <c r="E424" s="62" t="s">
        <v>88</v>
      </c>
      <c r="F424" s="62" t="s">
        <v>2305</v>
      </c>
      <c r="G424" s="62" t="s">
        <v>90</v>
      </c>
      <c r="H424" s="62" t="s">
        <v>2306</v>
      </c>
      <c r="I424" s="62" t="s">
        <v>92</v>
      </c>
      <c r="J424" s="62">
        <v>52213882</v>
      </c>
      <c r="K424" s="62" t="s">
        <v>2307</v>
      </c>
      <c r="L424" s="60">
        <v>80111701</v>
      </c>
      <c r="M424" s="71" t="s">
        <v>493</v>
      </c>
      <c r="N424" s="62" t="s">
        <v>96</v>
      </c>
      <c r="O424" s="62">
        <f t="shared" si="25"/>
        <v>64963500</v>
      </c>
      <c r="P424" s="82">
        <v>64963500</v>
      </c>
      <c r="Q424" s="83">
        <v>0</v>
      </c>
      <c r="R424" s="82">
        <v>7245000</v>
      </c>
      <c r="S424" s="62" t="s">
        <v>213</v>
      </c>
      <c r="T424" s="63">
        <v>44580</v>
      </c>
      <c r="U424" s="63">
        <v>44585</v>
      </c>
      <c r="V424" s="63">
        <v>44833</v>
      </c>
      <c r="W424" s="63">
        <v>44585</v>
      </c>
      <c r="X424" s="63">
        <v>44833</v>
      </c>
      <c r="Y424" s="67" t="s">
        <v>305</v>
      </c>
      <c r="Z424" s="111" t="s">
        <v>306</v>
      </c>
      <c r="AA424" s="111">
        <v>20220550</v>
      </c>
      <c r="AB424" s="111">
        <v>65122</v>
      </c>
      <c r="AC424" s="61">
        <v>44573</v>
      </c>
      <c r="AD424" s="61" t="s">
        <v>100</v>
      </c>
      <c r="AE424" s="61" t="s">
        <v>100</v>
      </c>
      <c r="AF424" s="71" t="s">
        <v>1478</v>
      </c>
      <c r="AG424" s="71" t="s">
        <v>563</v>
      </c>
      <c r="AH424" s="69">
        <v>51322</v>
      </c>
      <c r="AI424" s="85">
        <v>44581</v>
      </c>
      <c r="AJ424" s="70" t="s">
        <v>103</v>
      </c>
      <c r="AK424" s="69" t="s">
        <v>100</v>
      </c>
      <c r="AL424" s="69" t="s">
        <v>100</v>
      </c>
      <c r="AM424" s="61" t="str">
        <f>'[1]REQUISITOS DE EJECUCIÓN '!F425</f>
        <v>Cumplimiento del contrato
Calidad del servicio</v>
      </c>
      <c r="AN424" s="61" t="str">
        <f>'[1]REQUISITOS DE EJECUCIÓN '!G425</f>
        <v>390-47-994000068355</v>
      </c>
      <c r="AO424" s="61">
        <f>'[1]REQUISITOS DE EJECUCIÓN '!H425</f>
        <v>44581</v>
      </c>
      <c r="AP424" s="61">
        <f>'[1]REQUISITOS DE EJECUCIÓN '!I425</f>
        <v>44582</v>
      </c>
      <c r="AQ424" s="61">
        <f>'[1]REQUISITOS DE EJECUCIÓN '!L425</f>
        <v>44583</v>
      </c>
      <c r="AR424" s="61" t="str">
        <f>'[1]REQUISITOS DE EJECUCIÓN '!M425</f>
        <v>I</v>
      </c>
      <c r="AS424" s="62" t="s">
        <v>104</v>
      </c>
      <c r="AT424" s="60" t="str">
        <f>[1]Supervisiones!J425</f>
        <v>Edgar Muñoz David</v>
      </c>
      <c r="AU424" s="60">
        <f>[1]Supervisiones!K425</f>
        <v>12965830</v>
      </c>
      <c r="AV424" s="60" t="str">
        <f>[1]Supervisiones!L425</f>
        <v>Edgar Muñoz David</v>
      </c>
      <c r="AW424" s="60">
        <f>[1]Supervisiones!M425</f>
        <v>12965830</v>
      </c>
      <c r="AX424" s="63">
        <f>[1]Supervisiones!N425</f>
        <v>44581</v>
      </c>
      <c r="AY424" s="63">
        <f>[1]Supervisiones!O425</f>
        <v>44581</v>
      </c>
      <c r="AZ424" s="60" t="str">
        <f>[1]Supervisiones!P425</f>
        <v>Transaccional</v>
      </c>
      <c r="BA424" s="62" t="s">
        <v>105</v>
      </c>
      <c r="BB424" s="60">
        <v>0</v>
      </c>
      <c r="BC424" s="62" t="s">
        <v>105</v>
      </c>
      <c r="BD424" s="60" t="s">
        <v>100</v>
      </c>
      <c r="BE424" s="60" t="s">
        <v>100</v>
      </c>
      <c r="BF424" s="62" t="s">
        <v>105</v>
      </c>
      <c r="BG424" s="60" t="s">
        <v>100</v>
      </c>
      <c r="BH424" s="60" t="s">
        <v>100</v>
      </c>
      <c r="BI424" s="60" t="s">
        <v>100</v>
      </c>
      <c r="BJ424" s="60" t="s">
        <v>100</v>
      </c>
      <c r="BK424" s="60" t="s">
        <v>100</v>
      </c>
      <c r="BL424" s="60" t="s">
        <v>100</v>
      </c>
      <c r="BM424" s="60" t="s">
        <v>100</v>
      </c>
      <c r="BN424" s="60" t="s">
        <v>100</v>
      </c>
      <c r="BO424" s="60" t="s">
        <v>100</v>
      </c>
      <c r="BP424" s="60" t="s">
        <v>100</v>
      </c>
      <c r="BQ424" s="60" t="s">
        <v>100</v>
      </c>
      <c r="BR424" s="60" t="s">
        <v>100</v>
      </c>
      <c r="BS424" s="63">
        <f t="shared" si="36"/>
        <v>44833</v>
      </c>
      <c r="BT424" s="62">
        <f t="shared" si="37"/>
        <v>0</v>
      </c>
      <c r="BU424" s="60">
        <v>0</v>
      </c>
      <c r="BV424" s="60">
        <v>0</v>
      </c>
      <c r="BW424" s="62">
        <f t="shared" si="38"/>
        <v>0</v>
      </c>
      <c r="BX424" s="60">
        <v>0</v>
      </c>
      <c r="BY424" s="60">
        <v>0</v>
      </c>
      <c r="BZ424" s="64">
        <f t="shared" si="39"/>
        <v>64963500</v>
      </c>
      <c r="CA424" s="60" t="s">
        <v>106</v>
      </c>
      <c r="CB424" s="62" t="e">
        <f t="shared" si="40"/>
        <v>#REF!</v>
      </c>
      <c r="CC424" s="72" t="e">
        <f>BS424-#REF!</f>
        <v>#REF!</v>
      </c>
      <c r="CD424" s="62" t="s">
        <v>107</v>
      </c>
      <c r="CE424" s="78">
        <v>44584</v>
      </c>
      <c r="CF424" s="74" t="s">
        <v>2308</v>
      </c>
      <c r="CG424" s="75"/>
    </row>
    <row r="425" spans="1:85" s="17" customFormat="1" ht="50.25" customHeight="1">
      <c r="A425" s="60">
        <v>424</v>
      </c>
      <c r="B425" s="62" t="s">
        <v>363</v>
      </c>
      <c r="C425" s="62" t="s">
        <v>363</v>
      </c>
      <c r="D425" s="62" t="s">
        <v>428</v>
      </c>
      <c r="E425" s="62" t="s">
        <v>88</v>
      </c>
      <c r="F425" s="62" t="s">
        <v>2309</v>
      </c>
      <c r="G425" s="62" t="s">
        <v>90</v>
      </c>
      <c r="H425" s="62" t="s">
        <v>2310</v>
      </c>
      <c r="I425" s="62" t="s">
        <v>92</v>
      </c>
      <c r="J425" s="62">
        <v>1026561270</v>
      </c>
      <c r="K425" s="62" t="s">
        <v>2311</v>
      </c>
      <c r="L425" s="60">
        <v>80111701</v>
      </c>
      <c r="M425" s="71" t="s">
        <v>2312</v>
      </c>
      <c r="N425" s="62" t="s">
        <v>1902</v>
      </c>
      <c r="O425" s="62">
        <f t="shared" si="25"/>
        <v>79466666</v>
      </c>
      <c r="P425" s="82">
        <v>79466666</v>
      </c>
      <c r="Q425" s="83">
        <v>0</v>
      </c>
      <c r="R425" s="82">
        <v>8000000</v>
      </c>
      <c r="S425" s="62" t="s">
        <v>97</v>
      </c>
      <c r="T425" s="63">
        <v>44582</v>
      </c>
      <c r="U425" s="63" t="s">
        <v>2313</v>
      </c>
      <c r="V425" s="63">
        <v>44865</v>
      </c>
      <c r="W425" s="63" t="s">
        <v>2313</v>
      </c>
      <c r="X425" s="63" t="s">
        <v>2313</v>
      </c>
      <c r="Y425" s="67" t="s">
        <v>368</v>
      </c>
      <c r="Z425" s="111" t="s">
        <v>369</v>
      </c>
      <c r="AA425" s="111">
        <v>20220044</v>
      </c>
      <c r="AB425" s="111">
        <v>39922</v>
      </c>
      <c r="AC425" s="61">
        <v>44569</v>
      </c>
      <c r="AD425" s="61" t="s">
        <v>100</v>
      </c>
      <c r="AE425" s="61" t="s">
        <v>100</v>
      </c>
      <c r="AF425" s="71" t="s">
        <v>370</v>
      </c>
      <c r="AG425" s="71" t="s">
        <v>116</v>
      </c>
      <c r="AH425" s="69">
        <v>67822</v>
      </c>
      <c r="AI425" s="85">
        <v>44583</v>
      </c>
      <c r="AJ425" s="70" t="s">
        <v>84</v>
      </c>
      <c r="AK425" s="69" t="s">
        <v>100</v>
      </c>
      <c r="AL425" s="69" t="s">
        <v>100</v>
      </c>
      <c r="AM425" s="61" t="str">
        <f>'[1]REQUISITOS DE EJECUCIÓN '!F426</f>
        <v>Cumplimiento del contrato
Calidad del servicio</v>
      </c>
      <c r="AN425" s="61" t="str">
        <f>'[1]REQUISITOS DE EJECUCIÓN '!G426</f>
        <v>11-46-101025683</v>
      </c>
      <c r="AO425" s="61">
        <f>'[1]REQUISITOS DE EJECUCIÓN '!H426</f>
        <v>44585</v>
      </c>
      <c r="AP425" s="61">
        <f>'[1]REQUISITOS DE EJECUCIÓN '!I426</f>
        <v>44587</v>
      </c>
      <c r="AQ425" s="61">
        <f>'[1]REQUISITOS DE EJECUCIÓN '!L426</f>
        <v>44586</v>
      </c>
      <c r="AR425" s="61" t="str">
        <f>'[1]REQUISITOS DE EJECUCIÓN '!M426</f>
        <v>III</v>
      </c>
      <c r="AS425" s="62" t="s">
        <v>211</v>
      </c>
      <c r="AT425" s="60" t="str">
        <f>[1]Supervisiones!J426</f>
        <v>DANIELA MATURANA AGUDELO</v>
      </c>
      <c r="AU425" s="60">
        <f>[1]Supervisiones!K426</f>
        <v>1037572130</v>
      </c>
      <c r="AV425" s="60" t="str">
        <f>[1]Supervisiones!L426</f>
        <v>DANIELA MATURANA AGUDELO</v>
      </c>
      <c r="AW425" s="60">
        <f>[1]Supervisiones!M426</f>
        <v>1037572130</v>
      </c>
      <c r="AX425" s="63">
        <f>[1]Supervisiones!N426</f>
        <v>44584</v>
      </c>
      <c r="AY425" s="63">
        <f>[1]Supervisiones!O426</f>
        <v>44584</v>
      </c>
      <c r="AZ425" s="60" t="str">
        <f>[1]Supervisiones!P426</f>
        <v>Transaccional</v>
      </c>
      <c r="BA425" s="62" t="s">
        <v>105</v>
      </c>
      <c r="BB425" s="60">
        <v>0</v>
      </c>
      <c r="BC425" s="62" t="s">
        <v>105</v>
      </c>
      <c r="BD425" s="60" t="s">
        <v>100</v>
      </c>
      <c r="BE425" s="60" t="s">
        <v>100</v>
      </c>
      <c r="BF425" s="62" t="s">
        <v>105</v>
      </c>
      <c r="BG425" s="60" t="s">
        <v>100</v>
      </c>
      <c r="BH425" s="60" t="s">
        <v>100</v>
      </c>
      <c r="BI425" s="60" t="s">
        <v>100</v>
      </c>
      <c r="BJ425" s="60" t="s">
        <v>100</v>
      </c>
      <c r="BK425" s="60" t="s">
        <v>100</v>
      </c>
      <c r="BL425" s="60" t="s">
        <v>100</v>
      </c>
      <c r="BM425" s="60" t="s">
        <v>100</v>
      </c>
      <c r="BN425" s="60" t="s">
        <v>100</v>
      </c>
      <c r="BO425" s="60" t="s">
        <v>100</v>
      </c>
      <c r="BP425" s="60" t="s">
        <v>100</v>
      </c>
      <c r="BQ425" s="60" t="s">
        <v>100</v>
      </c>
      <c r="BR425" s="60" t="s">
        <v>100</v>
      </c>
      <c r="BS425" s="63">
        <f t="shared" si="36"/>
        <v>44865</v>
      </c>
      <c r="BT425" s="62">
        <f t="shared" si="37"/>
        <v>0</v>
      </c>
      <c r="BU425" s="60">
        <v>0</v>
      </c>
      <c r="BV425" s="60">
        <v>0</v>
      </c>
      <c r="BW425" s="62">
        <f t="shared" si="38"/>
        <v>0</v>
      </c>
      <c r="BX425" s="60">
        <v>0</v>
      </c>
      <c r="BY425" s="60">
        <v>0</v>
      </c>
      <c r="BZ425" s="64">
        <f t="shared" si="39"/>
        <v>79466666</v>
      </c>
      <c r="CA425" s="60" t="s">
        <v>106</v>
      </c>
      <c r="CB425" s="62" t="e">
        <f t="shared" si="40"/>
        <v>#REF!</v>
      </c>
      <c r="CC425" s="72" t="e">
        <f>BS425-#REF!</f>
        <v>#REF!</v>
      </c>
      <c r="CD425" s="62" t="s">
        <v>107</v>
      </c>
      <c r="CE425" s="78">
        <v>44587</v>
      </c>
      <c r="CF425" s="105" t="s">
        <v>2314</v>
      </c>
      <c r="CG425" s="75"/>
    </row>
    <row r="426" spans="1:85" s="17" customFormat="1" ht="50.25" customHeight="1">
      <c r="A426" s="60">
        <v>425</v>
      </c>
      <c r="B426" s="62" t="s">
        <v>363</v>
      </c>
      <c r="C426" s="62" t="s">
        <v>363</v>
      </c>
      <c r="D426" s="62" t="s">
        <v>428</v>
      </c>
      <c r="E426" s="62" t="s">
        <v>88</v>
      </c>
      <c r="F426" s="62" t="s">
        <v>2315</v>
      </c>
      <c r="G426" s="62" t="s">
        <v>90</v>
      </c>
      <c r="H426" s="62" t="s">
        <v>2316</v>
      </c>
      <c r="I426" s="62" t="s">
        <v>92</v>
      </c>
      <c r="J426" s="62">
        <v>1037651347</v>
      </c>
      <c r="K426" s="62" t="s">
        <v>2317</v>
      </c>
      <c r="L426" s="60">
        <v>80111701</v>
      </c>
      <c r="M426" s="71" t="s">
        <v>2318</v>
      </c>
      <c r="N426" s="62" t="s">
        <v>96</v>
      </c>
      <c r="O426" s="62">
        <f t="shared" si="25"/>
        <v>49666666</v>
      </c>
      <c r="P426" s="82">
        <v>49666666</v>
      </c>
      <c r="Q426" s="83">
        <v>0</v>
      </c>
      <c r="R426" s="82">
        <v>5000000</v>
      </c>
      <c r="S426" s="62" t="s">
        <v>97</v>
      </c>
      <c r="T426" s="63">
        <v>44582</v>
      </c>
      <c r="U426" s="63">
        <v>44585</v>
      </c>
      <c r="V426" s="63">
        <v>44865</v>
      </c>
      <c r="W426" s="63">
        <v>44585</v>
      </c>
      <c r="X426" s="63">
        <v>44865</v>
      </c>
      <c r="Y426" s="67" t="s">
        <v>368</v>
      </c>
      <c r="Z426" s="111" t="s">
        <v>369</v>
      </c>
      <c r="AA426" s="111">
        <v>20220053</v>
      </c>
      <c r="AB426" s="111">
        <v>40122</v>
      </c>
      <c r="AC426" s="61">
        <v>44569</v>
      </c>
      <c r="AD426" s="61" t="s">
        <v>100</v>
      </c>
      <c r="AE426" s="61" t="s">
        <v>100</v>
      </c>
      <c r="AF426" s="71" t="s">
        <v>370</v>
      </c>
      <c r="AG426" s="71" t="s">
        <v>116</v>
      </c>
      <c r="AH426" s="69">
        <v>68022</v>
      </c>
      <c r="AI426" s="85">
        <v>44583</v>
      </c>
      <c r="AJ426" s="70" t="s">
        <v>103</v>
      </c>
      <c r="AK426" s="69" t="s">
        <v>100</v>
      </c>
      <c r="AL426" s="69" t="s">
        <v>100</v>
      </c>
      <c r="AM426" s="61" t="str">
        <f>'[1]REQUISITOS DE EJECUCIÓN '!F427</f>
        <v>Cumplimiento del contrato
Calidad del servicio</v>
      </c>
      <c r="AN426" s="61" t="str">
        <f>'[1]REQUISITOS DE EJECUCIÓN '!G427</f>
        <v>3253648-9</v>
      </c>
      <c r="AO426" s="61">
        <f>'[1]REQUISITOS DE EJECUCIÓN '!H427</f>
        <v>44582</v>
      </c>
      <c r="AP426" s="61">
        <f>'[1]REQUISITOS DE EJECUCIÓN '!I427</f>
        <v>44585</v>
      </c>
      <c r="AQ426" s="61">
        <f>'[1]REQUISITOS DE EJECUCIÓN '!L427</f>
        <v>44586</v>
      </c>
      <c r="AR426" s="61" t="str">
        <f>'[1]REQUISITOS DE EJECUCIÓN '!M427</f>
        <v>III</v>
      </c>
      <c r="AS426" s="62" t="s">
        <v>104</v>
      </c>
      <c r="AT426" s="60" t="str">
        <f>[1]Supervisiones!J427</f>
        <v>DANIELA MATURANA AGUDELO</v>
      </c>
      <c r="AU426" s="60">
        <f>[1]Supervisiones!K427</f>
        <v>1037572130</v>
      </c>
      <c r="AV426" s="60" t="str">
        <f>[1]Supervisiones!L427</f>
        <v>DANIELA MATURANA AGUDELO</v>
      </c>
      <c r="AW426" s="60">
        <f>[1]Supervisiones!M427</f>
        <v>1037572130</v>
      </c>
      <c r="AX426" s="63">
        <f>[1]Supervisiones!N427</f>
        <v>44584</v>
      </c>
      <c r="AY426" s="63">
        <f>[1]Supervisiones!O427</f>
        <v>44584</v>
      </c>
      <c r="AZ426" s="60" t="str">
        <f>[1]Supervisiones!P427</f>
        <v>Transaccional</v>
      </c>
      <c r="BA426" s="62" t="s">
        <v>105</v>
      </c>
      <c r="BB426" s="60">
        <v>0</v>
      </c>
      <c r="BC426" s="62" t="s">
        <v>105</v>
      </c>
      <c r="BD426" s="60" t="s">
        <v>100</v>
      </c>
      <c r="BE426" s="60" t="s">
        <v>100</v>
      </c>
      <c r="BF426" s="62" t="s">
        <v>105</v>
      </c>
      <c r="BG426" s="60" t="s">
        <v>100</v>
      </c>
      <c r="BH426" s="60" t="s">
        <v>100</v>
      </c>
      <c r="BI426" s="60" t="s">
        <v>100</v>
      </c>
      <c r="BJ426" s="60" t="s">
        <v>100</v>
      </c>
      <c r="BK426" s="60" t="s">
        <v>100</v>
      </c>
      <c r="BL426" s="60" t="s">
        <v>100</v>
      </c>
      <c r="BM426" s="60" t="s">
        <v>100</v>
      </c>
      <c r="BN426" s="60" t="s">
        <v>100</v>
      </c>
      <c r="BO426" s="60" t="s">
        <v>100</v>
      </c>
      <c r="BP426" s="60" t="s">
        <v>100</v>
      </c>
      <c r="BQ426" s="60" t="s">
        <v>100</v>
      </c>
      <c r="BR426" s="60" t="s">
        <v>100</v>
      </c>
      <c r="BS426" s="63">
        <f t="shared" si="36"/>
        <v>44865</v>
      </c>
      <c r="BT426" s="62">
        <f t="shared" si="37"/>
        <v>0</v>
      </c>
      <c r="BU426" s="60">
        <v>0</v>
      </c>
      <c r="BV426" s="60">
        <v>0</v>
      </c>
      <c r="BW426" s="62">
        <f t="shared" si="38"/>
        <v>0</v>
      </c>
      <c r="BX426" s="60">
        <v>0</v>
      </c>
      <c r="BY426" s="60">
        <v>0</v>
      </c>
      <c r="BZ426" s="64">
        <f t="shared" si="39"/>
        <v>49666666</v>
      </c>
      <c r="CA426" s="60" t="s">
        <v>106</v>
      </c>
      <c r="CB426" s="62" t="e">
        <f t="shared" si="40"/>
        <v>#REF!</v>
      </c>
      <c r="CC426" s="72" t="e">
        <f>BS426-#REF!</f>
        <v>#REF!</v>
      </c>
      <c r="CD426" s="62" t="s">
        <v>107</v>
      </c>
      <c r="CE426" s="78">
        <v>44587</v>
      </c>
      <c r="CF426" s="74" t="s">
        <v>2319</v>
      </c>
      <c r="CG426" s="75"/>
    </row>
    <row r="427" spans="1:85" s="17" customFormat="1" ht="50.25" customHeight="1">
      <c r="A427" s="60">
        <v>426</v>
      </c>
      <c r="B427" s="62" t="s">
        <v>510</v>
      </c>
      <c r="C427" s="62" t="s">
        <v>930</v>
      </c>
      <c r="D427" s="62" t="s">
        <v>512</v>
      </c>
      <c r="E427" s="62" t="s">
        <v>88</v>
      </c>
      <c r="F427" s="62" t="s">
        <v>2320</v>
      </c>
      <c r="G427" s="62" t="s">
        <v>90</v>
      </c>
      <c r="H427" s="62" t="s">
        <v>2321</v>
      </c>
      <c r="I427" s="62" t="s">
        <v>92</v>
      </c>
      <c r="J427" s="62">
        <v>52601437</v>
      </c>
      <c r="K427" s="62" t="s">
        <v>2322</v>
      </c>
      <c r="L427" s="60">
        <v>80111701</v>
      </c>
      <c r="M427" s="71" t="s">
        <v>1394</v>
      </c>
      <c r="N427" s="62" t="s">
        <v>96</v>
      </c>
      <c r="O427" s="62">
        <f t="shared" si="25"/>
        <v>55000000</v>
      </c>
      <c r="P427" s="82">
        <v>55000000</v>
      </c>
      <c r="Q427" s="83">
        <v>0</v>
      </c>
      <c r="R427" s="82">
        <v>5000000</v>
      </c>
      <c r="S427" s="64" t="s">
        <v>213</v>
      </c>
      <c r="T427" s="63">
        <v>44580</v>
      </c>
      <c r="U427" s="63">
        <v>44587</v>
      </c>
      <c r="V427" s="63">
        <v>44895</v>
      </c>
      <c r="W427" s="63">
        <v>44587</v>
      </c>
      <c r="X427" s="63">
        <v>44895</v>
      </c>
      <c r="Y427" s="67" t="s">
        <v>517</v>
      </c>
      <c r="Z427" s="111" t="s">
        <v>518</v>
      </c>
      <c r="AA427" s="111">
        <v>20220100</v>
      </c>
      <c r="AB427" s="111">
        <v>23722</v>
      </c>
      <c r="AC427" s="61">
        <v>44569</v>
      </c>
      <c r="AD427" s="61" t="s">
        <v>100</v>
      </c>
      <c r="AE427" s="61" t="s">
        <v>100</v>
      </c>
      <c r="AF427" s="71" t="s">
        <v>519</v>
      </c>
      <c r="AG427" s="71" t="s">
        <v>116</v>
      </c>
      <c r="AH427" s="69">
        <v>50822</v>
      </c>
      <c r="AI427" s="85">
        <v>44581</v>
      </c>
      <c r="AJ427" s="70" t="s">
        <v>103</v>
      </c>
      <c r="AK427" s="69" t="s">
        <v>100</v>
      </c>
      <c r="AL427" s="69" t="s">
        <v>100</v>
      </c>
      <c r="AM427" s="61" t="str">
        <f>'[1]REQUISITOS DE EJECUCIÓN '!F428</f>
        <v>Cumplimiento del contrato
Calidad del servicio</v>
      </c>
      <c r="AN427" s="61" t="str">
        <f>'[1]REQUISITOS DE EJECUCIÓN '!G428</f>
        <v>390-47-994000068252</v>
      </c>
      <c r="AO427" s="61">
        <f>'[1]REQUISITOS DE EJECUCIÓN '!H428</f>
        <v>44582</v>
      </c>
      <c r="AP427" s="61">
        <f>'[1]REQUISITOS DE EJECUCIÓN '!I428</f>
        <v>44587</v>
      </c>
      <c r="AQ427" s="61">
        <f>'[1]REQUISITOS DE EJECUCIÓN '!L428</f>
        <v>44582</v>
      </c>
      <c r="AR427" s="61" t="str">
        <f>'[1]REQUISITOS DE EJECUCIÓN '!M428</f>
        <v>I</v>
      </c>
      <c r="AS427" s="62" t="s">
        <v>104</v>
      </c>
      <c r="AT427" s="60" t="str">
        <f>[1]Supervisiones!J428</f>
        <v>Norma Teresa Nieto Almanza</v>
      </c>
      <c r="AU427" s="60">
        <f>[1]Supervisiones!K428</f>
        <v>51871034</v>
      </c>
      <c r="AV427" s="60" t="str">
        <f>[1]Supervisiones!L428</f>
        <v>Norma Teresa Nieto Almanza</v>
      </c>
      <c r="AW427" s="60">
        <f>[1]Supervisiones!M428</f>
        <v>51871034</v>
      </c>
      <c r="AX427" s="63">
        <f>[1]Supervisiones!N428</f>
        <v>44581</v>
      </c>
      <c r="AY427" s="63">
        <f>[1]Supervisiones!O428</f>
        <v>44581</v>
      </c>
      <c r="AZ427" s="60" t="str">
        <f>[1]Supervisiones!P428</f>
        <v>Transaccional</v>
      </c>
      <c r="BA427" s="62" t="s">
        <v>105</v>
      </c>
      <c r="BB427" s="60">
        <v>0</v>
      </c>
      <c r="BC427" s="62" t="s">
        <v>105</v>
      </c>
      <c r="BD427" s="60" t="s">
        <v>100</v>
      </c>
      <c r="BE427" s="60" t="s">
        <v>100</v>
      </c>
      <c r="BF427" s="62" t="s">
        <v>105</v>
      </c>
      <c r="BG427" s="60" t="s">
        <v>100</v>
      </c>
      <c r="BH427" s="60" t="s">
        <v>100</v>
      </c>
      <c r="BI427" s="60" t="s">
        <v>100</v>
      </c>
      <c r="BJ427" s="60" t="s">
        <v>100</v>
      </c>
      <c r="BK427" s="60" t="s">
        <v>100</v>
      </c>
      <c r="BL427" s="60" t="s">
        <v>100</v>
      </c>
      <c r="BM427" s="60" t="s">
        <v>100</v>
      </c>
      <c r="BN427" s="60" t="s">
        <v>100</v>
      </c>
      <c r="BO427" s="60" t="s">
        <v>100</v>
      </c>
      <c r="BP427" s="60" t="s">
        <v>100</v>
      </c>
      <c r="BQ427" s="60" t="s">
        <v>100</v>
      </c>
      <c r="BR427" s="60" t="s">
        <v>100</v>
      </c>
      <c r="BS427" s="63">
        <f t="shared" si="36"/>
        <v>44895</v>
      </c>
      <c r="BT427" s="62">
        <f t="shared" si="37"/>
        <v>0</v>
      </c>
      <c r="BU427" s="60">
        <v>0</v>
      </c>
      <c r="BV427" s="60">
        <v>0</v>
      </c>
      <c r="BW427" s="62">
        <f t="shared" si="38"/>
        <v>0</v>
      </c>
      <c r="BX427" s="60">
        <v>0</v>
      </c>
      <c r="BY427" s="60">
        <v>0</v>
      </c>
      <c r="BZ427" s="64">
        <f t="shared" si="39"/>
        <v>55000000</v>
      </c>
      <c r="CA427" s="60" t="s">
        <v>106</v>
      </c>
      <c r="CB427" s="62" t="e">
        <f t="shared" si="40"/>
        <v>#REF!</v>
      </c>
      <c r="CC427" s="72" t="e">
        <f>BS427-#REF!</f>
        <v>#REF!</v>
      </c>
      <c r="CD427" s="62" t="s">
        <v>107</v>
      </c>
      <c r="CE427" s="78">
        <v>44584</v>
      </c>
      <c r="CF427" s="74" t="s">
        <v>2323</v>
      </c>
      <c r="CG427" s="75"/>
    </row>
    <row r="428" spans="1:85" s="17" customFormat="1" ht="50.25" customHeight="1">
      <c r="A428" s="60">
        <v>427</v>
      </c>
      <c r="B428" s="62" t="s">
        <v>377</v>
      </c>
      <c r="C428" s="62" t="s">
        <v>378</v>
      </c>
      <c r="D428" s="62" t="s">
        <v>251</v>
      </c>
      <c r="E428" s="62" t="s">
        <v>88</v>
      </c>
      <c r="F428" s="62" t="s">
        <v>2324</v>
      </c>
      <c r="G428" s="62" t="s">
        <v>90</v>
      </c>
      <c r="H428" s="62" t="s">
        <v>2325</v>
      </c>
      <c r="I428" s="62" t="s">
        <v>92</v>
      </c>
      <c r="J428" s="62">
        <v>88157904</v>
      </c>
      <c r="K428" s="62" t="s">
        <v>2326</v>
      </c>
      <c r="L428" s="60">
        <v>80111701</v>
      </c>
      <c r="M428" s="71" t="s">
        <v>404</v>
      </c>
      <c r="N428" s="62" t="s">
        <v>96</v>
      </c>
      <c r="O428" s="62">
        <f t="shared" si="25"/>
        <v>40000000</v>
      </c>
      <c r="P428" s="82">
        <v>40000000</v>
      </c>
      <c r="Q428" s="83">
        <v>0</v>
      </c>
      <c r="R428" s="82">
        <v>5000000</v>
      </c>
      <c r="S428" s="62" t="s">
        <v>213</v>
      </c>
      <c r="T428" s="63">
        <v>44581</v>
      </c>
      <c r="U428" s="63">
        <v>44593</v>
      </c>
      <c r="V428" s="63">
        <v>44834</v>
      </c>
      <c r="W428" s="63">
        <v>44593</v>
      </c>
      <c r="X428" s="63">
        <v>44834</v>
      </c>
      <c r="Y428" s="67" t="s">
        <v>383</v>
      </c>
      <c r="Z428" s="111" t="s">
        <v>384</v>
      </c>
      <c r="AA428" s="111">
        <v>20220080</v>
      </c>
      <c r="AB428" s="111">
        <v>58322</v>
      </c>
      <c r="AC428" s="61">
        <v>44573</v>
      </c>
      <c r="AD428" s="61" t="s">
        <v>100</v>
      </c>
      <c r="AE428" s="61" t="s">
        <v>100</v>
      </c>
      <c r="AF428" s="71" t="s">
        <v>986</v>
      </c>
      <c r="AG428" s="71" t="s">
        <v>102</v>
      </c>
      <c r="AH428" s="69">
        <v>55522</v>
      </c>
      <c r="AI428" s="85">
        <v>44582</v>
      </c>
      <c r="AJ428" s="70" t="s">
        <v>103</v>
      </c>
      <c r="AK428" s="69" t="s">
        <v>100</v>
      </c>
      <c r="AL428" s="69" t="s">
        <v>100</v>
      </c>
      <c r="AM428" s="61" t="str">
        <f>'[1]REQUISITOS DE EJECUCIÓN '!F429</f>
        <v>Cumplimiento del contrato
Calidad del servicio</v>
      </c>
      <c r="AN428" s="61" t="str">
        <f>'[1]REQUISITOS DE EJECUCIÓN '!G429</f>
        <v>390-47-994000068466</v>
      </c>
      <c r="AO428" s="61">
        <f>'[1]REQUISITOS DE EJECUCIÓN '!H429</f>
        <v>44582</v>
      </c>
      <c r="AP428" s="61">
        <f>'[1]REQUISITOS DE EJECUCIÓN '!I429</f>
        <v>44582</v>
      </c>
      <c r="AQ428" s="61">
        <f>'[1]REQUISITOS DE EJECUCIÓN '!L429</f>
        <v>44593</v>
      </c>
      <c r="AR428" s="61" t="str">
        <f>'[1]REQUISITOS DE EJECUCIÓN '!M429</f>
        <v>I</v>
      </c>
      <c r="AS428" s="62" t="s">
        <v>104</v>
      </c>
      <c r="AT428" s="60" t="str">
        <f>[1]Supervisiones!J429</f>
        <v>Damaris Tatiana Gomez Buitrago</v>
      </c>
      <c r="AU428" s="60">
        <f>[1]Supervisiones!K429</f>
        <v>1037572130</v>
      </c>
      <c r="AV428" s="60" t="str">
        <f>[1]Supervisiones!L429</f>
        <v>Damaris Tatiana Gomez Buitrago</v>
      </c>
      <c r="AW428" s="60">
        <f>[1]Supervisiones!M429</f>
        <v>1037572130</v>
      </c>
      <c r="AX428" s="63">
        <f>[1]Supervisiones!N429</f>
        <v>44582</v>
      </c>
      <c r="AY428" s="63">
        <f>[1]Supervisiones!O429</f>
        <v>44582</v>
      </c>
      <c r="AZ428" s="60" t="str">
        <f>[1]Supervisiones!P429</f>
        <v>Transaccional</v>
      </c>
      <c r="BA428" s="62" t="s">
        <v>105</v>
      </c>
      <c r="BB428" s="60">
        <v>0</v>
      </c>
      <c r="BC428" s="62" t="s">
        <v>105</v>
      </c>
      <c r="BD428" s="60" t="s">
        <v>100</v>
      </c>
      <c r="BE428" s="60" t="s">
        <v>100</v>
      </c>
      <c r="BF428" s="62" t="s">
        <v>105</v>
      </c>
      <c r="BG428" s="60" t="s">
        <v>100</v>
      </c>
      <c r="BH428" s="60" t="s">
        <v>100</v>
      </c>
      <c r="BI428" s="60" t="s">
        <v>100</v>
      </c>
      <c r="BJ428" s="60" t="s">
        <v>100</v>
      </c>
      <c r="BK428" s="60" t="s">
        <v>100</v>
      </c>
      <c r="BL428" s="60" t="s">
        <v>100</v>
      </c>
      <c r="BM428" s="60" t="s">
        <v>100</v>
      </c>
      <c r="BN428" s="60" t="s">
        <v>100</v>
      </c>
      <c r="BO428" s="60" t="s">
        <v>100</v>
      </c>
      <c r="BP428" s="60" t="s">
        <v>100</v>
      </c>
      <c r="BQ428" s="60" t="s">
        <v>100</v>
      </c>
      <c r="BR428" s="60" t="s">
        <v>100</v>
      </c>
      <c r="BS428" s="63">
        <f t="shared" si="36"/>
        <v>44834</v>
      </c>
      <c r="BT428" s="62">
        <f t="shared" si="37"/>
        <v>0</v>
      </c>
      <c r="BU428" s="60">
        <v>0</v>
      </c>
      <c r="BV428" s="60">
        <v>0</v>
      </c>
      <c r="BW428" s="62">
        <f t="shared" si="38"/>
        <v>0</v>
      </c>
      <c r="BX428" s="60">
        <v>0</v>
      </c>
      <c r="BY428" s="60">
        <v>0</v>
      </c>
      <c r="BZ428" s="64">
        <f t="shared" si="39"/>
        <v>40000000</v>
      </c>
      <c r="CA428" s="60" t="s">
        <v>106</v>
      </c>
      <c r="CB428" s="62" t="e">
        <f t="shared" si="40"/>
        <v>#REF!</v>
      </c>
      <c r="CC428" s="72" t="e">
        <f>BS428-#REF!</f>
        <v>#REF!</v>
      </c>
      <c r="CD428" s="62" t="s">
        <v>107</v>
      </c>
      <c r="CE428" s="78">
        <v>44585</v>
      </c>
      <c r="CF428" s="74" t="s">
        <v>2327</v>
      </c>
      <c r="CG428" s="75"/>
    </row>
    <row r="429" spans="1:85" s="17" customFormat="1" ht="50.25" customHeight="1">
      <c r="A429" s="60">
        <v>428</v>
      </c>
      <c r="B429" s="62" t="s">
        <v>298</v>
      </c>
      <c r="C429" s="62" t="s">
        <v>2328</v>
      </c>
      <c r="D429" s="62" t="s">
        <v>460</v>
      </c>
      <c r="E429" s="62" t="s">
        <v>88</v>
      </c>
      <c r="F429" s="62" t="s">
        <v>2329</v>
      </c>
      <c r="G429" s="62" t="s">
        <v>111</v>
      </c>
      <c r="H429" s="62" t="s">
        <v>2330</v>
      </c>
      <c r="I429" s="62" t="s">
        <v>92</v>
      </c>
      <c r="J429" s="62">
        <v>77033213</v>
      </c>
      <c r="K429" s="62" t="s">
        <v>2331</v>
      </c>
      <c r="L429" s="60">
        <v>80111701</v>
      </c>
      <c r="M429" s="71" t="s">
        <v>606</v>
      </c>
      <c r="N429" s="62" t="s">
        <v>96</v>
      </c>
      <c r="O429" s="62">
        <f t="shared" si="25"/>
        <v>34944000</v>
      </c>
      <c r="P429" s="82">
        <v>34944000</v>
      </c>
      <c r="Q429" s="83">
        <v>0</v>
      </c>
      <c r="R429" s="82">
        <v>3494400</v>
      </c>
      <c r="S429" s="62" t="s">
        <v>213</v>
      </c>
      <c r="T429" s="63">
        <v>44581</v>
      </c>
      <c r="U429" s="63">
        <v>44583</v>
      </c>
      <c r="V429" s="63">
        <v>44865</v>
      </c>
      <c r="W429" s="63">
        <v>44583</v>
      </c>
      <c r="X429" s="63">
        <v>44865</v>
      </c>
      <c r="Y429" s="67" t="s">
        <v>764</v>
      </c>
      <c r="Z429" s="111" t="s">
        <v>306</v>
      </c>
      <c r="AA429" s="111">
        <v>20220537</v>
      </c>
      <c r="AB429" s="111">
        <v>83122</v>
      </c>
      <c r="AC429" s="61">
        <v>44574</v>
      </c>
      <c r="AD429" s="61" t="s">
        <v>100</v>
      </c>
      <c r="AE429" s="61" t="s">
        <v>100</v>
      </c>
      <c r="AF429" s="71" t="s">
        <v>2332</v>
      </c>
      <c r="AG429" s="71" t="s">
        <v>116</v>
      </c>
      <c r="AH429" s="69">
        <v>52922</v>
      </c>
      <c r="AI429" s="85">
        <v>44581</v>
      </c>
      <c r="AJ429" s="70" t="s">
        <v>103</v>
      </c>
      <c r="AK429" s="69" t="s">
        <v>100</v>
      </c>
      <c r="AL429" s="69" t="s">
        <v>100</v>
      </c>
      <c r="AM429" s="61" t="str">
        <f>'[1]REQUISITOS DE EJECUCIÓN '!F430</f>
        <v>Cumplimiento del contrato</v>
      </c>
      <c r="AN429" s="61" t="str">
        <f>'[1]REQUISITOS DE EJECUCIÓN '!G430</f>
        <v>390-47-994000068583</v>
      </c>
      <c r="AO429" s="61">
        <f>'[1]REQUISITOS DE EJECUCIÓN '!H430</f>
        <v>44582</v>
      </c>
      <c r="AP429" s="61">
        <f>'[1]REQUISITOS DE EJECUCIÓN '!I430</f>
        <v>44583</v>
      </c>
      <c r="AQ429" s="61">
        <f>'[1]REQUISITOS DE EJECUCIÓN '!L430</f>
        <v>44583</v>
      </c>
      <c r="AR429" s="61" t="str">
        <f>'[1]REQUISITOS DE EJECUCIÓN '!M430</f>
        <v>I</v>
      </c>
      <c r="AS429" s="62" t="s">
        <v>104</v>
      </c>
      <c r="AT429" s="60" t="str">
        <f>[1]Supervisiones!J430</f>
        <v>Juan Alejandro Perea Gómez</v>
      </c>
      <c r="AU429" s="60">
        <f>[1]Supervisiones!K430</f>
        <v>79969133</v>
      </c>
      <c r="AV429" s="60" t="str">
        <f>[1]Supervisiones!L430</f>
        <v>Juan Alejandro Perea Gómez</v>
      </c>
      <c r="AW429" s="60">
        <f>[1]Supervisiones!M430</f>
        <v>79969133</v>
      </c>
      <c r="AX429" s="63">
        <f>[1]Supervisiones!N430</f>
        <v>44581</v>
      </c>
      <c r="AY429" s="63">
        <f>[1]Supervisiones!O430</f>
        <v>44582</v>
      </c>
      <c r="AZ429" s="60" t="str">
        <f>[1]Supervisiones!P430</f>
        <v>Transaccional</v>
      </c>
      <c r="BA429" s="62" t="s">
        <v>105</v>
      </c>
      <c r="BB429" s="60">
        <v>0</v>
      </c>
      <c r="BC429" s="62" t="s">
        <v>105</v>
      </c>
      <c r="BD429" s="60" t="s">
        <v>100</v>
      </c>
      <c r="BE429" s="60" t="s">
        <v>100</v>
      </c>
      <c r="BF429" s="62" t="s">
        <v>105</v>
      </c>
      <c r="BG429" s="60" t="s">
        <v>100</v>
      </c>
      <c r="BH429" s="60" t="s">
        <v>100</v>
      </c>
      <c r="BI429" s="60" t="s">
        <v>100</v>
      </c>
      <c r="BJ429" s="60" t="s">
        <v>100</v>
      </c>
      <c r="BK429" s="60" t="s">
        <v>100</v>
      </c>
      <c r="BL429" s="60" t="s">
        <v>100</v>
      </c>
      <c r="BM429" s="60" t="s">
        <v>100</v>
      </c>
      <c r="BN429" s="60" t="s">
        <v>100</v>
      </c>
      <c r="BO429" s="60" t="s">
        <v>100</v>
      </c>
      <c r="BP429" s="60" t="s">
        <v>100</v>
      </c>
      <c r="BQ429" s="60" t="s">
        <v>100</v>
      </c>
      <c r="BR429" s="60" t="s">
        <v>100</v>
      </c>
      <c r="BS429" s="63">
        <f t="shared" si="36"/>
        <v>44865</v>
      </c>
      <c r="BT429" s="62">
        <f t="shared" si="37"/>
        <v>0</v>
      </c>
      <c r="BU429" s="60">
        <v>0</v>
      </c>
      <c r="BV429" s="60">
        <v>0</v>
      </c>
      <c r="BW429" s="62">
        <f t="shared" si="38"/>
        <v>0</v>
      </c>
      <c r="BX429" s="60">
        <v>0</v>
      </c>
      <c r="BY429" s="60">
        <v>0</v>
      </c>
      <c r="BZ429" s="64">
        <f t="shared" si="39"/>
        <v>34944000</v>
      </c>
      <c r="CA429" s="60" t="s">
        <v>106</v>
      </c>
      <c r="CB429" s="62" t="e">
        <f t="shared" si="40"/>
        <v>#REF!</v>
      </c>
      <c r="CC429" s="72" t="e">
        <f>BS429-#REF!</f>
        <v>#REF!</v>
      </c>
      <c r="CD429" s="62" t="s">
        <v>107</v>
      </c>
      <c r="CE429" s="78">
        <v>44585</v>
      </c>
      <c r="CF429" s="105" t="s">
        <v>2333</v>
      </c>
      <c r="CG429" s="75"/>
    </row>
    <row r="430" spans="1:85" s="17" customFormat="1" ht="50.25" customHeight="1">
      <c r="A430" s="60">
        <v>429</v>
      </c>
      <c r="B430" s="62" t="s">
        <v>298</v>
      </c>
      <c r="C430" s="62" t="s">
        <v>299</v>
      </c>
      <c r="D430" s="62" t="s">
        <v>300</v>
      </c>
      <c r="E430" s="62" t="s">
        <v>88</v>
      </c>
      <c r="F430" s="62" t="s">
        <v>2334</v>
      </c>
      <c r="G430" s="62" t="s">
        <v>90</v>
      </c>
      <c r="H430" s="62" t="s">
        <v>2335</v>
      </c>
      <c r="I430" s="62" t="s">
        <v>92</v>
      </c>
      <c r="J430" s="62">
        <v>1032398468</v>
      </c>
      <c r="K430" s="62" t="s">
        <v>2336</v>
      </c>
      <c r="L430" s="60">
        <v>80111701</v>
      </c>
      <c r="M430" s="71" t="s">
        <v>493</v>
      </c>
      <c r="N430" s="62" t="s">
        <v>96</v>
      </c>
      <c r="O430" s="62">
        <f t="shared" si="25"/>
        <v>60000000</v>
      </c>
      <c r="P430" s="82">
        <v>60000000</v>
      </c>
      <c r="Q430" s="83">
        <v>0</v>
      </c>
      <c r="R430" s="82">
        <v>6000000</v>
      </c>
      <c r="S430" s="62" t="s">
        <v>213</v>
      </c>
      <c r="T430" s="63">
        <v>44580</v>
      </c>
      <c r="U430" s="63">
        <v>44585</v>
      </c>
      <c r="V430" s="63">
        <v>44865</v>
      </c>
      <c r="W430" s="63">
        <v>44585</v>
      </c>
      <c r="X430" s="63">
        <v>44865</v>
      </c>
      <c r="Y430" s="67" t="s">
        <v>305</v>
      </c>
      <c r="Z430" s="111" t="s">
        <v>306</v>
      </c>
      <c r="AA430" s="111">
        <v>20220511</v>
      </c>
      <c r="AB430" s="111">
        <v>64822</v>
      </c>
      <c r="AC430" s="61">
        <v>44573</v>
      </c>
      <c r="AD430" s="61" t="s">
        <v>100</v>
      </c>
      <c r="AE430" s="61" t="s">
        <v>100</v>
      </c>
      <c r="AF430" s="71" t="s">
        <v>928</v>
      </c>
      <c r="AG430" s="71" t="s">
        <v>494</v>
      </c>
      <c r="AH430" s="69">
        <v>54522</v>
      </c>
      <c r="AI430" s="85">
        <v>44581</v>
      </c>
      <c r="AJ430" s="70" t="s">
        <v>103</v>
      </c>
      <c r="AK430" s="69" t="s">
        <v>100</v>
      </c>
      <c r="AL430" s="69" t="s">
        <v>100</v>
      </c>
      <c r="AM430" s="61" t="str">
        <f>'[1]REQUISITOS DE EJECUCIÓN '!F431</f>
        <v>Cumplimiento del contrato
Calidad del servicio</v>
      </c>
      <c r="AN430" s="61" t="str">
        <f>'[1]REQUISITOS DE EJECUCIÓN '!G431</f>
        <v>BCH-100017619</v>
      </c>
      <c r="AO430" s="61">
        <f>'[1]REQUISITOS DE EJECUCIÓN '!H431</f>
        <v>44582</v>
      </c>
      <c r="AP430" s="61">
        <f>'[1]REQUISITOS DE EJECUCIÓN '!I431</f>
        <v>44582</v>
      </c>
      <c r="AQ430" s="61">
        <f>'[1]REQUISITOS DE EJECUCIÓN '!L431</f>
        <v>44583</v>
      </c>
      <c r="AR430" s="61" t="str">
        <f>'[1]REQUISITOS DE EJECUCIÓN '!M431</f>
        <v>I</v>
      </c>
      <c r="AS430" s="62" t="s">
        <v>104</v>
      </c>
      <c r="AT430" s="60" t="str">
        <f>[1]Supervisiones!J431</f>
        <v>Fabian Dario Romero Moreno</v>
      </c>
      <c r="AU430" s="60">
        <f>[1]Supervisiones!K431</f>
        <v>11523034</v>
      </c>
      <c r="AV430" s="60" t="str">
        <f>[1]Supervisiones!L431</f>
        <v>Fabian Dario Romero Moreno</v>
      </c>
      <c r="AW430" s="60">
        <f>[1]Supervisiones!M431</f>
        <v>11523034</v>
      </c>
      <c r="AX430" s="63">
        <f>[1]Supervisiones!N431</f>
        <v>44582</v>
      </c>
      <c r="AY430" s="63">
        <f>[1]Supervisiones!O431</f>
        <v>44582</v>
      </c>
      <c r="AZ430" s="60" t="str">
        <f>[1]Supervisiones!P431</f>
        <v>Transaccional</v>
      </c>
      <c r="BA430" s="62" t="s">
        <v>105</v>
      </c>
      <c r="BB430" s="60">
        <v>0</v>
      </c>
      <c r="BC430" s="62" t="s">
        <v>105</v>
      </c>
      <c r="BD430" s="60" t="s">
        <v>100</v>
      </c>
      <c r="BE430" s="60" t="s">
        <v>100</v>
      </c>
      <c r="BF430" s="62" t="s">
        <v>105</v>
      </c>
      <c r="BG430" s="60" t="s">
        <v>100</v>
      </c>
      <c r="BH430" s="60" t="s">
        <v>100</v>
      </c>
      <c r="BI430" s="60" t="s">
        <v>100</v>
      </c>
      <c r="BJ430" s="60" t="s">
        <v>100</v>
      </c>
      <c r="BK430" s="60" t="s">
        <v>100</v>
      </c>
      <c r="BL430" s="60" t="s">
        <v>100</v>
      </c>
      <c r="BM430" s="60" t="s">
        <v>100</v>
      </c>
      <c r="BN430" s="60" t="s">
        <v>100</v>
      </c>
      <c r="BO430" s="60" t="s">
        <v>100</v>
      </c>
      <c r="BP430" s="60" t="s">
        <v>100</v>
      </c>
      <c r="BQ430" s="60" t="s">
        <v>100</v>
      </c>
      <c r="BR430" s="60" t="s">
        <v>100</v>
      </c>
      <c r="BS430" s="63">
        <f t="shared" si="36"/>
        <v>44865</v>
      </c>
      <c r="BT430" s="62">
        <f t="shared" si="37"/>
        <v>0</v>
      </c>
      <c r="BU430" s="60">
        <v>0</v>
      </c>
      <c r="BV430" s="60">
        <v>0</v>
      </c>
      <c r="BW430" s="62">
        <f t="shared" si="38"/>
        <v>0</v>
      </c>
      <c r="BX430" s="60">
        <v>0</v>
      </c>
      <c r="BY430" s="60">
        <v>0</v>
      </c>
      <c r="BZ430" s="64">
        <f t="shared" si="39"/>
        <v>60000000</v>
      </c>
      <c r="CA430" s="60" t="s">
        <v>106</v>
      </c>
      <c r="CB430" s="62" t="e">
        <f t="shared" si="40"/>
        <v>#REF!</v>
      </c>
      <c r="CC430" s="72" t="e">
        <f>BS430-#REF!</f>
        <v>#REF!</v>
      </c>
      <c r="CD430" s="62" t="s">
        <v>107</v>
      </c>
      <c r="CE430" s="78">
        <v>44584</v>
      </c>
      <c r="CF430" s="74" t="s">
        <v>2337</v>
      </c>
      <c r="CG430" s="75"/>
    </row>
    <row r="431" spans="1:85" s="17" customFormat="1" ht="50.25" customHeight="1">
      <c r="A431" s="60">
        <v>430</v>
      </c>
      <c r="B431" s="62" t="s">
        <v>411</v>
      </c>
      <c r="C431" s="62" t="s">
        <v>617</v>
      </c>
      <c r="D431" s="62" t="s">
        <v>1105</v>
      </c>
      <c r="E431" s="62" t="s">
        <v>88</v>
      </c>
      <c r="F431" s="62" t="s">
        <v>2338</v>
      </c>
      <c r="G431" s="62" t="s">
        <v>90</v>
      </c>
      <c r="H431" s="62" t="s">
        <v>2339</v>
      </c>
      <c r="I431" s="62" t="s">
        <v>92</v>
      </c>
      <c r="J431" s="62">
        <v>1136881760</v>
      </c>
      <c r="K431" s="62" t="s">
        <v>2340</v>
      </c>
      <c r="L431" s="60">
        <v>80111701</v>
      </c>
      <c r="M431" s="71" t="s">
        <v>2341</v>
      </c>
      <c r="N431" s="62" t="s">
        <v>96</v>
      </c>
      <c r="O431" s="62">
        <f t="shared" si="25"/>
        <v>68825200</v>
      </c>
      <c r="P431" s="82">
        <v>68825200</v>
      </c>
      <c r="Q431" s="83">
        <v>0</v>
      </c>
      <c r="R431" s="82">
        <v>5984800</v>
      </c>
      <c r="S431" s="62" t="s">
        <v>97</v>
      </c>
      <c r="T431" s="73">
        <v>44580</v>
      </c>
      <c r="U431" s="63">
        <v>44582</v>
      </c>
      <c r="V431" s="63">
        <v>44926</v>
      </c>
      <c r="W431" s="63">
        <v>44582</v>
      </c>
      <c r="X431" s="63">
        <v>44926</v>
      </c>
      <c r="Y431" s="67" t="s">
        <v>622</v>
      </c>
      <c r="Z431" s="111" t="s">
        <v>419</v>
      </c>
      <c r="AA431" s="111">
        <v>20220867</v>
      </c>
      <c r="AB431" s="111">
        <v>98622</v>
      </c>
      <c r="AC431" s="61">
        <v>44578</v>
      </c>
      <c r="AD431" s="61" t="s">
        <v>100</v>
      </c>
      <c r="AE431" s="61" t="s">
        <v>100</v>
      </c>
      <c r="AF431" s="71" t="s">
        <v>623</v>
      </c>
      <c r="AG431" s="71" t="s">
        <v>737</v>
      </c>
      <c r="AH431" s="69">
        <v>50122</v>
      </c>
      <c r="AI431" s="85">
        <v>44581</v>
      </c>
      <c r="AJ431" s="70" t="s">
        <v>103</v>
      </c>
      <c r="AK431" s="69" t="s">
        <v>100</v>
      </c>
      <c r="AL431" s="69" t="s">
        <v>100</v>
      </c>
      <c r="AM431" s="61" t="str">
        <f>'[1]REQUISITOS DE EJECUCIÓN '!F432</f>
        <v>Cumplimiento del contrato
Calidad del servicio</v>
      </c>
      <c r="AN431" s="61" t="str">
        <f>'[1]REQUISITOS DE EJECUCIÓN '!G432</f>
        <v>3251256–6</v>
      </c>
      <c r="AO431" s="61">
        <f>'[1]REQUISITOS DE EJECUCIÓN '!H432</f>
        <v>44581</v>
      </c>
      <c r="AP431" s="61">
        <f>'[1]REQUISITOS DE EJECUCIÓN '!I432</f>
        <v>44581</v>
      </c>
      <c r="AQ431" s="61">
        <f>'[1]REQUISITOS DE EJECUCIÓN '!L432</f>
        <v>44582</v>
      </c>
      <c r="AR431" s="61" t="str">
        <f>'[1]REQUISITOS DE EJECUCIÓN '!M432</f>
        <v>I</v>
      </c>
      <c r="AS431" s="62" t="s">
        <v>104</v>
      </c>
      <c r="AT431" s="60" t="str">
        <f>[1]Supervisiones!J432</f>
        <v>David Alejandro Acosta Cárdenas</v>
      </c>
      <c r="AU431" s="60">
        <f>[1]Supervisiones!K432</f>
        <v>1069712051</v>
      </c>
      <c r="AV431" s="60" t="str">
        <f>[1]Supervisiones!L432</f>
        <v>Juan Efraín Arguello Molina</v>
      </c>
      <c r="AW431" s="60">
        <f>[1]Supervisiones!M432</f>
        <v>1069712051</v>
      </c>
      <c r="AX431" s="63">
        <f>[1]Supervisiones!N432</f>
        <v>44580</v>
      </c>
      <c r="AY431" s="63">
        <f>[1]Supervisiones!O432</f>
        <v>44580</v>
      </c>
      <c r="AZ431" s="60" t="str">
        <f>[1]Supervisiones!P432</f>
        <v>Transaccional</v>
      </c>
      <c r="BA431" s="62" t="s">
        <v>105</v>
      </c>
      <c r="BB431" s="60">
        <v>0</v>
      </c>
      <c r="BC431" s="62" t="s">
        <v>105</v>
      </c>
      <c r="BD431" s="60" t="s">
        <v>100</v>
      </c>
      <c r="BE431" s="60" t="s">
        <v>100</v>
      </c>
      <c r="BF431" s="62" t="s">
        <v>105</v>
      </c>
      <c r="BG431" s="60" t="s">
        <v>100</v>
      </c>
      <c r="BH431" s="60" t="s">
        <v>100</v>
      </c>
      <c r="BI431" s="60" t="s">
        <v>100</v>
      </c>
      <c r="BJ431" s="60" t="s">
        <v>100</v>
      </c>
      <c r="BK431" s="60" t="s">
        <v>100</v>
      </c>
      <c r="BL431" s="60" t="s">
        <v>100</v>
      </c>
      <c r="BM431" s="60" t="s">
        <v>100</v>
      </c>
      <c r="BN431" s="60" t="s">
        <v>100</v>
      </c>
      <c r="BO431" s="60" t="s">
        <v>100</v>
      </c>
      <c r="BP431" s="60" t="s">
        <v>100</v>
      </c>
      <c r="BQ431" s="60" t="s">
        <v>100</v>
      </c>
      <c r="BR431" s="60" t="s">
        <v>100</v>
      </c>
      <c r="BS431" s="63">
        <f t="shared" si="36"/>
        <v>44926</v>
      </c>
      <c r="BT431" s="62">
        <f t="shared" si="37"/>
        <v>0</v>
      </c>
      <c r="BU431" s="60">
        <v>0</v>
      </c>
      <c r="BV431" s="60">
        <v>0</v>
      </c>
      <c r="BW431" s="62">
        <f t="shared" si="38"/>
        <v>0</v>
      </c>
      <c r="BX431" s="60">
        <v>0</v>
      </c>
      <c r="BY431" s="60">
        <v>0</v>
      </c>
      <c r="BZ431" s="64">
        <f t="shared" si="39"/>
        <v>68825200</v>
      </c>
      <c r="CA431" s="60" t="s">
        <v>106</v>
      </c>
      <c r="CB431" s="62" t="e">
        <f t="shared" si="40"/>
        <v>#REF!</v>
      </c>
      <c r="CC431" s="72" t="e">
        <f>BS431-#REF!</f>
        <v>#REF!</v>
      </c>
      <c r="CD431" s="62" t="s">
        <v>107</v>
      </c>
      <c r="CE431" s="78">
        <v>44584</v>
      </c>
      <c r="CF431" s="74" t="s">
        <v>2342</v>
      </c>
      <c r="CG431" s="75"/>
    </row>
    <row r="432" spans="1:85" s="17" customFormat="1" ht="50.25" customHeight="1">
      <c r="A432" s="60">
        <v>431</v>
      </c>
      <c r="B432" s="62" t="s">
        <v>510</v>
      </c>
      <c r="C432" s="62" t="s">
        <v>930</v>
      </c>
      <c r="D432" s="62" t="s">
        <v>946</v>
      </c>
      <c r="E432" s="62" t="s">
        <v>88</v>
      </c>
      <c r="F432" s="62" t="s">
        <v>2343</v>
      </c>
      <c r="G432" s="62" t="s">
        <v>90</v>
      </c>
      <c r="H432" s="62" t="s">
        <v>2344</v>
      </c>
      <c r="I432" s="62" t="s">
        <v>92</v>
      </c>
      <c r="J432" s="62">
        <v>57450352</v>
      </c>
      <c r="K432" s="62" t="s">
        <v>2345</v>
      </c>
      <c r="L432" s="60">
        <v>80111701</v>
      </c>
      <c r="M432" s="71" t="s">
        <v>934</v>
      </c>
      <c r="N432" s="62" t="s">
        <v>96</v>
      </c>
      <c r="O432" s="62">
        <f t="shared" si="25"/>
        <v>77000000</v>
      </c>
      <c r="P432" s="82">
        <v>77000000</v>
      </c>
      <c r="Q432" s="83">
        <v>0</v>
      </c>
      <c r="R432" s="82">
        <v>7000000</v>
      </c>
      <c r="S432" s="62" t="s">
        <v>213</v>
      </c>
      <c r="T432" s="63">
        <v>44581</v>
      </c>
      <c r="U432" s="63">
        <v>44585</v>
      </c>
      <c r="V432" s="63">
        <v>44895</v>
      </c>
      <c r="W432" s="63">
        <v>44585</v>
      </c>
      <c r="X432" s="63">
        <v>44895</v>
      </c>
      <c r="Y432" s="67" t="s">
        <v>517</v>
      </c>
      <c r="Z432" s="111" t="s">
        <v>518</v>
      </c>
      <c r="AA432" s="111">
        <v>20220394</v>
      </c>
      <c r="AB432" s="111">
        <v>75322</v>
      </c>
      <c r="AC432" s="61">
        <v>44574</v>
      </c>
      <c r="AD432" s="61" t="s">
        <v>100</v>
      </c>
      <c r="AE432" s="61" t="s">
        <v>100</v>
      </c>
      <c r="AF432" s="71" t="s">
        <v>866</v>
      </c>
      <c r="AG432" s="71" t="s">
        <v>102</v>
      </c>
      <c r="AH432" s="69">
        <v>53822</v>
      </c>
      <c r="AI432" s="85">
        <v>44581</v>
      </c>
      <c r="AJ432" s="70" t="s">
        <v>103</v>
      </c>
      <c r="AK432" s="69" t="s">
        <v>100</v>
      </c>
      <c r="AL432" s="69" t="s">
        <v>100</v>
      </c>
      <c r="AM432" s="61" t="str">
        <f>'[1]REQUISITOS DE EJECUCIÓN '!F433</f>
        <v>Cumplimiento del contrato
Calidad del servicio</v>
      </c>
      <c r="AN432" s="61" t="str">
        <f>'[1]REQUISITOS DE EJECUCIÓN '!G433</f>
        <v>390-47-994000068473</v>
      </c>
      <c r="AO432" s="61">
        <f>'[1]REQUISITOS DE EJECUCIÓN '!H433</f>
        <v>44582</v>
      </c>
      <c r="AP432" s="61">
        <f>'[1]REQUISITOS DE EJECUCIÓN '!I433</f>
        <v>44585</v>
      </c>
      <c r="AQ432" s="61">
        <f>'[1]REQUISITOS DE EJECUCIÓN '!L433</f>
        <v>44583</v>
      </c>
      <c r="AR432" s="61" t="str">
        <f>'[1]REQUISITOS DE EJECUCIÓN '!M433</f>
        <v>I</v>
      </c>
      <c r="AS432" s="62" t="s">
        <v>104</v>
      </c>
      <c r="AT432" s="60" t="str">
        <f>[1]Supervisiones!J433</f>
        <v>Andrea Patricia Ávila Vacca</v>
      </c>
      <c r="AU432" s="60">
        <f>[1]Supervisiones!K433</f>
        <v>53100799</v>
      </c>
      <c r="AV432" s="60" t="str">
        <f>[1]Supervisiones!L433</f>
        <v>Norma Teresa Nieto Almanza</v>
      </c>
      <c r="AW432" s="60">
        <f>[1]Supervisiones!M433</f>
        <v>53100799</v>
      </c>
      <c r="AX432" s="63">
        <f>[1]Supervisiones!N433</f>
        <v>44581</v>
      </c>
      <c r="AY432" s="63">
        <f>[1]Supervisiones!O433</f>
        <v>44582</v>
      </c>
      <c r="AZ432" s="60" t="str">
        <f>[1]Supervisiones!P433</f>
        <v>Transaccional</v>
      </c>
      <c r="BA432" s="62" t="s">
        <v>105</v>
      </c>
      <c r="BB432" s="60">
        <v>0</v>
      </c>
      <c r="BC432" s="62" t="s">
        <v>105</v>
      </c>
      <c r="BD432" s="60" t="s">
        <v>100</v>
      </c>
      <c r="BE432" s="60" t="s">
        <v>100</v>
      </c>
      <c r="BF432" s="62" t="s">
        <v>105</v>
      </c>
      <c r="BG432" s="60" t="s">
        <v>100</v>
      </c>
      <c r="BH432" s="60" t="s">
        <v>100</v>
      </c>
      <c r="BI432" s="60" t="s">
        <v>100</v>
      </c>
      <c r="BJ432" s="60" t="s">
        <v>100</v>
      </c>
      <c r="BK432" s="60" t="s">
        <v>100</v>
      </c>
      <c r="BL432" s="60" t="s">
        <v>100</v>
      </c>
      <c r="BM432" s="60" t="s">
        <v>100</v>
      </c>
      <c r="BN432" s="60" t="s">
        <v>100</v>
      </c>
      <c r="BO432" s="60" t="s">
        <v>100</v>
      </c>
      <c r="BP432" s="60" t="s">
        <v>100</v>
      </c>
      <c r="BQ432" s="60" t="s">
        <v>100</v>
      </c>
      <c r="BR432" s="60" t="s">
        <v>100</v>
      </c>
      <c r="BS432" s="63">
        <f t="shared" si="36"/>
        <v>44895</v>
      </c>
      <c r="BT432" s="62">
        <f t="shared" si="37"/>
        <v>0</v>
      </c>
      <c r="BU432" s="60">
        <v>0</v>
      </c>
      <c r="BV432" s="60">
        <v>0</v>
      </c>
      <c r="BW432" s="62">
        <f t="shared" si="38"/>
        <v>0</v>
      </c>
      <c r="BX432" s="60">
        <v>0</v>
      </c>
      <c r="BY432" s="60">
        <v>0</v>
      </c>
      <c r="BZ432" s="64">
        <f t="shared" si="39"/>
        <v>77000000</v>
      </c>
      <c r="CA432" s="60" t="s">
        <v>106</v>
      </c>
      <c r="CB432" s="62" t="e">
        <f t="shared" si="40"/>
        <v>#REF!</v>
      </c>
      <c r="CC432" s="72" t="e">
        <f>BS432-#REF!</f>
        <v>#REF!</v>
      </c>
      <c r="CD432" s="62" t="s">
        <v>107</v>
      </c>
      <c r="CE432" s="78">
        <v>44585</v>
      </c>
      <c r="CF432" s="105" t="s">
        <v>2346</v>
      </c>
      <c r="CG432" s="75"/>
    </row>
    <row r="433" spans="1:85" s="17" customFormat="1" ht="50.25" customHeight="1">
      <c r="A433" s="60">
        <v>432</v>
      </c>
      <c r="B433" s="62" t="s">
        <v>510</v>
      </c>
      <c r="C433" s="62" t="s">
        <v>930</v>
      </c>
      <c r="D433" s="62" t="s">
        <v>946</v>
      </c>
      <c r="E433" s="62" t="s">
        <v>88</v>
      </c>
      <c r="F433" s="62" t="s">
        <v>2347</v>
      </c>
      <c r="G433" s="62" t="s">
        <v>90</v>
      </c>
      <c r="H433" s="62" t="s">
        <v>2348</v>
      </c>
      <c r="I433" s="62" t="s">
        <v>92</v>
      </c>
      <c r="J433" s="62">
        <v>1026563238</v>
      </c>
      <c r="K433" s="62" t="s">
        <v>2349</v>
      </c>
      <c r="L433" s="60">
        <v>80111701</v>
      </c>
      <c r="M433" s="71" t="s">
        <v>2350</v>
      </c>
      <c r="N433" s="62" t="s">
        <v>96</v>
      </c>
      <c r="O433" s="62">
        <f t="shared" si="25"/>
        <v>60500000</v>
      </c>
      <c r="P433" s="82">
        <v>60500000</v>
      </c>
      <c r="Q433" s="83">
        <v>0</v>
      </c>
      <c r="R433" s="82">
        <v>5500000</v>
      </c>
      <c r="S433" s="64" t="s">
        <v>213</v>
      </c>
      <c r="T433" s="63">
        <v>44581</v>
      </c>
      <c r="U433" s="63">
        <v>44586</v>
      </c>
      <c r="V433" s="63">
        <v>44895</v>
      </c>
      <c r="W433" s="63">
        <v>44586</v>
      </c>
      <c r="X433" s="63">
        <v>44895</v>
      </c>
      <c r="Y433" s="67" t="s">
        <v>517</v>
      </c>
      <c r="Z433" s="111" t="s">
        <v>518</v>
      </c>
      <c r="AA433" s="111">
        <v>20220371</v>
      </c>
      <c r="AB433" s="111">
        <v>74522</v>
      </c>
      <c r="AC433" s="61">
        <v>44574</v>
      </c>
      <c r="AD433" s="61" t="s">
        <v>100</v>
      </c>
      <c r="AE433" s="61" t="s">
        <v>100</v>
      </c>
      <c r="AF433" s="71" t="s">
        <v>866</v>
      </c>
      <c r="AG433" s="71" t="s">
        <v>102</v>
      </c>
      <c r="AH433" s="69">
        <v>52022</v>
      </c>
      <c r="AI433" s="85">
        <v>44581</v>
      </c>
      <c r="AJ433" s="70" t="s">
        <v>103</v>
      </c>
      <c r="AK433" s="69" t="s">
        <v>100</v>
      </c>
      <c r="AL433" s="69" t="s">
        <v>100</v>
      </c>
      <c r="AM433" s="61" t="str">
        <f>'[1]REQUISITOS DE EJECUCIÓN '!F434</f>
        <v>Cumplimiento del contrato
Calidad del servicio</v>
      </c>
      <c r="AN433" s="61" t="str">
        <f>'[1]REQUISITOS DE EJECUCIÓN '!G434</f>
        <v>390-47-994000068593</v>
      </c>
      <c r="AO433" s="61">
        <f>'[1]REQUISITOS DE EJECUCIÓN '!H434</f>
        <v>44582</v>
      </c>
      <c r="AP433" s="61">
        <f>'[1]REQUISITOS DE EJECUCIÓN '!I434</f>
        <v>44586</v>
      </c>
      <c r="AQ433" s="61">
        <f>'[1]REQUISITOS DE EJECUCIÓN '!L434</f>
        <v>44583</v>
      </c>
      <c r="AR433" s="61" t="str">
        <f>'[1]REQUISITOS DE EJECUCIÓN '!M434</f>
        <v>I</v>
      </c>
      <c r="AS433" s="62" t="s">
        <v>104</v>
      </c>
      <c r="AT433" s="60" t="str">
        <f>[1]Supervisiones!J434</f>
        <v>Andrea Patricia Ávila Vacca</v>
      </c>
      <c r="AU433" s="60">
        <f>[1]Supervisiones!K434</f>
        <v>53100799</v>
      </c>
      <c r="AV433" s="60" t="str">
        <f>[1]Supervisiones!L434</f>
        <v>Claudia Elizabeth Cifuentes Santanilla</v>
      </c>
      <c r="AW433" s="60">
        <f>[1]Supervisiones!M434</f>
        <v>53100799</v>
      </c>
      <c r="AX433" s="63">
        <f>[1]Supervisiones!N434</f>
        <v>44581</v>
      </c>
      <c r="AY433" s="63">
        <f>[1]Supervisiones!O434</f>
        <v>44581</v>
      </c>
      <c r="AZ433" s="60" t="str">
        <f>[1]Supervisiones!P434</f>
        <v>Transaccional</v>
      </c>
      <c r="BA433" s="62" t="s">
        <v>105</v>
      </c>
      <c r="BB433" s="60">
        <v>0</v>
      </c>
      <c r="BC433" s="62" t="s">
        <v>105</v>
      </c>
      <c r="BD433" s="60" t="s">
        <v>100</v>
      </c>
      <c r="BE433" s="60" t="s">
        <v>100</v>
      </c>
      <c r="BF433" s="62" t="s">
        <v>105</v>
      </c>
      <c r="BG433" s="60" t="s">
        <v>100</v>
      </c>
      <c r="BH433" s="60" t="s">
        <v>100</v>
      </c>
      <c r="BI433" s="60" t="s">
        <v>100</v>
      </c>
      <c r="BJ433" s="60" t="s">
        <v>100</v>
      </c>
      <c r="BK433" s="60" t="s">
        <v>100</v>
      </c>
      <c r="BL433" s="60" t="s">
        <v>100</v>
      </c>
      <c r="BM433" s="60" t="s">
        <v>100</v>
      </c>
      <c r="BN433" s="60" t="s">
        <v>100</v>
      </c>
      <c r="BO433" s="60" t="s">
        <v>100</v>
      </c>
      <c r="BP433" s="60" t="s">
        <v>100</v>
      </c>
      <c r="BQ433" s="60" t="s">
        <v>100</v>
      </c>
      <c r="BR433" s="60" t="s">
        <v>100</v>
      </c>
      <c r="BS433" s="63">
        <f t="shared" si="36"/>
        <v>44895</v>
      </c>
      <c r="BT433" s="62">
        <f t="shared" si="37"/>
        <v>0</v>
      </c>
      <c r="BU433" s="60">
        <v>0</v>
      </c>
      <c r="BV433" s="60">
        <v>0</v>
      </c>
      <c r="BW433" s="62">
        <f t="shared" si="38"/>
        <v>0</v>
      </c>
      <c r="BX433" s="60">
        <v>0</v>
      </c>
      <c r="BY433" s="60">
        <v>0</v>
      </c>
      <c r="BZ433" s="64">
        <f t="shared" si="39"/>
        <v>60500000</v>
      </c>
      <c r="CA433" s="60" t="s">
        <v>106</v>
      </c>
      <c r="CB433" s="62" t="e">
        <f t="shared" si="40"/>
        <v>#REF!</v>
      </c>
      <c r="CC433" s="72" t="e">
        <f>BS433-#REF!</f>
        <v>#REF!</v>
      </c>
      <c r="CD433" s="62" t="s">
        <v>107</v>
      </c>
      <c r="CE433" s="78">
        <v>44585</v>
      </c>
      <c r="CF433" s="74" t="s">
        <v>2351</v>
      </c>
      <c r="CG433" s="75"/>
    </row>
    <row r="434" spans="1:85" s="17" customFormat="1" ht="50.25" customHeight="1">
      <c r="A434" s="60">
        <v>433</v>
      </c>
      <c r="B434" s="62" t="s">
        <v>510</v>
      </c>
      <c r="C434" s="62" t="s">
        <v>511</v>
      </c>
      <c r="D434" s="62" t="s">
        <v>946</v>
      </c>
      <c r="E434" s="62" t="s">
        <v>88</v>
      </c>
      <c r="F434" s="62" t="s">
        <v>2352</v>
      </c>
      <c r="G434" s="62" t="s">
        <v>90</v>
      </c>
      <c r="H434" s="62" t="s">
        <v>2353</v>
      </c>
      <c r="I434" s="62" t="s">
        <v>92</v>
      </c>
      <c r="J434" s="62">
        <v>1090464601</v>
      </c>
      <c r="K434" s="62" t="s">
        <v>2354</v>
      </c>
      <c r="L434" s="60">
        <v>80111701</v>
      </c>
      <c r="M434" s="71" t="s">
        <v>2350</v>
      </c>
      <c r="N434" s="71" t="s">
        <v>96</v>
      </c>
      <c r="O434" s="62">
        <f t="shared" si="25"/>
        <v>44000000</v>
      </c>
      <c r="P434" s="82">
        <v>44000000</v>
      </c>
      <c r="Q434" s="83">
        <v>0</v>
      </c>
      <c r="R434" s="82">
        <v>4000000</v>
      </c>
      <c r="S434" s="62" t="s">
        <v>213</v>
      </c>
      <c r="T434" s="63">
        <v>44582</v>
      </c>
      <c r="U434" s="63">
        <v>44587</v>
      </c>
      <c r="V434" s="63">
        <v>44895</v>
      </c>
      <c r="W434" s="63">
        <v>44587</v>
      </c>
      <c r="X434" s="63">
        <v>44895</v>
      </c>
      <c r="Y434" s="67" t="s">
        <v>517</v>
      </c>
      <c r="Z434" s="111" t="s">
        <v>518</v>
      </c>
      <c r="AA434" s="111">
        <v>20220396</v>
      </c>
      <c r="AB434" s="111">
        <v>75422</v>
      </c>
      <c r="AC434" s="61">
        <v>44574</v>
      </c>
      <c r="AD434" s="61" t="s">
        <v>100</v>
      </c>
      <c r="AE434" s="61" t="s">
        <v>100</v>
      </c>
      <c r="AF434" s="71" t="s">
        <v>866</v>
      </c>
      <c r="AG434" s="71" t="s">
        <v>102</v>
      </c>
      <c r="AH434" s="69">
        <v>66322</v>
      </c>
      <c r="AI434" s="85">
        <v>44583</v>
      </c>
      <c r="AJ434" s="70" t="s">
        <v>84</v>
      </c>
      <c r="AK434" s="69" t="s">
        <v>100</v>
      </c>
      <c r="AL434" s="69" t="s">
        <v>100</v>
      </c>
      <c r="AM434" s="61" t="str">
        <f>'[1]REQUISITOS DE EJECUCIÓN '!F435</f>
        <v>Cumplimiento del contrato
Calidad del servicio</v>
      </c>
      <c r="AN434" s="61" t="str">
        <f>'[1]REQUISITOS DE EJECUCIÓN '!G435</f>
        <v>390-47-994000068741</v>
      </c>
      <c r="AO434" s="61">
        <f>'[1]REQUISITOS DE EJECUCIÓN '!H435</f>
        <v>44583</v>
      </c>
      <c r="AP434" s="61">
        <f>'[1]REQUISITOS DE EJECUCIÓN '!I435</f>
        <v>44584</v>
      </c>
      <c r="AQ434" s="61">
        <f>'[1]REQUISITOS DE EJECUCIÓN '!L435</f>
        <v>44585</v>
      </c>
      <c r="AR434" s="61" t="str">
        <f>'[1]REQUISITOS DE EJECUCIÓN '!M435</f>
        <v>I</v>
      </c>
      <c r="AS434" s="62" t="s">
        <v>211</v>
      </c>
      <c r="AT434" s="60" t="str">
        <f>[1]Supervisiones!J435</f>
        <v>Nubia Yaneth Ruiz Gómez</v>
      </c>
      <c r="AU434" s="60">
        <f>[1]Supervisiones!K435</f>
        <v>52849605</v>
      </c>
      <c r="AV434" s="60" t="str">
        <f>[1]Supervisiones!L435</f>
        <v>Norma Teresa Nieto Almanza</v>
      </c>
      <c r="AW434" s="60">
        <f>[1]Supervisiones!M435</f>
        <v>52849605</v>
      </c>
      <c r="AX434" s="63">
        <f>[1]Supervisiones!N435</f>
        <v>44583</v>
      </c>
      <c r="AY434" s="63">
        <f>[1]Supervisiones!O435</f>
        <v>44583</v>
      </c>
      <c r="AZ434" s="60" t="str">
        <f>[1]Supervisiones!P435</f>
        <v>Transaccional</v>
      </c>
      <c r="BA434" s="62" t="s">
        <v>105</v>
      </c>
      <c r="BB434" s="60">
        <v>0</v>
      </c>
      <c r="BC434" s="62" t="s">
        <v>105</v>
      </c>
      <c r="BD434" s="60" t="s">
        <v>100</v>
      </c>
      <c r="BE434" s="60" t="s">
        <v>100</v>
      </c>
      <c r="BF434" s="62" t="s">
        <v>105</v>
      </c>
      <c r="BG434" s="60" t="s">
        <v>100</v>
      </c>
      <c r="BH434" s="60" t="s">
        <v>100</v>
      </c>
      <c r="BI434" s="60" t="s">
        <v>100</v>
      </c>
      <c r="BJ434" s="60" t="s">
        <v>100</v>
      </c>
      <c r="BK434" s="60" t="s">
        <v>100</v>
      </c>
      <c r="BL434" s="60" t="s">
        <v>100</v>
      </c>
      <c r="BM434" s="60" t="s">
        <v>100</v>
      </c>
      <c r="BN434" s="60" t="s">
        <v>100</v>
      </c>
      <c r="BO434" s="60" t="s">
        <v>100</v>
      </c>
      <c r="BP434" s="60" t="s">
        <v>100</v>
      </c>
      <c r="BQ434" s="60" t="s">
        <v>100</v>
      </c>
      <c r="BR434" s="60" t="s">
        <v>100</v>
      </c>
      <c r="BS434" s="63">
        <f t="shared" si="36"/>
        <v>44895</v>
      </c>
      <c r="BT434" s="62">
        <f t="shared" si="37"/>
        <v>0</v>
      </c>
      <c r="BU434" s="60">
        <v>0</v>
      </c>
      <c r="BV434" s="60">
        <v>0</v>
      </c>
      <c r="BW434" s="62">
        <f t="shared" si="38"/>
        <v>0</v>
      </c>
      <c r="BX434" s="60">
        <v>0</v>
      </c>
      <c r="BY434" s="60">
        <v>0</v>
      </c>
      <c r="BZ434" s="64">
        <f t="shared" si="39"/>
        <v>44000000</v>
      </c>
      <c r="CA434" s="60" t="s">
        <v>106</v>
      </c>
      <c r="CB434" s="62" t="e">
        <f t="shared" si="40"/>
        <v>#REF!</v>
      </c>
      <c r="CC434" s="72" t="e">
        <f>BS434-#REF!</f>
        <v>#REF!</v>
      </c>
      <c r="CD434" s="62" t="s">
        <v>107</v>
      </c>
      <c r="CE434" s="78">
        <v>44587</v>
      </c>
      <c r="CF434" s="105" t="s">
        <v>2355</v>
      </c>
      <c r="CG434" s="75"/>
    </row>
    <row r="435" spans="1:85" s="17" customFormat="1" ht="50.25" customHeight="1">
      <c r="A435" s="60">
        <v>434</v>
      </c>
      <c r="B435" s="62" t="s">
        <v>510</v>
      </c>
      <c r="C435" s="62" t="s">
        <v>930</v>
      </c>
      <c r="D435" s="62" t="s">
        <v>946</v>
      </c>
      <c r="E435" s="62" t="s">
        <v>88</v>
      </c>
      <c r="F435" s="62" t="s">
        <v>2356</v>
      </c>
      <c r="G435" s="62" t="s">
        <v>90</v>
      </c>
      <c r="H435" s="62" t="s">
        <v>2357</v>
      </c>
      <c r="I435" s="62" t="s">
        <v>92</v>
      </c>
      <c r="J435" s="62">
        <v>80797683</v>
      </c>
      <c r="K435" s="62" t="s">
        <v>2358</v>
      </c>
      <c r="L435" s="60">
        <v>80111701</v>
      </c>
      <c r="M435" s="71" t="s">
        <v>1673</v>
      </c>
      <c r="N435" s="62" t="s">
        <v>96</v>
      </c>
      <c r="O435" s="62">
        <f t="shared" si="25"/>
        <v>61325000</v>
      </c>
      <c r="P435" s="86">
        <v>61325000</v>
      </c>
      <c r="Q435" s="83">
        <v>0</v>
      </c>
      <c r="R435" s="86">
        <v>5575000</v>
      </c>
      <c r="S435" s="62" t="s">
        <v>213</v>
      </c>
      <c r="T435" s="63">
        <v>44581</v>
      </c>
      <c r="U435" s="63">
        <v>44585</v>
      </c>
      <c r="V435" s="63">
        <v>44895</v>
      </c>
      <c r="W435" s="63">
        <v>44585</v>
      </c>
      <c r="X435" s="63">
        <v>44895</v>
      </c>
      <c r="Y435" s="67" t="s">
        <v>517</v>
      </c>
      <c r="Z435" s="68" t="s">
        <v>518</v>
      </c>
      <c r="AA435" s="67">
        <v>20220161</v>
      </c>
      <c r="AB435" s="67">
        <v>75722</v>
      </c>
      <c r="AC435" s="61">
        <v>44574</v>
      </c>
      <c r="AD435" s="61" t="s">
        <v>100</v>
      </c>
      <c r="AE435" s="61" t="s">
        <v>100</v>
      </c>
      <c r="AF435" s="60" t="s">
        <v>866</v>
      </c>
      <c r="AG435" s="60" t="s">
        <v>116</v>
      </c>
      <c r="AH435" s="69">
        <v>54022</v>
      </c>
      <c r="AI435" s="85">
        <v>44581</v>
      </c>
      <c r="AJ435" s="70" t="s">
        <v>103</v>
      </c>
      <c r="AK435" s="69" t="s">
        <v>100</v>
      </c>
      <c r="AL435" s="69" t="s">
        <v>100</v>
      </c>
      <c r="AM435" s="61" t="str">
        <f>'[1]REQUISITOS DE EJECUCIÓN '!F436</f>
        <v>Cumplimiento del contrato
Calidad del servicio</v>
      </c>
      <c r="AN435" s="61" t="str">
        <f>'[1]REQUISITOS DE EJECUCIÓN '!G436</f>
        <v>390-47-994000068338</v>
      </c>
      <c r="AO435" s="61">
        <f>'[1]REQUISITOS DE EJECUCIÓN '!H436</f>
        <v>44581</v>
      </c>
      <c r="AP435" s="61">
        <f>'[1]REQUISITOS DE EJECUCIÓN '!I436</f>
        <v>44582</v>
      </c>
      <c r="AQ435" s="61">
        <f>'[1]REQUISITOS DE EJECUCIÓN '!L436</f>
        <v>44583</v>
      </c>
      <c r="AR435" s="61" t="str">
        <f>'[1]REQUISITOS DE EJECUCIÓN '!M436</f>
        <v>I</v>
      </c>
      <c r="AS435" s="62" t="s">
        <v>104</v>
      </c>
      <c r="AT435" s="60" t="str">
        <f>[1]Supervisiones!J436</f>
        <v>Andrea Patricia Ávila Vacca</v>
      </c>
      <c r="AU435" s="60">
        <f>[1]Supervisiones!K436</f>
        <v>53100799</v>
      </c>
      <c r="AV435" s="60" t="str">
        <f>[1]Supervisiones!L436</f>
        <v>Norma Teresa Nieto Almanza</v>
      </c>
      <c r="AW435" s="60">
        <f>[1]Supervisiones!M436</f>
        <v>53100799</v>
      </c>
      <c r="AX435" s="63">
        <f>[1]Supervisiones!N436</f>
        <v>44581</v>
      </c>
      <c r="AY435" s="63">
        <f>[1]Supervisiones!O436</f>
        <v>44582</v>
      </c>
      <c r="AZ435" s="60" t="str">
        <f>[1]Supervisiones!P436</f>
        <v>Transaccional</v>
      </c>
      <c r="BA435" s="62" t="s">
        <v>105</v>
      </c>
      <c r="BB435" s="60">
        <v>0</v>
      </c>
      <c r="BC435" s="62" t="s">
        <v>105</v>
      </c>
      <c r="BD435" s="60" t="s">
        <v>100</v>
      </c>
      <c r="BE435" s="60" t="s">
        <v>100</v>
      </c>
      <c r="BF435" s="62" t="s">
        <v>105</v>
      </c>
      <c r="BG435" s="60" t="s">
        <v>100</v>
      </c>
      <c r="BH435" s="60" t="s">
        <v>100</v>
      </c>
      <c r="BI435" s="60" t="s">
        <v>100</v>
      </c>
      <c r="BJ435" s="60" t="s">
        <v>100</v>
      </c>
      <c r="BK435" s="60" t="s">
        <v>100</v>
      </c>
      <c r="BL435" s="60" t="s">
        <v>100</v>
      </c>
      <c r="BM435" s="60" t="s">
        <v>100</v>
      </c>
      <c r="BN435" s="60" t="s">
        <v>100</v>
      </c>
      <c r="BO435" s="60" t="s">
        <v>100</v>
      </c>
      <c r="BP435" s="60" t="s">
        <v>100</v>
      </c>
      <c r="BQ435" s="60" t="s">
        <v>100</v>
      </c>
      <c r="BR435" s="60" t="s">
        <v>100</v>
      </c>
      <c r="BS435" s="63">
        <f t="shared" si="36"/>
        <v>44895</v>
      </c>
      <c r="BT435" s="62">
        <f t="shared" si="37"/>
        <v>0</v>
      </c>
      <c r="BU435" s="60">
        <v>0</v>
      </c>
      <c r="BV435" s="60">
        <v>0</v>
      </c>
      <c r="BW435" s="62">
        <f t="shared" si="38"/>
        <v>0</v>
      </c>
      <c r="BX435" s="60">
        <v>0</v>
      </c>
      <c r="BY435" s="60">
        <v>0</v>
      </c>
      <c r="BZ435" s="64">
        <f t="shared" si="39"/>
        <v>61325000</v>
      </c>
      <c r="CA435" s="60" t="s">
        <v>106</v>
      </c>
      <c r="CB435" s="62" t="e">
        <f t="shared" si="40"/>
        <v>#REF!</v>
      </c>
      <c r="CC435" s="72" t="e">
        <f>BS435-#REF!</f>
        <v>#REF!</v>
      </c>
      <c r="CD435" s="62" t="s">
        <v>107</v>
      </c>
      <c r="CE435" s="78">
        <v>44585</v>
      </c>
      <c r="CF435" s="105" t="s">
        <v>2359</v>
      </c>
      <c r="CG435" s="75"/>
    </row>
    <row r="436" spans="1:85" s="17" customFormat="1" ht="50.25" customHeight="1">
      <c r="A436" s="60">
        <v>435</v>
      </c>
      <c r="B436" s="62" t="s">
        <v>510</v>
      </c>
      <c r="C436" s="62" t="s">
        <v>930</v>
      </c>
      <c r="D436" s="62" t="s">
        <v>946</v>
      </c>
      <c r="E436" s="62" t="s">
        <v>88</v>
      </c>
      <c r="F436" s="62" t="s">
        <v>2360</v>
      </c>
      <c r="G436" s="62" t="s">
        <v>90</v>
      </c>
      <c r="H436" s="62" t="s">
        <v>2361</v>
      </c>
      <c r="I436" s="62" t="s">
        <v>92</v>
      </c>
      <c r="J436" s="62">
        <v>7691343</v>
      </c>
      <c r="K436" s="62" t="s">
        <v>2362</v>
      </c>
      <c r="L436" s="60">
        <v>80111701</v>
      </c>
      <c r="M436" s="71" t="s">
        <v>1673</v>
      </c>
      <c r="N436" s="62" t="s">
        <v>96</v>
      </c>
      <c r="O436" s="62">
        <f t="shared" si="25"/>
        <v>61325000</v>
      </c>
      <c r="P436" s="86">
        <v>61325000</v>
      </c>
      <c r="Q436" s="60">
        <v>0</v>
      </c>
      <c r="R436" s="86">
        <v>5575000</v>
      </c>
      <c r="S436" s="62" t="s">
        <v>213</v>
      </c>
      <c r="T436" s="63">
        <v>44581</v>
      </c>
      <c r="U436" s="63">
        <v>44582</v>
      </c>
      <c r="V436" s="63">
        <v>44895</v>
      </c>
      <c r="W436" s="63">
        <v>44582</v>
      </c>
      <c r="X436" s="63">
        <v>44895</v>
      </c>
      <c r="Y436" s="67" t="s">
        <v>517</v>
      </c>
      <c r="Z436" s="68" t="s">
        <v>518</v>
      </c>
      <c r="AA436" s="67">
        <v>20220361</v>
      </c>
      <c r="AB436" s="67">
        <v>76022</v>
      </c>
      <c r="AC436" s="61">
        <v>44574</v>
      </c>
      <c r="AD436" s="61" t="s">
        <v>100</v>
      </c>
      <c r="AE436" s="61" t="s">
        <v>100</v>
      </c>
      <c r="AF436" s="60" t="s">
        <v>866</v>
      </c>
      <c r="AG436" s="60" t="s">
        <v>116</v>
      </c>
      <c r="AH436" s="69">
        <v>51922</v>
      </c>
      <c r="AI436" s="85">
        <v>44581</v>
      </c>
      <c r="AJ436" s="70" t="s">
        <v>103</v>
      </c>
      <c r="AK436" s="69" t="s">
        <v>100</v>
      </c>
      <c r="AL436" s="69" t="s">
        <v>100</v>
      </c>
      <c r="AM436" s="61" t="str">
        <f>'[1]REQUISITOS DE EJECUCIÓN '!F437</f>
        <v>Cumplimiento del contrato
Calidad del servicio</v>
      </c>
      <c r="AN436" s="61" t="str">
        <f>'[1]REQUISITOS DE EJECUCIÓN '!G437</f>
        <v>390-47-994000068296</v>
      </c>
      <c r="AO436" s="61">
        <f>'[1]REQUISITOS DE EJECUCIÓN '!H437</f>
        <v>44581</v>
      </c>
      <c r="AP436" s="61">
        <f>'[1]REQUISITOS DE EJECUCIÓN '!I437</f>
        <v>44582</v>
      </c>
      <c r="AQ436" s="61">
        <f>'[1]REQUISITOS DE EJECUCIÓN '!L437</f>
        <v>44583</v>
      </c>
      <c r="AR436" s="61" t="str">
        <f>'[1]REQUISITOS DE EJECUCIÓN '!M437</f>
        <v>I</v>
      </c>
      <c r="AS436" s="62" t="s">
        <v>104</v>
      </c>
      <c r="AT436" s="60" t="str">
        <f>[1]Supervisiones!J437</f>
        <v>Andrea Patricia Ávila Vacca</v>
      </c>
      <c r="AU436" s="60">
        <f>[1]Supervisiones!K437</f>
        <v>53100799</v>
      </c>
      <c r="AV436" s="60" t="str">
        <f>[1]Supervisiones!L437</f>
        <v>Norma Teresa Nieto Almanza</v>
      </c>
      <c r="AW436" s="60">
        <f>[1]Supervisiones!M437</f>
        <v>53100799</v>
      </c>
      <c r="AX436" s="63">
        <f>[1]Supervisiones!N437</f>
        <v>44581</v>
      </c>
      <c r="AY436" s="63">
        <f>[1]Supervisiones!O437</f>
        <v>44581</v>
      </c>
      <c r="AZ436" s="60" t="str">
        <f>[1]Supervisiones!P437</f>
        <v>Transaccional</v>
      </c>
      <c r="BA436" s="62" t="s">
        <v>105</v>
      </c>
      <c r="BB436" s="60">
        <v>0</v>
      </c>
      <c r="BC436" s="62" t="s">
        <v>105</v>
      </c>
      <c r="BD436" s="60" t="s">
        <v>100</v>
      </c>
      <c r="BE436" s="60" t="s">
        <v>100</v>
      </c>
      <c r="BF436" s="62" t="s">
        <v>105</v>
      </c>
      <c r="BG436" s="60" t="s">
        <v>100</v>
      </c>
      <c r="BH436" s="60" t="s">
        <v>100</v>
      </c>
      <c r="BI436" s="60" t="s">
        <v>100</v>
      </c>
      <c r="BJ436" s="60" t="s">
        <v>100</v>
      </c>
      <c r="BK436" s="60" t="s">
        <v>100</v>
      </c>
      <c r="BL436" s="60" t="s">
        <v>100</v>
      </c>
      <c r="BM436" s="60" t="s">
        <v>100</v>
      </c>
      <c r="BN436" s="60" t="s">
        <v>100</v>
      </c>
      <c r="BO436" s="60" t="s">
        <v>100</v>
      </c>
      <c r="BP436" s="60" t="s">
        <v>100</v>
      </c>
      <c r="BQ436" s="60" t="s">
        <v>100</v>
      </c>
      <c r="BR436" s="60" t="s">
        <v>100</v>
      </c>
      <c r="BS436" s="63">
        <f t="shared" si="36"/>
        <v>44895</v>
      </c>
      <c r="BT436" s="62">
        <f t="shared" si="37"/>
        <v>0</v>
      </c>
      <c r="BU436" s="60">
        <v>0</v>
      </c>
      <c r="BV436" s="60">
        <v>0</v>
      </c>
      <c r="BW436" s="62">
        <f t="shared" si="38"/>
        <v>0</v>
      </c>
      <c r="BX436" s="60">
        <v>0</v>
      </c>
      <c r="BY436" s="60">
        <v>0</v>
      </c>
      <c r="BZ436" s="64">
        <f t="shared" si="39"/>
        <v>61325000</v>
      </c>
      <c r="CA436" s="60" t="s">
        <v>106</v>
      </c>
      <c r="CB436" s="62" t="e">
        <f t="shared" si="40"/>
        <v>#REF!</v>
      </c>
      <c r="CC436" s="72" t="e">
        <f>BS436-#REF!</f>
        <v>#REF!</v>
      </c>
      <c r="CD436" s="62" t="s">
        <v>107</v>
      </c>
      <c r="CE436" s="78">
        <v>44585</v>
      </c>
      <c r="CF436" s="105" t="s">
        <v>2363</v>
      </c>
      <c r="CG436" s="75"/>
    </row>
    <row r="437" spans="1:85" s="17" customFormat="1" ht="50.25" customHeight="1">
      <c r="A437" s="60">
        <v>436</v>
      </c>
      <c r="B437" s="62" t="s">
        <v>510</v>
      </c>
      <c r="C437" s="62" t="s">
        <v>930</v>
      </c>
      <c r="D437" s="62" t="s">
        <v>946</v>
      </c>
      <c r="E437" s="62" t="s">
        <v>88</v>
      </c>
      <c r="F437" s="62" t="s">
        <v>2364</v>
      </c>
      <c r="G437" s="62" t="s">
        <v>90</v>
      </c>
      <c r="H437" s="62" t="s">
        <v>2365</v>
      </c>
      <c r="I437" s="62" t="s">
        <v>92</v>
      </c>
      <c r="J437" s="62">
        <v>1023965672</v>
      </c>
      <c r="K437" s="62" t="s">
        <v>2366</v>
      </c>
      <c r="L437" s="60">
        <v>80111701</v>
      </c>
      <c r="M437" s="71" t="s">
        <v>1394</v>
      </c>
      <c r="N437" s="62" t="s">
        <v>96</v>
      </c>
      <c r="O437" s="62">
        <f t="shared" si="25"/>
        <v>44000000</v>
      </c>
      <c r="P437" s="86">
        <v>44000000</v>
      </c>
      <c r="Q437" s="60">
        <v>0</v>
      </c>
      <c r="R437" s="86">
        <v>4000000</v>
      </c>
      <c r="S437" s="62" t="s">
        <v>213</v>
      </c>
      <c r="T437" s="63">
        <v>44581</v>
      </c>
      <c r="U437" s="63">
        <v>44585</v>
      </c>
      <c r="V437" s="63">
        <v>44895</v>
      </c>
      <c r="W437" s="63">
        <v>44585</v>
      </c>
      <c r="X437" s="63">
        <v>44895</v>
      </c>
      <c r="Y437" s="67" t="s">
        <v>517</v>
      </c>
      <c r="Z437" s="68" t="s">
        <v>518</v>
      </c>
      <c r="AA437" s="67">
        <v>20220395</v>
      </c>
      <c r="AB437" s="67">
        <v>83622</v>
      </c>
      <c r="AC437" s="61">
        <v>44574</v>
      </c>
      <c r="AD437" s="61" t="s">
        <v>100</v>
      </c>
      <c r="AE437" s="61" t="s">
        <v>100</v>
      </c>
      <c r="AF437" s="60" t="s">
        <v>866</v>
      </c>
      <c r="AG437" s="60" t="s">
        <v>116</v>
      </c>
      <c r="AH437" s="69">
        <v>55422</v>
      </c>
      <c r="AI437" s="85">
        <v>44582</v>
      </c>
      <c r="AJ437" s="70" t="s">
        <v>103</v>
      </c>
      <c r="AK437" s="69" t="s">
        <v>100</v>
      </c>
      <c r="AL437" s="69" t="s">
        <v>100</v>
      </c>
      <c r="AM437" s="61" t="str">
        <f>'[1]REQUISITOS DE EJECUCIÓN '!F438</f>
        <v>Cumplimiento del contrato
Calidad del servicio</v>
      </c>
      <c r="AN437" s="61" t="str">
        <f>'[1]REQUISITOS DE EJECUCIÓN '!G438</f>
        <v>39-44-101134798</v>
      </c>
      <c r="AO437" s="61">
        <f>'[1]REQUISITOS DE EJECUCIÓN '!H438</f>
        <v>44581</v>
      </c>
      <c r="AP437" s="61">
        <f>'[1]REQUISITOS DE EJECUCIÓN '!I438</f>
        <v>44585</v>
      </c>
      <c r="AQ437" s="61">
        <f>'[1]REQUISITOS DE EJECUCIÓN '!L438</f>
        <v>44583</v>
      </c>
      <c r="AR437" s="61" t="str">
        <f>'[1]REQUISITOS DE EJECUCIÓN '!M438</f>
        <v>I</v>
      </c>
      <c r="AS437" s="62" t="s">
        <v>104</v>
      </c>
      <c r="AT437" s="60" t="str">
        <f>[1]Supervisiones!J438</f>
        <v>Norma Teresa Nieto Almanza</v>
      </c>
      <c r="AU437" s="60">
        <f>[1]Supervisiones!K438</f>
        <v>51871034</v>
      </c>
      <c r="AV437" s="60" t="str">
        <f>[1]Supervisiones!L438</f>
        <v>Norma Teresa Nieto Almanza</v>
      </c>
      <c r="AW437" s="60">
        <f>[1]Supervisiones!M438</f>
        <v>51871034</v>
      </c>
      <c r="AX437" s="63">
        <f>[1]Supervisiones!N438</f>
        <v>44582</v>
      </c>
      <c r="AY437" s="63">
        <f>[1]Supervisiones!O438</f>
        <v>44582</v>
      </c>
      <c r="AZ437" s="60" t="str">
        <f>[1]Supervisiones!P438</f>
        <v>Transaccional</v>
      </c>
      <c r="BA437" s="62" t="s">
        <v>105</v>
      </c>
      <c r="BB437" s="60">
        <v>0</v>
      </c>
      <c r="BC437" s="62" t="s">
        <v>105</v>
      </c>
      <c r="BD437" s="60" t="s">
        <v>100</v>
      </c>
      <c r="BE437" s="60" t="s">
        <v>100</v>
      </c>
      <c r="BF437" s="62" t="s">
        <v>105</v>
      </c>
      <c r="BG437" s="60" t="s">
        <v>100</v>
      </c>
      <c r="BH437" s="60" t="s">
        <v>100</v>
      </c>
      <c r="BI437" s="60" t="s">
        <v>100</v>
      </c>
      <c r="BJ437" s="60" t="s">
        <v>100</v>
      </c>
      <c r="BK437" s="60" t="s">
        <v>100</v>
      </c>
      <c r="BL437" s="60" t="s">
        <v>100</v>
      </c>
      <c r="BM437" s="60" t="s">
        <v>100</v>
      </c>
      <c r="BN437" s="60" t="s">
        <v>100</v>
      </c>
      <c r="BO437" s="60" t="s">
        <v>100</v>
      </c>
      <c r="BP437" s="60" t="s">
        <v>100</v>
      </c>
      <c r="BQ437" s="60" t="s">
        <v>100</v>
      </c>
      <c r="BR437" s="60" t="s">
        <v>100</v>
      </c>
      <c r="BS437" s="63">
        <f t="shared" si="36"/>
        <v>44895</v>
      </c>
      <c r="BT437" s="62">
        <f t="shared" si="37"/>
        <v>0</v>
      </c>
      <c r="BU437" s="60">
        <v>0</v>
      </c>
      <c r="BV437" s="60">
        <v>0</v>
      </c>
      <c r="BW437" s="62">
        <f t="shared" si="38"/>
        <v>0</v>
      </c>
      <c r="BX437" s="60">
        <v>0</v>
      </c>
      <c r="BY437" s="60">
        <v>0</v>
      </c>
      <c r="BZ437" s="64">
        <f t="shared" si="39"/>
        <v>44000000</v>
      </c>
      <c r="CA437" s="60" t="s">
        <v>106</v>
      </c>
      <c r="CB437" s="62" t="e">
        <f t="shared" si="40"/>
        <v>#REF!</v>
      </c>
      <c r="CC437" s="72" t="e">
        <f>BS437-#REF!</f>
        <v>#REF!</v>
      </c>
      <c r="CD437" s="62" t="s">
        <v>107</v>
      </c>
      <c r="CE437" s="78">
        <v>44585</v>
      </c>
      <c r="CF437" s="105" t="s">
        <v>2367</v>
      </c>
      <c r="CG437" s="75"/>
    </row>
    <row r="438" spans="1:85" s="17" customFormat="1" ht="50.25" customHeight="1">
      <c r="A438" s="60">
        <v>437</v>
      </c>
      <c r="B438" s="62" t="s">
        <v>510</v>
      </c>
      <c r="C438" s="62" t="s">
        <v>930</v>
      </c>
      <c r="D438" s="62" t="s">
        <v>946</v>
      </c>
      <c r="E438" s="62" t="s">
        <v>88</v>
      </c>
      <c r="F438" s="62" t="s">
        <v>2368</v>
      </c>
      <c r="G438" s="62" t="s">
        <v>90</v>
      </c>
      <c r="H438" s="62" t="s">
        <v>2369</v>
      </c>
      <c r="I438" s="62" t="s">
        <v>92</v>
      </c>
      <c r="J438" s="62">
        <v>42162632</v>
      </c>
      <c r="K438" s="62" t="s">
        <v>2370</v>
      </c>
      <c r="L438" s="60">
        <v>80111701</v>
      </c>
      <c r="M438" s="71" t="s">
        <v>1394</v>
      </c>
      <c r="N438" s="62" t="s">
        <v>96</v>
      </c>
      <c r="O438" s="62">
        <f t="shared" si="25"/>
        <v>44000000</v>
      </c>
      <c r="P438" s="86">
        <v>44000000</v>
      </c>
      <c r="Q438" s="60">
        <v>0</v>
      </c>
      <c r="R438" s="86">
        <v>4000000</v>
      </c>
      <c r="S438" s="62" t="s">
        <v>213</v>
      </c>
      <c r="T438" s="63">
        <v>44581</v>
      </c>
      <c r="U438" s="63">
        <v>44587</v>
      </c>
      <c r="V438" s="63">
        <v>44895</v>
      </c>
      <c r="W438" s="63">
        <v>44587</v>
      </c>
      <c r="X438" s="63">
        <v>44895</v>
      </c>
      <c r="Y438" s="67" t="s">
        <v>517</v>
      </c>
      <c r="Z438" s="68" t="s">
        <v>518</v>
      </c>
      <c r="AA438" s="67">
        <v>20220387</v>
      </c>
      <c r="AB438" s="67">
        <v>76622</v>
      </c>
      <c r="AC438" s="61">
        <v>44574</v>
      </c>
      <c r="AD438" s="61" t="s">
        <v>100</v>
      </c>
      <c r="AE438" s="61" t="s">
        <v>100</v>
      </c>
      <c r="AF438" s="60" t="s">
        <v>866</v>
      </c>
      <c r="AG438" s="60" t="s">
        <v>116</v>
      </c>
      <c r="AH438" s="69">
        <v>52122</v>
      </c>
      <c r="AI438" s="85">
        <v>44581</v>
      </c>
      <c r="AJ438" s="70" t="s">
        <v>103</v>
      </c>
      <c r="AK438" s="69" t="s">
        <v>100</v>
      </c>
      <c r="AL438" s="69" t="s">
        <v>100</v>
      </c>
      <c r="AM438" s="61" t="str">
        <f>'[1]REQUISITOS DE EJECUCIÓN '!F439</f>
        <v>Cumplimiento del contrato
Calidad del servicio</v>
      </c>
      <c r="AN438" s="61" t="str">
        <f>'[1]REQUISITOS DE EJECUCIÓN '!G439</f>
        <v>55-46-101013491</v>
      </c>
      <c r="AO438" s="61">
        <f>'[1]REQUISITOS DE EJECUCIÓN '!H439</f>
        <v>44587</v>
      </c>
      <c r="AP438" s="61">
        <f>'[1]REQUISITOS DE EJECUCIÓN '!I439</f>
        <v>44587</v>
      </c>
      <c r="AQ438" s="61">
        <f>'[1]REQUISITOS DE EJECUCIÓN '!L439</f>
        <v>44583</v>
      </c>
      <c r="AR438" s="61" t="str">
        <f>'[1]REQUISITOS DE EJECUCIÓN '!M439</f>
        <v>I</v>
      </c>
      <c r="AS438" s="62" t="s">
        <v>104</v>
      </c>
      <c r="AT438" s="60" t="str">
        <f>[1]Supervisiones!J439</f>
        <v>Norma Teresa Nieto Almanza</v>
      </c>
      <c r="AU438" s="60">
        <f>[1]Supervisiones!K439</f>
        <v>51871034</v>
      </c>
      <c r="AV438" s="60" t="str">
        <f>[1]Supervisiones!L439</f>
        <v>Norma Teresa Nieto Almanza</v>
      </c>
      <c r="AW438" s="60">
        <f>[1]Supervisiones!M439</f>
        <v>51871034</v>
      </c>
      <c r="AX438" s="63">
        <f>[1]Supervisiones!N439</f>
        <v>44581</v>
      </c>
      <c r="AY438" s="63">
        <f>[1]Supervisiones!O439</f>
        <v>44581</v>
      </c>
      <c r="AZ438" s="60" t="str">
        <f>[1]Supervisiones!P439</f>
        <v>Transaccional</v>
      </c>
      <c r="BA438" s="62" t="s">
        <v>105</v>
      </c>
      <c r="BB438" s="60">
        <v>0</v>
      </c>
      <c r="BC438" s="62" t="s">
        <v>105</v>
      </c>
      <c r="BD438" s="60" t="s">
        <v>100</v>
      </c>
      <c r="BE438" s="60" t="s">
        <v>100</v>
      </c>
      <c r="BF438" s="62" t="s">
        <v>105</v>
      </c>
      <c r="BG438" s="60" t="s">
        <v>100</v>
      </c>
      <c r="BH438" s="60" t="s">
        <v>100</v>
      </c>
      <c r="BI438" s="60" t="s">
        <v>100</v>
      </c>
      <c r="BJ438" s="60" t="s">
        <v>100</v>
      </c>
      <c r="BK438" s="60" t="s">
        <v>100</v>
      </c>
      <c r="BL438" s="60" t="s">
        <v>100</v>
      </c>
      <c r="BM438" s="60" t="s">
        <v>100</v>
      </c>
      <c r="BN438" s="60" t="s">
        <v>100</v>
      </c>
      <c r="BO438" s="60" t="s">
        <v>100</v>
      </c>
      <c r="BP438" s="60" t="s">
        <v>100</v>
      </c>
      <c r="BQ438" s="60" t="s">
        <v>100</v>
      </c>
      <c r="BR438" s="60" t="s">
        <v>100</v>
      </c>
      <c r="BS438" s="63">
        <f t="shared" si="36"/>
        <v>44895</v>
      </c>
      <c r="BT438" s="62">
        <f t="shared" si="37"/>
        <v>0</v>
      </c>
      <c r="BU438" s="60">
        <v>0</v>
      </c>
      <c r="BV438" s="60">
        <v>0</v>
      </c>
      <c r="BW438" s="62">
        <f t="shared" si="38"/>
        <v>0</v>
      </c>
      <c r="BX438" s="60">
        <v>0</v>
      </c>
      <c r="BY438" s="60">
        <v>0</v>
      </c>
      <c r="BZ438" s="64">
        <f t="shared" si="39"/>
        <v>44000000</v>
      </c>
      <c r="CA438" s="60" t="s">
        <v>106</v>
      </c>
      <c r="CB438" s="62" t="e">
        <f t="shared" si="40"/>
        <v>#REF!</v>
      </c>
      <c r="CC438" s="72" t="e">
        <f>BS438-#REF!</f>
        <v>#REF!</v>
      </c>
      <c r="CD438" s="62" t="s">
        <v>107</v>
      </c>
      <c r="CE438" s="78">
        <v>44585</v>
      </c>
      <c r="CF438" s="105" t="s">
        <v>2371</v>
      </c>
      <c r="CG438" s="75"/>
    </row>
    <row r="439" spans="1:85" s="17" customFormat="1" ht="50.25" customHeight="1">
      <c r="A439" s="60">
        <v>438</v>
      </c>
      <c r="B439" s="62" t="s">
        <v>510</v>
      </c>
      <c r="C439" s="62" t="s">
        <v>930</v>
      </c>
      <c r="D439" s="62" t="s">
        <v>946</v>
      </c>
      <c r="E439" s="62" t="s">
        <v>88</v>
      </c>
      <c r="F439" s="62" t="s">
        <v>2372</v>
      </c>
      <c r="G439" s="62" t="s">
        <v>90</v>
      </c>
      <c r="H439" s="62" t="s">
        <v>2373</v>
      </c>
      <c r="I439" s="62" t="s">
        <v>92</v>
      </c>
      <c r="J439" s="62">
        <v>79267182</v>
      </c>
      <c r="K439" s="62" t="s">
        <v>2374</v>
      </c>
      <c r="L439" s="60">
        <v>80111701</v>
      </c>
      <c r="M439" s="71" t="s">
        <v>2375</v>
      </c>
      <c r="N439" s="62" t="s">
        <v>96</v>
      </c>
      <c r="O439" s="62">
        <f t="shared" si="25"/>
        <v>59482500</v>
      </c>
      <c r="P439" s="86">
        <v>59482500</v>
      </c>
      <c r="Q439" s="60">
        <v>0</v>
      </c>
      <c r="R439" s="86">
        <v>5407500</v>
      </c>
      <c r="S439" s="62" t="s">
        <v>213</v>
      </c>
      <c r="T439" s="63">
        <v>44582</v>
      </c>
      <c r="U439" s="63">
        <v>44586</v>
      </c>
      <c r="V439" s="63">
        <v>44895</v>
      </c>
      <c r="W439" s="63">
        <v>44586</v>
      </c>
      <c r="X439" s="63">
        <v>44895</v>
      </c>
      <c r="Y439" s="67" t="s">
        <v>517</v>
      </c>
      <c r="Z439" s="68" t="s">
        <v>518</v>
      </c>
      <c r="AA439" s="67">
        <v>20220378</v>
      </c>
      <c r="AB439" s="67">
        <v>76322</v>
      </c>
      <c r="AC439" s="61">
        <v>44574</v>
      </c>
      <c r="AD439" s="61" t="s">
        <v>100</v>
      </c>
      <c r="AE439" s="61" t="s">
        <v>100</v>
      </c>
      <c r="AF439" s="60" t="s">
        <v>866</v>
      </c>
      <c r="AG439" s="60" t="s">
        <v>321</v>
      </c>
      <c r="AH439" s="69">
        <v>70022</v>
      </c>
      <c r="AI439" s="85">
        <v>44584</v>
      </c>
      <c r="AJ439" s="70" t="s">
        <v>103</v>
      </c>
      <c r="AK439" s="69" t="s">
        <v>100</v>
      </c>
      <c r="AL439" s="69" t="s">
        <v>100</v>
      </c>
      <c r="AM439" s="61" t="str">
        <f>'[1]REQUISITOS DE EJECUCIÓN '!F440</f>
        <v>Cumplimiento del contrato
Calidad del servicio</v>
      </c>
      <c r="AN439" s="61" t="str">
        <f>'[1]REQUISITOS DE EJECUCIÓN '!G440</f>
        <v>390-47-994000068600</v>
      </c>
      <c r="AO439" s="61">
        <f>'[1]REQUISITOS DE EJECUCIÓN '!H440</f>
        <v>44582</v>
      </c>
      <c r="AP439" s="61">
        <f>'[1]REQUISITOS DE EJECUCIÓN '!I440</f>
        <v>44586</v>
      </c>
      <c r="AQ439" s="61">
        <f>'[1]REQUISITOS DE EJECUCIÓN '!L440</f>
        <v>44586</v>
      </c>
      <c r="AR439" s="61" t="str">
        <f>'[1]REQUISITOS DE EJECUCIÓN '!M440</f>
        <v>ll</v>
      </c>
      <c r="AS439" s="62" t="s">
        <v>104</v>
      </c>
      <c r="AT439" s="60" t="str">
        <f>[1]Supervisiones!J440</f>
        <v>Andrea Patricia Ávila Vacca</v>
      </c>
      <c r="AU439" s="60">
        <f>[1]Supervisiones!K440</f>
        <v>53100799</v>
      </c>
      <c r="AV439" s="60" t="str">
        <f>[1]Supervisiones!L440</f>
        <v>Norma Teresa Nieto Almanza</v>
      </c>
      <c r="AW439" s="60">
        <f>[1]Supervisiones!M440</f>
        <v>53100799</v>
      </c>
      <c r="AX439" s="63">
        <f>[1]Supervisiones!N440</f>
        <v>44584</v>
      </c>
      <c r="AY439" s="63">
        <f>[1]Supervisiones!O440</f>
        <v>44584</v>
      </c>
      <c r="AZ439" s="60" t="str">
        <f>[1]Supervisiones!P440</f>
        <v>Transaccional</v>
      </c>
      <c r="BA439" s="62" t="s">
        <v>105</v>
      </c>
      <c r="BB439" s="60">
        <v>0</v>
      </c>
      <c r="BC439" s="62" t="s">
        <v>105</v>
      </c>
      <c r="BD439" s="60" t="s">
        <v>100</v>
      </c>
      <c r="BE439" s="60" t="s">
        <v>100</v>
      </c>
      <c r="BF439" s="62" t="s">
        <v>105</v>
      </c>
      <c r="BG439" s="60" t="s">
        <v>100</v>
      </c>
      <c r="BH439" s="60" t="s">
        <v>100</v>
      </c>
      <c r="BI439" s="60" t="s">
        <v>100</v>
      </c>
      <c r="BJ439" s="60" t="s">
        <v>100</v>
      </c>
      <c r="BK439" s="60" t="s">
        <v>100</v>
      </c>
      <c r="BL439" s="60" t="s">
        <v>100</v>
      </c>
      <c r="BM439" s="60" t="s">
        <v>100</v>
      </c>
      <c r="BN439" s="60" t="s">
        <v>100</v>
      </c>
      <c r="BO439" s="60" t="s">
        <v>100</v>
      </c>
      <c r="BP439" s="60" t="s">
        <v>100</v>
      </c>
      <c r="BQ439" s="60" t="s">
        <v>100</v>
      </c>
      <c r="BR439" s="60" t="s">
        <v>100</v>
      </c>
      <c r="BS439" s="63">
        <f t="shared" si="36"/>
        <v>44895</v>
      </c>
      <c r="BT439" s="62">
        <f t="shared" si="37"/>
        <v>0</v>
      </c>
      <c r="BU439" s="60">
        <v>0</v>
      </c>
      <c r="BV439" s="60">
        <v>0</v>
      </c>
      <c r="BW439" s="62">
        <f t="shared" si="38"/>
        <v>0</v>
      </c>
      <c r="BX439" s="60">
        <v>0</v>
      </c>
      <c r="BY439" s="60">
        <v>0</v>
      </c>
      <c r="BZ439" s="64">
        <f t="shared" si="39"/>
        <v>59482500</v>
      </c>
      <c r="CA439" s="60" t="s">
        <v>106</v>
      </c>
      <c r="CB439" s="62" t="e">
        <f t="shared" si="40"/>
        <v>#REF!</v>
      </c>
      <c r="CC439" s="72" t="e">
        <f>BS439-#REF!</f>
        <v>#REF!</v>
      </c>
      <c r="CD439" s="62" t="s">
        <v>107</v>
      </c>
      <c r="CE439" s="78">
        <v>44587</v>
      </c>
      <c r="CF439" s="74" t="s">
        <v>2376</v>
      </c>
      <c r="CG439" s="75"/>
    </row>
    <row r="440" spans="1:85" s="17" customFormat="1" ht="50.25" customHeight="1">
      <c r="A440" s="60">
        <v>439</v>
      </c>
      <c r="B440" s="62" t="s">
        <v>510</v>
      </c>
      <c r="C440" s="62" t="s">
        <v>930</v>
      </c>
      <c r="D440" s="62" t="s">
        <v>946</v>
      </c>
      <c r="E440" s="62" t="s">
        <v>88</v>
      </c>
      <c r="F440" s="62" t="s">
        <v>2377</v>
      </c>
      <c r="G440" s="62" t="s">
        <v>90</v>
      </c>
      <c r="H440" s="62" t="s">
        <v>2378</v>
      </c>
      <c r="I440" s="62" t="s">
        <v>92</v>
      </c>
      <c r="J440" s="62">
        <v>1010183632</v>
      </c>
      <c r="K440" s="62" t="s">
        <v>2379</v>
      </c>
      <c r="L440" s="60">
        <v>80111701</v>
      </c>
      <c r="M440" s="71" t="s">
        <v>2380</v>
      </c>
      <c r="N440" s="62" t="s">
        <v>96</v>
      </c>
      <c r="O440" s="62">
        <f t="shared" si="25"/>
        <v>66847000</v>
      </c>
      <c r="P440" s="86">
        <v>66847000</v>
      </c>
      <c r="Q440" s="60">
        <v>0</v>
      </c>
      <c r="R440" s="86">
        <v>6077000</v>
      </c>
      <c r="S440" s="62" t="s">
        <v>213</v>
      </c>
      <c r="T440" s="63">
        <v>44581</v>
      </c>
      <c r="U440" s="63">
        <v>44586</v>
      </c>
      <c r="V440" s="63">
        <v>44895</v>
      </c>
      <c r="W440" s="63">
        <v>44586</v>
      </c>
      <c r="X440" s="63">
        <v>44895</v>
      </c>
      <c r="Y440" s="67" t="s">
        <v>517</v>
      </c>
      <c r="Z440" s="68" t="s">
        <v>518</v>
      </c>
      <c r="AA440" s="67">
        <v>20220090</v>
      </c>
      <c r="AB440" s="67">
        <v>56422</v>
      </c>
      <c r="AC440" s="61">
        <v>44573</v>
      </c>
      <c r="AD440" s="61" t="s">
        <v>100</v>
      </c>
      <c r="AE440" s="61" t="s">
        <v>100</v>
      </c>
      <c r="AF440" s="60" t="s">
        <v>519</v>
      </c>
      <c r="AG440" s="60" t="s">
        <v>116</v>
      </c>
      <c r="AH440" s="69">
        <v>56822</v>
      </c>
      <c r="AI440" s="85">
        <v>44582</v>
      </c>
      <c r="AJ440" s="70" t="s">
        <v>103</v>
      </c>
      <c r="AK440" s="69" t="s">
        <v>100</v>
      </c>
      <c r="AL440" s="69" t="s">
        <v>100</v>
      </c>
      <c r="AM440" s="61" t="str">
        <f>'[1]REQUISITOS DE EJECUCIÓN '!F441</f>
        <v>Cumplimiento del contrato
Calidad del servicio</v>
      </c>
      <c r="AN440" s="61" t="str">
        <f>'[1]REQUISITOS DE EJECUCIÓN '!G441</f>
        <v>36-44-101052674</v>
      </c>
      <c r="AO440" s="61">
        <f>'[1]REQUISITOS DE EJECUCIÓN '!H441</f>
        <v>44582</v>
      </c>
      <c r="AP440" s="61">
        <f>'[1]REQUISITOS DE EJECUCIÓN '!I441</f>
        <v>44586</v>
      </c>
      <c r="AQ440" s="61">
        <f>'[1]REQUISITOS DE EJECUCIÓN '!L441</f>
        <v>44583</v>
      </c>
      <c r="AR440" s="61" t="str">
        <f>'[1]REQUISITOS DE EJECUCIÓN '!M441</f>
        <v>I</v>
      </c>
      <c r="AS440" s="62" t="s">
        <v>104</v>
      </c>
      <c r="AT440" s="60" t="str">
        <f>[1]Supervisiones!J441</f>
        <v>Claudia Elizabeth Cifuentes Santanilla</v>
      </c>
      <c r="AU440" s="60">
        <f>[1]Supervisiones!K441</f>
        <v>1032411754</v>
      </c>
      <c r="AV440" s="60" t="str">
        <f>[1]Supervisiones!L441</f>
        <v>Claudia Elizabeth Cifuentes Santanilla</v>
      </c>
      <c r="AW440" s="60">
        <f>[1]Supervisiones!M441</f>
        <v>1032411754</v>
      </c>
      <c r="AX440" s="63">
        <f>[1]Supervisiones!N441</f>
        <v>44582</v>
      </c>
      <c r="AY440" s="63">
        <f>[1]Supervisiones!O441</f>
        <v>44582</v>
      </c>
      <c r="AZ440" s="60" t="str">
        <f>[1]Supervisiones!P441</f>
        <v>Transaccional</v>
      </c>
      <c r="BA440" s="62" t="s">
        <v>105</v>
      </c>
      <c r="BB440" s="60">
        <v>0</v>
      </c>
      <c r="BC440" s="62" t="s">
        <v>105</v>
      </c>
      <c r="BD440" s="60" t="s">
        <v>100</v>
      </c>
      <c r="BE440" s="60" t="s">
        <v>100</v>
      </c>
      <c r="BF440" s="62" t="s">
        <v>105</v>
      </c>
      <c r="BG440" s="60" t="s">
        <v>100</v>
      </c>
      <c r="BH440" s="60" t="s">
        <v>100</v>
      </c>
      <c r="BI440" s="60" t="s">
        <v>100</v>
      </c>
      <c r="BJ440" s="60" t="s">
        <v>100</v>
      </c>
      <c r="BK440" s="60" t="s">
        <v>100</v>
      </c>
      <c r="BL440" s="60" t="s">
        <v>100</v>
      </c>
      <c r="BM440" s="60" t="s">
        <v>100</v>
      </c>
      <c r="BN440" s="60" t="s">
        <v>100</v>
      </c>
      <c r="BO440" s="60" t="s">
        <v>100</v>
      </c>
      <c r="BP440" s="60" t="s">
        <v>100</v>
      </c>
      <c r="BQ440" s="60" t="s">
        <v>100</v>
      </c>
      <c r="BR440" s="60" t="s">
        <v>100</v>
      </c>
      <c r="BS440" s="63">
        <f t="shared" si="36"/>
        <v>44895</v>
      </c>
      <c r="BT440" s="62">
        <f t="shared" si="37"/>
        <v>0</v>
      </c>
      <c r="BU440" s="60">
        <v>0</v>
      </c>
      <c r="BV440" s="60">
        <v>0</v>
      </c>
      <c r="BW440" s="62">
        <f t="shared" si="38"/>
        <v>0</v>
      </c>
      <c r="BX440" s="60">
        <v>0</v>
      </c>
      <c r="BY440" s="60">
        <v>0</v>
      </c>
      <c r="BZ440" s="64">
        <f t="shared" si="39"/>
        <v>66847000</v>
      </c>
      <c r="CA440" s="60" t="s">
        <v>106</v>
      </c>
      <c r="CB440" s="62" t="e">
        <f t="shared" si="40"/>
        <v>#REF!</v>
      </c>
      <c r="CC440" s="72" t="e">
        <f>BS440-#REF!</f>
        <v>#REF!</v>
      </c>
      <c r="CD440" s="62" t="s">
        <v>107</v>
      </c>
      <c r="CE440" s="78">
        <v>44585</v>
      </c>
      <c r="CF440" s="74" t="s">
        <v>2381</v>
      </c>
      <c r="CG440" s="75"/>
    </row>
    <row r="441" spans="1:85" s="17" customFormat="1" ht="50.25" customHeight="1">
      <c r="A441" s="60">
        <v>440</v>
      </c>
      <c r="B441" s="62" t="s">
        <v>510</v>
      </c>
      <c r="C441" s="62" t="s">
        <v>511</v>
      </c>
      <c r="D441" s="62" t="s">
        <v>946</v>
      </c>
      <c r="E441" s="62" t="s">
        <v>88</v>
      </c>
      <c r="F441" s="62" t="s">
        <v>2382</v>
      </c>
      <c r="G441" s="62" t="s">
        <v>90</v>
      </c>
      <c r="H441" s="62" t="s">
        <v>2383</v>
      </c>
      <c r="I441" s="62" t="s">
        <v>92</v>
      </c>
      <c r="J441" s="62">
        <v>19421264</v>
      </c>
      <c r="K441" s="62" t="s">
        <v>2384</v>
      </c>
      <c r="L441" s="60">
        <v>80111701</v>
      </c>
      <c r="M441" s="71" t="s">
        <v>2385</v>
      </c>
      <c r="N441" s="62" t="s">
        <v>96</v>
      </c>
      <c r="O441" s="62">
        <f t="shared" si="25"/>
        <v>66000000</v>
      </c>
      <c r="P441" s="82">
        <v>66000000</v>
      </c>
      <c r="Q441" s="83">
        <v>0</v>
      </c>
      <c r="R441" s="82">
        <v>6000000</v>
      </c>
      <c r="S441" s="62" t="s">
        <v>213</v>
      </c>
      <c r="T441" s="63">
        <v>44583</v>
      </c>
      <c r="U441" s="63">
        <v>44586</v>
      </c>
      <c r="V441" s="63">
        <v>44895</v>
      </c>
      <c r="W441" s="63">
        <v>44586</v>
      </c>
      <c r="X441" s="63">
        <v>44895</v>
      </c>
      <c r="Y441" s="67" t="s">
        <v>517</v>
      </c>
      <c r="Z441" s="68" t="s">
        <v>518</v>
      </c>
      <c r="AA441" s="111">
        <v>20220389</v>
      </c>
      <c r="AB441" s="111">
        <v>76722</v>
      </c>
      <c r="AC441" s="61">
        <v>44574</v>
      </c>
      <c r="AD441" s="61" t="s">
        <v>100</v>
      </c>
      <c r="AE441" s="61" t="s">
        <v>100</v>
      </c>
      <c r="AF441" s="71" t="s">
        <v>866</v>
      </c>
      <c r="AG441" s="71" t="s">
        <v>116</v>
      </c>
      <c r="AH441" s="69">
        <v>68422</v>
      </c>
      <c r="AI441" s="85">
        <v>44584</v>
      </c>
      <c r="AJ441" s="70" t="s">
        <v>103</v>
      </c>
      <c r="AK441" s="69" t="s">
        <v>100</v>
      </c>
      <c r="AL441" s="69" t="s">
        <v>100</v>
      </c>
      <c r="AM441" s="61" t="str">
        <f>'[1]REQUISITOS DE EJECUCIÓN '!F442</f>
        <v>Cumplimiento del contrato
Calidad del servicio</v>
      </c>
      <c r="AN441" s="61" t="str">
        <f>'[1]REQUISITOS DE EJECUCIÓN '!G442</f>
        <v>390-47-994000068816</v>
      </c>
      <c r="AO441" s="61">
        <f>'[1]REQUISITOS DE EJECUCIÓN '!H442</f>
        <v>44584</v>
      </c>
      <c r="AP441" s="61">
        <f>'[1]REQUISITOS DE EJECUCIÓN '!I442</f>
        <v>44586</v>
      </c>
      <c r="AQ441" s="61">
        <f>'[1]REQUISITOS DE EJECUCIÓN '!L442</f>
        <v>44585</v>
      </c>
      <c r="AR441" s="61" t="str">
        <f>'[1]REQUISITOS DE EJECUCIÓN '!M442</f>
        <v>I</v>
      </c>
      <c r="AS441" s="62" t="s">
        <v>104</v>
      </c>
      <c r="AT441" s="60" t="str">
        <f>[1]Supervisiones!J442</f>
        <v>Martín Emilio Ramírez Cardona</v>
      </c>
      <c r="AU441" s="60">
        <f>[1]Supervisiones!K442</f>
        <v>10282174</v>
      </c>
      <c r="AV441" s="60" t="str">
        <f>[1]Supervisiones!L442</f>
        <v>Norma Teresa Nieto Almanza</v>
      </c>
      <c r="AW441" s="60">
        <f>[1]Supervisiones!M442</f>
        <v>10282174</v>
      </c>
      <c r="AX441" s="63">
        <f>[1]Supervisiones!N442</f>
        <v>44584</v>
      </c>
      <c r="AY441" s="63">
        <f>[1]Supervisiones!O442</f>
        <v>44584</v>
      </c>
      <c r="AZ441" s="60" t="str">
        <f>[1]Supervisiones!P442</f>
        <v>Transaccional</v>
      </c>
      <c r="BA441" s="62" t="s">
        <v>105</v>
      </c>
      <c r="BB441" s="60">
        <v>0</v>
      </c>
      <c r="BC441" s="62" t="s">
        <v>105</v>
      </c>
      <c r="BD441" s="60" t="s">
        <v>100</v>
      </c>
      <c r="BE441" s="60" t="s">
        <v>100</v>
      </c>
      <c r="BF441" s="62" t="s">
        <v>105</v>
      </c>
      <c r="BG441" s="60" t="s">
        <v>100</v>
      </c>
      <c r="BH441" s="60" t="s">
        <v>100</v>
      </c>
      <c r="BI441" s="60" t="s">
        <v>100</v>
      </c>
      <c r="BJ441" s="60" t="s">
        <v>100</v>
      </c>
      <c r="BK441" s="60" t="s">
        <v>100</v>
      </c>
      <c r="BL441" s="60" t="s">
        <v>100</v>
      </c>
      <c r="BM441" s="60" t="s">
        <v>100</v>
      </c>
      <c r="BN441" s="60" t="s">
        <v>100</v>
      </c>
      <c r="BO441" s="60" t="s">
        <v>100</v>
      </c>
      <c r="BP441" s="60" t="s">
        <v>100</v>
      </c>
      <c r="BQ441" s="60" t="s">
        <v>100</v>
      </c>
      <c r="BR441" s="60" t="s">
        <v>100</v>
      </c>
      <c r="BS441" s="63">
        <f t="shared" si="36"/>
        <v>44895</v>
      </c>
      <c r="BT441" s="62">
        <f t="shared" si="37"/>
        <v>0</v>
      </c>
      <c r="BU441" s="60">
        <v>0</v>
      </c>
      <c r="BV441" s="60">
        <v>0</v>
      </c>
      <c r="BW441" s="62">
        <f t="shared" si="38"/>
        <v>0</v>
      </c>
      <c r="BX441" s="60">
        <v>0</v>
      </c>
      <c r="BY441" s="60">
        <v>0</v>
      </c>
      <c r="BZ441" s="64">
        <f t="shared" si="39"/>
        <v>66000000</v>
      </c>
      <c r="CA441" s="60" t="s">
        <v>106</v>
      </c>
      <c r="CB441" s="62" t="e">
        <f t="shared" si="40"/>
        <v>#REF!</v>
      </c>
      <c r="CC441" s="72" t="e">
        <f>BS441-#REF!</f>
        <v>#REF!</v>
      </c>
      <c r="CD441" s="62" t="s">
        <v>107</v>
      </c>
      <c r="CE441" s="78">
        <v>44588</v>
      </c>
      <c r="CF441" s="74" t="s">
        <v>2386</v>
      </c>
      <c r="CG441" s="75"/>
    </row>
    <row r="442" spans="1:85" s="17" customFormat="1" ht="50.25" customHeight="1">
      <c r="A442" s="60">
        <v>441</v>
      </c>
      <c r="B442" s="62" t="s">
        <v>411</v>
      </c>
      <c r="C442" s="62" t="s">
        <v>412</v>
      </c>
      <c r="D442" s="62" t="s">
        <v>731</v>
      </c>
      <c r="E442" s="62" t="s">
        <v>2387</v>
      </c>
      <c r="F442" s="62" t="s">
        <v>2388</v>
      </c>
      <c r="G442" s="62" t="s">
        <v>2389</v>
      </c>
      <c r="H442" s="62" t="s">
        <v>2390</v>
      </c>
      <c r="I442" s="62" t="s">
        <v>2130</v>
      </c>
      <c r="J442" s="62" t="s">
        <v>2391</v>
      </c>
      <c r="K442" s="62" t="s">
        <v>2392</v>
      </c>
      <c r="L442" s="60">
        <v>80101505</v>
      </c>
      <c r="M442" s="71" t="s">
        <v>2393</v>
      </c>
      <c r="N442" s="71" t="s">
        <v>96</v>
      </c>
      <c r="O442" s="62">
        <f t="shared" si="25"/>
        <v>650000000</v>
      </c>
      <c r="P442" s="82">
        <v>650000000</v>
      </c>
      <c r="Q442" s="83">
        <v>0</v>
      </c>
      <c r="R442" s="83" t="s">
        <v>100</v>
      </c>
      <c r="S442" s="62" t="s">
        <v>100</v>
      </c>
      <c r="T442" s="63">
        <v>44582</v>
      </c>
      <c r="U442" s="63">
        <v>44588</v>
      </c>
      <c r="V442" s="63">
        <v>44926</v>
      </c>
      <c r="W442" s="63">
        <v>44588</v>
      </c>
      <c r="X442" s="63">
        <v>44926</v>
      </c>
      <c r="Y442" s="67" t="s">
        <v>418</v>
      </c>
      <c r="Z442" s="68" t="s">
        <v>419</v>
      </c>
      <c r="AA442" s="111">
        <v>20220794</v>
      </c>
      <c r="AB442" s="111">
        <v>79822</v>
      </c>
      <c r="AC442" s="61">
        <v>44574</v>
      </c>
      <c r="AD442" s="61" t="s">
        <v>100</v>
      </c>
      <c r="AE442" s="61" t="s">
        <v>100</v>
      </c>
      <c r="AF442" s="71" t="s">
        <v>2394</v>
      </c>
      <c r="AG442" s="71" t="s">
        <v>100</v>
      </c>
      <c r="AH442" s="69">
        <v>63922</v>
      </c>
      <c r="AI442" s="85">
        <v>44583</v>
      </c>
      <c r="AJ442" s="70" t="s">
        <v>84</v>
      </c>
      <c r="AK442" s="69" t="s">
        <v>100</v>
      </c>
      <c r="AL442" s="69" t="s">
        <v>100</v>
      </c>
      <c r="AM442" s="61" t="str">
        <f>'[1]REQUISITOS DE EJECUCIÓN '!F443</f>
        <v>Cumplimiento del contrato
Pago de Salarios
Calidad del bien</v>
      </c>
      <c r="AN442" s="61" t="str">
        <f>'[1]REQUISITOS DE EJECUCIÓN '!G443</f>
        <v>390-47-994000068841</v>
      </c>
      <c r="AO442" s="61">
        <f>'[1]REQUISITOS DE EJECUCIÓN '!H443</f>
        <v>44584</v>
      </c>
      <c r="AP442" s="61">
        <f>'[1]REQUISITOS DE EJECUCIÓN '!I443</f>
        <v>44587</v>
      </c>
      <c r="AQ442" s="61" t="str">
        <f>'[1]REQUISITOS DE EJECUCIÓN '!L443</f>
        <v>N/A</v>
      </c>
      <c r="AR442" s="61" t="str">
        <f>'[1]REQUISITOS DE EJECUCIÓN '!M443</f>
        <v>N/A</v>
      </c>
      <c r="AS442" s="62" t="s">
        <v>100</v>
      </c>
      <c r="AT442" s="60" t="str">
        <f>[1]Supervisiones!J443</f>
        <v>Luis Carlos Buitrago Echeverri</v>
      </c>
      <c r="AU442" s="60">
        <f>[1]Supervisiones!K443</f>
        <v>7563863</v>
      </c>
      <c r="AV442" s="60" t="str">
        <f>[1]Supervisiones!L443</f>
        <v>José Leonardo Hincapié Gómez</v>
      </c>
      <c r="AW442" s="60">
        <f>[1]Supervisiones!M443</f>
        <v>7563863</v>
      </c>
      <c r="AX442" s="63">
        <f>[1]Supervisiones!N443</f>
        <v>44582</v>
      </c>
      <c r="AY442" s="63">
        <f>[1]Supervisiones!O443</f>
        <v>44583</v>
      </c>
      <c r="AZ442" s="60" t="str">
        <f>[1]Supervisiones!P443</f>
        <v>Transaccional</v>
      </c>
      <c r="BA442" s="62" t="s">
        <v>105</v>
      </c>
      <c r="BB442" s="60">
        <v>0</v>
      </c>
      <c r="BC442" s="62" t="s">
        <v>105</v>
      </c>
      <c r="BD442" s="60" t="s">
        <v>100</v>
      </c>
      <c r="BE442" s="60" t="s">
        <v>100</v>
      </c>
      <c r="BF442" s="62" t="s">
        <v>105</v>
      </c>
      <c r="BG442" s="60" t="s">
        <v>100</v>
      </c>
      <c r="BH442" s="60" t="s">
        <v>100</v>
      </c>
      <c r="BI442" s="60" t="s">
        <v>100</v>
      </c>
      <c r="BJ442" s="60" t="s">
        <v>100</v>
      </c>
      <c r="BK442" s="60" t="s">
        <v>100</v>
      </c>
      <c r="BL442" s="60" t="s">
        <v>100</v>
      </c>
      <c r="BM442" s="60" t="s">
        <v>100</v>
      </c>
      <c r="BN442" s="60" t="s">
        <v>100</v>
      </c>
      <c r="BO442" s="60" t="s">
        <v>100</v>
      </c>
      <c r="BP442" s="60" t="s">
        <v>100</v>
      </c>
      <c r="BQ442" s="60" t="s">
        <v>100</v>
      </c>
      <c r="BR442" s="60" t="s">
        <v>100</v>
      </c>
      <c r="BS442" s="63">
        <f t="shared" si="36"/>
        <v>44926</v>
      </c>
      <c r="BT442" s="62">
        <f t="shared" si="37"/>
        <v>0</v>
      </c>
      <c r="BU442" s="60">
        <v>0</v>
      </c>
      <c r="BV442" s="60">
        <v>0</v>
      </c>
      <c r="BW442" s="62">
        <f t="shared" si="38"/>
        <v>0</v>
      </c>
      <c r="BX442" s="60">
        <v>0</v>
      </c>
      <c r="BY442" s="60">
        <v>0</v>
      </c>
      <c r="BZ442" s="64">
        <f t="shared" si="39"/>
        <v>650000000</v>
      </c>
      <c r="CA442" s="60" t="s">
        <v>106</v>
      </c>
      <c r="CB442" s="62" t="e">
        <f t="shared" si="40"/>
        <v>#REF!</v>
      </c>
      <c r="CC442" s="72" t="e">
        <f>BS442-#REF!</f>
        <v>#REF!</v>
      </c>
      <c r="CD442" s="62" t="s">
        <v>107</v>
      </c>
      <c r="CE442" s="78">
        <v>44587</v>
      </c>
      <c r="CF442" s="74" t="s">
        <v>2395</v>
      </c>
      <c r="CG442" s="75"/>
    </row>
    <row r="443" spans="1:85" s="17" customFormat="1" ht="50.25" customHeight="1">
      <c r="A443" s="60">
        <v>442</v>
      </c>
      <c r="B443" s="62" t="s">
        <v>298</v>
      </c>
      <c r="C443" s="62" t="s">
        <v>299</v>
      </c>
      <c r="D443" s="62" t="s">
        <v>460</v>
      </c>
      <c r="E443" s="62" t="s">
        <v>88</v>
      </c>
      <c r="F443" s="62" t="s">
        <v>2396</v>
      </c>
      <c r="G443" s="62" t="s">
        <v>90</v>
      </c>
      <c r="H443" s="62" t="s">
        <v>2397</v>
      </c>
      <c r="I443" s="62" t="s">
        <v>92</v>
      </c>
      <c r="J443" s="62">
        <v>19444078</v>
      </c>
      <c r="K443" s="62" t="s">
        <v>2398</v>
      </c>
      <c r="L443" s="60">
        <v>80111701</v>
      </c>
      <c r="M443" s="71" t="s">
        <v>480</v>
      </c>
      <c r="N443" s="62" t="s">
        <v>96</v>
      </c>
      <c r="O443" s="62">
        <f t="shared" si="25"/>
        <v>60000000</v>
      </c>
      <c r="P443" s="82">
        <v>60000000</v>
      </c>
      <c r="Q443" s="83">
        <v>0</v>
      </c>
      <c r="R443" s="82">
        <v>6000000</v>
      </c>
      <c r="S443" s="62" t="s">
        <v>213</v>
      </c>
      <c r="T443" s="63">
        <v>44581</v>
      </c>
      <c r="U443" s="63">
        <v>44585</v>
      </c>
      <c r="V443" s="63">
        <v>44865</v>
      </c>
      <c r="W443" s="63">
        <v>44585</v>
      </c>
      <c r="X443" s="63">
        <v>44865</v>
      </c>
      <c r="Y443" s="67" t="s">
        <v>305</v>
      </c>
      <c r="Z443" s="68" t="s">
        <v>306</v>
      </c>
      <c r="AA443" s="111">
        <v>20220671</v>
      </c>
      <c r="AB443" s="111">
        <v>69522</v>
      </c>
      <c r="AC443" s="61">
        <v>44573</v>
      </c>
      <c r="AD443" s="61" t="s">
        <v>100</v>
      </c>
      <c r="AE443" s="61" t="s">
        <v>100</v>
      </c>
      <c r="AF443" s="71" t="s">
        <v>928</v>
      </c>
      <c r="AG443" s="71" t="s">
        <v>563</v>
      </c>
      <c r="AH443" s="69">
        <v>52722</v>
      </c>
      <c r="AI443" s="85">
        <v>44581</v>
      </c>
      <c r="AJ443" s="70" t="s">
        <v>84</v>
      </c>
      <c r="AK443" s="69" t="s">
        <v>100</v>
      </c>
      <c r="AL443" s="69" t="s">
        <v>100</v>
      </c>
      <c r="AM443" s="61" t="str">
        <f>'[1]REQUISITOS DE EJECUCIÓN '!F444</f>
        <v>Cumplimiento del contrato
Calidad del servicio</v>
      </c>
      <c r="AN443" s="61" t="str">
        <f>'[1]REQUISITOS DE EJECUCIÓN '!G444</f>
        <v>17-44-101195286</v>
      </c>
      <c r="AO443" s="61">
        <f>'[1]REQUISITOS DE EJECUCIÓN '!H444</f>
        <v>44581</v>
      </c>
      <c r="AP443" s="61">
        <f>'[1]REQUISITOS DE EJECUCIÓN '!I444</f>
        <v>44583</v>
      </c>
      <c r="AQ443" s="61">
        <f>'[1]REQUISITOS DE EJECUCIÓN '!L444</f>
        <v>44583</v>
      </c>
      <c r="AR443" s="61" t="str">
        <f>'[1]REQUISITOS DE EJECUCIÓN '!M444</f>
        <v>I</v>
      </c>
      <c r="AS443" s="62" t="s">
        <v>211</v>
      </c>
      <c r="AT443" s="60" t="str">
        <f>[1]Supervisiones!J444</f>
        <v>Fabian Dario Romero Moreno</v>
      </c>
      <c r="AU443" s="60">
        <f>[1]Supervisiones!K444</f>
        <v>11523034</v>
      </c>
      <c r="AV443" s="60" t="str">
        <f>[1]Supervisiones!L444</f>
        <v>Fabian Dario Romero Moreno</v>
      </c>
      <c r="AW443" s="60">
        <f>[1]Supervisiones!M444</f>
        <v>11523034</v>
      </c>
      <c r="AX443" s="63">
        <f>[1]Supervisiones!N444</f>
        <v>44581</v>
      </c>
      <c r="AY443" s="63">
        <f>[1]Supervisiones!O444</f>
        <v>44582</v>
      </c>
      <c r="AZ443" s="60" t="str">
        <f>[1]Supervisiones!P444</f>
        <v>Transaccional</v>
      </c>
      <c r="BA443" s="62" t="s">
        <v>105</v>
      </c>
      <c r="BB443" s="60">
        <v>0</v>
      </c>
      <c r="BC443" s="62" t="s">
        <v>105</v>
      </c>
      <c r="BD443" s="60" t="s">
        <v>100</v>
      </c>
      <c r="BE443" s="60" t="s">
        <v>100</v>
      </c>
      <c r="BF443" s="62" t="s">
        <v>105</v>
      </c>
      <c r="BG443" s="60" t="s">
        <v>100</v>
      </c>
      <c r="BH443" s="60" t="s">
        <v>100</v>
      </c>
      <c r="BI443" s="60" t="s">
        <v>100</v>
      </c>
      <c r="BJ443" s="60" t="s">
        <v>100</v>
      </c>
      <c r="BK443" s="60" t="s">
        <v>100</v>
      </c>
      <c r="BL443" s="60" t="s">
        <v>100</v>
      </c>
      <c r="BM443" s="60" t="s">
        <v>100</v>
      </c>
      <c r="BN443" s="60" t="s">
        <v>100</v>
      </c>
      <c r="BO443" s="60" t="s">
        <v>100</v>
      </c>
      <c r="BP443" s="60" t="s">
        <v>100</v>
      </c>
      <c r="BQ443" s="60" t="s">
        <v>100</v>
      </c>
      <c r="BR443" s="60" t="s">
        <v>100</v>
      </c>
      <c r="BS443" s="63">
        <f t="shared" si="36"/>
        <v>44865</v>
      </c>
      <c r="BT443" s="62">
        <f t="shared" si="37"/>
        <v>0</v>
      </c>
      <c r="BU443" s="60">
        <v>0</v>
      </c>
      <c r="BV443" s="60">
        <v>0</v>
      </c>
      <c r="BW443" s="62">
        <f t="shared" si="38"/>
        <v>0</v>
      </c>
      <c r="BX443" s="60">
        <v>0</v>
      </c>
      <c r="BY443" s="60">
        <v>0</v>
      </c>
      <c r="BZ443" s="64">
        <f t="shared" si="39"/>
        <v>60000000</v>
      </c>
      <c r="CA443" s="60" t="s">
        <v>106</v>
      </c>
      <c r="CB443" s="62" t="e">
        <f t="shared" si="40"/>
        <v>#REF!</v>
      </c>
      <c r="CC443" s="72" t="e">
        <f>BS443-#REF!</f>
        <v>#REF!</v>
      </c>
      <c r="CD443" s="62" t="s">
        <v>107</v>
      </c>
      <c r="CE443" s="78">
        <v>44585</v>
      </c>
      <c r="CF443" s="74" t="s">
        <v>2399</v>
      </c>
      <c r="CG443" s="75"/>
    </row>
    <row r="444" spans="1:85" s="17" customFormat="1" ht="50.25" customHeight="1">
      <c r="A444" s="60">
        <v>443</v>
      </c>
      <c r="B444" s="62" t="s">
        <v>298</v>
      </c>
      <c r="C444" s="62" t="s">
        <v>299</v>
      </c>
      <c r="D444" s="62" t="s">
        <v>460</v>
      </c>
      <c r="E444" s="62" t="s">
        <v>88</v>
      </c>
      <c r="F444" s="62" t="s">
        <v>2400</v>
      </c>
      <c r="G444" s="62" t="s">
        <v>90</v>
      </c>
      <c r="H444" s="62" t="s">
        <v>2401</v>
      </c>
      <c r="I444" s="62" t="s">
        <v>92</v>
      </c>
      <c r="J444" s="62">
        <v>1015401256</v>
      </c>
      <c r="K444" s="62" t="s">
        <v>1901</v>
      </c>
      <c r="L444" s="60">
        <v>80111701</v>
      </c>
      <c r="M444" s="71" t="s">
        <v>312</v>
      </c>
      <c r="N444" s="62" t="s">
        <v>96</v>
      </c>
      <c r="O444" s="62">
        <f t="shared" si="25"/>
        <v>60000000</v>
      </c>
      <c r="P444" s="82">
        <v>60000000</v>
      </c>
      <c r="Q444" s="83">
        <v>0</v>
      </c>
      <c r="R444" s="82">
        <v>5000000</v>
      </c>
      <c r="S444" s="62" t="s">
        <v>213</v>
      </c>
      <c r="T444" s="63">
        <v>44581</v>
      </c>
      <c r="U444" s="63">
        <v>44585</v>
      </c>
      <c r="V444" s="63">
        <v>44926</v>
      </c>
      <c r="W444" s="63">
        <v>44585</v>
      </c>
      <c r="X444" s="63">
        <v>44926</v>
      </c>
      <c r="Y444" s="67" t="s">
        <v>305</v>
      </c>
      <c r="Z444" s="68" t="s">
        <v>306</v>
      </c>
      <c r="AA444" s="111">
        <v>20220622</v>
      </c>
      <c r="AB444" s="111">
        <v>104322</v>
      </c>
      <c r="AC444" s="61">
        <v>44579</v>
      </c>
      <c r="AD444" s="61" t="s">
        <v>100</v>
      </c>
      <c r="AE444" s="61" t="s">
        <v>100</v>
      </c>
      <c r="AF444" s="71" t="s">
        <v>1478</v>
      </c>
      <c r="AG444" s="71" t="s">
        <v>116</v>
      </c>
      <c r="AH444" s="69">
        <v>51822</v>
      </c>
      <c r="AI444" s="85">
        <v>44581</v>
      </c>
      <c r="AJ444" s="70" t="s">
        <v>103</v>
      </c>
      <c r="AK444" s="69" t="s">
        <v>100</v>
      </c>
      <c r="AL444" s="69" t="s">
        <v>100</v>
      </c>
      <c r="AM444" s="61" t="str">
        <f>'[1]REQUISITOS DE EJECUCIÓN '!F445</f>
        <v>Cumplimiento del contrato
Calidad del servicio</v>
      </c>
      <c r="AN444" s="61" t="str">
        <f>'[1]REQUISITOS DE EJECUCIÓN '!G445</f>
        <v>390-47-994000067874</v>
      </c>
      <c r="AO444" s="61">
        <f>'[1]REQUISITOS DE EJECUCIÓN '!H445</f>
        <v>44581</v>
      </c>
      <c r="AP444" s="61">
        <f>'[1]REQUISITOS DE EJECUCIÓN '!I445</f>
        <v>44583</v>
      </c>
      <c r="AQ444" s="61">
        <f>'[1]REQUISITOS DE EJECUCIÓN '!L445</f>
        <v>44582</v>
      </c>
      <c r="AR444" s="61" t="str">
        <f>'[1]REQUISITOS DE EJECUCIÓN '!M445</f>
        <v>I</v>
      </c>
      <c r="AS444" s="62" t="s">
        <v>104</v>
      </c>
      <c r="AT444" s="60" t="str">
        <f>[1]Supervisiones!J445</f>
        <v>Fabian Dario Romero Moreno</v>
      </c>
      <c r="AU444" s="60">
        <f>[1]Supervisiones!K445</f>
        <v>11523034</v>
      </c>
      <c r="AV444" s="60" t="str">
        <f>[1]Supervisiones!L445</f>
        <v>Fabian Dario Romero Moreno</v>
      </c>
      <c r="AW444" s="60">
        <f>[1]Supervisiones!M445</f>
        <v>11523034</v>
      </c>
      <c r="AX444" s="63">
        <f>[1]Supervisiones!N445</f>
        <v>44581</v>
      </c>
      <c r="AY444" s="63">
        <f>[1]Supervisiones!O445</f>
        <v>44581</v>
      </c>
      <c r="AZ444" s="60" t="str">
        <f>[1]Supervisiones!P445</f>
        <v>Transaccional</v>
      </c>
      <c r="BA444" s="62" t="s">
        <v>105</v>
      </c>
      <c r="BB444" s="60">
        <v>0</v>
      </c>
      <c r="BC444" s="62" t="s">
        <v>105</v>
      </c>
      <c r="BD444" s="60" t="s">
        <v>100</v>
      </c>
      <c r="BE444" s="60" t="s">
        <v>100</v>
      </c>
      <c r="BF444" s="62" t="s">
        <v>105</v>
      </c>
      <c r="BG444" s="60" t="s">
        <v>100</v>
      </c>
      <c r="BH444" s="60" t="s">
        <v>100</v>
      </c>
      <c r="BI444" s="60" t="s">
        <v>100</v>
      </c>
      <c r="BJ444" s="60" t="s">
        <v>100</v>
      </c>
      <c r="BK444" s="60" t="s">
        <v>100</v>
      </c>
      <c r="BL444" s="60" t="s">
        <v>100</v>
      </c>
      <c r="BM444" s="60" t="s">
        <v>100</v>
      </c>
      <c r="BN444" s="60" t="s">
        <v>100</v>
      </c>
      <c r="BO444" s="60" t="s">
        <v>100</v>
      </c>
      <c r="BP444" s="60" t="s">
        <v>100</v>
      </c>
      <c r="BQ444" s="60" t="s">
        <v>100</v>
      </c>
      <c r="BR444" s="60" t="s">
        <v>100</v>
      </c>
      <c r="BS444" s="63">
        <f t="shared" si="36"/>
        <v>44926</v>
      </c>
      <c r="BT444" s="62">
        <f t="shared" si="37"/>
        <v>0</v>
      </c>
      <c r="BU444" s="60">
        <v>0</v>
      </c>
      <c r="BV444" s="60">
        <v>0</v>
      </c>
      <c r="BW444" s="62">
        <f t="shared" si="38"/>
        <v>0</v>
      </c>
      <c r="BX444" s="60">
        <v>0</v>
      </c>
      <c r="BY444" s="60">
        <v>0</v>
      </c>
      <c r="BZ444" s="64">
        <f t="shared" si="39"/>
        <v>60000000</v>
      </c>
      <c r="CA444" s="60" t="s">
        <v>106</v>
      </c>
      <c r="CB444" s="62" t="e">
        <f t="shared" si="40"/>
        <v>#REF!</v>
      </c>
      <c r="CC444" s="72" t="e">
        <f>BS444-#REF!</f>
        <v>#REF!</v>
      </c>
      <c r="CD444" s="62" t="s">
        <v>107</v>
      </c>
      <c r="CE444" s="78">
        <v>44585</v>
      </c>
      <c r="CF444" s="74" t="s">
        <v>2402</v>
      </c>
      <c r="CG444" s="75"/>
    </row>
    <row r="445" spans="1:85" s="17" customFormat="1" ht="50.25" customHeight="1">
      <c r="A445" s="60">
        <v>444</v>
      </c>
      <c r="B445" s="62" t="s">
        <v>298</v>
      </c>
      <c r="C445" s="62" t="s">
        <v>489</v>
      </c>
      <c r="D445" s="62" t="s">
        <v>300</v>
      </c>
      <c r="E445" s="62" t="s">
        <v>88</v>
      </c>
      <c r="F445" s="62" t="s">
        <v>2403</v>
      </c>
      <c r="G445" s="62" t="s">
        <v>90</v>
      </c>
      <c r="H445" s="62" t="s">
        <v>2404</v>
      </c>
      <c r="I445" s="62" t="s">
        <v>92</v>
      </c>
      <c r="J445" s="62">
        <v>79792679</v>
      </c>
      <c r="K445" s="62" t="s">
        <v>2405</v>
      </c>
      <c r="L445" s="60">
        <v>80111701</v>
      </c>
      <c r="M445" s="71" t="s">
        <v>634</v>
      </c>
      <c r="N445" s="62" t="s">
        <v>96</v>
      </c>
      <c r="O445" s="62">
        <f t="shared" si="25"/>
        <v>80000000</v>
      </c>
      <c r="P445" s="82">
        <v>80000000</v>
      </c>
      <c r="Q445" s="83">
        <v>0</v>
      </c>
      <c r="R445" s="82">
        <v>8000000</v>
      </c>
      <c r="S445" s="62" t="s">
        <v>213</v>
      </c>
      <c r="T445" s="63">
        <v>44582</v>
      </c>
      <c r="U445" s="63">
        <v>44586</v>
      </c>
      <c r="V445" s="63">
        <v>44865</v>
      </c>
      <c r="W445" s="63">
        <v>44586</v>
      </c>
      <c r="X445" s="63">
        <v>44865</v>
      </c>
      <c r="Y445" s="67" t="s">
        <v>305</v>
      </c>
      <c r="Z445" s="68" t="s">
        <v>306</v>
      </c>
      <c r="AA445" s="111">
        <v>20220607</v>
      </c>
      <c r="AB445" s="111">
        <v>67922</v>
      </c>
      <c r="AC445" s="61">
        <v>44573</v>
      </c>
      <c r="AD445" s="61" t="s">
        <v>100</v>
      </c>
      <c r="AE445" s="61" t="s">
        <v>100</v>
      </c>
      <c r="AF445" s="71" t="s">
        <v>928</v>
      </c>
      <c r="AG445" s="71" t="s">
        <v>563</v>
      </c>
      <c r="AH445" s="69">
        <v>70422</v>
      </c>
      <c r="AI445" s="85">
        <v>44584</v>
      </c>
      <c r="AJ445" s="70" t="s">
        <v>103</v>
      </c>
      <c r="AK445" s="69" t="s">
        <v>100</v>
      </c>
      <c r="AL445" s="69" t="s">
        <v>100</v>
      </c>
      <c r="AM445" s="61" t="str">
        <f>'[1]REQUISITOS DE EJECUCIÓN '!F446</f>
        <v>Cumplimiento del contrato
Calidad del servicio</v>
      </c>
      <c r="AN445" s="61" t="str">
        <f>'[1]REQUISITOS DE EJECUCIÓN '!G446</f>
        <v>37-46-101003877</v>
      </c>
      <c r="AO445" s="61">
        <f>'[1]REQUISITOS DE EJECUCIÓN '!H446</f>
        <v>44584</v>
      </c>
      <c r="AP445" s="61">
        <f>'[1]REQUISITOS DE EJECUCIÓN '!I446</f>
        <v>44586</v>
      </c>
      <c r="AQ445" s="61">
        <f>'[1]REQUISITOS DE EJECUCIÓN '!L446</f>
        <v>44586</v>
      </c>
      <c r="AR445" s="61" t="str">
        <f>'[1]REQUISITOS DE EJECUCIÓN '!M446</f>
        <v>I</v>
      </c>
      <c r="AS445" s="62" t="s">
        <v>104</v>
      </c>
      <c r="AT445" s="60" t="str">
        <f>[1]Supervisiones!J446</f>
        <v>Edgar Muñoz David</v>
      </c>
      <c r="AU445" s="60">
        <f>[1]Supervisiones!K446</f>
        <v>12965830</v>
      </c>
      <c r="AV445" s="60" t="str">
        <f>[1]Supervisiones!L446</f>
        <v>Edgar Muñoz David</v>
      </c>
      <c r="AW445" s="60">
        <f>[1]Supervisiones!M446</f>
        <v>12965830</v>
      </c>
      <c r="AX445" s="63">
        <f>[1]Supervisiones!N446</f>
        <v>44584</v>
      </c>
      <c r="AY445" s="63">
        <f>[1]Supervisiones!O446</f>
        <v>44584</v>
      </c>
      <c r="AZ445" s="60" t="str">
        <f>[1]Supervisiones!P446</f>
        <v>Transaccional</v>
      </c>
      <c r="BA445" s="62" t="s">
        <v>105</v>
      </c>
      <c r="BB445" s="60">
        <v>0</v>
      </c>
      <c r="BC445" s="62" t="s">
        <v>105</v>
      </c>
      <c r="BD445" s="60" t="s">
        <v>100</v>
      </c>
      <c r="BE445" s="60" t="s">
        <v>100</v>
      </c>
      <c r="BF445" s="62" t="s">
        <v>105</v>
      </c>
      <c r="BG445" s="60" t="s">
        <v>100</v>
      </c>
      <c r="BH445" s="60" t="s">
        <v>100</v>
      </c>
      <c r="BI445" s="60" t="s">
        <v>100</v>
      </c>
      <c r="BJ445" s="60" t="s">
        <v>100</v>
      </c>
      <c r="BK445" s="60" t="s">
        <v>100</v>
      </c>
      <c r="BL445" s="60" t="s">
        <v>100</v>
      </c>
      <c r="BM445" s="60" t="s">
        <v>100</v>
      </c>
      <c r="BN445" s="60" t="s">
        <v>100</v>
      </c>
      <c r="BO445" s="60" t="s">
        <v>100</v>
      </c>
      <c r="BP445" s="60" t="s">
        <v>100</v>
      </c>
      <c r="BQ445" s="60" t="s">
        <v>100</v>
      </c>
      <c r="BR445" s="60" t="s">
        <v>100</v>
      </c>
      <c r="BS445" s="63">
        <f t="shared" si="36"/>
        <v>44865</v>
      </c>
      <c r="BT445" s="62">
        <f t="shared" si="37"/>
        <v>0</v>
      </c>
      <c r="BU445" s="60">
        <v>0</v>
      </c>
      <c r="BV445" s="60">
        <v>0</v>
      </c>
      <c r="BW445" s="62">
        <f t="shared" si="38"/>
        <v>0</v>
      </c>
      <c r="BX445" s="60">
        <v>0</v>
      </c>
      <c r="BY445" s="60">
        <v>0</v>
      </c>
      <c r="BZ445" s="64">
        <f t="shared" si="39"/>
        <v>80000000</v>
      </c>
      <c r="CA445" s="60" t="s">
        <v>106</v>
      </c>
      <c r="CB445" s="62" t="e">
        <f t="shared" si="40"/>
        <v>#REF!</v>
      </c>
      <c r="CC445" s="72" t="e">
        <f>BS445-#REF!</f>
        <v>#REF!</v>
      </c>
      <c r="CD445" s="62" t="s">
        <v>107</v>
      </c>
      <c r="CE445" s="78">
        <v>44587</v>
      </c>
      <c r="CF445" s="74" t="s">
        <v>2406</v>
      </c>
      <c r="CG445" s="75"/>
    </row>
    <row r="446" spans="1:85" s="17" customFormat="1" ht="50.25" customHeight="1">
      <c r="A446" s="60">
        <v>445</v>
      </c>
      <c r="B446" s="62" t="s">
        <v>510</v>
      </c>
      <c r="C446" s="62" t="s">
        <v>930</v>
      </c>
      <c r="D446" s="62" t="s">
        <v>512</v>
      </c>
      <c r="E446" s="62" t="s">
        <v>88</v>
      </c>
      <c r="F446" s="62" t="s">
        <v>2407</v>
      </c>
      <c r="G446" s="62" t="s">
        <v>90</v>
      </c>
      <c r="H446" s="62" t="s">
        <v>2408</v>
      </c>
      <c r="I446" s="62" t="s">
        <v>92</v>
      </c>
      <c r="J446" s="62">
        <v>1032430030</v>
      </c>
      <c r="K446" s="62" t="s">
        <v>2409</v>
      </c>
      <c r="L446" s="60">
        <v>80111701</v>
      </c>
      <c r="M446" s="71" t="s">
        <v>2410</v>
      </c>
      <c r="N446" s="62" t="s">
        <v>96</v>
      </c>
      <c r="O446" s="62">
        <f t="shared" si="25"/>
        <v>93500000</v>
      </c>
      <c r="P446" s="82">
        <v>93500000</v>
      </c>
      <c r="Q446" s="83">
        <v>0</v>
      </c>
      <c r="R446" s="82">
        <v>8500000</v>
      </c>
      <c r="S446" s="62" t="s">
        <v>213</v>
      </c>
      <c r="T446" s="63">
        <v>44582</v>
      </c>
      <c r="U446" s="63">
        <v>44586</v>
      </c>
      <c r="V446" s="63">
        <v>44895</v>
      </c>
      <c r="W446" s="63">
        <v>44586</v>
      </c>
      <c r="X446" s="63">
        <v>44895</v>
      </c>
      <c r="Y446" s="67" t="s">
        <v>517</v>
      </c>
      <c r="Z446" s="68" t="s">
        <v>518</v>
      </c>
      <c r="AA446" s="111">
        <v>20220363</v>
      </c>
      <c r="AB446" s="111">
        <v>24122</v>
      </c>
      <c r="AC446" s="61">
        <v>44569</v>
      </c>
      <c r="AD446" s="61" t="s">
        <v>100</v>
      </c>
      <c r="AE446" s="61" t="s">
        <v>100</v>
      </c>
      <c r="AF446" s="71" t="s">
        <v>866</v>
      </c>
      <c r="AG446" s="71" t="s">
        <v>116</v>
      </c>
      <c r="AH446" s="69">
        <v>65222</v>
      </c>
      <c r="AI446" s="85">
        <v>44583</v>
      </c>
      <c r="AJ446" s="70" t="s">
        <v>103</v>
      </c>
      <c r="AK446" s="69" t="s">
        <v>100</v>
      </c>
      <c r="AL446" s="69" t="s">
        <v>100</v>
      </c>
      <c r="AM446" s="61" t="str">
        <f>'[1]REQUISITOS DE EJECUCIÓN '!F447</f>
        <v>Cumplimiento del contrato
Calidad del servicio</v>
      </c>
      <c r="AN446" s="61" t="str">
        <f>'[1]REQUISITOS DE EJECUCIÓN '!G447</f>
        <v>11-46-101025675</v>
      </c>
      <c r="AO446" s="61">
        <f>'[1]REQUISITOS DE EJECUCIÓN '!H447</f>
        <v>44585</v>
      </c>
      <c r="AP446" s="61">
        <f>'[1]REQUISITOS DE EJECUCIÓN '!I447</f>
        <v>44586</v>
      </c>
      <c r="AQ446" s="61">
        <f>'[1]REQUISITOS DE EJECUCIÓN '!L447</f>
        <v>44586</v>
      </c>
      <c r="AR446" s="61" t="str">
        <f>'[1]REQUISITOS DE EJECUCIÓN '!M447</f>
        <v>I</v>
      </c>
      <c r="AS446" s="62" t="s">
        <v>104</v>
      </c>
      <c r="AT446" s="60" t="str">
        <f>[1]Supervisiones!J447</f>
        <v>Andrea Patricia Ávila Vacca</v>
      </c>
      <c r="AU446" s="60">
        <f>[1]Supervisiones!K447</f>
        <v>53100799</v>
      </c>
      <c r="AV446" s="60" t="str">
        <f>[1]Supervisiones!L447</f>
        <v>Claudia Elizabeth Cifuentes Santanilla</v>
      </c>
      <c r="AW446" s="60">
        <f>[1]Supervisiones!M447</f>
        <v>53100799</v>
      </c>
      <c r="AX446" s="63">
        <f>[1]Supervisiones!N447</f>
        <v>44583</v>
      </c>
      <c r="AY446" s="63">
        <f>[1]Supervisiones!O447</f>
        <v>44582</v>
      </c>
      <c r="AZ446" s="60" t="str">
        <f>[1]Supervisiones!P447</f>
        <v>Transaccional</v>
      </c>
      <c r="BA446" s="62" t="s">
        <v>105</v>
      </c>
      <c r="BB446" s="60">
        <v>0</v>
      </c>
      <c r="BC446" s="62" t="s">
        <v>105</v>
      </c>
      <c r="BD446" s="60" t="s">
        <v>100</v>
      </c>
      <c r="BE446" s="60" t="s">
        <v>100</v>
      </c>
      <c r="BF446" s="62" t="s">
        <v>105</v>
      </c>
      <c r="BG446" s="60" t="s">
        <v>100</v>
      </c>
      <c r="BH446" s="60" t="s">
        <v>100</v>
      </c>
      <c r="BI446" s="60" t="s">
        <v>100</v>
      </c>
      <c r="BJ446" s="60" t="s">
        <v>100</v>
      </c>
      <c r="BK446" s="60" t="s">
        <v>100</v>
      </c>
      <c r="BL446" s="60" t="s">
        <v>100</v>
      </c>
      <c r="BM446" s="60" t="s">
        <v>100</v>
      </c>
      <c r="BN446" s="60" t="s">
        <v>100</v>
      </c>
      <c r="BO446" s="60" t="s">
        <v>100</v>
      </c>
      <c r="BP446" s="60" t="s">
        <v>100</v>
      </c>
      <c r="BQ446" s="60" t="s">
        <v>100</v>
      </c>
      <c r="BR446" s="60" t="s">
        <v>100</v>
      </c>
      <c r="BS446" s="63">
        <f t="shared" si="36"/>
        <v>44895</v>
      </c>
      <c r="BT446" s="62">
        <f t="shared" si="37"/>
        <v>0</v>
      </c>
      <c r="BU446" s="60">
        <v>0</v>
      </c>
      <c r="BV446" s="60">
        <v>0</v>
      </c>
      <c r="BW446" s="62">
        <f t="shared" si="38"/>
        <v>0</v>
      </c>
      <c r="BX446" s="60">
        <v>0</v>
      </c>
      <c r="BY446" s="60">
        <v>0</v>
      </c>
      <c r="BZ446" s="64">
        <f t="shared" si="39"/>
        <v>93500000</v>
      </c>
      <c r="CA446" s="60" t="s">
        <v>106</v>
      </c>
      <c r="CB446" s="62" t="e">
        <f t="shared" si="40"/>
        <v>#REF!</v>
      </c>
      <c r="CC446" s="72" t="e">
        <f>BS446-#REF!</f>
        <v>#REF!</v>
      </c>
      <c r="CD446" s="62" t="s">
        <v>107</v>
      </c>
      <c r="CE446" s="78">
        <v>44587</v>
      </c>
      <c r="CF446" s="105" t="s">
        <v>2411</v>
      </c>
      <c r="CG446" s="75"/>
    </row>
    <row r="447" spans="1:85" s="17" customFormat="1" ht="50.25" customHeight="1">
      <c r="A447" s="60">
        <v>446</v>
      </c>
      <c r="B447" s="62" t="s">
        <v>539</v>
      </c>
      <c r="C447" s="62" t="s">
        <v>539</v>
      </c>
      <c r="D447" s="62" t="s">
        <v>165</v>
      </c>
      <c r="E447" s="62" t="s">
        <v>88</v>
      </c>
      <c r="F447" s="62" t="s">
        <v>2412</v>
      </c>
      <c r="G447" s="62" t="s">
        <v>90</v>
      </c>
      <c r="H447" s="62" t="s">
        <v>2413</v>
      </c>
      <c r="I447" s="62" t="s">
        <v>92</v>
      </c>
      <c r="J447" s="62">
        <v>52106473</v>
      </c>
      <c r="K447" s="62" t="s">
        <v>2414</v>
      </c>
      <c r="L447" s="60">
        <v>80111701</v>
      </c>
      <c r="M447" s="71" t="s">
        <v>2415</v>
      </c>
      <c r="N447" s="62" t="s">
        <v>96</v>
      </c>
      <c r="O447" s="62">
        <f t="shared" si="25"/>
        <v>79730000</v>
      </c>
      <c r="P447" s="82">
        <v>79730000</v>
      </c>
      <c r="Q447" s="83">
        <v>0</v>
      </c>
      <c r="R447" s="82">
        <v>7035000</v>
      </c>
      <c r="S447" s="62" t="s">
        <v>97</v>
      </c>
      <c r="T447" s="63">
        <v>44581</v>
      </c>
      <c r="U447" s="63">
        <v>44587</v>
      </c>
      <c r="V447" s="63">
        <v>44926</v>
      </c>
      <c r="W447" s="63">
        <v>44587</v>
      </c>
      <c r="X447" s="63">
        <v>44926</v>
      </c>
      <c r="Y447" s="67" t="s">
        <v>305</v>
      </c>
      <c r="Z447" s="68" t="s">
        <v>306</v>
      </c>
      <c r="AA447" s="111">
        <v>20221001</v>
      </c>
      <c r="AB447" s="111">
        <v>62722</v>
      </c>
      <c r="AC447" s="61">
        <v>44573</v>
      </c>
      <c r="AD447" s="61" t="s">
        <v>100</v>
      </c>
      <c r="AE447" s="61" t="s">
        <v>100</v>
      </c>
      <c r="AF447" s="71" t="s">
        <v>928</v>
      </c>
      <c r="AG447" s="71" t="s">
        <v>494</v>
      </c>
      <c r="AH447" s="69">
        <v>57022</v>
      </c>
      <c r="AI447" s="85">
        <v>44582</v>
      </c>
      <c r="AJ447" s="70" t="s">
        <v>103</v>
      </c>
      <c r="AK447" s="69" t="s">
        <v>100</v>
      </c>
      <c r="AL447" s="69" t="s">
        <v>100</v>
      </c>
      <c r="AM447" s="61" t="str">
        <f>'[1]REQUISITOS DE EJECUCIÓN '!F448</f>
        <v>Cumplimiento del contrato
Calidad del servicio</v>
      </c>
      <c r="AN447" s="61" t="str">
        <f>'[1]REQUISITOS DE EJECUCIÓN '!G448</f>
        <v>390-47-994000068417</v>
      </c>
      <c r="AO447" s="61">
        <f>'[1]REQUISITOS DE EJECUCIÓN '!H448</f>
        <v>44581</v>
      </c>
      <c r="AP447" s="61">
        <f>'[1]REQUISITOS DE EJECUCIÓN '!I448</f>
        <v>44583</v>
      </c>
      <c r="AQ447" s="61">
        <f>'[1]REQUISITOS DE EJECUCIÓN '!L448</f>
        <v>44586</v>
      </c>
      <c r="AR447" s="61" t="str">
        <f>'[1]REQUISITOS DE EJECUCIÓN '!M448</f>
        <v>I</v>
      </c>
      <c r="AS447" s="62" t="s">
        <v>104</v>
      </c>
      <c r="AT447" s="60" t="str">
        <f>[1]Supervisiones!J448</f>
        <v>Andrés Galvis Pineda</v>
      </c>
      <c r="AU447" s="60">
        <f>[1]Supervisiones!K448</f>
        <v>7165940</v>
      </c>
      <c r="AV447" s="60" t="str">
        <f>[1]Supervisiones!L448</f>
        <v>Andrés Galvis Pineda</v>
      </c>
      <c r="AW447" s="60">
        <f>[1]Supervisiones!M448</f>
        <v>7165940</v>
      </c>
      <c r="AX447" s="63">
        <f>[1]Supervisiones!N448</f>
        <v>44582</v>
      </c>
      <c r="AY447" s="63">
        <f>[1]Supervisiones!O448</f>
        <v>44581</v>
      </c>
      <c r="AZ447" s="60" t="str">
        <f>[1]Supervisiones!P448</f>
        <v>Transaccional</v>
      </c>
      <c r="BA447" s="62" t="s">
        <v>105</v>
      </c>
      <c r="BB447" s="60">
        <v>0</v>
      </c>
      <c r="BC447" s="62" t="s">
        <v>105</v>
      </c>
      <c r="BD447" s="60" t="s">
        <v>100</v>
      </c>
      <c r="BE447" s="60" t="s">
        <v>100</v>
      </c>
      <c r="BF447" s="62" t="s">
        <v>105</v>
      </c>
      <c r="BG447" s="60" t="s">
        <v>100</v>
      </c>
      <c r="BH447" s="60" t="s">
        <v>100</v>
      </c>
      <c r="BI447" s="60" t="s">
        <v>100</v>
      </c>
      <c r="BJ447" s="60" t="s">
        <v>100</v>
      </c>
      <c r="BK447" s="60" t="s">
        <v>100</v>
      </c>
      <c r="BL447" s="60" t="s">
        <v>100</v>
      </c>
      <c r="BM447" s="60" t="s">
        <v>100</v>
      </c>
      <c r="BN447" s="60" t="s">
        <v>100</v>
      </c>
      <c r="BO447" s="60" t="s">
        <v>100</v>
      </c>
      <c r="BP447" s="60" t="s">
        <v>100</v>
      </c>
      <c r="BQ447" s="60" t="s">
        <v>100</v>
      </c>
      <c r="BR447" s="60" t="s">
        <v>100</v>
      </c>
      <c r="BS447" s="63">
        <f t="shared" si="36"/>
        <v>44926</v>
      </c>
      <c r="BT447" s="62">
        <f t="shared" si="37"/>
        <v>0</v>
      </c>
      <c r="BU447" s="60">
        <v>0</v>
      </c>
      <c r="BV447" s="60">
        <v>0</v>
      </c>
      <c r="BW447" s="62">
        <f t="shared" si="38"/>
        <v>0</v>
      </c>
      <c r="BX447" s="60">
        <v>0</v>
      </c>
      <c r="BY447" s="60">
        <v>0</v>
      </c>
      <c r="BZ447" s="64">
        <f t="shared" si="39"/>
        <v>79730000</v>
      </c>
      <c r="CA447" s="60" t="s">
        <v>106</v>
      </c>
      <c r="CB447" s="62" t="e">
        <f t="shared" si="40"/>
        <v>#REF!</v>
      </c>
      <c r="CC447" s="72" t="e">
        <f>BS447-#REF!</f>
        <v>#REF!</v>
      </c>
      <c r="CD447" s="62" t="s">
        <v>107</v>
      </c>
      <c r="CE447" s="78">
        <v>44585</v>
      </c>
      <c r="CF447" s="105" t="s">
        <v>2416</v>
      </c>
      <c r="CG447" s="75"/>
    </row>
    <row r="448" spans="1:85" s="17" customFormat="1" ht="50.25" customHeight="1">
      <c r="A448" s="60">
        <v>447</v>
      </c>
      <c r="B448" s="62" t="s">
        <v>377</v>
      </c>
      <c r="C448" s="62" t="s">
        <v>378</v>
      </c>
      <c r="D448" s="62" t="s">
        <v>251</v>
      </c>
      <c r="E448" s="62" t="s">
        <v>88</v>
      </c>
      <c r="F448" s="62" t="s">
        <v>2417</v>
      </c>
      <c r="G448" s="62" t="s">
        <v>90</v>
      </c>
      <c r="H448" s="62" t="s">
        <v>2418</v>
      </c>
      <c r="I448" s="62" t="s">
        <v>92</v>
      </c>
      <c r="J448" s="62">
        <v>80184721</v>
      </c>
      <c r="K448" s="62" t="s">
        <v>2419</v>
      </c>
      <c r="L448" s="60">
        <v>80111701</v>
      </c>
      <c r="M448" s="71" t="s">
        <v>382</v>
      </c>
      <c r="N448" s="62" t="s">
        <v>96</v>
      </c>
      <c r="O448" s="62">
        <f t="shared" si="25"/>
        <v>45600000</v>
      </c>
      <c r="P448" s="82">
        <v>45600000</v>
      </c>
      <c r="Q448" s="83">
        <v>0</v>
      </c>
      <c r="R448" s="82">
        <v>5700000</v>
      </c>
      <c r="S448" s="62" t="s">
        <v>213</v>
      </c>
      <c r="T448" s="63">
        <v>44581</v>
      </c>
      <c r="U448" s="63">
        <v>44593</v>
      </c>
      <c r="V448" s="63">
        <v>44804</v>
      </c>
      <c r="W448" s="63">
        <v>44593</v>
      </c>
      <c r="X448" s="63">
        <v>44834</v>
      </c>
      <c r="Y448" s="67" t="s">
        <v>383</v>
      </c>
      <c r="Z448" s="68" t="s">
        <v>384</v>
      </c>
      <c r="AA448" s="111">
        <v>20220077</v>
      </c>
      <c r="AB448" s="111">
        <v>58222</v>
      </c>
      <c r="AC448" s="61">
        <v>44573</v>
      </c>
      <c r="AD448" s="61" t="s">
        <v>100</v>
      </c>
      <c r="AE448" s="61" t="s">
        <v>100</v>
      </c>
      <c r="AF448" s="71" t="s">
        <v>986</v>
      </c>
      <c r="AG448" s="71" t="s">
        <v>188</v>
      </c>
      <c r="AH448" s="69">
        <v>56022</v>
      </c>
      <c r="AI448" s="85">
        <v>44582</v>
      </c>
      <c r="AJ448" s="70" t="s">
        <v>103</v>
      </c>
      <c r="AK448" s="69" t="s">
        <v>100</v>
      </c>
      <c r="AL448" s="69" t="s">
        <v>100</v>
      </c>
      <c r="AM448" s="61" t="str">
        <f>'[1]REQUISITOS DE EJECUCIÓN '!F449</f>
        <v>Cumplimiento del contrato
Calidad del servicio</v>
      </c>
      <c r="AN448" s="61" t="str">
        <f>'[1]REQUISITOS DE EJECUCIÓN '!G449</f>
        <v>42-44-101137677</v>
      </c>
      <c r="AO448" s="61">
        <f>'[1]REQUISITOS DE EJECUCIÓN '!H449</f>
        <v>44582</v>
      </c>
      <c r="AP448" s="61">
        <f>'[1]REQUISITOS DE EJECUCIÓN '!I449</f>
        <v>44592</v>
      </c>
      <c r="AQ448" s="61">
        <f>'[1]REQUISITOS DE EJECUCIÓN '!L449</f>
        <v>44583</v>
      </c>
      <c r="AR448" s="61" t="str">
        <f>'[1]REQUISITOS DE EJECUCIÓN '!M449</f>
        <v>I</v>
      </c>
      <c r="AS448" s="62" t="s">
        <v>104</v>
      </c>
      <c r="AT448" s="60" t="str">
        <f>[1]Supervisiones!J449</f>
        <v>Damaris Tatiana Gomez Buitrago</v>
      </c>
      <c r="AU448" s="60" t="str">
        <f>[1]Supervisiones!K449</f>
        <v xml:space="preserve">1076716385	</v>
      </c>
      <c r="AV448" s="60" t="str">
        <f>[1]Supervisiones!L449</f>
        <v>Damaris Tatiana Gomez Buitrago</v>
      </c>
      <c r="AW448" s="60" t="str">
        <f>[1]Supervisiones!M449</f>
        <v xml:space="preserve">1076716385	</v>
      </c>
      <c r="AX448" s="63">
        <f>[1]Supervisiones!N449</f>
        <v>44582</v>
      </c>
      <c r="AY448" s="63">
        <f>[1]Supervisiones!O449</f>
        <v>44582</v>
      </c>
      <c r="AZ448" s="60" t="str">
        <f>[1]Supervisiones!P449</f>
        <v>Transaccional</v>
      </c>
      <c r="BA448" s="62" t="s">
        <v>105</v>
      </c>
      <c r="BB448" s="60">
        <v>0</v>
      </c>
      <c r="BC448" s="62" t="s">
        <v>105</v>
      </c>
      <c r="BD448" s="60" t="s">
        <v>100</v>
      </c>
      <c r="BE448" s="60" t="s">
        <v>100</v>
      </c>
      <c r="BF448" s="62" t="s">
        <v>105</v>
      </c>
      <c r="BG448" s="60" t="s">
        <v>100</v>
      </c>
      <c r="BH448" s="60" t="s">
        <v>100</v>
      </c>
      <c r="BI448" s="60" t="s">
        <v>100</v>
      </c>
      <c r="BJ448" s="60" t="s">
        <v>100</v>
      </c>
      <c r="BK448" s="60" t="s">
        <v>100</v>
      </c>
      <c r="BL448" s="60" t="s">
        <v>100</v>
      </c>
      <c r="BM448" s="60" t="s">
        <v>100</v>
      </c>
      <c r="BN448" s="60" t="s">
        <v>100</v>
      </c>
      <c r="BO448" s="60" t="s">
        <v>100</v>
      </c>
      <c r="BP448" s="60" t="s">
        <v>100</v>
      </c>
      <c r="BQ448" s="60" t="s">
        <v>100</v>
      </c>
      <c r="BR448" s="60" t="s">
        <v>100</v>
      </c>
      <c r="BS448" s="63">
        <f t="shared" si="36"/>
        <v>44804</v>
      </c>
      <c r="BT448" s="62">
        <f t="shared" si="37"/>
        <v>0</v>
      </c>
      <c r="BU448" s="60">
        <v>0</v>
      </c>
      <c r="BV448" s="60">
        <v>0</v>
      </c>
      <c r="BW448" s="62">
        <f t="shared" si="38"/>
        <v>0</v>
      </c>
      <c r="BX448" s="60">
        <v>0</v>
      </c>
      <c r="BY448" s="60">
        <v>0</v>
      </c>
      <c r="BZ448" s="64">
        <f t="shared" si="39"/>
        <v>45600000</v>
      </c>
      <c r="CA448" s="60" t="s">
        <v>106</v>
      </c>
      <c r="CB448" s="62" t="e">
        <f t="shared" si="40"/>
        <v>#REF!</v>
      </c>
      <c r="CC448" s="72" t="e">
        <f>BS448-#REF!</f>
        <v>#REF!</v>
      </c>
      <c r="CD448" s="62" t="s">
        <v>107</v>
      </c>
      <c r="CE448" s="78">
        <v>44585</v>
      </c>
      <c r="CF448" s="105" t="s">
        <v>2420</v>
      </c>
      <c r="CG448" s="75"/>
    </row>
    <row r="449" spans="1:85" s="17" customFormat="1" ht="50.25" customHeight="1">
      <c r="A449" s="60">
        <v>448</v>
      </c>
      <c r="B449" s="62" t="s">
        <v>411</v>
      </c>
      <c r="C449" s="62" t="s">
        <v>575</v>
      </c>
      <c r="D449" s="62" t="s">
        <v>1332</v>
      </c>
      <c r="E449" s="62" t="s">
        <v>2387</v>
      </c>
      <c r="F449" s="62" t="s">
        <v>2421</v>
      </c>
      <c r="G449" s="62" t="s">
        <v>2389</v>
      </c>
      <c r="H449" s="62" t="s">
        <v>2422</v>
      </c>
      <c r="I449" s="62" t="s">
        <v>2130</v>
      </c>
      <c r="J449" s="62" t="s">
        <v>2423</v>
      </c>
      <c r="K449" s="62" t="s">
        <v>2424</v>
      </c>
      <c r="L449" s="60">
        <v>80101505</v>
      </c>
      <c r="M449" s="71" t="s">
        <v>2425</v>
      </c>
      <c r="N449" s="71" t="s">
        <v>96</v>
      </c>
      <c r="O449" s="62">
        <f>P449+Q449</f>
        <v>150000000</v>
      </c>
      <c r="P449" s="82">
        <v>150000000</v>
      </c>
      <c r="Q449" s="83">
        <v>0</v>
      </c>
      <c r="R449" s="83" t="s">
        <v>100</v>
      </c>
      <c r="S449" s="62" t="s">
        <v>100</v>
      </c>
      <c r="T449" s="63">
        <v>44585</v>
      </c>
      <c r="U449" s="63">
        <v>44596</v>
      </c>
      <c r="V449" s="63">
        <v>44926</v>
      </c>
      <c r="W449" s="63">
        <v>44596</v>
      </c>
      <c r="X449" s="63">
        <v>44926</v>
      </c>
      <c r="Y449" s="67" t="s">
        <v>418</v>
      </c>
      <c r="Z449" s="68" t="s">
        <v>419</v>
      </c>
      <c r="AA449" s="111">
        <v>20220802</v>
      </c>
      <c r="AB449" s="111">
        <v>80222</v>
      </c>
      <c r="AC449" s="63">
        <v>44574</v>
      </c>
      <c r="AD449" s="60" t="s">
        <v>100</v>
      </c>
      <c r="AE449" s="60" t="s">
        <v>100</v>
      </c>
      <c r="AF449" s="71" t="s">
        <v>2394</v>
      </c>
      <c r="AG449" s="71" t="s">
        <v>100</v>
      </c>
      <c r="AH449" s="69">
        <v>90422</v>
      </c>
      <c r="AI449" s="85">
        <v>44587</v>
      </c>
      <c r="AJ449" s="70" t="s">
        <v>103</v>
      </c>
      <c r="AK449" s="69" t="s">
        <v>100</v>
      </c>
      <c r="AL449" s="69" t="s">
        <v>100</v>
      </c>
      <c r="AM449" s="61" t="str">
        <f>'[1]REQUISITOS DE EJECUCIÓN '!F450</f>
        <v>Cumplimiento del contrato
Pago de Salarios
Calidad del bien</v>
      </c>
      <c r="AN449" s="61" t="str">
        <f>'[1]REQUISITOS DE EJECUCIÓN '!G450</f>
        <v>390-47-994000069300</v>
      </c>
      <c r="AO449" s="61">
        <f>'[1]REQUISITOS DE EJECUCIÓN '!H450</f>
        <v>44586</v>
      </c>
      <c r="AP449" s="61">
        <f>'[1]REQUISITOS DE EJECUCIÓN '!I450</f>
        <v>44587</v>
      </c>
      <c r="AQ449" s="61" t="str">
        <f>'[1]REQUISITOS DE EJECUCIÓN '!L450</f>
        <v>N/A</v>
      </c>
      <c r="AR449" s="61" t="str">
        <f>'[1]REQUISITOS DE EJECUCIÓN '!M450</f>
        <v>N/A</v>
      </c>
      <c r="AS449" s="62" t="s">
        <v>100</v>
      </c>
      <c r="AT449" s="60" t="str">
        <f>[1]Supervisiones!J450</f>
        <v>Luis Carlos Buitrago Echeverri</v>
      </c>
      <c r="AU449" s="60">
        <f>[1]Supervisiones!K450</f>
        <v>7563863</v>
      </c>
      <c r="AV449" s="60" t="str">
        <f>[1]Supervisiones!L450</f>
        <v>Juan Pablo Mondragón Pardo</v>
      </c>
      <c r="AW449" s="60">
        <f>[1]Supervisiones!M450</f>
        <v>7563863</v>
      </c>
      <c r="AX449" s="63">
        <f>[1]Supervisiones!N450</f>
        <v>44586</v>
      </c>
      <c r="AY449" s="63">
        <f>[1]Supervisiones!O450</f>
        <v>44586</v>
      </c>
      <c r="AZ449" s="60" t="str">
        <f>[1]Supervisiones!P450</f>
        <v>Transaccional</v>
      </c>
      <c r="BA449" s="62" t="s">
        <v>105</v>
      </c>
      <c r="BB449" s="60">
        <v>0</v>
      </c>
      <c r="BC449" s="62" t="s">
        <v>105</v>
      </c>
      <c r="BD449" s="60" t="s">
        <v>100</v>
      </c>
      <c r="BE449" s="60" t="s">
        <v>100</v>
      </c>
      <c r="BF449" s="62" t="s">
        <v>105</v>
      </c>
      <c r="BG449" s="60" t="s">
        <v>100</v>
      </c>
      <c r="BH449" s="60" t="s">
        <v>100</v>
      </c>
      <c r="BI449" s="60" t="s">
        <v>100</v>
      </c>
      <c r="BJ449" s="60" t="s">
        <v>100</v>
      </c>
      <c r="BK449" s="60" t="s">
        <v>100</v>
      </c>
      <c r="BL449" s="60" t="s">
        <v>100</v>
      </c>
      <c r="BM449" s="60" t="s">
        <v>100</v>
      </c>
      <c r="BN449" s="60" t="s">
        <v>100</v>
      </c>
      <c r="BO449" s="60" t="s">
        <v>100</v>
      </c>
      <c r="BP449" s="60" t="s">
        <v>100</v>
      </c>
      <c r="BQ449" s="60" t="s">
        <v>100</v>
      </c>
      <c r="BR449" s="60" t="s">
        <v>100</v>
      </c>
      <c r="BS449" s="63">
        <f t="shared" si="36"/>
        <v>44926</v>
      </c>
      <c r="BT449" s="62">
        <f t="shared" ref="BT449:BT512" si="41">BU449+BV449</f>
        <v>0</v>
      </c>
      <c r="BU449" s="60">
        <v>0</v>
      </c>
      <c r="BV449" s="60">
        <v>0</v>
      </c>
      <c r="BW449" s="62">
        <f t="shared" ref="BW449:BW512" si="42">BX449+BY449</f>
        <v>0</v>
      </c>
      <c r="BX449" s="60">
        <v>0</v>
      </c>
      <c r="BY449" s="60">
        <v>0</v>
      </c>
      <c r="BZ449" s="64">
        <f t="shared" si="39"/>
        <v>150000000</v>
      </c>
      <c r="CA449" s="60" t="s">
        <v>106</v>
      </c>
      <c r="CB449" s="62" t="e">
        <f t="shared" ref="CB449:CB512" si="43">IF(CC449&lt;0, "Vencido hace "&amp;CC449&amp;" días",IF(CC449=0, "Vence hoy",IF(CC449&lt;4, "Tiene "&amp;CC449&amp;"  días","Faltan "&amp;CC449&amp;"días")))</f>
        <v>#REF!</v>
      </c>
      <c r="CC449" s="72" t="e">
        <f>BS449-#REF!</f>
        <v>#REF!</v>
      </c>
      <c r="CD449" s="62" t="s">
        <v>107</v>
      </c>
      <c r="CE449" s="78">
        <v>44590</v>
      </c>
      <c r="CF449" s="74" t="s">
        <v>2426</v>
      </c>
      <c r="CG449" s="75"/>
    </row>
    <row r="450" spans="1:85" s="17" customFormat="1" ht="50.25" customHeight="1">
      <c r="A450" s="60">
        <v>449</v>
      </c>
      <c r="B450" s="62" t="s">
        <v>411</v>
      </c>
      <c r="C450" s="62" t="s">
        <v>575</v>
      </c>
      <c r="D450" s="62" t="s">
        <v>1332</v>
      </c>
      <c r="E450" s="62" t="s">
        <v>2387</v>
      </c>
      <c r="F450" s="62" t="s">
        <v>2427</v>
      </c>
      <c r="G450" s="62" t="s">
        <v>2389</v>
      </c>
      <c r="H450" s="62" t="s">
        <v>2428</v>
      </c>
      <c r="I450" s="62" t="s">
        <v>2130</v>
      </c>
      <c r="J450" s="62" t="s">
        <v>2429</v>
      </c>
      <c r="K450" s="62" t="s">
        <v>2430</v>
      </c>
      <c r="L450" s="60">
        <v>80101505</v>
      </c>
      <c r="M450" s="71" t="s">
        <v>2431</v>
      </c>
      <c r="N450" s="71" t="s">
        <v>96</v>
      </c>
      <c r="O450" s="62">
        <f>P450+Q450</f>
        <v>165000000</v>
      </c>
      <c r="P450" s="82">
        <v>165000000</v>
      </c>
      <c r="Q450" s="83">
        <v>0</v>
      </c>
      <c r="R450" s="83" t="s">
        <v>100</v>
      </c>
      <c r="S450" s="62" t="s">
        <v>100</v>
      </c>
      <c r="T450" s="63">
        <v>44583</v>
      </c>
      <c r="U450" s="63">
        <v>44588</v>
      </c>
      <c r="V450" s="63">
        <v>44926</v>
      </c>
      <c r="W450" s="63">
        <v>44588</v>
      </c>
      <c r="X450" s="63">
        <v>44926</v>
      </c>
      <c r="Y450" s="67" t="s">
        <v>418</v>
      </c>
      <c r="Z450" s="68" t="s">
        <v>419</v>
      </c>
      <c r="AA450" s="111">
        <v>20220787</v>
      </c>
      <c r="AB450" s="71">
        <v>93622</v>
      </c>
      <c r="AC450" s="61">
        <v>44575</v>
      </c>
      <c r="AD450" s="61" t="s">
        <v>100</v>
      </c>
      <c r="AE450" s="61" t="s">
        <v>100</v>
      </c>
      <c r="AF450" s="71" t="s">
        <v>2394</v>
      </c>
      <c r="AG450" s="71" t="s">
        <v>100</v>
      </c>
      <c r="AH450" s="69">
        <v>69622</v>
      </c>
      <c r="AI450" s="85">
        <v>44584</v>
      </c>
      <c r="AJ450" s="70" t="s">
        <v>103</v>
      </c>
      <c r="AK450" s="69" t="s">
        <v>100</v>
      </c>
      <c r="AL450" s="69" t="s">
        <v>100</v>
      </c>
      <c r="AM450" s="61" t="str">
        <f>'[1]REQUISITOS DE EJECUCIÓN '!F451</f>
        <v>Cumplimiento del contrato
Pago de Salarios
Calidad del bien</v>
      </c>
      <c r="AN450" s="61" t="str">
        <f>'[1]REQUISITOS DE EJECUCIÓN '!G451</f>
        <v>390-47-994000069284</v>
      </c>
      <c r="AO450" s="61">
        <f>'[1]REQUISITOS DE EJECUCIÓN '!H451</f>
        <v>44586</v>
      </c>
      <c r="AP450" s="61">
        <f>'[1]REQUISITOS DE EJECUCIÓN '!I451</f>
        <v>44587</v>
      </c>
      <c r="AQ450" s="61" t="str">
        <f>'[1]REQUISITOS DE EJECUCIÓN '!L451</f>
        <v>N/A</v>
      </c>
      <c r="AR450" s="61" t="str">
        <f>'[1]REQUISITOS DE EJECUCIÓN '!M451</f>
        <v>N/A</v>
      </c>
      <c r="AS450" s="62" t="s">
        <v>100</v>
      </c>
      <c r="AT450" s="60" t="str">
        <f>[1]Supervisiones!J451</f>
        <v>Luis Carlos Buitrago Echeverri</v>
      </c>
      <c r="AU450" s="60">
        <f>[1]Supervisiones!K451</f>
        <v>7563863</v>
      </c>
      <c r="AV450" s="60" t="str">
        <f>[1]Supervisiones!L451</f>
        <v>Juan Pablo Mondragón Pardo</v>
      </c>
      <c r="AW450" s="60">
        <f>[1]Supervisiones!M451</f>
        <v>7563863</v>
      </c>
      <c r="AX450" s="63">
        <f>[1]Supervisiones!N451</f>
        <v>44584</v>
      </c>
      <c r="AY450" s="63">
        <f>[1]Supervisiones!O451</f>
        <v>44584</v>
      </c>
      <c r="AZ450" s="60" t="str">
        <f>[1]Supervisiones!P451</f>
        <v>Transaccional</v>
      </c>
      <c r="BA450" s="62" t="s">
        <v>105</v>
      </c>
      <c r="BB450" s="60">
        <v>0</v>
      </c>
      <c r="BC450" s="62" t="s">
        <v>105</v>
      </c>
      <c r="BD450" s="60" t="s">
        <v>100</v>
      </c>
      <c r="BE450" s="60" t="s">
        <v>100</v>
      </c>
      <c r="BF450" s="62" t="s">
        <v>105</v>
      </c>
      <c r="BG450" s="60" t="s">
        <v>100</v>
      </c>
      <c r="BH450" s="60" t="s">
        <v>100</v>
      </c>
      <c r="BI450" s="60" t="s">
        <v>100</v>
      </c>
      <c r="BJ450" s="60" t="s">
        <v>100</v>
      </c>
      <c r="BK450" s="60" t="s">
        <v>100</v>
      </c>
      <c r="BL450" s="60" t="s">
        <v>100</v>
      </c>
      <c r="BM450" s="60" t="s">
        <v>100</v>
      </c>
      <c r="BN450" s="60" t="s">
        <v>100</v>
      </c>
      <c r="BO450" s="60" t="s">
        <v>100</v>
      </c>
      <c r="BP450" s="60" t="s">
        <v>100</v>
      </c>
      <c r="BQ450" s="60" t="s">
        <v>100</v>
      </c>
      <c r="BR450" s="60" t="s">
        <v>100</v>
      </c>
      <c r="BS450" s="63">
        <f t="shared" ref="BS450:BS513" si="44">V450</f>
        <v>44926</v>
      </c>
      <c r="BT450" s="62">
        <f t="shared" si="41"/>
        <v>0</v>
      </c>
      <c r="BU450" s="60">
        <v>0</v>
      </c>
      <c r="BV450" s="60">
        <v>0</v>
      </c>
      <c r="BW450" s="62">
        <f t="shared" si="42"/>
        <v>0</v>
      </c>
      <c r="BX450" s="60">
        <v>0</v>
      </c>
      <c r="BY450" s="60">
        <v>0</v>
      </c>
      <c r="BZ450" s="64">
        <f t="shared" ref="BZ450:BZ513" si="45">O450+BT450-BW450</f>
        <v>165000000</v>
      </c>
      <c r="CA450" s="60" t="s">
        <v>106</v>
      </c>
      <c r="CB450" s="62" t="e">
        <f t="shared" si="43"/>
        <v>#REF!</v>
      </c>
      <c r="CC450" s="72" t="e">
        <f>BS450-#REF!</f>
        <v>#REF!</v>
      </c>
      <c r="CD450" s="62" t="s">
        <v>107</v>
      </c>
      <c r="CE450" s="78">
        <v>44588</v>
      </c>
      <c r="CF450" s="74" t="s">
        <v>2432</v>
      </c>
      <c r="CG450" s="75"/>
    </row>
    <row r="451" spans="1:85" s="17" customFormat="1" ht="50.25" customHeight="1">
      <c r="A451" s="60">
        <v>450</v>
      </c>
      <c r="B451" s="62" t="s">
        <v>298</v>
      </c>
      <c r="C451" s="62" t="s">
        <v>489</v>
      </c>
      <c r="D451" s="62" t="s">
        <v>460</v>
      </c>
      <c r="E451" s="62" t="s">
        <v>88</v>
      </c>
      <c r="F451" s="62" t="s">
        <v>2433</v>
      </c>
      <c r="G451" s="62" t="s">
        <v>90</v>
      </c>
      <c r="H451" s="62" t="s">
        <v>2434</v>
      </c>
      <c r="I451" s="62" t="s">
        <v>92</v>
      </c>
      <c r="J451" s="62">
        <v>60415141</v>
      </c>
      <c r="K451" s="62" t="s">
        <v>2435</v>
      </c>
      <c r="L451" s="60">
        <v>80111701</v>
      </c>
      <c r="M451" s="71" t="s">
        <v>493</v>
      </c>
      <c r="N451" s="62" t="s">
        <v>96</v>
      </c>
      <c r="O451" s="62">
        <f>P451+Q451</f>
        <v>43260000</v>
      </c>
      <c r="P451" s="82">
        <v>43260000</v>
      </c>
      <c r="Q451" s="83">
        <v>0</v>
      </c>
      <c r="R451" s="82">
        <v>4326000</v>
      </c>
      <c r="S451" s="62" t="s">
        <v>213</v>
      </c>
      <c r="T451" s="63">
        <v>44581</v>
      </c>
      <c r="U451" s="63">
        <v>44585</v>
      </c>
      <c r="V451" s="63">
        <v>44865</v>
      </c>
      <c r="W451" s="63">
        <v>44585</v>
      </c>
      <c r="X451" s="63">
        <v>44865</v>
      </c>
      <c r="Y451" s="67" t="s">
        <v>305</v>
      </c>
      <c r="Z451" s="68" t="s">
        <v>306</v>
      </c>
      <c r="AA451" s="111">
        <v>20220579</v>
      </c>
      <c r="AB451" s="111">
        <v>101122</v>
      </c>
      <c r="AC451" s="61">
        <v>44578</v>
      </c>
      <c r="AD451" s="61" t="s">
        <v>100</v>
      </c>
      <c r="AE451" s="61" t="s">
        <v>100</v>
      </c>
      <c r="AF451" s="71" t="s">
        <v>307</v>
      </c>
      <c r="AG451" s="71" t="s">
        <v>102</v>
      </c>
      <c r="AH451" s="69">
        <v>54322</v>
      </c>
      <c r="AI451" s="85">
        <v>44581</v>
      </c>
      <c r="AJ451" s="70" t="s">
        <v>103</v>
      </c>
      <c r="AK451" s="69" t="s">
        <v>100</v>
      </c>
      <c r="AL451" s="69" t="s">
        <v>100</v>
      </c>
      <c r="AM451" s="61" t="str">
        <f>'[1]REQUISITOS DE EJECUCIÓN '!F452</f>
        <v>Cumplimiento del contrato
Calidad del servicio</v>
      </c>
      <c r="AN451" s="61" t="str">
        <f>'[1]REQUISITOS DE EJECUCIÓN '!G452</f>
        <v>460-47-994000050829</v>
      </c>
      <c r="AO451" s="61">
        <f>'[1]REQUISITOS DE EJECUCIÓN '!H452</f>
        <v>44581</v>
      </c>
      <c r="AP451" s="61">
        <f>'[1]REQUISITOS DE EJECUCIÓN '!I452</f>
        <v>44581</v>
      </c>
      <c r="AQ451" s="61">
        <f>'[1]REQUISITOS DE EJECUCIÓN '!L452</f>
        <v>44584</v>
      </c>
      <c r="AR451" s="61" t="str">
        <f>'[1]REQUISITOS DE EJECUCIÓN '!M452</f>
        <v>I</v>
      </c>
      <c r="AS451" s="62" t="s">
        <v>104</v>
      </c>
      <c r="AT451" s="60" t="str">
        <f>[1]Supervisiones!J452</f>
        <v>Edgar Muñoz David</v>
      </c>
      <c r="AU451" s="60">
        <f>[1]Supervisiones!K452</f>
        <v>12965830</v>
      </c>
      <c r="AV451" s="60" t="str">
        <f>[1]Supervisiones!L452</f>
        <v>Edgar Muñoz David</v>
      </c>
      <c r="AW451" s="60">
        <f>[1]Supervisiones!M452</f>
        <v>12965830</v>
      </c>
      <c r="AX451" s="63">
        <f>[1]Supervisiones!N452</f>
        <v>44581</v>
      </c>
      <c r="AY451" s="63">
        <f>[1]Supervisiones!O452</f>
        <v>44582</v>
      </c>
      <c r="AZ451" s="60" t="str">
        <f>[1]Supervisiones!P452</f>
        <v>Transaccional</v>
      </c>
      <c r="BA451" s="62" t="s">
        <v>105</v>
      </c>
      <c r="BB451" s="60">
        <v>0</v>
      </c>
      <c r="BC451" s="62" t="s">
        <v>105</v>
      </c>
      <c r="BD451" s="60" t="s">
        <v>100</v>
      </c>
      <c r="BE451" s="60" t="s">
        <v>100</v>
      </c>
      <c r="BF451" s="62" t="s">
        <v>105</v>
      </c>
      <c r="BG451" s="60" t="s">
        <v>100</v>
      </c>
      <c r="BH451" s="60" t="s">
        <v>100</v>
      </c>
      <c r="BI451" s="60" t="s">
        <v>100</v>
      </c>
      <c r="BJ451" s="60" t="s">
        <v>100</v>
      </c>
      <c r="BK451" s="60" t="s">
        <v>100</v>
      </c>
      <c r="BL451" s="60" t="s">
        <v>100</v>
      </c>
      <c r="BM451" s="60" t="s">
        <v>100</v>
      </c>
      <c r="BN451" s="60" t="s">
        <v>100</v>
      </c>
      <c r="BO451" s="60" t="s">
        <v>100</v>
      </c>
      <c r="BP451" s="60" t="s">
        <v>100</v>
      </c>
      <c r="BQ451" s="60" t="s">
        <v>100</v>
      </c>
      <c r="BR451" s="60" t="s">
        <v>100</v>
      </c>
      <c r="BS451" s="63">
        <f t="shared" si="44"/>
        <v>44865</v>
      </c>
      <c r="BT451" s="62">
        <f t="shared" si="41"/>
        <v>0</v>
      </c>
      <c r="BU451" s="60">
        <v>0</v>
      </c>
      <c r="BV451" s="60">
        <v>0</v>
      </c>
      <c r="BW451" s="62">
        <f t="shared" si="42"/>
        <v>0</v>
      </c>
      <c r="BX451" s="60">
        <v>0</v>
      </c>
      <c r="BY451" s="60">
        <v>0</v>
      </c>
      <c r="BZ451" s="64">
        <f t="shared" si="45"/>
        <v>43260000</v>
      </c>
      <c r="CA451" s="60" t="s">
        <v>106</v>
      </c>
      <c r="CB451" s="62" t="e">
        <f t="shared" si="43"/>
        <v>#REF!</v>
      </c>
      <c r="CC451" s="72" t="e">
        <f>BS451-#REF!</f>
        <v>#REF!</v>
      </c>
      <c r="CD451" s="62" t="s">
        <v>107</v>
      </c>
      <c r="CE451" s="78">
        <v>44585</v>
      </c>
      <c r="CF451" s="74" t="s">
        <v>2436</v>
      </c>
      <c r="CG451" s="75"/>
    </row>
    <row r="452" spans="1:85" s="17" customFormat="1" ht="50.25" customHeight="1">
      <c r="A452" s="60">
        <v>451</v>
      </c>
      <c r="B452" s="62" t="s">
        <v>411</v>
      </c>
      <c r="C452" s="62" t="s">
        <v>575</v>
      </c>
      <c r="D452" s="62" t="s">
        <v>1332</v>
      </c>
      <c r="E452" s="62" t="s">
        <v>2387</v>
      </c>
      <c r="F452" s="62" t="s">
        <v>2437</v>
      </c>
      <c r="G452" s="62" t="s">
        <v>2389</v>
      </c>
      <c r="H452" s="62" t="s">
        <v>2438</v>
      </c>
      <c r="I452" s="62" t="s">
        <v>2130</v>
      </c>
      <c r="J452" s="62" t="s">
        <v>2439</v>
      </c>
      <c r="K452" s="62" t="s">
        <v>2440</v>
      </c>
      <c r="L452" s="60">
        <v>80101505</v>
      </c>
      <c r="M452" s="71" t="s">
        <v>2441</v>
      </c>
      <c r="N452" s="71" t="s">
        <v>96</v>
      </c>
      <c r="O452" s="62">
        <f>P452+Q452</f>
        <v>150000000</v>
      </c>
      <c r="P452" s="86">
        <v>150000000</v>
      </c>
      <c r="Q452" s="60">
        <v>0</v>
      </c>
      <c r="R452" s="60" t="s">
        <v>100</v>
      </c>
      <c r="S452" s="62" t="s">
        <v>100</v>
      </c>
      <c r="T452" s="63">
        <v>44583</v>
      </c>
      <c r="U452" s="63">
        <v>44596</v>
      </c>
      <c r="V452" s="63">
        <v>44926</v>
      </c>
      <c r="W452" s="63">
        <v>44596</v>
      </c>
      <c r="X452" s="63">
        <v>44926</v>
      </c>
      <c r="Y452" s="67" t="s">
        <v>418</v>
      </c>
      <c r="Z452" s="68" t="s">
        <v>419</v>
      </c>
      <c r="AA452" s="67">
        <v>20220774</v>
      </c>
      <c r="AB452" s="67">
        <v>81122</v>
      </c>
      <c r="AC452" s="61">
        <v>44574</v>
      </c>
      <c r="AD452" s="61" t="s">
        <v>100</v>
      </c>
      <c r="AE452" s="61" t="s">
        <v>100</v>
      </c>
      <c r="AF452" s="60" t="s">
        <v>2394</v>
      </c>
      <c r="AG452" s="60" t="s">
        <v>100</v>
      </c>
      <c r="AH452" s="69">
        <v>69322</v>
      </c>
      <c r="AI452" s="85">
        <v>44584</v>
      </c>
      <c r="AJ452" s="70" t="s">
        <v>103</v>
      </c>
      <c r="AK452" s="69" t="s">
        <v>100</v>
      </c>
      <c r="AL452" s="69" t="s">
        <v>100</v>
      </c>
      <c r="AM452" s="61" t="str">
        <f>'[1]REQUISITOS DE EJECUCIÓN '!F453</f>
        <v>Cumplimiento del contrato
Pago de Salarios
Calidad y correcto funcionamiento de los bienes</v>
      </c>
      <c r="AN452" s="61" t="str">
        <f>'[1]REQUISITOS DE EJECUCIÓN '!G453</f>
        <v>3258566-6</v>
      </c>
      <c r="AO452" s="61">
        <f>'[1]REQUISITOS DE EJECUCIÓN '!H453</f>
        <v>44587</v>
      </c>
      <c r="AP452" s="61">
        <f>'[1]REQUISITOS DE EJECUCIÓN '!I453</f>
        <v>44594</v>
      </c>
      <c r="AQ452" s="61" t="str">
        <f>'[1]REQUISITOS DE EJECUCIÓN '!L453</f>
        <v>N/A</v>
      </c>
      <c r="AR452" s="61" t="str">
        <f>'[1]REQUISITOS DE EJECUCIÓN '!M453</f>
        <v>N/A</v>
      </c>
      <c r="AS452" s="62" t="s">
        <v>100</v>
      </c>
      <c r="AT452" s="60" t="str">
        <f>[1]Supervisiones!J453</f>
        <v>José Leonardo Hincapié Gómez</v>
      </c>
      <c r="AU452" s="60">
        <f>[1]Supervisiones!K453</f>
        <v>7562090</v>
      </c>
      <c r="AV452" s="60" t="str">
        <f>[1]Supervisiones!L453</f>
        <v>José Leonardo Hincapié Gómez</v>
      </c>
      <c r="AW452" s="60">
        <f>[1]Supervisiones!M453</f>
        <v>7562090</v>
      </c>
      <c r="AX452" s="63">
        <f>[1]Supervisiones!N453</f>
        <v>44584</v>
      </c>
      <c r="AY452" s="63">
        <f>[1]Supervisiones!O453</f>
        <v>44584</v>
      </c>
      <c r="AZ452" s="60" t="str">
        <f>[1]Supervisiones!P453</f>
        <v>Transaccional</v>
      </c>
      <c r="BA452" s="62" t="s">
        <v>105</v>
      </c>
      <c r="BB452" s="60">
        <v>0</v>
      </c>
      <c r="BC452" s="62" t="s">
        <v>105</v>
      </c>
      <c r="BD452" s="60" t="s">
        <v>100</v>
      </c>
      <c r="BE452" s="60" t="s">
        <v>100</v>
      </c>
      <c r="BF452" s="62" t="s">
        <v>105</v>
      </c>
      <c r="BG452" s="60" t="s">
        <v>100</v>
      </c>
      <c r="BH452" s="60" t="s">
        <v>100</v>
      </c>
      <c r="BI452" s="60" t="s">
        <v>100</v>
      </c>
      <c r="BJ452" s="60" t="s">
        <v>100</v>
      </c>
      <c r="BK452" s="60" t="s">
        <v>100</v>
      </c>
      <c r="BL452" s="60" t="s">
        <v>100</v>
      </c>
      <c r="BM452" s="60" t="s">
        <v>100</v>
      </c>
      <c r="BN452" s="60" t="s">
        <v>100</v>
      </c>
      <c r="BO452" s="60" t="s">
        <v>100</v>
      </c>
      <c r="BP452" s="60" t="s">
        <v>100</v>
      </c>
      <c r="BQ452" s="60" t="s">
        <v>100</v>
      </c>
      <c r="BR452" s="60" t="s">
        <v>100</v>
      </c>
      <c r="BS452" s="63">
        <f t="shared" si="44"/>
        <v>44926</v>
      </c>
      <c r="BT452" s="62">
        <f t="shared" si="41"/>
        <v>0</v>
      </c>
      <c r="BU452" s="60">
        <v>0</v>
      </c>
      <c r="BV452" s="60">
        <v>0</v>
      </c>
      <c r="BW452" s="62">
        <f t="shared" si="42"/>
        <v>0</v>
      </c>
      <c r="BX452" s="60">
        <v>0</v>
      </c>
      <c r="BY452" s="60">
        <v>0</v>
      </c>
      <c r="BZ452" s="64">
        <f t="shared" si="45"/>
        <v>150000000</v>
      </c>
      <c r="CA452" s="60" t="s">
        <v>106</v>
      </c>
      <c r="CB452" s="62" t="e">
        <f t="shared" si="43"/>
        <v>#REF!</v>
      </c>
      <c r="CC452" s="72" t="e">
        <f>BS452-#REF!</f>
        <v>#REF!</v>
      </c>
      <c r="CD452" s="62" t="s">
        <v>107</v>
      </c>
      <c r="CE452" s="78">
        <v>44588</v>
      </c>
      <c r="CF452" s="74" t="s">
        <v>2442</v>
      </c>
      <c r="CG452" s="75"/>
    </row>
    <row r="453" spans="1:85" s="17" customFormat="1" ht="50.25" customHeight="1">
      <c r="A453" s="60">
        <v>452</v>
      </c>
      <c r="B453" s="62" t="s">
        <v>510</v>
      </c>
      <c r="C453" s="62" t="s">
        <v>930</v>
      </c>
      <c r="D453" s="62" t="s">
        <v>512</v>
      </c>
      <c r="E453" s="62" t="s">
        <v>88</v>
      </c>
      <c r="F453" s="62" t="s">
        <v>2443</v>
      </c>
      <c r="G453" s="62" t="s">
        <v>90</v>
      </c>
      <c r="H453" s="62" t="s">
        <v>2444</v>
      </c>
      <c r="I453" s="62" t="s">
        <v>92</v>
      </c>
      <c r="J453" s="62">
        <v>1074159398</v>
      </c>
      <c r="K453" s="62" t="s">
        <v>2445</v>
      </c>
      <c r="L453" s="60">
        <v>80111701</v>
      </c>
      <c r="M453" s="71" t="s">
        <v>2446</v>
      </c>
      <c r="N453" s="62" t="s">
        <v>96</v>
      </c>
      <c r="O453" s="62">
        <f t="shared" si="25"/>
        <v>60500000</v>
      </c>
      <c r="P453" s="86">
        <v>60500000</v>
      </c>
      <c r="Q453" s="60">
        <v>0</v>
      </c>
      <c r="R453" s="86">
        <v>5500000</v>
      </c>
      <c r="S453" s="62" t="s">
        <v>213</v>
      </c>
      <c r="T453" s="63">
        <v>44581</v>
      </c>
      <c r="U453" s="63">
        <v>44588</v>
      </c>
      <c r="V453" s="63">
        <v>44895</v>
      </c>
      <c r="W453" s="63">
        <v>44588</v>
      </c>
      <c r="X453" s="63">
        <v>44895</v>
      </c>
      <c r="Y453" s="67" t="s">
        <v>517</v>
      </c>
      <c r="Z453" s="68" t="s">
        <v>518</v>
      </c>
      <c r="AA453" s="67">
        <v>20220148</v>
      </c>
      <c r="AB453" s="67">
        <v>24222</v>
      </c>
      <c r="AC453" s="61">
        <v>44569</v>
      </c>
      <c r="AD453" s="61" t="s">
        <v>100</v>
      </c>
      <c r="AE453" s="61" t="s">
        <v>100</v>
      </c>
      <c r="AF453" s="60" t="s">
        <v>519</v>
      </c>
      <c r="AG453" s="60" t="s">
        <v>116</v>
      </c>
      <c r="AH453" s="69">
        <v>53022</v>
      </c>
      <c r="AI453" s="85">
        <v>44581</v>
      </c>
      <c r="AJ453" s="70" t="s">
        <v>103</v>
      </c>
      <c r="AK453" s="69" t="s">
        <v>100</v>
      </c>
      <c r="AL453" s="69" t="s">
        <v>100</v>
      </c>
      <c r="AM453" s="61" t="str">
        <f>'[1]REQUISITOS DE EJECUCIÓN '!F454</f>
        <v>Cumplimiento del contrato
Calidad del servicio</v>
      </c>
      <c r="AN453" s="61" t="str">
        <f>'[1]REQUISITOS DE EJECUCIÓN '!G454</f>
        <v>63-46-101003093</v>
      </c>
      <c r="AO453" s="61">
        <f>'[1]REQUISITOS DE EJECUCIÓN '!H454</f>
        <v>44588</v>
      </c>
      <c r="AP453" s="61">
        <f>'[1]REQUISITOS DE EJECUCIÓN '!I454</f>
        <v>44588</v>
      </c>
      <c r="AQ453" s="61">
        <f>'[1]REQUISITOS DE EJECUCIÓN '!L454</f>
        <v>44584</v>
      </c>
      <c r="AR453" s="61" t="str">
        <f>'[1]REQUISITOS DE EJECUCIÓN '!M454</f>
        <v>I</v>
      </c>
      <c r="AS453" s="62" t="s">
        <v>104</v>
      </c>
      <c r="AT453" s="60" t="str">
        <f>[1]Supervisiones!J454</f>
        <v>Norma Teresa Nieto Almanza</v>
      </c>
      <c r="AU453" s="60">
        <f>[1]Supervisiones!K454</f>
        <v>51871034</v>
      </c>
      <c r="AV453" s="60" t="str">
        <f>[1]Supervisiones!L454</f>
        <v>Norma Teresa Nieto Almanza</v>
      </c>
      <c r="AW453" s="60">
        <f>[1]Supervisiones!M454</f>
        <v>51871034</v>
      </c>
      <c r="AX453" s="63">
        <f>[1]Supervisiones!N454</f>
        <v>44582</v>
      </c>
      <c r="AY453" s="63">
        <f>[1]Supervisiones!O454</f>
        <v>44582</v>
      </c>
      <c r="AZ453" s="60" t="str">
        <f>[1]Supervisiones!P454</f>
        <v>Transaccional</v>
      </c>
      <c r="BA453" s="62" t="s">
        <v>105</v>
      </c>
      <c r="BB453" s="60">
        <v>0</v>
      </c>
      <c r="BC453" s="62" t="s">
        <v>105</v>
      </c>
      <c r="BD453" s="60" t="s">
        <v>100</v>
      </c>
      <c r="BE453" s="60" t="s">
        <v>100</v>
      </c>
      <c r="BF453" s="62" t="s">
        <v>105</v>
      </c>
      <c r="BG453" s="60" t="s">
        <v>100</v>
      </c>
      <c r="BH453" s="60" t="s">
        <v>100</v>
      </c>
      <c r="BI453" s="60" t="s">
        <v>100</v>
      </c>
      <c r="BJ453" s="60" t="s">
        <v>100</v>
      </c>
      <c r="BK453" s="60" t="s">
        <v>100</v>
      </c>
      <c r="BL453" s="60" t="s">
        <v>100</v>
      </c>
      <c r="BM453" s="60" t="s">
        <v>100</v>
      </c>
      <c r="BN453" s="60" t="s">
        <v>100</v>
      </c>
      <c r="BO453" s="60" t="s">
        <v>100</v>
      </c>
      <c r="BP453" s="60" t="s">
        <v>100</v>
      </c>
      <c r="BQ453" s="60" t="s">
        <v>100</v>
      </c>
      <c r="BR453" s="60" t="s">
        <v>100</v>
      </c>
      <c r="BS453" s="63">
        <f t="shared" si="44"/>
        <v>44895</v>
      </c>
      <c r="BT453" s="62">
        <f t="shared" si="41"/>
        <v>0</v>
      </c>
      <c r="BU453" s="60">
        <v>0</v>
      </c>
      <c r="BV453" s="60">
        <v>0</v>
      </c>
      <c r="BW453" s="62">
        <f t="shared" si="42"/>
        <v>0</v>
      </c>
      <c r="BX453" s="60">
        <v>0</v>
      </c>
      <c r="BY453" s="60">
        <v>0</v>
      </c>
      <c r="BZ453" s="64">
        <f t="shared" si="45"/>
        <v>60500000</v>
      </c>
      <c r="CA453" s="60" t="s">
        <v>106</v>
      </c>
      <c r="CB453" s="62" t="e">
        <f t="shared" si="43"/>
        <v>#REF!</v>
      </c>
      <c r="CC453" s="72" t="e">
        <f>BS453-#REF!</f>
        <v>#REF!</v>
      </c>
      <c r="CD453" s="62" t="s">
        <v>107</v>
      </c>
      <c r="CE453" s="78">
        <v>44585</v>
      </c>
      <c r="CF453" s="74" t="s">
        <v>2447</v>
      </c>
      <c r="CG453" s="75"/>
    </row>
    <row r="454" spans="1:85" s="17" customFormat="1" ht="50.25" customHeight="1">
      <c r="A454" s="60">
        <v>453</v>
      </c>
      <c r="B454" s="62" t="s">
        <v>411</v>
      </c>
      <c r="C454" s="62" t="s">
        <v>1488</v>
      </c>
      <c r="D454" s="62" t="s">
        <v>1116</v>
      </c>
      <c r="E454" s="62" t="s">
        <v>88</v>
      </c>
      <c r="F454" s="62" t="s">
        <v>2448</v>
      </c>
      <c r="G454" s="62" t="s">
        <v>90</v>
      </c>
      <c r="H454" s="62" t="s">
        <v>2449</v>
      </c>
      <c r="I454" s="62" t="s">
        <v>92</v>
      </c>
      <c r="J454" s="62">
        <v>53107142</v>
      </c>
      <c r="K454" s="62" t="s">
        <v>2450</v>
      </c>
      <c r="L454" s="60">
        <v>80111701</v>
      </c>
      <c r="M454" s="71" t="s">
        <v>2451</v>
      </c>
      <c r="N454" s="62" t="s">
        <v>96</v>
      </c>
      <c r="O454" s="62">
        <f t="shared" si="25"/>
        <v>75385674</v>
      </c>
      <c r="P454" s="86">
        <v>75385674</v>
      </c>
      <c r="Q454" s="60">
        <v>0</v>
      </c>
      <c r="R454" s="86">
        <v>6555276</v>
      </c>
      <c r="S454" s="62" t="s">
        <v>97</v>
      </c>
      <c r="T454" s="63">
        <v>44582</v>
      </c>
      <c r="U454" s="63">
        <v>44586</v>
      </c>
      <c r="V454" s="63">
        <v>44926</v>
      </c>
      <c r="W454" s="63">
        <v>44586</v>
      </c>
      <c r="X454" s="63">
        <v>44926</v>
      </c>
      <c r="Y454" s="67" t="s">
        <v>418</v>
      </c>
      <c r="Z454" s="68" t="s">
        <v>419</v>
      </c>
      <c r="AA454" s="67">
        <v>20220734</v>
      </c>
      <c r="AB454" s="67">
        <v>77622</v>
      </c>
      <c r="AC454" s="61">
        <v>44574</v>
      </c>
      <c r="AD454" s="61" t="s">
        <v>100</v>
      </c>
      <c r="AE454" s="61" t="s">
        <v>100</v>
      </c>
      <c r="AF454" s="60" t="s">
        <v>1560</v>
      </c>
      <c r="AG454" s="60" t="s">
        <v>1389</v>
      </c>
      <c r="AH454" s="69">
        <v>60122</v>
      </c>
      <c r="AI454" s="85">
        <v>44582</v>
      </c>
      <c r="AJ454" s="70" t="s">
        <v>103</v>
      </c>
      <c r="AK454" s="69" t="s">
        <v>100</v>
      </c>
      <c r="AL454" s="69" t="s">
        <v>100</v>
      </c>
      <c r="AM454" s="61" t="str">
        <f>'[1]REQUISITOS DE EJECUCIÓN '!F455</f>
        <v>Cumplimiento del contrato
Calidad del servicio</v>
      </c>
      <c r="AN454" s="61" t="str">
        <f>'[1]REQUISITOS DE EJECUCIÓN '!G455</f>
        <v>390-47-994000068492</v>
      </c>
      <c r="AO454" s="61">
        <f>'[1]REQUISITOS DE EJECUCIÓN '!H455</f>
        <v>44582</v>
      </c>
      <c r="AP454" s="61">
        <f>'[1]REQUISITOS DE EJECUCIÓN '!I455</f>
        <v>44583</v>
      </c>
      <c r="AQ454" s="61">
        <f>'[1]REQUISITOS DE EJECUCIÓN '!L455</f>
        <v>44586</v>
      </c>
      <c r="AR454" s="61" t="str">
        <f>'[1]REQUISITOS DE EJECUCIÓN '!M455</f>
        <v>III</v>
      </c>
      <c r="AS454" s="62" t="s">
        <v>104</v>
      </c>
      <c r="AT454" s="60" t="str">
        <f>[1]Supervisiones!J455</f>
        <v>Sandra Patricia Amado Castillo</v>
      </c>
      <c r="AU454" s="60">
        <f>[1]Supervisiones!K455</f>
        <v>52795498</v>
      </c>
      <c r="AV454" s="60" t="str">
        <f>[1]Supervisiones!L455</f>
        <v>Mauricio Serrato Roa</v>
      </c>
      <c r="AW454" s="60">
        <f>[1]Supervisiones!M455</f>
        <v>52795498</v>
      </c>
      <c r="AX454" s="63">
        <f>[1]Supervisiones!N455</f>
        <v>44582</v>
      </c>
      <c r="AY454" s="63">
        <f>[1]Supervisiones!O455</f>
        <v>44582</v>
      </c>
      <c r="AZ454" s="60" t="str">
        <f>[1]Supervisiones!P455</f>
        <v>Transaccional</v>
      </c>
      <c r="BA454" s="62" t="s">
        <v>105</v>
      </c>
      <c r="BB454" s="60">
        <v>0</v>
      </c>
      <c r="BC454" s="62" t="s">
        <v>105</v>
      </c>
      <c r="BD454" s="60" t="s">
        <v>100</v>
      </c>
      <c r="BE454" s="60" t="s">
        <v>100</v>
      </c>
      <c r="BF454" s="62" t="s">
        <v>105</v>
      </c>
      <c r="BG454" s="60" t="s">
        <v>100</v>
      </c>
      <c r="BH454" s="60" t="s">
        <v>100</v>
      </c>
      <c r="BI454" s="60" t="s">
        <v>100</v>
      </c>
      <c r="BJ454" s="60" t="s">
        <v>100</v>
      </c>
      <c r="BK454" s="60" t="s">
        <v>100</v>
      </c>
      <c r="BL454" s="60" t="s">
        <v>100</v>
      </c>
      <c r="BM454" s="60" t="s">
        <v>100</v>
      </c>
      <c r="BN454" s="60" t="s">
        <v>100</v>
      </c>
      <c r="BO454" s="60" t="s">
        <v>100</v>
      </c>
      <c r="BP454" s="60" t="s">
        <v>100</v>
      </c>
      <c r="BQ454" s="60" t="s">
        <v>100</v>
      </c>
      <c r="BR454" s="60" t="s">
        <v>100</v>
      </c>
      <c r="BS454" s="63">
        <f t="shared" si="44"/>
        <v>44926</v>
      </c>
      <c r="BT454" s="62">
        <f t="shared" si="41"/>
        <v>0</v>
      </c>
      <c r="BU454" s="60">
        <v>0</v>
      </c>
      <c r="BV454" s="60">
        <v>0</v>
      </c>
      <c r="BW454" s="62">
        <f t="shared" si="42"/>
        <v>0</v>
      </c>
      <c r="BX454" s="60">
        <v>0</v>
      </c>
      <c r="BY454" s="60">
        <v>0</v>
      </c>
      <c r="BZ454" s="64">
        <f t="shared" si="45"/>
        <v>75385674</v>
      </c>
      <c r="CA454" s="60" t="s">
        <v>106</v>
      </c>
      <c r="CB454" s="62" t="e">
        <f t="shared" si="43"/>
        <v>#REF!</v>
      </c>
      <c r="CC454" s="72" t="e">
        <f>BS454-#REF!</f>
        <v>#REF!</v>
      </c>
      <c r="CD454" s="62" t="s">
        <v>107</v>
      </c>
      <c r="CE454" s="78">
        <v>44587</v>
      </c>
      <c r="CF454" s="74" t="s">
        <v>2452</v>
      </c>
      <c r="CG454" s="75"/>
    </row>
    <row r="455" spans="1:85" s="17" customFormat="1" ht="50.25" customHeight="1">
      <c r="A455" s="60">
        <v>454</v>
      </c>
      <c r="B455" s="62" t="s">
        <v>411</v>
      </c>
      <c r="C455" s="62" t="s">
        <v>617</v>
      </c>
      <c r="D455" s="62" t="s">
        <v>1116</v>
      </c>
      <c r="E455" s="62" t="s">
        <v>88</v>
      </c>
      <c r="F455" s="62" t="s">
        <v>2453</v>
      </c>
      <c r="G455" s="62" t="s">
        <v>90</v>
      </c>
      <c r="H455" s="62" t="s">
        <v>2454</v>
      </c>
      <c r="I455" s="62" t="s">
        <v>92</v>
      </c>
      <c r="J455" s="62">
        <v>79837969</v>
      </c>
      <c r="K455" s="62" t="s">
        <v>2455</v>
      </c>
      <c r="L455" s="60">
        <v>80111701</v>
      </c>
      <c r="M455" s="71" t="s">
        <v>2456</v>
      </c>
      <c r="N455" s="62" t="s">
        <v>96</v>
      </c>
      <c r="O455" s="62">
        <f t="shared" si="25"/>
        <v>34500000</v>
      </c>
      <c r="P455" s="86">
        <v>34500000</v>
      </c>
      <c r="Q455" s="60">
        <v>0</v>
      </c>
      <c r="R455" s="86">
        <v>3000000</v>
      </c>
      <c r="S455" s="62" t="s">
        <v>97</v>
      </c>
      <c r="T455" s="63">
        <v>44582</v>
      </c>
      <c r="U455" s="63">
        <v>44586</v>
      </c>
      <c r="V455" s="63">
        <v>44926</v>
      </c>
      <c r="W455" s="63">
        <v>44586</v>
      </c>
      <c r="X455" s="63">
        <v>44926</v>
      </c>
      <c r="Y455" s="67" t="s">
        <v>622</v>
      </c>
      <c r="Z455" s="68" t="s">
        <v>419</v>
      </c>
      <c r="AA455" s="67">
        <v>20220873</v>
      </c>
      <c r="AB455" s="67">
        <v>98722</v>
      </c>
      <c r="AC455" s="61">
        <v>44578</v>
      </c>
      <c r="AD455" s="61" t="s">
        <v>100</v>
      </c>
      <c r="AE455" s="61" t="s">
        <v>100</v>
      </c>
      <c r="AF455" s="60" t="s">
        <v>623</v>
      </c>
      <c r="AG455" s="60" t="s">
        <v>737</v>
      </c>
      <c r="AH455" s="69">
        <v>60622</v>
      </c>
      <c r="AI455" s="85">
        <v>44582</v>
      </c>
      <c r="AJ455" s="70" t="s">
        <v>103</v>
      </c>
      <c r="AK455" s="69" t="s">
        <v>100</v>
      </c>
      <c r="AL455" s="69" t="s">
        <v>100</v>
      </c>
      <c r="AM455" s="61" t="str">
        <f>'[1]REQUISITOS DE EJECUCIÓN '!F456</f>
        <v>Cumplimiento del contrato
Calidad del servicio</v>
      </c>
      <c r="AN455" s="61" t="str">
        <f>'[1]REQUISITOS DE EJECUCIÓN '!G456</f>
        <v>390-47-994000068633</v>
      </c>
      <c r="AO455" s="61">
        <f>'[1]REQUISITOS DE EJECUCIÓN '!H456</f>
        <v>44582</v>
      </c>
      <c r="AP455" s="61">
        <f>'[1]REQUISITOS DE EJECUCIÓN '!I456</f>
        <v>44586</v>
      </c>
      <c r="AQ455" s="61">
        <f>'[1]REQUISITOS DE EJECUCIÓN '!L456</f>
        <v>44586</v>
      </c>
      <c r="AR455" s="61" t="str">
        <f>'[1]REQUISITOS DE EJECUCIÓN '!M456</f>
        <v>I</v>
      </c>
      <c r="AS455" s="62" t="s">
        <v>104</v>
      </c>
      <c r="AT455" s="60" t="str">
        <f>[1]Supervisiones!J456</f>
        <v>David Alejandro Acosta Cárdenas</v>
      </c>
      <c r="AU455" s="60">
        <f>[1]Supervisiones!K456</f>
        <v>1069712051</v>
      </c>
      <c r="AV455" s="60" t="str">
        <f>[1]Supervisiones!L456</f>
        <v>Juan Efraín Arguello Molina</v>
      </c>
      <c r="AW455" s="60">
        <f>[1]Supervisiones!M456</f>
        <v>1069712051</v>
      </c>
      <c r="AX455" s="63">
        <f>[1]Supervisiones!N456</f>
        <v>44582</v>
      </c>
      <c r="AY455" s="63">
        <f>[1]Supervisiones!O456</f>
        <v>44582</v>
      </c>
      <c r="AZ455" s="60" t="str">
        <f>[1]Supervisiones!P456</f>
        <v>Transaccional</v>
      </c>
      <c r="BA455" s="62" t="s">
        <v>105</v>
      </c>
      <c r="BB455" s="60">
        <v>0</v>
      </c>
      <c r="BC455" s="62" t="s">
        <v>105</v>
      </c>
      <c r="BD455" s="60" t="s">
        <v>100</v>
      </c>
      <c r="BE455" s="60" t="s">
        <v>100</v>
      </c>
      <c r="BF455" s="62" t="s">
        <v>105</v>
      </c>
      <c r="BG455" s="60" t="s">
        <v>100</v>
      </c>
      <c r="BH455" s="60" t="s">
        <v>100</v>
      </c>
      <c r="BI455" s="60" t="s">
        <v>100</v>
      </c>
      <c r="BJ455" s="60" t="s">
        <v>100</v>
      </c>
      <c r="BK455" s="60" t="s">
        <v>100</v>
      </c>
      <c r="BL455" s="60" t="s">
        <v>100</v>
      </c>
      <c r="BM455" s="60" t="s">
        <v>100</v>
      </c>
      <c r="BN455" s="60" t="s">
        <v>100</v>
      </c>
      <c r="BO455" s="60" t="s">
        <v>100</v>
      </c>
      <c r="BP455" s="60" t="s">
        <v>100</v>
      </c>
      <c r="BQ455" s="60" t="s">
        <v>100</v>
      </c>
      <c r="BR455" s="60" t="s">
        <v>100</v>
      </c>
      <c r="BS455" s="63">
        <f t="shared" si="44"/>
        <v>44926</v>
      </c>
      <c r="BT455" s="62">
        <f t="shared" si="41"/>
        <v>0</v>
      </c>
      <c r="BU455" s="60">
        <v>0</v>
      </c>
      <c r="BV455" s="60">
        <v>0</v>
      </c>
      <c r="BW455" s="62">
        <f t="shared" si="42"/>
        <v>0</v>
      </c>
      <c r="BX455" s="60">
        <v>0</v>
      </c>
      <c r="BY455" s="60">
        <v>0</v>
      </c>
      <c r="BZ455" s="64">
        <f t="shared" si="45"/>
        <v>34500000</v>
      </c>
      <c r="CA455" s="60" t="s">
        <v>106</v>
      </c>
      <c r="CB455" s="62" t="e">
        <f t="shared" si="43"/>
        <v>#REF!</v>
      </c>
      <c r="CC455" s="72" t="e">
        <f>BS455-#REF!</f>
        <v>#REF!</v>
      </c>
      <c r="CD455" s="62" t="s">
        <v>107</v>
      </c>
      <c r="CE455" s="78">
        <v>44587</v>
      </c>
      <c r="CF455" s="74" t="s">
        <v>2457</v>
      </c>
      <c r="CG455" s="75"/>
    </row>
    <row r="456" spans="1:85" s="17" customFormat="1" ht="50.25" customHeight="1">
      <c r="A456" s="60">
        <v>455</v>
      </c>
      <c r="B456" s="62" t="s">
        <v>298</v>
      </c>
      <c r="C456" s="62" t="s">
        <v>299</v>
      </c>
      <c r="D456" s="62" t="s">
        <v>300</v>
      </c>
      <c r="E456" s="62" t="s">
        <v>88</v>
      </c>
      <c r="F456" s="62" t="s">
        <v>2458</v>
      </c>
      <c r="G456" s="62" t="s">
        <v>90</v>
      </c>
      <c r="H456" s="62" t="s">
        <v>2459</v>
      </c>
      <c r="I456" s="62" t="s">
        <v>92</v>
      </c>
      <c r="J456" s="62">
        <v>52834263</v>
      </c>
      <c r="K456" s="62" t="s">
        <v>2460</v>
      </c>
      <c r="L456" s="60">
        <v>80111701</v>
      </c>
      <c r="M456" s="71" t="s">
        <v>340</v>
      </c>
      <c r="N456" s="62" t="s">
        <v>96</v>
      </c>
      <c r="O456" s="62">
        <f t="shared" si="25"/>
        <v>75000000</v>
      </c>
      <c r="P456" s="82">
        <v>75000000</v>
      </c>
      <c r="Q456" s="83">
        <v>0</v>
      </c>
      <c r="R456" s="82">
        <v>7500000</v>
      </c>
      <c r="S456" s="62" t="s">
        <v>213</v>
      </c>
      <c r="T456" s="63">
        <v>44581</v>
      </c>
      <c r="U456" s="63">
        <v>44587</v>
      </c>
      <c r="V456" s="63">
        <v>44865</v>
      </c>
      <c r="W456" s="63">
        <v>44587</v>
      </c>
      <c r="X456" s="63">
        <v>44865</v>
      </c>
      <c r="Y456" s="67" t="s">
        <v>305</v>
      </c>
      <c r="Z456" s="68" t="s">
        <v>306</v>
      </c>
      <c r="AA456" s="111">
        <v>20220601</v>
      </c>
      <c r="AB456" s="111">
        <v>67322</v>
      </c>
      <c r="AC456" s="61">
        <v>44573</v>
      </c>
      <c r="AD456" s="61" t="s">
        <v>100</v>
      </c>
      <c r="AE456" s="61" t="s">
        <v>100</v>
      </c>
      <c r="AF456" s="71" t="s">
        <v>928</v>
      </c>
      <c r="AG456" s="71" t="s">
        <v>102</v>
      </c>
      <c r="AH456" s="69">
        <v>61622</v>
      </c>
      <c r="AI456" s="85">
        <v>44582</v>
      </c>
      <c r="AJ456" s="70" t="s">
        <v>103</v>
      </c>
      <c r="AK456" s="69" t="s">
        <v>100</v>
      </c>
      <c r="AL456" s="69" t="s">
        <v>100</v>
      </c>
      <c r="AM456" s="61" t="str">
        <f>'[1]REQUISITOS DE EJECUCIÓN '!F457</f>
        <v>Cumplimiento del contrato
Calidad del servicio</v>
      </c>
      <c r="AN456" s="61" t="str">
        <f>'[1]REQUISITOS DE EJECUCIÓN '!G457</f>
        <v>390-47-994000068616</v>
      </c>
      <c r="AO456" s="61">
        <f>'[1]REQUISITOS DE EJECUCIÓN '!H457</f>
        <v>44582</v>
      </c>
      <c r="AP456" s="61">
        <f>'[1]REQUISITOS DE EJECUCIÓN '!I457</f>
        <v>44587</v>
      </c>
      <c r="AQ456" s="61">
        <f>'[1]REQUISITOS DE EJECUCIÓN '!L457</f>
        <v>44584</v>
      </c>
      <c r="AR456" s="61" t="str">
        <f>'[1]REQUISITOS DE EJECUCIÓN '!M457</f>
        <v>I</v>
      </c>
      <c r="AS456" s="62" t="s">
        <v>104</v>
      </c>
      <c r="AT456" s="60" t="str">
        <f>[1]Supervisiones!J457</f>
        <v>Fabian Dario Romero Moreno</v>
      </c>
      <c r="AU456" s="60">
        <f>[1]Supervisiones!K457</f>
        <v>11523034</v>
      </c>
      <c r="AV456" s="60" t="str">
        <f>[1]Supervisiones!L457</f>
        <v>Fabian Dario Romero Moreno</v>
      </c>
      <c r="AW456" s="60">
        <f>[1]Supervisiones!M457</f>
        <v>11523034</v>
      </c>
      <c r="AX456" s="63">
        <f>[1]Supervisiones!N457</f>
        <v>44584</v>
      </c>
      <c r="AY456" s="63">
        <f>[1]Supervisiones!O457</f>
        <v>44584</v>
      </c>
      <c r="AZ456" s="60" t="str">
        <f>[1]Supervisiones!P457</f>
        <v>Transaccional</v>
      </c>
      <c r="BA456" s="62" t="s">
        <v>105</v>
      </c>
      <c r="BB456" s="60">
        <v>0</v>
      </c>
      <c r="BC456" s="62" t="s">
        <v>105</v>
      </c>
      <c r="BD456" s="60" t="s">
        <v>100</v>
      </c>
      <c r="BE456" s="60" t="s">
        <v>100</v>
      </c>
      <c r="BF456" s="62" t="s">
        <v>105</v>
      </c>
      <c r="BG456" s="60" t="s">
        <v>100</v>
      </c>
      <c r="BH456" s="60" t="s">
        <v>100</v>
      </c>
      <c r="BI456" s="60" t="s">
        <v>100</v>
      </c>
      <c r="BJ456" s="60" t="s">
        <v>100</v>
      </c>
      <c r="BK456" s="60" t="s">
        <v>100</v>
      </c>
      <c r="BL456" s="60" t="s">
        <v>100</v>
      </c>
      <c r="BM456" s="60" t="s">
        <v>100</v>
      </c>
      <c r="BN456" s="60" t="s">
        <v>100</v>
      </c>
      <c r="BO456" s="60" t="s">
        <v>100</v>
      </c>
      <c r="BP456" s="60" t="s">
        <v>100</v>
      </c>
      <c r="BQ456" s="60" t="s">
        <v>100</v>
      </c>
      <c r="BR456" s="60" t="s">
        <v>100</v>
      </c>
      <c r="BS456" s="63">
        <f t="shared" si="44"/>
        <v>44865</v>
      </c>
      <c r="BT456" s="62">
        <f t="shared" si="41"/>
        <v>0</v>
      </c>
      <c r="BU456" s="60">
        <v>0</v>
      </c>
      <c r="BV456" s="60">
        <v>0</v>
      </c>
      <c r="BW456" s="62">
        <f t="shared" si="42"/>
        <v>0</v>
      </c>
      <c r="BX456" s="60">
        <v>0</v>
      </c>
      <c r="BY456" s="60">
        <v>0</v>
      </c>
      <c r="BZ456" s="64">
        <f t="shared" si="45"/>
        <v>75000000</v>
      </c>
      <c r="CA456" s="60" t="s">
        <v>106</v>
      </c>
      <c r="CB456" s="62" t="e">
        <f t="shared" si="43"/>
        <v>#REF!</v>
      </c>
      <c r="CC456" s="72" t="e">
        <f>BS456-#REF!</f>
        <v>#REF!</v>
      </c>
      <c r="CD456" s="62" t="s">
        <v>107</v>
      </c>
      <c r="CE456" s="78">
        <v>44585</v>
      </c>
      <c r="CF456" s="74" t="s">
        <v>2461</v>
      </c>
      <c r="CG456" s="75"/>
    </row>
    <row r="457" spans="1:85" s="17" customFormat="1" ht="50.25" customHeight="1">
      <c r="A457" s="60">
        <v>456</v>
      </c>
      <c r="B457" s="62" t="s">
        <v>411</v>
      </c>
      <c r="C457" s="62" t="s">
        <v>1488</v>
      </c>
      <c r="D457" s="62" t="s">
        <v>1116</v>
      </c>
      <c r="E457" s="62" t="s">
        <v>88</v>
      </c>
      <c r="F457" s="62" t="s">
        <v>2462</v>
      </c>
      <c r="G457" s="62" t="s">
        <v>90</v>
      </c>
      <c r="H457" s="62" t="s">
        <v>2463</v>
      </c>
      <c r="I457" s="62" t="s">
        <v>92</v>
      </c>
      <c r="J457" s="62" t="s">
        <v>2464</v>
      </c>
      <c r="K457" s="62" t="s">
        <v>2465</v>
      </c>
      <c r="L457" s="60">
        <v>80111701</v>
      </c>
      <c r="M457" s="71" t="s">
        <v>2466</v>
      </c>
      <c r="N457" s="62" t="s">
        <v>96</v>
      </c>
      <c r="O457" s="62">
        <f t="shared" si="25"/>
        <v>71434500</v>
      </c>
      <c r="P457" s="82">
        <v>71434500</v>
      </c>
      <c r="Q457" s="83">
        <v>0</v>
      </c>
      <c r="R457" s="82">
        <v>6825000</v>
      </c>
      <c r="S457" s="62" t="s">
        <v>97</v>
      </c>
      <c r="T457" s="63">
        <v>44582</v>
      </c>
      <c r="U457" s="63">
        <v>44586</v>
      </c>
      <c r="V457" s="63">
        <v>44898</v>
      </c>
      <c r="W457" s="63">
        <v>44586</v>
      </c>
      <c r="X457" s="63">
        <v>44898</v>
      </c>
      <c r="Y457" s="67" t="s">
        <v>622</v>
      </c>
      <c r="Z457" s="68" t="s">
        <v>419</v>
      </c>
      <c r="AA457" s="111">
        <v>20220842</v>
      </c>
      <c r="AB457" s="111">
        <v>89822</v>
      </c>
      <c r="AC457" s="61">
        <v>44575</v>
      </c>
      <c r="AD457" s="61" t="s">
        <v>100</v>
      </c>
      <c r="AE457" s="61" t="s">
        <v>100</v>
      </c>
      <c r="AF457" s="71" t="s">
        <v>1493</v>
      </c>
      <c r="AG457" s="71" t="s">
        <v>321</v>
      </c>
      <c r="AH457" s="69">
        <v>60722</v>
      </c>
      <c r="AI457" s="85">
        <v>44582</v>
      </c>
      <c r="AJ457" s="70" t="s">
        <v>103</v>
      </c>
      <c r="AK457" s="69" t="s">
        <v>100</v>
      </c>
      <c r="AL457" s="69" t="s">
        <v>100</v>
      </c>
      <c r="AM457" s="61" t="str">
        <f>'[1]REQUISITOS DE EJECUCIÓN '!F458</f>
        <v>Cumplimiento del contrato
Calidad del servicio</v>
      </c>
      <c r="AN457" s="61" t="str">
        <f>'[1]REQUISITOS DE EJECUCIÓN '!G458</f>
        <v>390-47-994000068552</v>
      </c>
      <c r="AO457" s="61">
        <f>'[1]REQUISITOS DE EJECUCIÓN '!H458</f>
        <v>44582</v>
      </c>
      <c r="AP457" s="61">
        <f>'[1]REQUISITOS DE EJECUCIÓN '!I458</f>
        <v>44586</v>
      </c>
      <c r="AQ457" s="61">
        <f>'[1]REQUISITOS DE EJECUCIÓN '!L458</f>
        <v>44586</v>
      </c>
      <c r="AR457" s="61" t="str">
        <f>'[1]REQUISITOS DE EJECUCIÓN '!M458</f>
        <v>I</v>
      </c>
      <c r="AS457" s="62" t="s">
        <v>104</v>
      </c>
      <c r="AT457" s="60" t="str">
        <f>[1]Supervisiones!J458</f>
        <v>Sandra Patricia Amado Castillo</v>
      </c>
      <c r="AU457" s="60">
        <f>[1]Supervisiones!K458</f>
        <v>52795498</v>
      </c>
      <c r="AV457" s="60" t="str">
        <f>[1]Supervisiones!L458</f>
        <v>Mauricio Serrato Roa</v>
      </c>
      <c r="AW457" s="60">
        <f>[1]Supervisiones!M458</f>
        <v>52795498</v>
      </c>
      <c r="AX457" s="63">
        <f>[1]Supervisiones!N458</f>
        <v>44582</v>
      </c>
      <c r="AY457" s="63">
        <f>[1]Supervisiones!O458</f>
        <v>44582</v>
      </c>
      <c r="AZ457" s="60" t="str">
        <f>[1]Supervisiones!P458</f>
        <v>Transaccional</v>
      </c>
      <c r="BA457" s="62" t="s">
        <v>105</v>
      </c>
      <c r="BB457" s="60">
        <v>0</v>
      </c>
      <c r="BC457" s="62" t="s">
        <v>105</v>
      </c>
      <c r="BD457" s="60" t="s">
        <v>100</v>
      </c>
      <c r="BE457" s="60" t="s">
        <v>100</v>
      </c>
      <c r="BF457" s="62" t="s">
        <v>105</v>
      </c>
      <c r="BG457" s="60" t="s">
        <v>100</v>
      </c>
      <c r="BH457" s="60" t="s">
        <v>100</v>
      </c>
      <c r="BI457" s="60" t="s">
        <v>100</v>
      </c>
      <c r="BJ457" s="60" t="s">
        <v>100</v>
      </c>
      <c r="BK457" s="60" t="s">
        <v>100</v>
      </c>
      <c r="BL457" s="60" t="s">
        <v>100</v>
      </c>
      <c r="BM457" s="60" t="s">
        <v>100</v>
      </c>
      <c r="BN457" s="60" t="s">
        <v>100</v>
      </c>
      <c r="BO457" s="60" t="s">
        <v>100</v>
      </c>
      <c r="BP457" s="60" t="s">
        <v>100</v>
      </c>
      <c r="BQ457" s="60" t="s">
        <v>100</v>
      </c>
      <c r="BR457" s="60" t="s">
        <v>100</v>
      </c>
      <c r="BS457" s="63">
        <f t="shared" si="44"/>
        <v>44898</v>
      </c>
      <c r="BT457" s="62">
        <f t="shared" si="41"/>
        <v>0</v>
      </c>
      <c r="BU457" s="60">
        <v>0</v>
      </c>
      <c r="BV457" s="60">
        <v>0</v>
      </c>
      <c r="BW457" s="62">
        <f t="shared" si="42"/>
        <v>0</v>
      </c>
      <c r="BX457" s="60">
        <v>0</v>
      </c>
      <c r="BY457" s="60">
        <v>0</v>
      </c>
      <c r="BZ457" s="64">
        <f t="shared" si="45"/>
        <v>71434500</v>
      </c>
      <c r="CA457" s="60" t="s">
        <v>106</v>
      </c>
      <c r="CB457" s="62" t="e">
        <f t="shared" si="43"/>
        <v>#REF!</v>
      </c>
      <c r="CC457" s="72" t="e">
        <f>BS457-#REF!</f>
        <v>#REF!</v>
      </c>
      <c r="CD457" s="62" t="s">
        <v>107</v>
      </c>
      <c r="CE457" s="78">
        <v>44587</v>
      </c>
      <c r="CF457" s="74" t="s">
        <v>2467</v>
      </c>
      <c r="CG457" s="75"/>
    </row>
    <row r="458" spans="1:85" s="17" customFormat="1" ht="50.25" customHeight="1">
      <c r="A458" s="60">
        <v>457</v>
      </c>
      <c r="B458" s="62" t="s">
        <v>411</v>
      </c>
      <c r="C458" s="62" t="s">
        <v>617</v>
      </c>
      <c r="D458" s="62" t="s">
        <v>2468</v>
      </c>
      <c r="E458" s="62" t="s">
        <v>2387</v>
      </c>
      <c r="F458" s="62" t="s">
        <v>2469</v>
      </c>
      <c r="G458" s="62" t="s">
        <v>2389</v>
      </c>
      <c r="H458" s="62" t="s">
        <v>2470</v>
      </c>
      <c r="I458" s="62" t="s">
        <v>2130</v>
      </c>
      <c r="J458" s="62" t="s">
        <v>2471</v>
      </c>
      <c r="K458" s="62" t="s">
        <v>2472</v>
      </c>
      <c r="L458" s="60" t="s">
        <v>2473</v>
      </c>
      <c r="M458" s="71" t="s">
        <v>2474</v>
      </c>
      <c r="N458" s="71" t="s">
        <v>96</v>
      </c>
      <c r="O458" s="62">
        <f t="shared" si="25"/>
        <v>50000000</v>
      </c>
      <c r="P458" s="82">
        <v>50000000</v>
      </c>
      <c r="Q458" s="83">
        <v>0</v>
      </c>
      <c r="R458" s="83" t="s">
        <v>100</v>
      </c>
      <c r="S458" s="62" t="s">
        <v>100</v>
      </c>
      <c r="T458" s="63">
        <v>44584</v>
      </c>
      <c r="U458" s="63">
        <v>44596</v>
      </c>
      <c r="V458" s="63">
        <v>44926</v>
      </c>
      <c r="W458" s="63">
        <v>44596</v>
      </c>
      <c r="X458" s="63">
        <v>44926</v>
      </c>
      <c r="Y458" s="67" t="s">
        <v>622</v>
      </c>
      <c r="Z458" s="68" t="s">
        <v>419</v>
      </c>
      <c r="AA458" s="111">
        <v>20220848</v>
      </c>
      <c r="AB458" s="111">
        <v>82722</v>
      </c>
      <c r="AC458" s="66">
        <v>44574</v>
      </c>
      <c r="AD458" s="61" t="s">
        <v>100</v>
      </c>
      <c r="AE458" s="61" t="s">
        <v>100</v>
      </c>
      <c r="AF458" s="71" t="s">
        <v>2475</v>
      </c>
      <c r="AG458" s="71" t="s">
        <v>100</v>
      </c>
      <c r="AH458" s="69">
        <v>77022</v>
      </c>
      <c r="AI458" s="85">
        <v>44585</v>
      </c>
      <c r="AJ458" s="70" t="s">
        <v>103</v>
      </c>
      <c r="AK458" s="69" t="s">
        <v>100</v>
      </c>
      <c r="AL458" s="69" t="s">
        <v>100</v>
      </c>
      <c r="AM458" s="61" t="str">
        <f>'[1]REQUISITOS DE EJECUCIÓN '!F459</f>
        <v>Cumplimiento del contrato
Calidad del servicio
Responsabilidad Civil Extracontractual</v>
      </c>
      <c r="AN458" s="61" t="str">
        <f>'[1]REQUISITOS DE EJECUCIÓN '!G459</f>
        <v>390-47-994000068982
390-74-994000010926</v>
      </c>
      <c r="AO458" s="61">
        <f>'[1]REQUISITOS DE EJECUCIÓN '!H459</f>
        <v>44585</v>
      </c>
      <c r="AP458" s="61">
        <f>'[1]REQUISITOS DE EJECUCIÓN '!I459</f>
        <v>44592</v>
      </c>
      <c r="AQ458" s="61" t="str">
        <f>'[1]REQUISITOS DE EJECUCIÓN '!L459</f>
        <v>N/A</v>
      </c>
      <c r="AR458" s="61" t="str">
        <f>'[1]REQUISITOS DE EJECUCIÓN '!M459</f>
        <v>N/A</v>
      </c>
      <c r="AS458" s="62" t="s">
        <v>100</v>
      </c>
      <c r="AT458" s="60" t="str">
        <f>[1]Supervisiones!J459</f>
        <v>Veronica Julieth Sánchez Pinilla</v>
      </c>
      <c r="AU458" s="60" t="str">
        <f>[1]Supervisiones!K459</f>
        <v xml:space="preserve">1015406095	</v>
      </c>
      <c r="AV458" s="60" t="str">
        <f>[1]Supervisiones!L459</f>
        <v>Veronica Julieth Sánchez Pinilla</v>
      </c>
      <c r="AW458" s="60" t="str">
        <f>[1]Supervisiones!M459</f>
        <v xml:space="preserve">1015406095	</v>
      </c>
      <c r="AX458" s="63">
        <f>[1]Supervisiones!N459</f>
        <v>44588</v>
      </c>
      <c r="AY458" s="63">
        <f>[1]Supervisiones!O459</f>
        <v>44588</v>
      </c>
      <c r="AZ458" s="60" t="str">
        <f>[1]Supervisiones!P459</f>
        <v>Transaccional</v>
      </c>
      <c r="BA458" s="62" t="s">
        <v>105</v>
      </c>
      <c r="BB458" s="60">
        <v>0</v>
      </c>
      <c r="BC458" s="62" t="s">
        <v>105</v>
      </c>
      <c r="BD458" s="60" t="s">
        <v>100</v>
      </c>
      <c r="BE458" s="60" t="s">
        <v>100</v>
      </c>
      <c r="BF458" s="62" t="s">
        <v>105</v>
      </c>
      <c r="BG458" s="60" t="s">
        <v>100</v>
      </c>
      <c r="BH458" s="60" t="s">
        <v>100</v>
      </c>
      <c r="BI458" s="60" t="s">
        <v>100</v>
      </c>
      <c r="BJ458" s="60" t="s">
        <v>100</v>
      </c>
      <c r="BK458" s="60" t="s">
        <v>100</v>
      </c>
      <c r="BL458" s="60" t="s">
        <v>100</v>
      </c>
      <c r="BM458" s="60" t="s">
        <v>100</v>
      </c>
      <c r="BN458" s="60" t="s">
        <v>100</v>
      </c>
      <c r="BO458" s="60" t="s">
        <v>100</v>
      </c>
      <c r="BP458" s="60" t="s">
        <v>100</v>
      </c>
      <c r="BQ458" s="60" t="s">
        <v>100</v>
      </c>
      <c r="BR458" s="60" t="s">
        <v>100</v>
      </c>
      <c r="BS458" s="63">
        <f t="shared" si="44"/>
        <v>44926</v>
      </c>
      <c r="BT458" s="62">
        <f t="shared" si="41"/>
        <v>0</v>
      </c>
      <c r="BU458" s="60">
        <v>0</v>
      </c>
      <c r="BV458" s="60">
        <v>0</v>
      </c>
      <c r="BW458" s="62">
        <f t="shared" si="42"/>
        <v>0</v>
      </c>
      <c r="BX458" s="60">
        <v>0</v>
      </c>
      <c r="BY458" s="60">
        <v>0</v>
      </c>
      <c r="BZ458" s="64">
        <f t="shared" si="45"/>
        <v>50000000</v>
      </c>
      <c r="CA458" s="60" t="s">
        <v>106</v>
      </c>
      <c r="CB458" s="62" t="e">
        <f t="shared" si="43"/>
        <v>#REF!</v>
      </c>
      <c r="CC458" s="72" t="e">
        <f>BS458-#REF!</f>
        <v>#REF!</v>
      </c>
      <c r="CD458" s="62" t="s">
        <v>107</v>
      </c>
      <c r="CE458" s="78">
        <v>44590</v>
      </c>
      <c r="CF458" s="74" t="s">
        <v>2476</v>
      </c>
      <c r="CG458" s="75"/>
    </row>
    <row r="459" spans="1:85" s="17" customFormat="1" ht="50.25" customHeight="1">
      <c r="A459" s="60">
        <v>458</v>
      </c>
      <c r="B459" s="62" t="s">
        <v>510</v>
      </c>
      <c r="C459" s="62" t="s">
        <v>930</v>
      </c>
      <c r="D459" s="62" t="s">
        <v>512</v>
      </c>
      <c r="E459" s="62" t="s">
        <v>88</v>
      </c>
      <c r="F459" s="62" t="s">
        <v>2477</v>
      </c>
      <c r="G459" s="62" t="s">
        <v>90</v>
      </c>
      <c r="H459" s="62" t="s">
        <v>2478</v>
      </c>
      <c r="I459" s="62" t="s">
        <v>92</v>
      </c>
      <c r="J459" s="62">
        <v>80170326</v>
      </c>
      <c r="K459" s="62" t="s">
        <v>2479</v>
      </c>
      <c r="L459" s="60">
        <v>80111701</v>
      </c>
      <c r="M459" s="71" t="s">
        <v>1352</v>
      </c>
      <c r="N459" s="62" t="s">
        <v>96</v>
      </c>
      <c r="O459" s="62">
        <f t="shared" si="25"/>
        <v>55750000</v>
      </c>
      <c r="P459" s="82">
        <v>55750000</v>
      </c>
      <c r="Q459" s="83">
        <v>0</v>
      </c>
      <c r="R459" s="82">
        <v>5575000</v>
      </c>
      <c r="S459" s="62" t="s">
        <v>213</v>
      </c>
      <c r="T459" s="63">
        <v>44582</v>
      </c>
      <c r="U459" s="63">
        <v>44587</v>
      </c>
      <c r="V459" s="63">
        <v>44864</v>
      </c>
      <c r="W459" s="63">
        <v>44587</v>
      </c>
      <c r="X459" s="63">
        <v>44864</v>
      </c>
      <c r="Y459" s="67" t="s">
        <v>517</v>
      </c>
      <c r="Z459" s="68" t="s">
        <v>518</v>
      </c>
      <c r="AA459" s="111">
        <v>20220141</v>
      </c>
      <c r="AB459" s="111">
        <v>24322</v>
      </c>
      <c r="AC459" s="66">
        <v>44569</v>
      </c>
      <c r="AD459" s="61" t="s">
        <v>100</v>
      </c>
      <c r="AE459" s="61" t="s">
        <v>100</v>
      </c>
      <c r="AF459" s="71" t="s">
        <v>519</v>
      </c>
      <c r="AG459" s="71" t="s">
        <v>116</v>
      </c>
      <c r="AH459" s="69">
        <v>62422</v>
      </c>
      <c r="AI459" s="85">
        <v>44582</v>
      </c>
      <c r="AJ459" s="70" t="s">
        <v>103</v>
      </c>
      <c r="AK459" s="69" t="s">
        <v>100</v>
      </c>
      <c r="AL459" s="69" t="s">
        <v>100</v>
      </c>
      <c r="AM459" s="61" t="str">
        <f>'[1]REQUISITOS DE EJECUCIÓN '!F460</f>
        <v>Cumplimiento del contrato
Calidad del servicio</v>
      </c>
      <c r="AN459" s="61" t="str">
        <f>'[1]REQUISITOS DE EJECUCIÓN '!G460</f>
        <v>390- 47-994000069054</v>
      </c>
      <c r="AO459" s="61">
        <f>'[1]REQUISITOS DE EJECUCIÓN '!H460</f>
        <v>44585</v>
      </c>
      <c r="AP459" s="61">
        <f>'[1]REQUISITOS DE EJECUCIÓN '!I460</f>
        <v>44587</v>
      </c>
      <c r="AQ459" s="61">
        <f>'[1]REQUISITOS DE EJECUCIÓN '!L460</f>
        <v>44587</v>
      </c>
      <c r="AR459" s="61" t="str">
        <f>'[1]REQUISITOS DE EJECUCIÓN '!M460</f>
        <v>I</v>
      </c>
      <c r="AS459" s="62" t="s">
        <v>104</v>
      </c>
      <c r="AT459" s="60" t="str">
        <f>[1]Supervisiones!J460</f>
        <v>Claudia Elizabeth Cifuentes Santanilla</v>
      </c>
      <c r="AU459" s="60">
        <f>[1]Supervisiones!K460</f>
        <v>1032411754</v>
      </c>
      <c r="AV459" s="60" t="str">
        <f>[1]Supervisiones!L460</f>
        <v>Claudia Elizabeth Cifuentes Santanilla</v>
      </c>
      <c r="AW459" s="60">
        <f>[1]Supervisiones!M460</f>
        <v>1032411754</v>
      </c>
      <c r="AX459" s="63">
        <f>[1]Supervisiones!N460</f>
        <v>44582</v>
      </c>
      <c r="AY459" s="63">
        <f>[1]Supervisiones!O460</f>
        <v>44582</v>
      </c>
      <c r="AZ459" s="60" t="str">
        <f>[1]Supervisiones!P460</f>
        <v>Transaccional</v>
      </c>
      <c r="BA459" s="62" t="s">
        <v>105</v>
      </c>
      <c r="BB459" s="60">
        <v>0</v>
      </c>
      <c r="BC459" s="62" t="s">
        <v>105</v>
      </c>
      <c r="BD459" s="60" t="s">
        <v>100</v>
      </c>
      <c r="BE459" s="60" t="s">
        <v>100</v>
      </c>
      <c r="BF459" s="62" t="s">
        <v>105</v>
      </c>
      <c r="BG459" s="60" t="s">
        <v>100</v>
      </c>
      <c r="BH459" s="60" t="s">
        <v>100</v>
      </c>
      <c r="BI459" s="60" t="s">
        <v>100</v>
      </c>
      <c r="BJ459" s="60" t="s">
        <v>100</v>
      </c>
      <c r="BK459" s="60" t="s">
        <v>100</v>
      </c>
      <c r="BL459" s="60" t="s">
        <v>100</v>
      </c>
      <c r="BM459" s="60" t="s">
        <v>100</v>
      </c>
      <c r="BN459" s="60" t="s">
        <v>100</v>
      </c>
      <c r="BO459" s="60" t="s">
        <v>100</v>
      </c>
      <c r="BP459" s="60" t="s">
        <v>100</v>
      </c>
      <c r="BQ459" s="60" t="s">
        <v>100</v>
      </c>
      <c r="BR459" s="60" t="s">
        <v>100</v>
      </c>
      <c r="BS459" s="63">
        <f t="shared" si="44"/>
        <v>44864</v>
      </c>
      <c r="BT459" s="62">
        <f t="shared" si="41"/>
        <v>0</v>
      </c>
      <c r="BU459" s="60">
        <v>0</v>
      </c>
      <c r="BV459" s="60">
        <v>0</v>
      </c>
      <c r="BW459" s="62">
        <f t="shared" si="42"/>
        <v>0</v>
      </c>
      <c r="BX459" s="60">
        <v>0</v>
      </c>
      <c r="BY459" s="60">
        <v>0</v>
      </c>
      <c r="BZ459" s="64">
        <f t="shared" si="45"/>
        <v>55750000</v>
      </c>
      <c r="CA459" s="60" t="s">
        <v>106</v>
      </c>
      <c r="CB459" s="62" t="e">
        <f t="shared" si="43"/>
        <v>#REF!</v>
      </c>
      <c r="CC459" s="72" t="e">
        <f>BS459-#REF!</f>
        <v>#REF!</v>
      </c>
      <c r="CD459" s="62" t="s">
        <v>107</v>
      </c>
      <c r="CE459" s="78">
        <v>44587</v>
      </c>
      <c r="CF459" s="105" t="s">
        <v>2480</v>
      </c>
      <c r="CG459" s="75"/>
    </row>
    <row r="460" spans="1:85" s="17" customFormat="1" ht="50.25" customHeight="1">
      <c r="A460" s="60">
        <v>459</v>
      </c>
      <c r="B460" s="62" t="s">
        <v>411</v>
      </c>
      <c r="C460" s="62" t="s">
        <v>412</v>
      </c>
      <c r="D460" s="62" t="s">
        <v>2468</v>
      </c>
      <c r="E460" s="62" t="s">
        <v>2387</v>
      </c>
      <c r="F460" s="62" t="s">
        <v>2481</v>
      </c>
      <c r="G460" s="62" t="s">
        <v>2389</v>
      </c>
      <c r="H460" s="62" t="s">
        <v>2482</v>
      </c>
      <c r="I460" s="62" t="s">
        <v>2130</v>
      </c>
      <c r="J460" s="62" t="s">
        <v>2483</v>
      </c>
      <c r="K460" s="62" t="s">
        <v>2484</v>
      </c>
      <c r="L460" s="60">
        <v>80101505</v>
      </c>
      <c r="M460" s="71" t="s">
        <v>2485</v>
      </c>
      <c r="N460" s="62" t="s">
        <v>96</v>
      </c>
      <c r="O460" s="62">
        <f t="shared" si="25"/>
        <v>700000000</v>
      </c>
      <c r="P460" s="82">
        <v>700000000</v>
      </c>
      <c r="Q460" s="83">
        <v>0</v>
      </c>
      <c r="R460" s="83" t="s">
        <v>100</v>
      </c>
      <c r="S460" s="62" t="s">
        <v>100</v>
      </c>
      <c r="T460" s="63">
        <v>44583</v>
      </c>
      <c r="U460" s="63">
        <v>44595</v>
      </c>
      <c r="V460" s="63">
        <v>44926</v>
      </c>
      <c r="W460" s="63">
        <v>44595</v>
      </c>
      <c r="X460" s="63">
        <v>44926</v>
      </c>
      <c r="Y460" s="67" t="s">
        <v>418</v>
      </c>
      <c r="Z460" s="68" t="s">
        <v>419</v>
      </c>
      <c r="AA460" s="111">
        <v>20220792</v>
      </c>
      <c r="AB460" s="111">
        <v>82022</v>
      </c>
      <c r="AC460" s="66">
        <v>44574</v>
      </c>
      <c r="AD460" s="61" t="s">
        <v>100</v>
      </c>
      <c r="AE460" s="61" t="s">
        <v>100</v>
      </c>
      <c r="AF460" s="71" t="s">
        <v>2394</v>
      </c>
      <c r="AG460" s="71" t="s">
        <v>100</v>
      </c>
      <c r="AH460" s="69">
        <v>72222</v>
      </c>
      <c r="AI460" s="85">
        <v>44584</v>
      </c>
      <c r="AJ460" s="70" t="s">
        <v>84</v>
      </c>
      <c r="AK460" s="69" t="s">
        <v>100</v>
      </c>
      <c r="AL460" s="69" t="s">
        <v>100</v>
      </c>
      <c r="AM460" s="61" t="str">
        <f>'[1]REQUISITOS DE EJECUCIÓN '!F461</f>
        <v>Cumplimiento del contrato
Pago de salarios
Calidad y correcto funcionamiento de los bienes</v>
      </c>
      <c r="AN460" s="61" t="str">
        <f>'[1]REQUISITOS DE EJECUCIÓN '!G461</f>
        <v>390 47 994000069018</v>
      </c>
      <c r="AO460" s="61">
        <f>'[1]REQUISITOS DE EJECUCIÓN '!H461</f>
        <v>44585</v>
      </c>
      <c r="AP460" s="61">
        <f>'[1]REQUISITOS DE EJECUCIÓN '!I461</f>
        <v>44595</v>
      </c>
      <c r="AQ460" s="61" t="str">
        <f>'[1]REQUISITOS DE EJECUCIÓN '!L461</f>
        <v>N/A</v>
      </c>
      <c r="AR460" s="61" t="str">
        <f>'[1]REQUISITOS DE EJECUCIÓN '!M461</f>
        <v>N/A</v>
      </c>
      <c r="AS460" s="62" t="s">
        <v>100</v>
      </c>
      <c r="AT460" s="60" t="str">
        <f>[1]Supervisiones!J461</f>
        <v>José Leonardo Hincapié Gómez</v>
      </c>
      <c r="AU460" s="60">
        <f>[1]Supervisiones!K461</f>
        <v>7562090</v>
      </c>
      <c r="AV460" s="60" t="str">
        <f>[1]Supervisiones!L461</f>
        <v>José Leonardo Hincapié Gómez</v>
      </c>
      <c r="AW460" s="60">
        <f>[1]Supervisiones!M461</f>
        <v>7562090</v>
      </c>
      <c r="AX460" s="63">
        <f>[1]Supervisiones!N461</f>
        <v>44584</v>
      </c>
      <c r="AY460" s="63">
        <f>[1]Supervisiones!O461</f>
        <v>44584</v>
      </c>
      <c r="AZ460" s="60" t="str">
        <f>[1]Supervisiones!P461</f>
        <v>Transaccional</v>
      </c>
      <c r="BA460" s="62" t="s">
        <v>105</v>
      </c>
      <c r="BB460" s="60">
        <v>0</v>
      </c>
      <c r="BC460" s="62" t="s">
        <v>105</v>
      </c>
      <c r="BD460" s="60" t="s">
        <v>100</v>
      </c>
      <c r="BE460" s="60" t="s">
        <v>100</v>
      </c>
      <c r="BF460" s="62" t="s">
        <v>105</v>
      </c>
      <c r="BG460" s="60" t="s">
        <v>100</v>
      </c>
      <c r="BH460" s="60" t="s">
        <v>100</v>
      </c>
      <c r="BI460" s="60" t="s">
        <v>100</v>
      </c>
      <c r="BJ460" s="60" t="s">
        <v>100</v>
      </c>
      <c r="BK460" s="60" t="s">
        <v>100</v>
      </c>
      <c r="BL460" s="60" t="s">
        <v>100</v>
      </c>
      <c r="BM460" s="60" t="s">
        <v>100</v>
      </c>
      <c r="BN460" s="60" t="s">
        <v>100</v>
      </c>
      <c r="BO460" s="60" t="s">
        <v>100</v>
      </c>
      <c r="BP460" s="60" t="s">
        <v>100</v>
      </c>
      <c r="BQ460" s="60" t="s">
        <v>100</v>
      </c>
      <c r="BR460" s="60" t="s">
        <v>100</v>
      </c>
      <c r="BS460" s="63">
        <f t="shared" si="44"/>
        <v>44926</v>
      </c>
      <c r="BT460" s="62">
        <f t="shared" si="41"/>
        <v>0</v>
      </c>
      <c r="BU460" s="60">
        <v>0</v>
      </c>
      <c r="BV460" s="60">
        <v>0</v>
      </c>
      <c r="BW460" s="62">
        <f t="shared" si="42"/>
        <v>0</v>
      </c>
      <c r="BX460" s="60">
        <v>0</v>
      </c>
      <c r="BY460" s="60">
        <v>0</v>
      </c>
      <c r="BZ460" s="64">
        <f t="shared" si="45"/>
        <v>700000000</v>
      </c>
      <c r="CA460" s="60" t="s">
        <v>106</v>
      </c>
      <c r="CB460" s="62" t="e">
        <f t="shared" si="43"/>
        <v>#REF!</v>
      </c>
      <c r="CC460" s="72" t="e">
        <f>BS460-#REF!</f>
        <v>#REF!</v>
      </c>
      <c r="CD460" s="62" t="s">
        <v>107</v>
      </c>
      <c r="CE460" s="78">
        <v>44588</v>
      </c>
      <c r="CF460" s="74" t="s">
        <v>2486</v>
      </c>
      <c r="CG460" s="75"/>
    </row>
    <row r="461" spans="1:85" s="17" customFormat="1" ht="50.25" customHeight="1">
      <c r="A461" s="60">
        <v>460</v>
      </c>
      <c r="B461" s="62" t="s">
        <v>539</v>
      </c>
      <c r="C461" s="62" t="s">
        <v>539</v>
      </c>
      <c r="D461" s="62" t="s">
        <v>87</v>
      </c>
      <c r="E461" s="62" t="s">
        <v>88</v>
      </c>
      <c r="F461" s="62" t="s">
        <v>2487</v>
      </c>
      <c r="G461" s="62" t="s">
        <v>90</v>
      </c>
      <c r="H461" s="62" t="s">
        <v>2488</v>
      </c>
      <c r="I461" s="62" t="s">
        <v>92</v>
      </c>
      <c r="J461" s="62">
        <v>79300719</v>
      </c>
      <c r="K461" s="62" t="s">
        <v>2489</v>
      </c>
      <c r="L461" s="60">
        <v>80111701</v>
      </c>
      <c r="M461" s="71" t="s">
        <v>2490</v>
      </c>
      <c r="N461" s="62" t="s">
        <v>1902</v>
      </c>
      <c r="O461" s="62">
        <f t="shared" si="25"/>
        <v>18000000</v>
      </c>
      <c r="P461" s="82">
        <v>18000000</v>
      </c>
      <c r="Q461" s="83">
        <v>0</v>
      </c>
      <c r="R461" s="82">
        <v>6000000</v>
      </c>
      <c r="S461" s="62" t="s">
        <v>97</v>
      </c>
      <c r="T461" s="63">
        <v>44581</v>
      </c>
      <c r="U461" s="63" t="s">
        <v>2313</v>
      </c>
      <c r="V461" s="63">
        <v>44681</v>
      </c>
      <c r="W461" s="63" t="s">
        <v>2313</v>
      </c>
      <c r="X461" s="63" t="s">
        <v>2313</v>
      </c>
      <c r="Y461" s="67" t="s">
        <v>507</v>
      </c>
      <c r="Z461" s="68" t="s">
        <v>99</v>
      </c>
      <c r="AA461" s="111">
        <v>20220242</v>
      </c>
      <c r="AB461" s="111">
        <v>28322</v>
      </c>
      <c r="AC461" s="66">
        <v>44569</v>
      </c>
      <c r="AD461" s="61" t="s">
        <v>100</v>
      </c>
      <c r="AE461" s="61" t="s">
        <v>100</v>
      </c>
      <c r="AF461" s="71" t="s">
        <v>544</v>
      </c>
      <c r="AG461" s="71" t="s">
        <v>116</v>
      </c>
      <c r="AH461" s="69">
        <v>56622</v>
      </c>
      <c r="AI461" s="85">
        <v>44582</v>
      </c>
      <c r="AJ461" s="70" t="s">
        <v>84</v>
      </c>
      <c r="AK461" s="69" t="s">
        <v>100</v>
      </c>
      <c r="AL461" s="69" t="s">
        <v>100</v>
      </c>
      <c r="AM461" s="61" t="str">
        <f>'[1]REQUISITOS DE EJECUCIÓN '!F462</f>
        <v>Cumplimiento del contrato
Calidad del servicio</v>
      </c>
      <c r="AN461" s="61" t="str">
        <f>'[1]REQUISITOS DE EJECUCIÓN '!G462</f>
        <v>25-44-101164427</v>
      </c>
      <c r="AO461" s="61">
        <f>'[1]REQUISITOS DE EJECUCIÓN '!H462</f>
        <v>44585</v>
      </c>
      <c r="AP461" s="61">
        <f>'[1]REQUISITOS DE EJECUCIÓN '!I462</f>
        <v>44587</v>
      </c>
      <c r="AQ461" s="61">
        <f>'[1]REQUISITOS DE EJECUCIÓN '!L462</f>
        <v>44584</v>
      </c>
      <c r="AR461" s="61" t="str">
        <f>'[1]REQUISITOS DE EJECUCIÓN '!M462</f>
        <v>I</v>
      </c>
      <c r="AS461" s="62" t="s">
        <v>211</v>
      </c>
      <c r="AT461" s="60" t="str">
        <f>[1]Supervisiones!J462</f>
        <v>Andrés Galvis Pineda</v>
      </c>
      <c r="AU461" s="60">
        <f>[1]Supervisiones!K462</f>
        <v>7165940</v>
      </c>
      <c r="AV461" s="60" t="str">
        <f>[1]Supervisiones!L462</f>
        <v>Andrés Galvis Pineda</v>
      </c>
      <c r="AW461" s="60">
        <f>[1]Supervisiones!M462</f>
        <v>7165940</v>
      </c>
      <c r="AX461" s="63">
        <f>[1]Supervisiones!N462</f>
        <v>44582</v>
      </c>
      <c r="AY461" s="63">
        <f>[1]Supervisiones!O462</f>
        <v>44582</v>
      </c>
      <c r="AZ461" s="60" t="str">
        <f>[1]Supervisiones!P462</f>
        <v>Transaccional</v>
      </c>
      <c r="BA461" s="62" t="s">
        <v>105</v>
      </c>
      <c r="BB461" s="60">
        <v>0</v>
      </c>
      <c r="BC461" s="62" t="s">
        <v>105</v>
      </c>
      <c r="BD461" s="60" t="s">
        <v>100</v>
      </c>
      <c r="BE461" s="60" t="s">
        <v>100</v>
      </c>
      <c r="BF461" s="62" t="s">
        <v>105</v>
      </c>
      <c r="BG461" s="60" t="s">
        <v>100</v>
      </c>
      <c r="BH461" s="60" t="s">
        <v>100</v>
      </c>
      <c r="BI461" s="60" t="s">
        <v>100</v>
      </c>
      <c r="BJ461" s="60" t="s">
        <v>100</v>
      </c>
      <c r="BK461" s="60" t="s">
        <v>100</v>
      </c>
      <c r="BL461" s="60" t="s">
        <v>100</v>
      </c>
      <c r="BM461" s="60" t="s">
        <v>100</v>
      </c>
      <c r="BN461" s="60" t="s">
        <v>100</v>
      </c>
      <c r="BO461" s="60" t="s">
        <v>100</v>
      </c>
      <c r="BP461" s="60" t="s">
        <v>100</v>
      </c>
      <c r="BQ461" s="60" t="s">
        <v>100</v>
      </c>
      <c r="BR461" s="60" t="s">
        <v>100</v>
      </c>
      <c r="BS461" s="63">
        <f t="shared" si="44"/>
        <v>44681</v>
      </c>
      <c r="BT461" s="62">
        <f t="shared" si="41"/>
        <v>0</v>
      </c>
      <c r="BU461" s="60">
        <v>0</v>
      </c>
      <c r="BV461" s="60">
        <v>0</v>
      </c>
      <c r="BW461" s="62">
        <f t="shared" si="42"/>
        <v>0</v>
      </c>
      <c r="BX461" s="60">
        <v>0</v>
      </c>
      <c r="BY461" s="60">
        <v>0</v>
      </c>
      <c r="BZ461" s="64">
        <f t="shared" si="45"/>
        <v>18000000</v>
      </c>
      <c r="CA461" s="60" t="s">
        <v>106</v>
      </c>
      <c r="CB461" s="62" t="e">
        <f t="shared" si="43"/>
        <v>#REF!</v>
      </c>
      <c r="CC461" s="72" t="e">
        <f>BS461-#REF!</f>
        <v>#REF!</v>
      </c>
      <c r="CD461" s="62" t="s">
        <v>107</v>
      </c>
      <c r="CE461" s="78">
        <v>44585</v>
      </c>
      <c r="CF461" s="74" t="s">
        <v>2491</v>
      </c>
      <c r="CG461" s="75"/>
    </row>
    <row r="462" spans="1:85" s="17" customFormat="1" ht="50.25" customHeight="1">
      <c r="A462" s="60">
        <v>461</v>
      </c>
      <c r="B462" s="62" t="s">
        <v>85</v>
      </c>
      <c r="C462" s="62" t="s">
        <v>207</v>
      </c>
      <c r="D462" s="62" t="s">
        <v>87</v>
      </c>
      <c r="E462" s="62" t="s">
        <v>88</v>
      </c>
      <c r="F462" s="62" t="s">
        <v>2492</v>
      </c>
      <c r="G462" s="62" t="s">
        <v>111</v>
      </c>
      <c r="H462" s="62" t="s">
        <v>2493</v>
      </c>
      <c r="I462" s="62" t="s">
        <v>92</v>
      </c>
      <c r="J462" s="62">
        <v>1013594605</v>
      </c>
      <c r="K462" s="62" t="s">
        <v>2494</v>
      </c>
      <c r="L462" s="60">
        <v>80111701</v>
      </c>
      <c r="M462" s="71" t="s">
        <v>2495</v>
      </c>
      <c r="N462" s="62" t="s">
        <v>96</v>
      </c>
      <c r="O462" s="62">
        <f t="shared" si="25"/>
        <v>26208000</v>
      </c>
      <c r="P462" s="82">
        <v>26208000</v>
      </c>
      <c r="Q462" s="83">
        <v>0</v>
      </c>
      <c r="R462" s="82">
        <v>2620800</v>
      </c>
      <c r="S462" s="62" t="s">
        <v>213</v>
      </c>
      <c r="T462" s="63">
        <v>44582</v>
      </c>
      <c r="U462" s="63">
        <v>44587</v>
      </c>
      <c r="V462" s="63">
        <v>44865</v>
      </c>
      <c r="W462" s="63">
        <v>44587</v>
      </c>
      <c r="X462" s="63">
        <v>44865</v>
      </c>
      <c r="Y462" s="67" t="s">
        <v>1127</v>
      </c>
      <c r="Z462" s="68" t="s">
        <v>99</v>
      </c>
      <c r="AA462" s="111">
        <v>20220169</v>
      </c>
      <c r="AB462" s="111">
        <v>42322</v>
      </c>
      <c r="AC462" s="66">
        <v>44570</v>
      </c>
      <c r="AD462" s="61" t="s">
        <v>100</v>
      </c>
      <c r="AE462" s="61" t="s">
        <v>100</v>
      </c>
      <c r="AF462" s="71" t="s">
        <v>1128</v>
      </c>
      <c r="AG462" s="71" t="s">
        <v>214</v>
      </c>
      <c r="AH462" s="69">
        <v>62822</v>
      </c>
      <c r="AI462" s="85">
        <v>44582</v>
      </c>
      <c r="AJ462" s="70" t="s">
        <v>103</v>
      </c>
      <c r="AK462" s="69" t="s">
        <v>100</v>
      </c>
      <c r="AL462" s="69" t="s">
        <v>100</v>
      </c>
      <c r="AM462" s="61" t="str">
        <f>'[1]REQUISITOS DE EJECUCIÓN '!F463</f>
        <v>Cumplimiento del contrato</v>
      </c>
      <c r="AN462" s="61" t="str">
        <f>'[1]REQUISITOS DE EJECUCIÓN '!G463</f>
        <v>390-47-994000068711</v>
      </c>
      <c r="AO462" s="61">
        <f>'[1]REQUISITOS DE EJECUCIÓN '!H463</f>
        <v>44583</v>
      </c>
      <c r="AP462" s="61">
        <f>'[1]REQUISITOS DE EJECUCIÓN '!I463</f>
        <v>44587</v>
      </c>
      <c r="AQ462" s="61">
        <f>'[1]REQUISITOS DE EJECUCIÓN '!L463</f>
        <v>44587</v>
      </c>
      <c r="AR462" s="61" t="str">
        <f>'[1]REQUISITOS DE EJECUCIÓN '!M463</f>
        <v>I</v>
      </c>
      <c r="AS462" s="62" t="s">
        <v>104</v>
      </c>
      <c r="AT462" s="60" t="str">
        <f>[1]Supervisiones!J463</f>
        <v>Jorge Enrique Niño Velandia</v>
      </c>
      <c r="AU462" s="60">
        <f>[1]Supervisiones!K463</f>
        <v>19493141</v>
      </c>
      <c r="AV462" s="60" t="str">
        <f>[1]Supervisiones!L463</f>
        <v>Jorge Enrique Niño Velandia</v>
      </c>
      <c r="AW462" s="60">
        <f>[1]Supervisiones!M463</f>
        <v>19493141</v>
      </c>
      <c r="AX462" s="63">
        <f>[1]Supervisiones!N463</f>
        <v>44583</v>
      </c>
      <c r="AY462" s="63">
        <f>[1]Supervisiones!O463</f>
        <v>44583</v>
      </c>
      <c r="AZ462" s="60" t="str">
        <f>[1]Supervisiones!P463</f>
        <v>Transaccional</v>
      </c>
      <c r="BA462" s="62" t="s">
        <v>105</v>
      </c>
      <c r="BB462" s="60">
        <v>0</v>
      </c>
      <c r="BC462" s="62" t="s">
        <v>105</v>
      </c>
      <c r="BD462" s="60" t="s">
        <v>100</v>
      </c>
      <c r="BE462" s="60" t="s">
        <v>100</v>
      </c>
      <c r="BF462" s="62" t="s">
        <v>105</v>
      </c>
      <c r="BG462" s="60" t="s">
        <v>100</v>
      </c>
      <c r="BH462" s="60" t="s">
        <v>100</v>
      </c>
      <c r="BI462" s="60" t="s">
        <v>100</v>
      </c>
      <c r="BJ462" s="60" t="s">
        <v>100</v>
      </c>
      <c r="BK462" s="60" t="s">
        <v>100</v>
      </c>
      <c r="BL462" s="60" t="s">
        <v>100</v>
      </c>
      <c r="BM462" s="60" t="s">
        <v>100</v>
      </c>
      <c r="BN462" s="60" t="s">
        <v>100</v>
      </c>
      <c r="BO462" s="60" t="s">
        <v>100</v>
      </c>
      <c r="BP462" s="60" t="s">
        <v>100</v>
      </c>
      <c r="BQ462" s="60" t="s">
        <v>100</v>
      </c>
      <c r="BR462" s="60" t="s">
        <v>100</v>
      </c>
      <c r="BS462" s="63">
        <f t="shared" si="44"/>
        <v>44865</v>
      </c>
      <c r="BT462" s="62">
        <f t="shared" si="41"/>
        <v>0</v>
      </c>
      <c r="BU462" s="60">
        <v>0</v>
      </c>
      <c r="BV462" s="60">
        <v>0</v>
      </c>
      <c r="BW462" s="62">
        <f t="shared" si="42"/>
        <v>0</v>
      </c>
      <c r="BX462" s="60">
        <v>0</v>
      </c>
      <c r="BY462" s="60">
        <v>0</v>
      </c>
      <c r="BZ462" s="64">
        <f t="shared" si="45"/>
        <v>26208000</v>
      </c>
      <c r="CA462" s="60" t="s">
        <v>106</v>
      </c>
      <c r="CB462" s="62" t="e">
        <f t="shared" si="43"/>
        <v>#REF!</v>
      </c>
      <c r="CC462" s="72" t="e">
        <f>BS462-#REF!</f>
        <v>#REF!</v>
      </c>
      <c r="CD462" s="62" t="s">
        <v>107</v>
      </c>
      <c r="CE462" s="78">
        <v>44587</v>
      </c>
      <c r="CF462" s="105" t="s">
        <v>2496</v>
      </c>
      <c r="CG462" s="75"/>
    </row>
    <row r="463" spans="1:85" s="17" customFormat="1" ht="50.25" customHeight="1">
      <c r="A463" s="60">
        <v>462</v>
      </c>
      <c r="B463" s="62" t="s">
        <v>85</v>
      </c>
      <c r="C463" s="62" t="s">
        <v>207</v>
      </c>
      <c r="D463" s="62" t="s">
        <v>87</v>
      </c>
      <c r="E463" s="62" t="s">
        <v>88</v>
      </c>
      <c r="F463" s="62" t="s">
        <v>2497</v>
      </c>
      <c r="G463" s="62" t="s">
        <v>111</v>
      </c>
      <c r="H463" s="62" t="s">
        <v>2498</v>
      </c>
      <c r="I463" s="62" t="s">
        <v>92</v>
      </c>
      <c r="J463" s="62">
        <v>1077436646</v>
      </c>
      <c r="K463" s="62" t="s">
        <v>2499</v>
      </c>
      <c r="L463" s="60">
        <v>80111701</v>
      </c>
      <c r="M463" s="71" t="s">
        <v>2500</v>
      </c>
      <c r="N463" s="62" t="s">
        <v>96</v>
      </c>
      <c r="O463" s="62">
        <f t="shared" si="25"/>
        <v>31449600</v>
      </c>
      <c r="P463" s="82">
        <v>31449600</v>
      </c>
      <c r="Q463" s="83">
        <v>0</v>
      </c>
      <c r="R463" s="82">
        <v>2620800</v>
      </c>
      <c r="S463" s="62" t="s">
        <v>213</v>
      </c>
      <c r="T463" s="63">
        <v>44582</v>
      </c>
      <c r="U463" s="63">
        <v>44587</v>
      </c>
      <c r="V463" s="63">
        <v>44926</v>
      </c>
      <c r="W463" s="63">
        <v>44587</v>
      </c>
      <c r="X463" s="63">
        <v>44926</v>
      </c>
      <c r="Y463" s="67" t="s">
        <v>1127</v>
      </c>
      <c r="Z463" s="68" t="s">
        <v>99</v>
      </c>
      <c r="AA463" s="111">
        <v>20220187</v>
      </c>
      <c r="AB463" s="111">
        <v>57922</v>
      </c>
      <c r="AC463" s="66">
        <v>44573</v>
      </c>
      <c r="AD463" s="61" t="s">
        <v>100</v>
      </c>
      <c r="AE463" s="61" t="s">
        <v>100</v>
      </c>
      <c r="AF463" s="71" t="s">
        <v>1128</v>
      </c>
      <c r="AG463" s="71" t="s">
        <v>214</v>
      </c>
      <c r="AH463" s="69">
        <v>56522</v>
      </c>
      <c r="AI463" s="85">
        <v>44582</v>
      </c>
      <c r="AJ463" s="70" t="s">
        <v>103</v>
      </c>
      <c r="AK463" s="69" t="s">
        <v>100</v>
      </c>
      <c r="AL463" s="69" t="s">
        <v>100</v>
      </c>
      <c r="AM463" s="61" t="str">
        <f>'[1]REQUISITOS DE EJECUCIÓN '!F464</f>
        <v>Cumplimiento del contrato Calidad del servicio</v>
      </c>
      <c r="AN463" s="61" t="str">
        <f>'[1]REQUISITOS DE EJECUCIÓN '!G464</f>
        <v>390-47-994000068554</v>
      </c>
      <c r="AO463" s="61">
        <f>'[1]REQUISITOS DE EJECUCIÓN '!H464</f>
        <v>44582</v>
      </c>
      <c r="AP463" s="61">
        <f>'[1]REQUISITOS DE EJECUCIÓN '!I464</f>
        <v>44583</v>
      </c>
      <c r="AQ463" s="61">
        <f>'[1]REQUISITOS DE EJECUCIÓN '!L464</f>
        <v>44587</v>
      </c>
      <c r="AR463" s="61" t="str">
        <f>'[1]REQUISITOS DE EJECUCIÓN '!M464</f>
        <v>I</v>
      </c>
      <c r="AS463" s="62" t="s">
        <v>104</v>
      </c>
      <c r="AT463" s="60" t="str">
        <f>[1]Supervisiones!J464</f>
        <v>Jorge Enrique Niño Velandia</v>
      </c>
      <c r="AU463" s="60">
        <f>[1]Supervisiones!K464</f>
        <v>19493141</v>
      </c>
      <c r="AV463" s="60" t="str">
        <f>[1]Supervisiones!L464</f>
        <v>Jorge Enrique Niño Velandia</v>
      </c>
      <c r="AW463" s="60">
        <f>[1]Supervisiones!M464</f>
        <v>19493141</v>
      </c>
      <c r="AX463" s="63">
        <f>[1]Supervisiones!N464</f>
        <v>44582</v>
      </c>
      <c r="AY463" s="63">
        <f>[1]Supervisiones!O464</f>
        <v>44582</v>
      </c>
      <c r="AZ463" s="60" t="str">
        <f>[1]Supervisiones!P464</f>
        <v>Transaccional</v>
      </c>
      <c r="BA463" s="62" t="s">
        <v>105</v>
      </c>
      <c r="BB463" s="60">
        <v>0</v>
      </c>
      <c r="BC463" s="62" t="s">
        <v>105</v>
      </c>
      <c r="BD463" s="60" t="s">
        <v>100</v>
      </c>
      <c r="BE463" s="60" t="s">
        <v>100</v>
      </c>
      <c r="BF463" s="62" t="s">
        <v>105</v>
      </c>
      <c r="BG463" s="60" t="s">
        <v>100</v>
      </c>
      <c r="BH463" s="60" t="s">
        <v>100</v>
      </c>
      <c r="BI463" s="60" t="s">
        <v>100</v>
      </c>
      <c r="BJ463" s="60" t="s">
        <v>100</v>
      </c>
      <c r="BK463" s="60" t="s">
        <v>100</v>
      </c>
      <c r="BL463" s="60" t="s">
        <v>100</v>
      </c>
      <c r="BM463" s="60" t="s">
        <v>100</v>
      </c>
      <c r="BN463" s="60" t="s">
        <v>100</v>
      </c>
      <c r="BO463" s="60" t="s">
        <v>100</v>
      </c>
      <c r="BP463" s="60" t="s">
        <v>100</v>
      </c>
      <c r="BQ463" s="60" t="s">
        <v>100</v>
      </c>
      <c r="BR463" s="60" t="s">
        <v>100</v>
      </c>
      <c r="BS463" s="63">
        <f t="shared" si="44"/>
        <v>44926</v>
      </c>
      <c r="BT463" s="62">
        <f t="shared" si="41"/>
        <v>0</v>
      </c>
      <c r="BU463" s="60">
        <v>0</v>
      </c>
      <c r="BV463" s="60">
        <v>0</v>
      </c>
      <c r="BW463" s="62">
        <f t="shared" si="42"/>
        <v>0</v>
      </c>
      <c r="BX463" s="60">
        <v>0</v>
      </c>
      <c r="BY463" s="60">
        <v>0</v>
      </c>
      <c r="BZ463" s="64">
        <f t="shared" si="45"/>
        <v>31449600</v>
      </c>
      <c r="CA463" s="60" t="s">
        <v>106</v>
      </c>
      <c r="CB463" s="62" t="e">
        <f t="shared" si="43"/>
        <v>#REF!</v>
      </c>
      <c r="CC463" s="72" t="e">
        <f>BS463-#REF!</f>
        <v>#REF!</v>
      </c>
      <c r="CD463" s="62" t="s">
        <v>107</v>
      </c>
      <c r="CE463" s="78">
        <v>44587</v>
      </c>
      <c r="CF463" s="105" t="s">
        <v>2501</v>
      </c>
      <c r="CG463" s="75"/>
    </row>
    <row r="464" spans="1:85" s="17" customFormat="1" ht="50.25" customHeight="1">
      <c r="A464" s="60">
        <v>463</v>
      </c>
      <c r="B464" s="62" t="s">
        <v>539</v>
      </c>
      <c r="C464" s="62" t="s">
        <v>539</v>
      </c>
      <c r="D464" s="62" t="s">
        <v>165</v>
      </c>
      <c r="E464" s="62" t="s">
        <v>88</v>
      </c>
      <c r="F464" s="62" t="s">
        <v>2502</v>
      </c>
      <c r="G464" s="62" t="s">
        <v>90</v>
      </c>
      <c r="H464" s="62" t="s">
        <v>2503</v>
      </c>
      <c r="I464" s="62" t="s">
        <v>92</v>
      </c>
      <c r="J464" s="62">
        <v>7186943</v>
      </c>
      <c r="K464" s="62" t="s">
        <v>2504</v>
      </c>
      <c r="L464" s="60">
        <v>80111701</v>
      </c>
      <c r="M464" s="71" t="s">
        <v>2505</v>
      </c>
      <c r="N464" s="62" t="s">
        <v>96</v>
      </c>
      <c r="O464" s="62">
        <f t="shared" si="25"/>
        <v>79730000</v>
      </c>
      <c r="P464" s="82">
        <v>79730000</v>
      </c>
      <c r="Q464" s="83">
        <v>0</v>
      </c>
      <c r="R464" s="82">
        <v>7035000</v>
      </c>
      <c r="S464" s="62" t="s">
        <v>97</v>
      </c>
      <c r="T464" s="63">
        <v>44581</v>
      </c>
      <c r="U464" s="63">
        <v>44587</v>
      </c>
      <c r="V464" s="63">
        <v>44926</v>
      </c>
      <c r="W464" s="63">
        <v>44587</v>
      </c>
      <c r="X464" s="63">
        <v>44926</v>
      </c>
      <c r="Y464" s="67" t="s">
        <v>305</v>
      </c>
      <c r="Z464" s="68" t="s">
        <v>306</v>
      </c>
      <c r="AA464" s="111">
        <v>20221000</v>
      </c>
      <c r="AB464" s="111">
        <v>62622</v>
      </c>
      <c r="AC464" s="66">
        <v>44573</v>
      </c>
      <c r="AD464" s="61" t="s">
        <v>100</v>
      </c>
      <c r="AE464" s="61" t="s">
        <v>100</v>
      </c>
      <c r="AF464" s="71" t="s">
        <v>1478</v>
      </c>
      <c r="AG464" s="71" t="s">
        <v>494</v>
      </c>
      <c r="AH464" s="69">
        <v>57822</v>
      </c>
      <c r="AI464" s="85">
        <v>44582</v>
      </c>
      <c r="AJ464" s="70" t="s">
        <v>103</v>
      </c>
      <c r="AK464" s="69" t="s">
        <v>100</v>
      </c>
      <c r="AL464" s="69" t="s">
        <v>100</v>
      </c>
      <c r="AM464" s="61" t="str">
        <f>'[1]REQUISITOS DE EJECUCIÓN '!F465</f>
        <v>Cumplimiento del contrato
Calidad del servicio</v>
      </c>
      <c r="AN464" s="61" t="str">
        <f>'[1]REQUISITOS DE EJECUCIÓN '!G465</f>
        <v>39-44-101134771</v>
      </c>
      <c r="AO464" s="61">
        <f>'[1]REQUISITOS DE EJECUCIÓN '!H465</f>
        <v>44581</v>
      </c>
      <c r="AP464" s="61">
        <f>'[1]REQUISITOS DE EJECUCIÓN '!I465</f>
        <v>44585</v>
      </c>
      <c r="AQ464" s="61">
        <f>'[1]REQUISITOS DE EJECUCIÓN '!L465</f>
        <v>44584</v>
      </c>
      <c r="AR464" s="61" t="str">
        <f>'[1]REQUISITOS DE EJECUCIÓN '!M465</f>
        <v>I</v>
      </c>
      <c r="AS464" s="62" t="s">
        <v>104</v>
      </c>
      <c r="AT464" s="60" t="str">
        <f>[1]Supervisiones!J465</f>
        <v>Andrés Galvis Pineda</v>
      </c>
      <c r="AU464" s="60">
        <f>[1]Supervisiones!K465</f>
        <v>7165940</v>
      </c>
      <c r="AV464" s="60" t="str">
        <f>[1]Supervisiones!L465</f>
        <v>Andrés Galvis Pineda</v>
      </c>
      <c r="AW464" s="60">
        <f>[1]Supervisiones!M465</f>
        <v>7165940</v>
      </c>
      <c r="AX464" s="63">
        <f>[1]Supervisiones!N465</f>
        <v>44582</v>
      </c>
      <c r="AY464" s="63">
        <f>[1]Supervisiones!O465</f>
        <v>44582</v>
      </c>
      <c r="AZ464" s="60" t="str">
        <f>[1]Supervisiones!P465</f>
        <v>Transaccional</v>
      </c>
      <c r="BA464" s="62" t="s">
        <v>105</v>
      </c>
      <c r="BB464" s="60">
        <v>0</v>
      </c>
      <c r="BC464" s="62" t="s">
        <v>105</v>
      </c>
      <c r="BD464" s="60" t="s">
        <v>100</v>
      </c>
      <c r="BE464" s="60" t="s">
        <v>100</v>
      </c>
      <c r="BF464" s="62" t="s">
        <v>105</v>
      </c>
      <c r="BG464" s="60" t="s">
        <v>100</v>
      </c>
      <c r="BH464" s="60" t="s">
        <v>100</v>
      </c>
      <c r="BI464" s="60" t="s">
        <v>100</v>
      </c>
      <c r="BJ464" s="60" t="s">
        <v>100</v>
      </c>
      <c r="BK464" s="60" t="s">
        <v>100</v>
      </c>
      <c r="BL464" s="60" t="s">
        <v>100</v>
      </c>
      <c r="BM464" s="60" t="s">
        <v>100</v>
      </c>
      <c r="BN464" s="60" t="s">
        <v>100</v>
      </c>
      <c r="BO464" s="60" t="s">
        <v>100</v>
      </c>
      <c r="BP464" s="60" t="s">
        <v>100</v>
      </c>
      <c r="BQ464" s="60" t="s">
        <v>100</v>
      </c>
      <c r="BR464" s="60" t="s">
        <v>100</v>
      </c>
      <c r="BS464" s="63">
        <f t="shared" si="44"/>
        <v>44926</v>
      </c>
      <c r="BT464" s="62">
        <f t="shared" si="41"/>
        <v>0</v>
      </c>
      <c r="BU464" s="60">
        <v>0</v>
      </c>
      <c r="BV464" s="60">
        <v>0</v>
      </c>
      <c r="BW464" s="62">
        <f t="shared" si="42"/>
        <v>0</v>
      </c>
      <c r="BX464" s="60">
        <v>0</v>
      </c>
      <c r="BY464" s="60">
        <v>0</v>
      </c>
      <c r="BZ464" s="64">
        <f t="shared" si="45"/>
        <v>79730000</v>
      </c>
      <c r="CA464" s="60" t="s">
        <v>106</v>
      </c>
      <c r="CB464" s="62" t="e">
        <f t="shared" si="43"/>
        <v>#REF!</v>
      </c>
      <c r="CC464" s="72" t="e">
        <f>BS464-#REF!</f>
        <v>#REF!</v>
      </c>
      <c r="CD464" s="62" t="s">
        <v>107</v>
      </c>
      <c r="CE464" s="78">
        <v>44585</v>
      </c>
      <c r="CF464" s="105" t="s">
        <v>2506</v>
      </c>
      <c r="CG464" s="75"/>
    </row>
    <row r="465" spans="1:85" s="17" customFormat="1" ht="50.25" customHeight="1">
      <c r="A465" s="60">
        <v>464</v>
      </c>
      <c r="B465" s="62" t="s">
        <v>85</v>
      </c>
      <c r="C465" s="62" t="s">
        <v>1720</v>
      </c>
      <c r="D465" s="62" t="s">
        <v>87</v>
      </c>
      <c r="E465" s="62" t="s">
        <v>88</v>
      </c>
      <c r="F465" s="62" t="s">
        <v>2507</v>
      </c>
      <c r="G465" s="62" t="s">
        <v>90</v>
      </c>
      <c r="H465" s="62" t="s">
        <v>2508</v>
      </c>
      <c r="I465" s="62" t="s">
        <v>92</v>
      </c>
      <c r="J465" s="62">
        <v>51871390</v>
      </c>
      <c r="K465" s="62" t="s">
        <v>2509</v>
      </c>
      <c r="L465" s="60">
        <v>80111701</v>
      </c>
      <c r="M465" s="71" t="s">
        <v>2510</v>
      </c>
      <c r="N465" s="62" t="s">
        <v>96</v>
      </c>
      <c r="O465" s="62">
        <f t="shared" si="25"/>
        <v>72000000</v>
      </c>
      <c r="P465" s="82">
        <v>72000000</v>
      </c>
      <c r="Q465" s="83">
        <v>0</v>
      </c>
      <c r="R465" s="82">
        <v>6000000</v>
      </c>
      <c r="S465" s="62" t="s">
        <v>213</v>
      </c>
      <c r="T465" s="63">
        <v>44582</v>
      </c>
      <c r="U465" s="63">
        <v>44587</v>
      </c>
      <c r="V465" s="63">
        <v>44926</v>
      </c>
      <c r="W465" s="63">
        <v>44587</v>
      </c>
      <c r="X465" s="63">
        <v>44926</v>
      </c>
      <c r="Y465" s="67" t="s">
        <v>1725</v>
      </c>
      <c r="Z465" s="68" t="s">
        <v>99</v>
      </c>
      <c r="AA465" s="111">
        <v>20221078</v>
      </c>
      <c r="AB465" s="111">
        <v>86922</v>
      </c>
      <c r="AC465" s="66">
        <v>44575</v>
      </c>
      <c r="AD465" s="61" t="s">
        <v>100</v>
      </c>
      <c r="AE465" s="61" t="s">
        <v>100</v>
      </c>
      <c r="AF465" s="71" t="s">
        <v>1726</v>
      </c>
      <c r="AG465" s="71" t="s">
        <v>115</v>
      </c>
      <c r="AH465" s="69">
        <v>63222</v>
      </c>
      <c r="AI465" s="85">
        <v>44583</v>
      </c>
      <c r="AJ465" s="70" t="s">
        <v>103</v>
      </c>
      <c r="AK465" s="69" t="s">
        <v>100</v>
      </c>
      <c r="AL465" s="69" t="s">
        <v>100</v>
      </c>
      <c r="AM465" s="61" t="str">
        <f>'[1]REQUISITOS DE EJECUCIÓN '!F466</f>
        <v>Cumplimiento del contrato
Calidad del servicio</v>
      </c>
      <c r="AN465" s="61" t="str">
        <f>'[1]REQUISITOS DE EJECUCIÓN '!G466</f>
        <v>390-47-994000069023</v>
      </c>
      <c r="AO465" s="61">
        <f>'[1]REQUISITOS DE EJECUCIÓN '!H466</f>
        <v>44585</v>
      </c>
      <c r="AP465" s="61">
        <f>'[1]REQUISITOS DE EJECUCIÓN '!I466</f>
        <v>44586</v>
      </c>
      <c r="AQ465" s="61">
        <f>'[1]REQUISITOS DE EJECUCIÓN '!L466</f>
        <v>44587</v>
      </c>
      <c r="AR465" s="61" t="str">
        <f>'[1]REQUISITOS DE EJECUCIÓN '!M466</f>
        <v>I</v>
      </c>
      <c r="AS465" s="62" t="s">
        <v>104</v>
      </c>
      <c r="AT465" s="60" t="str">
        <f>[1]Supervisiones!J466</f>
        <v>Leonardo Mejía Lobo</v>
      </c>
      <c r="AU465" s="60" t="str">
        <f>[1]Supervisiones!K466</f>
        <v xml:space="preserve">75068486	</v>
      </c>
      <c r="AV465" s="60" t="str">
        <f>[1]Supervisiones!L466</f>
        <v>Leonardo Mejía Lobo</v>
      </c>
      <c r="AW465" s="60" t="str">
        <f>[1]Supervisiones!M466</f>
        <v xml:space="preserve">75068486	</v>
      </c>
      <c r="AX465" s="63">
        <f>[1]Supervisiones!N466</f>
        <v>44583</v>
      </c>
      <c r="AY465" s="63">
        <f>[1]Supervisiones!O466</f>
        <v>44583</v>
      </c>
      <c r="AZ465" s="60" t="str">
        <f>[1]Supervisiones!P466</f>
        <v>Transaccional</v>
      </c>
      <c r="BA465" s="62" t="s">
        <v>105</v>
      </c>
      <c r="BB465" s="60">
        <v>0</v>
      </c>
      <c r="BC465" s="62" t="s">
        <v>105</v>
      </c>
      <c r="BD465" s="60" t="s">
        <v>100</v>
      </c>
      <c r="BE465" s="60" t="s">
        <v>100</v>
      </c>
      <c r="BF465" s="62" t="s">
        <v>105</v>
      </c>
      <c r="BG465" s="60" t="s">
        <v>100</v>
      </c>
      <c r="BH465" s="60" t="s">
        <v>100</v>
      </c>
      <c r="BI465" s="60" t="s">
        <v>100</v>
      </c>
      <c r="BJ465" s="60" t="s">
        <v>100</v>
      </c>
      <c r="BK465" s="60" t="s">
        <v>100</v>
      </c>
      <c r="BL465" s="60" t="s">
        <v>100</v>
      </c>
      <c r="BM465" s="60" t="s">
        <v>100</v>
      </c>
      <c r="BN465" s="60" t="s">
        <v>100</v>
      </c>
      <c r="BO465" s="60" t="s">
        <v>100</v>
      </c>
      <c r="BP465" s="60" t="s">
        <v>100</v>
      </c>
      <c r="BQ465" s="60" t="s">
        <v>100</v>
      </c>
      <c r="BR465" s="60" t="s">
        <v>100</v>
      </c>
      <c r="BS465" s="63">
        <f t="shared" si="44"/>
        <v>44926</v>
      </c>
      <c r="BT465" s="62">
        <f t="shared" si="41"/>
        <v>0</v>
      </c>
      <c r="BU465" s="60">
        <v>0</v>
      </c>
      <c r="BV465" s="60">
        <v>0</v>
      </c>
      <c r="BW465" s="62">
        <f t="shared" si="42"/>
        <v>0</v>
      </c>
      <c r="BX465" s="60">
        <v>0</v>
      </c>
      <c r="BY465" s="60">
        <v>0</v>
      </c>
      <c r="BZ465" s="64">
        <f t="shared" si="45"/>
        <v>72000000</v>
      </c>
      <c r="CA465" s="60" t="s">
        <v>106</v>
      </c>
      <c r="CB465" s="62" t="e">
        <f t="shared" si="43"/>
        <v>#REF!</v>
      </c>
      <c r="CC465" s="72" t="e">
        <f>BS465-#REF!</f>
        <v>#REF!</v>
      </c>
      <c r="CD465" s="62" t="s">
        <v>107</v>
      </c>
      <c r="CE465" s="78">
        <v>44587</v>
      </c>
      <c r="CF465" s="105" t="s">
        <v>2511</v>
      </c>
      <c r="CG465" s="75"/>
    </row>
    <row r="466" spans="1:85" s="17" customFormat="1" ht="50.25" customHeight="1">
      <c r="A466" s="60">
        <v>465</v>
      </c>
      <c r="B466" s="62" t="s">
        <v>298</v>
      </c>
      <c r="C466" s="62" t="s">
        <v>489</v>
      </c>
      <c r="D466" s="62" t="s">
        <v>300</v>
      </c>
      <c r="E466" s="62" t="s">
        <v>88</v>
      </c>
      <c r="F466" s="62" t="s">
        <v>2512</v>
      </c>
      <c r="G466" s="62" t="s">
        <v>90</v>
      </c>
      <c r="H466" s="62" t="s">
        <v>2513</v>
      </c>
      <c r="I466" s="62" t="s">
        <v>92</v>
      </c>
      <c r="J466" s="62">
        <v>33605140</v>
      </c>
      <c r="K466" s="62" t="s">
        <v>2514</v>
      </c>
      <c r="L466" s="60">
        <v>80111701</v>
      </c>
      <c r="M466" s="71" t="s">
        <v>2515</v>
      </c>
      <c r="N466" s="62" t="s">
        <v>96</v>
      </c>
      <c r="O466" s="62">
        <f t="shared" si="25"/>
        <v>64890000</v>
      </c>
      <c r="P466" s="82">
        <v>64890000</v>
      </c>
      <c r="Q466" s="83">
        <v>0</v>
      </c>
      <c r="R466" s="86">
        <v>6489000</v>
      </c>
      <c r="S466" s="62" t="s">
        <v>213</v>
      </c>
      <c r="T466" s="63">
        <v>44581</v>
      </c>
      <c r="U466" s="63">
        <v>44585</v>
      </c>
      <c r="V466" s="63">
        <v>44865</v>
      </c>
      <c r="W466" s="63">
        <v>44585</v>
      </c>
      <c r="X466" s="63">
        <v>44865</v>
      </c>
      <c r="Y466" s="67" t="s">
        <v>305</v>
      </c>
      <c r="Z466" s="68" t="s">
        <v>306</v>
      </c>
      <c r="AA466" s="111">
        <v>20220604</v>
      </c>
      <c r="AB466" s="111">
        <v>67622</v>
      </c>
      <c r="AC466" s="66">
        <v>44573</v>
      </c>
      <c r="AD466" s="61" t="s">
        <v>100</v>
      </c>
      <c r="AE466" s="61" t="s">
        <v>100</v>
      </c>
      <c r="AF466" s="71" t="s">
        <v>1478</v>
      </c>
      <c r="AG466" s="71" t="s">
        <v>494</v>
      </c>
      <c r="AH466" s="69">
        <v>54822</v>
      </c>
      <c r="AI466" s="85">
        <v>44581</v>
      </c>
      <c r="AJ466" s="70" t="s">
        <v>103</v>
      </c>
      <c r="AK466" s="69" t="s">
        <v>100</v>
      </c>
      <c r="AL466" s="69" t="s">
        <v>100</v>
      </c>
      <c r="AM466" s="61" t="str">
        <f>'[1]REQUISITOS DE EJECUCIÓN '!F467</f>
        <v>Cumplimiento del contrato
Calidad del servicio</v>
      </c>
      <c r="AN466" s="61" t="str">
        <f>'[1]REQUISITOS DE EJECUCIÓN '!G467</f>
        <v>390-47-994000068307</v>
      </c>
      <c r="AO466" s="61">
        <f>'[1]REQUISITOS DE EJECUCIÓN '!H467</f>
        <v>44581</v>
      </c>
      <c r="AP466" s="61">
        <f>'[1]REQUISITOS DE EJECUCIÓN '!I467</f>
        <v>44582</v>
      </c>
      <c r="AQ466" s="61">
        <f>'[1]REQUISITOS DE EJECUCIÓN '!L467</f>
        <v>44584</v>
      </c>
      <c r="AR466" s="61" t="str">
        <f>'[1]REQUISITOS DE EJECUCIÓN '!M467</f>
        <v>I</v>
      </c>
      <c r="AS466" s="62" t="s">
        <v>104</v>
      </c>
      <c r="AT466" s="60" t="str">
        <f>[1]Supervisiones!J467</f>
        <v>Edgar Muñoz David</v>
      </c>
      <c r="AU466" s="60">
        <f>[1]Supervisiones!K467</f>
        <v>12965830</v>
      </c>
      <c r="AV466" s="60" t="str">
        <f>[1]Supervisiones!L467</f>
        <v>Edgar Muñoz David</v>
      </c>
      <c r="AW466" s="60">
        <f>[1]Supervisiones!M467</f>
        <v>12965830</v>
      </c>
      <c r="AX466" s="63">
        <f>[1]Supervisiones!N467</f>
        <v>44584</v>
      </c>
      <c r="AY466" s="63">
        <f>[1]Supervisiones!O467</f>
        <v>44584</v>
      </c>
      <c r="AZ466" s="60" t="str">
        <f>[1]Supervisiones!P467</f>
        <v>Transaccional</v>
      </c>
      <c r="BA466" s="62" t="s">
        <v>105</v>
      </c>
      <c r="BB466" s="60">
        <v>0</v>
      </c>
      <c r="BC466" s="62" t="s">
        <v>105</v>
      </c>
      <c r="BD466" s="60" t="s">
        <v>100</v>
      </c>
      <c r="BE466" s="60" t="s">
        <v>100</v>
      </c>
      <c r="BF466" s="62" t="s">
        <v>105</v>
      </c>
      <c r="BG466" s="60" t="s">
        <v>100</v>
      </c>
      <c r="BH466" s="60" t="s">
        <v>100</v>
      </c>
      <c r="BI466" s="60" t="s">
        <v>100</v>
      </c>
      <c r="BJ466" s="60" t="s">
        <v>100</v>
      </c>
      <c r="BK466" s="60" t="s">
        <v>100</v>
      </c>
      <c r="BL466" s="60" t="s">
        <v>100</v>
      </c>
      <c r="BM466" s="60" t="s">
        <v>100</v>
      </c>
      <c r="BN466" s="60" t="s">
        <v>100</v>
      </c>
      <c r="BO466" s="60" t="s">
        <v>100</v>
      </c>
      <c r="BP466" s="60" t="s">
        <v>100</v>
      </c>
      <c r="BQ466" s="60" t="s">
        <v>100</v>
      </c>
      <c r="BR466" s="60" t="s">
        <v>100</v>
      </c>
      <c r="BS466" s="63">
        <f t="shared" si="44"/>
        <v>44865</v>
      </c>
      <c r="BT466" s="62">
        <f t="shared" si="41"/>
        <v>0</v>
      </c>
      <c r="BU466" s="60">
        <v>0</v>
      </c>
      <c r="BV466" s="60">
        <v>0</v>
      </c>
      <c r="BW466" s="62">
        <f t="shared" si="42"/>
        <v>0</v>
      </c>
      <c r="BX466" s="60">
        <v>0</v>
      </c>
      <c r="BY466" s="60">
        <v>0</v>
      </c>
      <c r="BZ466" s="64">
        <f t="shared" si="45"/>
        <v>64890000</v>
      </c>
      <c r="CA466" s="60" t="s">
        <v>106</v>
      </c>
      <c r="CB466" s="62" t="e">
        <f t="shared" si="43"/>
        <v>#REF!</v>
      </c>
      <c r="CC466" s="72" t="e">
        <f>BS466-#REF!</f>
        <v>#REF!</v>
      </c>
      <c r="CD466" s="62" t="s">
        <v>107</v>
      </c>
      <c r="CE466" s="78">
        <v>44585</v>
      </c>
      <c r="CF466" s="105" t="s">
        <v>2516</v>
      </c>
      <c r="CG466" s="75"/>
    </row>
    <row r="467" spans="1:85" s="17" customFormat="1" ht="50.25" customHeight="1">
      <c r="A467" s="60">
        <v>466</v>
      </c>
      <c r="B467" s="62" t="s">
        <v>510</v>
      </c>
      <c r="C467" s="62" t="s">
        <v>930</v>
      </c>
      <c r="D467" s="62" t="s">
        <v>512</v>
      </c>
      <c r="E467" s="62" t="s">
        <v>88</v>
      </c>
      <c r="F467" s="62" t="s">
        <v>2517</v>
      </c>
      <c r="G467" s="62" t="s">
        <v>90</v>
      </c>
      <c r="H467" s="62" t="s">
        <v>2518</v>
      </c>
      <c r="I467" s="62" t="s">
        <v>92</v>
      </c>
      <c r="J467" s="62">
        <v>1026269625</v>
      </c>
      <c r="K467" s="62" t="s">
        <v>2519</v>
      </c>
      <c r="L467" s="60">
        <v>80111701</v>
      </c>
      <c r="M467" s="71" t="s">
        <v>934</v>
      </c>
      <c r="N467" s="62" t="s">
        <v>96</v>
      </c>
      <c r="O467" s="62">
        <f t="shared" si="25"/>
        <v>66000000</v>
      </c>
      <c r="P467" s="86">
        <v>66000000</v>
      </c>
      <c r="Q467" s="83">
        <v>0</v>
      </c>
      <c r="R467" s="86">
        <v>6000000</v>
      </c>
      <c r="S467" s="62" t="s">
        <v>213</v>
      </c>
      <c r="T467" s="63">
        <v>44581</v>
      </c>
      <c r="U467" s="63">
        <v>44585</v>
      </c>
      <c r="V467" s="63">
        <v>44895</v>
      </c>
      <c r="W467" s="63">
        <v>44585</v>
      </c>
      <c r="X467" s="63">
        <v>44895</v>
      </c>
      <c r="Y467" s="67" t="s">
        <v>517</v>
      </c>
      <c r="Z467" s="68" t="s">
        <v>518</v>
      </c>
      <c r="AA467" s="67">
        <v>20220379</v>
      </c>
      <c r="AB467" s="67">
        <v>74622</v>
      </c>
      <c r="AC467" s="63">
        <v>44574</v>
      </c>
      <c r="AD467" s="61" t="s">
        <v>100</v>
      </c>
      <c r="AE467" s="61" t="s">
        <v>100</v>
      </c>
      <c r="AF467" s="60" t="s">
        <v>866</v>
      </c>
      <c r="AG467" s="60" t="s">
        <v>102</v>
      </c>
      <c r="AH467" s="69">
        <v>51722</v>
      </c>
      <c r="AI467" s="85">
        <v>44581</v>
      </c>
      <c r="AJ467" s="70" t="s">
        <v>103</v>
      </c>
      <c r="AK467" s="69" t="s">
        <v>100</v>
      </c>
      <c r="AL467" s="69" t="s">
        <v>100</v>
      </c>
      <c r="AM467" s="61" t="str">
        <f>'[1]REQUISITOS DE EJECUCIÓN '!F468</f>
        <v>Cumplimiento del contrato
Calidad del servicio</v>
      </c>
      <c r="AN467" s="61" t="str">
        <f>'[1]REQUISITOS DE EJECUCIÓN '!G468</f>
        <v>390-47-994000068345</v>
      </c>
      <c r="AO467" s="61">
        <f>'[1]REQUISITOS DE EJECUCIÓN '!H468</f>
        <v>44581</v>
      </c>
      <c r="AP467" s="61">
        <f>'[1]REQUISITOS DE EJECUCIÓN '!I468</f>
        <v>44582</v>
      </c>
      <c r="AQ467" s="61">
        <f>'[1]REQUISITOS DE EJECUCIÓN '!L468</f>
        <v>44583</v>
      </c>
      <c r="AR467" s="61" t="str">
        <f>'[1]REQUISITOS DE EJECUCIÓN '!M468</f>
        <v>I</v>
      </c>
      <c r="AS467" s="62" t="s">
        <v>104</v>
      </c>
      <c r="AT467" s="60" t="str">
        <f>[1]Supervisiones!J468</f>
        <v>Norma Teresa Nieto Almanza</v>
      </c>
      <c r="AU467" s="60">
        <f>[1]Supervisiones!K468</f>
        <v>51871034</v>
      </c>
      <c r="AV467" s="60" t="str">
        <f>[1]Supervisiones!L468</f>
        <v>Norma Teresa Nieto Almanza</v>
      </c>
      <c r="AW467" s="60">
        <f>[1]Supervisiones!M468</f>
        <v>51871034</v>
      </c>
      <c r="AX467" s="63">
        <f>[1]Supervisiones!N468</f>
        <v>44582</v>
      </c>
      <c r="AY467" s="63">
        <f>[1]Supervisiones!O468</f>
        <v>44582</v>
      </c>
      <c r="AZ467" s="60" t="str">
        <f>[1]Supervisiones!P468</f>
        <v>Transaccional</v>
      </c>
      <c r="BA467" s="62" t="s">
        <v>105</v>
      </c>
      <c r="BB467" s="60">
        <v>0</v>
      </c>
      <c r="BC467" s="62" t="s">
        <v>105</v>
      </c>
      <c r="BD467" s="60" t="s">
        <v>100</v>
      </c>
      <c r="BE467" s="60" t="s">
        <v>100</v>
      </c>
      <c r="BF467" s="62" t="s">
        <v>105</v>
      </c>
      <c r="BG467" s="60" t="s">
        <v>100</v>
      </c>
      <c r="BH467" s="60" t="s">
        <v>100</v>
      </c>
      <c r="BI467" s="60" t="s">
        <v>100</v>
      </c>
      <c r="BJ467" s="60" t="s">
        <v>100</v>
      </c>
      <c r="BK467" s="60" t="s">
        <v>100</v>
      </c>
      <c r="BL467" s="60" t="s">
        <v>100</v>
      </c>
      <c r="BM467" s="60" t="s">
        <v>100</v>
      </c>
      <c r="BN467" s="60" t="s">
        <v>100</v>
      </c>
      <c r="BO467" s="60" t="s">
        <v>100</v>
      </c>
      <c r="BP467" s="60" t="s">
        <v>100</v>
      </c>
      <c r="BQ467" s="60" t="s">
        <v>100</v>
      </c>
      <c r="BR467" s="60" t="s">
        <v>100</v>
      </c>
      <c r="BS467" s="63">
        <f t="shared" si="44"/>
        <v>44895</v>
      </c>
      <c r="BT467" s="62">
        <f t="shared" si="41"/>
        <v>0</v>
      </c>
      <c r="BU467" s="60">
        <v>0</v>
      </c>
      <c r="BV467" s="60">
        <v>0</v>
      </c>
      <c r="BW467" s="62">
        <f t="shared" si="42"/>
        <v>0</v>
      </c>
      <c r="BX467" s="60">
        <v>0</v>
      </c>
      <c r="BY467" s="60">
        <v>0</v>
      </c>
      <c r="BZ467" s="64">
        <f t="shared" si="45"/>
        <v>66000000</v>
      </c>
      <c r="CA467" s="60" t="s">
        <v>106</v>
      </c>
      <c r="CB467" s="62" t="e">
        <f t="shared" si="43"/>
        <v>#REF!</v>
      </c>
      <c r="CC467" s="72" t="e">
        <f>BS467-#REF!</f>
        <v>#REF!</v>
      </c>
      <c r="CD467" s="62" t="s">
        <v>107</v>
      </c>
      <c r="CE467" s="78">
        <v>44585</v>
      </c>
      <c r="CF467" s="105" t="s">
        <v>2520</v>
      </c>
      <c r="CG467" s="75"/>
    </row>
    <row r="468" spans="1:85" s="17" customFormat="1" ht="50.25" customHeight="1">
      <c r="A468" s="60">
        <v>467</v>
      </c>
      <c r="B468" s="62" t="s">
        <v>85</v>
      </c>
      <c r="C468" s="62" t="s">
        <v>207</v>
      </c>
      <c r="D468" s="62" t="s">
        <v>165</v>
      </c>
      <c r="E468" s="62" t="s">
        <v>88</v>
      </c>
      <c r="F468" s="62" t="s">
        <v>2521</v>
      </c>
      <c r="G468" s="62" t="s">
        <v>90</v>
      </c>
      <c r="H468" s="62" t="s">
        <v>2522</v>
      </c>
      <c r="I468" s="62" t="s">
        <v>92</v>
      </c>
      <c r="J468" s="62">
        <v>1002735669</v>
      </c>
      <c r="K468" s="62" t="s">
        <v>2523</v>
      </c>
      <c r="L468" s="60">
        <v>80161504</v>
      </c>
      <c r="M468" s="71" t="s">
        <v>2524</v>
      </c>
      <c r="N468" s="62" t="s">
        <v>96</v>
      </c>
      <c r="O468" s="62">
        <f t="shared" si="25"/>
        <v>50400000</v>
      </c>
      <c r="P468" s="86">
        <v>50400000</v>
      </c>
      <c r="Q468" s="83">
        <v>0</v>
      </c>
      <c r="R468" s="86">
        <v>4200000</v>
      </c>
      <c r="S468" s="62" t="s">
        <v>213</v>
      </c>
      <c r="T468" s="63">
        <v>44582</v>
      </c>
      <c r="U468" s="63">
        <v>44587</v>
      </c>
      <c r="V468" s="63">
        <v>44926</v>
      </c>
      <c r="W468" s="63">
        <v>44618</v>
      </c>
      <c r="X468" s="63">
        <v>44926</v>
      </c>
      <c r="Y468" s="67" t="s">
        <v>1127</v>
      </c>
      <c r="Z468" s="68" t="s">
        <v>99</v>
      </c>
      <c r="AA468" s="67">
        <v>20220145</v>
      </c>
      <c r="AB468" s="67">
        <v>42222</v>
      </c>
      <c r="AC468" s="63">
        <v>44570</v>
      </c>
      <c r="AD468" s="61" t="s">
        <v>100</v>
      </c>
      <c r="AE468" s="61" t="s">
        <v>100</v>
      </c>
      <c r="AF468" s="60" t="s">
        <v>1128</v>
      </c>
      <c r="AG468" s="60" t="s">
        <v>116</v>
      </c>
      <c r="AH468" s="69">
        <v>57122</v>
      </c>
      <c r="AI468" s="85">
        <v>44582</v>
      </c>
      <c r="AJ468" s="70" t="s">
        <v>103</v>
      </c>
      <c r="AK468" s="69" t="s">
        <v>100</v>
      </c>
      <c r="AL468" s="69" t="s">
        <v>100</v>
      </c>
      <c r="AM468" s="61" t="str">
        <f>'[1]REQUISITOS DE EJECUCIÓN '!F469</f>
        <v>Cumplimiento del contrato
Calidad del servicio</v>
      </c>
      <c r="AN468" s="61" t="str">
        <f>'[1]REQUISITOS DE EJECUCIÓN '!G469</f>
        <v>390-47-994000068635</v>
      </c>
      <c r="AO468" s="61">
        <f>'[1]REQUISITOS DE EJECUCIÓN '!H469</f>
        <v>44582</v>
      </c>
      <c r="AP468" s="61">
        <f>'[1]REQUISITOS DE EJECUCIÓN '!I469</f>
        <v>44587</v>
      </c>
      <c r="AQ468" s="61">
        <f>'[1]REQUISITOS DE EJECUCIÓN '!L469</f>
        <v>44587</v>
      </c>
      <c r="AR468" s="61" t="str">
        <f>'[1]REQUISITOS DE EJECUCIÓN '!M469</f>
        <v>I</v>
      </c>
      <c r="AS468" s="62" t="s">
        <v>104</v>
      </c>
      <c r="AT468" s="60" t="str">
        <f>[1]Supervisiones!J469</f>
        <v>Jorge Enrique Niño Velandia</v>
      </c>
      <c r="AU468" s="60">
        <f>[1]Supervisiones!K469</f>
        <v>19493141</v>
      </c>
      <c r="AV468" s="60" t="str">
        <f>[1]Supervisiones!L469</f>
        <v>Jorge Enrique Niño Velandia</v>
      </c>
      <c r="AW468" s="60">
        <f>[1]Supervisiones!M469</f>
        <v>19493141</v>
      </c>
      <c r="AX468" s="63">
        <f>[1]Supervisiones!N469</f>
        <v>44582</v>
      </c>
      <c r="AY468" s="63">
        <f>[1]Supervisiones!O469</f>
        <v>44582</v>
      </c>
      <c r="AZ468" s="60" t="str">
        <f>[1]Supervisiones!P469</f>
        <v>Transaccional</v>
      </c>
      <c r="BA468" s="62" t="s">
        <v>105</v>
      </c>
      <c r="BB468" s="60">
        <v>0</v>
      </c>
      <c r="BC468" s="62" t="s">
        <v>105</v>
      </c>
      <c r="BD468" s="60" t="s">
        <v>100</v>
      </c>
      <c r="BE468" s="60" t="s">
        <v>100</v>
      </c>
      <c r="BF468" s="62" t="s">
        <v>105</v>
      </c>
      <c r="BG468" s="60" t="s">
        <v>100</v>
      </c>
      <c r="BH468" s="60" t="s">
        <v>100</v>
      </c>
      <c r="BI468" s="60" t="s">
        <v>100</v>
      </c>
      <c r="BJ468" s="60" t="s">
        <v>100</v>
      </c>
      <c r="BK468" s="60" t="s">
        <v>100</v>
      </c>
      <c r="BL468" s="60" t="s">
        <v>100</v>
      </c>
      <c r="BM468" s="60" t="s">
        <v>100</v>
      </c>
      <c r="BN468" s="60" t="s">
        <v>100</v>
      </c>
      <c r="BO468" s="60" t="s">
        <v>100</v>
      </c>
      <c r="BP468" s="60" t="s">
        <v>100</v>
      </c>
      <c r="BQ468" s="60" t="s">
        <v>100</v>
      </c>
      <c r="BR468" s="60" t="s">
        <v>100</v>
      </c>
      <c r="BS468" s="63">
        <f t="shared" si="44"/>
        <v>44926</v>
      </c>
      <c r="BT468" s="62">
        <f t="shared" si="41"/>
        <v>0</v>
      </c>
      <c r="BU468" s="60">
        <v>0</v>
      </c>
      <c r="BV468" s="60">
        <v>0</v>
      </c>
      <c r="BW468" s="62">
        <f t="shared" si="42"/>
        <v>0</v>
      </c>
      <c r="BX468" s="60">
        <v>0</v>
      </c>
      <c r="BY468" s="60">
        <v>0</v>
      </c>
      <c r="BZ468" s="64">
        <f t="shared" si="45"/>
        <v>50400000</v>
      </c>
      <c r="CA468" s="60" t="s">
        <v>106</v>
      </c>
      <c r="CB468" s="62" t="e">
        <f t="shared" si="43"/>
        <v>#REF!</v>
      </c>
      <c r="CC468" s="72" t="e">
        <f>BS468-#REF!</f>
        <v>#REF!</v>
      </c>
      <c r="CD468" s="62" t="s">
        <v>107</v>
      </c>
      <c r="CE468" s="78">
        <v>44587</v>
      </c>
      <c r="CF468" s="74" t="s">
        <v>2525</v>
      </c>
      <c r="CG468" s="75"/>
    </row>
    <row r="469" spans="1:85" s="17" customFormat="1" ht="50.25" customHeight="1">
      <c r="A469" s="60">
        <v>468</v>
      </c>
      <c r="B469" s="62" t="s">
        <v>377</v>
      </c>
      <c r="C469" s="62" t="s">
        <v>378</v>
      </c>
      <c r="D469" s="62" t="s">
        <v>251</v>
      </c>
      <c r="E469" s="62" t="s">
        <v>88</v>
      </c>
      <c r="F469" s="62" t="s">
        <v>2526</v>
      </c>
      <c r="G469" s="62" t="s">
        <v>90</v>
      </c>
      <c r="H469" s="62" t="s">
        <v>2527</v>
      </c>
      <c r="I469" s="62" t="s">
        <v>92</v>
      </c>
      <c r="J469" s="62">
        <v>52354089</v>
      </c>
      <c r="K469" s="62" t="s">
        <v>2528</v>
      </c>
      <c r="L469" s="60">
        <v>80111701</v>
      </c>
      <c r="M469" s="71" t="s">
        <v>404</v>
      </c>
      <c r="N469" s="62" t="s">
        <v>96</v>
      </c>
      <c r="O469" s="62">
        <f t="shared" si="25"/>
        <v>46240000</v>
      </c>
      <c r="P469" s="86">
        <v>46240000</v>
      </c>
      <c r="Q469" s="83">
        <v>0</v>
      </c>
      <c r="R469" s="86">
        <v>5780000</v>
      </c>
      <c r="S469" s="62" t="s">
        <v>213</v>
      </c>
      <c r="T469" s="63">
        <v>44582</v>
      </c>
      <c r="U469" s="63">
        <v>44593</v>
      </c>
      <c r="V469" s="63">
        <v>44834</v>
      </c>
      <c r="W469" s="63">
        <v>44593</v>
      </c>
      <c r="X469" s="63">
        <v>44834</v>
      </c>
      <c r="Y469" s="67" t="s">
        <v>383</v>
      </c>
      <c r="Z469" s="68" t="s">
        <v>384</v>
      </c>
      <c r="AA469" s="67">
        <v>20220131</v>
      </c>
      <c r="AB469" s="67">
        <v>58722</v>
      </c>
      <c r="AC469" s="63">
        <v>44573</v>
      </c>
      <c r="AD469" s="61" t="s">
        <v>100</v>
      </c>
      <c r="AE469" s="61" t="s">
        <v>100</v>
      </c>
      <c r="AF469" s="60" t="s">
        <v>986</v>
      </c>
      <c r="AG469" s="60" t="s">
        <v>102</v>
      </c>
      <c r="AH469" s="69">
        <v>59022</v>
      </c>
      <c r="AI469" s="85">
        <v>44582</v>
      </c>
      <c r="AJ469" s="70" t="s">
        <v>103</v>
      </c>
      <c r="AK469" s="69" t="s">
        <v>100</v>
      </c>
      <c r="AL469" s="69" t="s">
        <v>100</v>
      </c>
      <c r="AM469" s="61" t="str">
        <f>'[1]REQUISITOS DE EJECUCIÓN '!F470</f>
        <v>Cumplimiento del contrato
Calidad del servicio</v>
      </c>
      <c r="AN469" s="61" t="str">
        <f>'[1]REQUISITOS DE EJECUCIÓN '!G470</f>
        <v>390-47-994000068500</v>
      </c>
      <c r="AO469" s="61">
        <f>'[1]REQUISITOS DE EJECUCIÓN '!H470</f>
        <v>44582</v>
      </c>
      <c r="AP469" s="61">
        <f>'[1]REQUISITOS DE EJECUCIÓN '!I470</f>
        <v>44583</v>
      </c>
      <c r="AQ469" s="61">
        <f>'[1]REQUISITOS DE EJECUCIÓN '!L470</f>
        <v>44587</v>
      </c>
      <c r="AR469" s="61" t="str">
        <f>'[1]REQUISITOS DE EJECUCIÓN '!M470</f>
        <v>I</v>
      </c>
      <c r="AS469" s="62" t="s">
        <v>104</v>
      </c>
      <c r="AT469" s="60" t="str">
        <f>[1]Supervisiones!J470</f>
        <v>Damaris Tatiana Gomez Buitrago</v>
      </c>
      <c r="AU469" s="60" t="str">
        <f>[1]Supervisiones!K470</f>
        <v xml:space="preserve">1076716385	</v>
      </c>
      <c r="AV469" s="60" t="str">
        <f>[1]Supervisiones!L470</f>
        <v>Damaris Tatiana Gomez Buitrago</v>
      </c>
      <c r="AW469" s="60" t="str">
        <f>[1]Supervisiones!M470</f>
        <v xml:space="preserve">1076716385	</v>
      </c>
      <c r="AX469" s="63">
        <f>[1]Supervisiones!N470</f>
        <v>44582</v>
      </c>
      <c r="AY469" s="63">
        <f>[1]Supervisiones!O470</f>
        <v>44582</v>
      </c>
      <c r="AZ469" s="60" t="str">
        <f>[1]Supervisiones!P470</f>
        <v>Transaccional</v>
      </c>
      <c r="BA469" s="62" t="s">
        <v>105</v>
      </c>
      <c r="BB469" s="60">
        <v>0</v>
      </c>
      <c r="BC469" s="62" t="s">
        <v>105</v>
      </c>
      <c r="BD469" s="60" t="s">
        <v>100</v>
      </c>
      <c r="BE469" s="60" t="s">
        <v>100</v>
      </c>
      <c r="BF469" s="62" t="s">
        <v>105</v>
      </c>
      <c r="BG469" s="60" t="s">
        <v>100</v>
      </c>
      <c r="BH469" s="60" t="s">
        <v>100</v>
      </c>
      <c r="BI469" s="60" t="s">
        <v>100</v>
      </c>
      <c r="BJ469" s="60" t="s">
        <v>100</v>
      </c>
      <c r="BK469" s="60" t="s">
        <v>100</v>
      </c>
      <c r="BL469" s="60" t="s">
        <v>100</v>
      </c>
      <c r="BM469" s="60" t="s">
        <v>100</v>
      </c>
      <c r="BN469" s="60" t="s">
        <v>100</v>
      </c>
      <c r="BO469" s="60" t="s">
        <v>100</v>
      </c>
      <c r="BP469" s="60" t="s">
        <v>100</v>
      </c>
      <c r="BQ469" s="60" t="s">
        <v>100</v>
      </c>
      <c r="BR469" s="60" t="s">
        <v>100</v>
      </c>
      <c r="BS469" s="63">
        <f t="shared" si="44"/>
        <v>44834</v>
      </c>
      <c r="BT469" s="62">
        <f t="shared" si="41"/>
        <v>0</v>
      </c>
      <c r="BU469" s="60">
        <v>0</v>
      </c>
      <c r="BV469" s="60">
        <v>0</v>
      </c>
      <c r="BW469" s="62">
        <f t="shared" si="42"/>
        <v>0</v>
      </c>
      <c r="BX469" s="60">
        <v>0</v>
      </c>
      <c r="BY469" s="60">
        <v>0</v>
      </c>
      <c r="BZ469" s="64">
        <f t="shared" si="45"/>
        <v>46240000</v>
      </c>
      <c r="CA469" s="60" t="s">
        <v>106</v>
      </c>
      <c r="CB469" s="62" t="e">
        <f t="shared" si="43"/>
        <v>#REF!</v>
      </c>
      <c r="CC469" s="72" t="e">
        <f>BS469-#REF!</f>
        <v>#REF!</v>
      </c>
      <c r="CD469" s="62" t="s">
        <v>107</v>
      </c>
      <c r="CE469" s="78">
        <v>44587</v>
      </c>
      <c r="CF469" s="74" t="s">
        <v>2529</v>
      </c>
      <c r="CG469" s="75"/>
    </row>
    <row r="470" spans="1:85" s="17" customFormat="1" ht="50.25" customHeight="1">
      <c r="A470" s="60">
        <v>469</v>
      </c>
      <c r="B470" s="62" t="s">
        <v>298</v>
      </c>
      <c r="C470" s="62" t="s">
        <v>299</v>
      </c>
      <c r="D470" s="62" t="s">
        <v>300</v>
      </c>
      <c r="E470" s="62" t="s">
        <v>88</v>
      </c>
      <c r="F470" s="62" t="s">
        <v>2530</v>
      </c>
      <c r="G470" s="62" t="s">
        <v>111</v>
      </c>
      <c r="H470" s="62" t="s">
        <v>2531</v>
      </c>
      <c r="I470" s="62" t="s">
        <v>92</v>
      </c>
      <c r="J470" s="62">
        <v>52823661</v>
      </c>
      <c r="K470" s="62" t="s">
        <v>2532</v>
      </c>
      <c r="L470" s="60">
        <v>80111701</v>
      </c>
      <c r="M470" s="71" t="s">
        <v>606</v>
      </c>
      <c r="N470" s="62" t="s">
        <v>96</v>
      </c>
      <c r="O470" s="62">
        <f t="shared" si="25"/>
        <v>42840000</v>
      </c>
      <c r="P470" s="86">
        <v>42840000</v>
      </c>
      <c r="Q470" s="83">
        <v>0</v>
      </c>
      <c r="R470" s="86">
        <v>3570000</v>
      </c>
      <c r="S470" s="62" t="s">
        <v>213</v>
      </c>
      <c r="T470" s="63">
        <v>44582</v>
      </c>
      <c r="U470" s="63">
        <v>44587</v>
      </c>
      <c r="V470" s="63">
        <v>44926</v>
      </c>
      <c r="W470" s="63">
        <v>44587</v>
      </c>
      <c r="X470" s="63">
        <v>44926</v>
      </c>
      <c r="Y470" s="67" t="s">
        <v>305</v>
      </c>
      <c r="Z470" s="68" t="s">
        <v>306</v>
      </c>
      <c r="AA470" s="67">
        <v>20220553</v>
      </c>
      <c r="AB470" s="67">
        <v>50622</v>
      </c>
      <c r="AC470" s="63">
        <v>44572</v>
      </c>
      <c r="AD470" s="61" t="s">
        <v>100</v>
      </c>
      <c r="AE470" s="61" t="s">
        <v>100</v>
      </c>
      <c r="AF470" s="60" t="s">
        <v>928</v>
      </c>
      <c r="AG470" s="60" t="s">
        <v>2533</v>
      </c>
      <c r="AH470" s="69">
        <v>61822</v>
      </c>
      <c r="AI470" s="85">
        <v>44582</v>
      </c>
      <c r="AJ470" s="70" t="s">
        <v>103</v>
      </c>
      <c r="AK470" s="69" t="s">
        <v>100</v>
      </c>
      <c r="AL470" s="69" t="s">
        <v>100</v>
      </c>
      <c r="AM470" s="61" t="str">
        <f>'[1]REQUISITOS DE EJECUCIÓN '!F471</f>
        <v>Cumplimiento del contrato
Calidad del servicio</v>
      </c>
      <c r="AN470" s="61" t="str">
        <f>'[1]REQUISITOS DE EJECUCIÓN '!G471</f>
        <v>390-47-994000068569</v>
      </c>
      <c r="AO470" s="61">
        <f>'[1]REQUISITOS DE EJECUCIÓN '!H471</f>
        <v>44582</v>
      </c>
      <c r="AP470" s="61">
        <f>'[1]REQUISITOS DE EJECUCIÓN '!I471</f>
        <v>44583</v>
      </c>
      <c r="AQ470" s="61">
        <f>'[1]REQUISITOS DE EJECUCIÓN '!L471</f>
        <v>44587</v>
      </c>
      <c r="AR470" s="61" t="str">
        <f>'[1]REQUISITOS DE EJECUCIÓN '!M471</f>
        <v>I</v>
      </c>
      <c r="AS470" s="62" t="s">
        <v>104</v>
      </c>
      <c r="AT470" s="60" t="str">
        <f>[1]Supervisiones!J471</f>
        <v>Fabian Dario Romero Moreno</v>
      </c>
      <c r="AU470" s="60">
        <f>[1]Supervisiones!K471</f>
        <v>11523034</v>
      </c>
      <c r="AV470" s="60" t="str">
        <f>[1]Supervisiones!L471</f>
        <v>Fabian Dario Romero Moreno</v>
      </c>
      <c r="AW470" s="60">
        <f>[1]Supervisiones!M471</f>
        <v>11523034</v>
      </c>
      <c r="AX470" s="63">
        <f>[1]Supervisiones!N471</f>
        <v>44584</v>
      </c>
      <c r="AY470" s="63">
        <f>[1]Supervisiones!O471</f>
        <v>44584</v>
      </c>
      <c r="AZ470" s="60" t="str">
        <f>[1]Supervisiones!P471</f>
        <v>Transaccional</v>
      </c>
      <c r="BA470" s="62" t="s">
        <v>105</v>
      </c>
      <c r="BB470" s="60">
        <v>0</v>
      </c>
      <c r="BC470" s="62" t="s">
        <v>105</v>
      </c>
      <c r="BD470" s="60" t="s">
        <v>100</v>
      </c>
      <c r="BE470" s="60" t="s">
        <v>100</v>
      </c>
      <c r="BF470" s="62" t="s">
        <v>105</v>
      </c>
      <c r="BG470" s="60" t="s">
        <v>100</v>
      </c>
      <c r="BH470" s="60" t="s">
        <v>100</v>
      </c>
      <c r="BI470" s="60" t="s">
        <v>100</v>
      </c>
      <c r="BJ470" s="60" t="s">
        <v>100</v>
      </c>
      <c r="BK470" s="60" t="s">
        <v>100</v>
      </c>
      <c r="BL470" s="60" t="s">
        <v>100</v>
      </c>
      <c r="BM470" s="60" t="s">
        <v>100</v>
      </c>
      <c r="BN470" s="60" t="s">
        <v>100</v>
      </c>
      <c r="BO470" s="60" t="s">
        <v>100</v>
      </c>
      <c r="BP470" s="60" t="s">
        <v>100</v>
      </c>
      <c r="BQ470" s="60" t="s">
        <v>100</v>
      </c>
      <c r="BR470" s="60" t="s">
        <v>100</v>
      </c>
      <c r="BS470" s="63">
        <f t="shared" si="44"/>
        <v>44926</v>
      </c>
      <c r="BT470" s="62">
        <f t="shared" si="41"/>
        <v>0</v>
      </c>
      <c r="BU470" s="60">
        <v>0</v>
      </c>
      <c r="BV470" s="60">
        <v>0</v>
      </c>
      <c r="BW470" s="62">
        <f t="shared" si="42"/>
        <v>0</v>
      </c>
      <c r="BX470" s="60">
        <v>0</v>
      </c>
      <c r="BY470" s="60">
        <v>0</v>
      </c>
      <c r="BZ470" s="64">
        <f t="shared" si="45"/>
        <v>42840000</v>
      </c>
      <c r="CA470" s="60" t="s">
        <v>106</v>
      </c>
      <c r="CB470" s="62" t="e">
        <f t="shared" si="43"/>
        <v>#REF!</v>
      </c>
      <c r="CC470" s="72" t="e">
        <f>BS470-#REF!</f>
        <v>#REF!</v>
      </c>
      <c r="CD470" s="62" t="s">
        <v>107</v>
      </c>
      <c r="CE470" s="78">
        <v>44587</v>
      </c>
      <c r="CF470" s="74" t="s">
        <v>2534</v>
      </c>
      <c r="CG470" s="75"/>
    </row>
    <row r="471" spans="1:85" s="17" customFormat="1" ht="50.25" customHeight="1">
      <c r="A471" s="60">
        <v>470</v>
      </c>
      <c r="B471" s="62" t="s">
        <v>298</v>
      </c>
      <c r="C471" s="62" t="s">
        <v>1064</v>
      </c>
      <c r="D471" s="62" t="s">
        <v>460</v>
      </c>
      <c r="E471" s="62" t="s">
        <v>88</v>
      </c>
      <c r="F471" s="62" t="s">
        <v>2535</v>
      </c>
      <c r="G471" s="62" t="s">
        <v>90</v>
      </c>
      <c r="H471" s="62" t="s">
        <v>2536</v>
      </c>
      <c r="I471" s="62" t="s">
        <v>92</v>
      </c>
      <c r="J471" s="62">
        <v>1098731215</v>
      </c>
      <c r="K471" s="62" t="s">
        <v>2537</v>
      </c>
      <c r="L471" s="60">
        <v>80111701</v>
      </c>
      <c r="M471" s="71" t="s">
        <v>1746</v>
      </c>
      <c r="N471" s="62" t="s">
        <v>96</v>
      </c>
      <c r="O471" s="62">
        <f t="shared" si="25"/>
        <v>34827906</v>
      </c>
      <c r="P471" s="86">
        <v>34827906</v>
      </c>
      <c r="Q471" s="83">
        <v>0</v>
      </c>
      <c r="R471" s="86">
        <v>5804651</v>
      </c>
      <c r="S471" s="62" t="s">
        <v>213</v>
      </c>
      <c r="T471" s="63">
        <v>44581</v>
      </c>
      <c r="U471" s="63">
        <v>44582</v>
      </c>
      <c r="V471" s="63">
        <v>44742</v>
      </c>
      <c r="W471" s="63">
        <v>44582</v>
      </c>
      <c r="X471" s="63">
        <v>44742</v>
      </c>
      <c r="Y471" s="67" t="s">
        <v>1069</v>
      </c>
      <c r="Z471" s="68" t="s">
        <v>306</v>
      </c>
      <c r="AA471" s="67">
        <v>20220932</v>
      </c>
      <c r="AB471" s="67">
        <v>49422</v>
      </c>
      <c r="AC471" s="63">
        <v>44572</v>
      </c>
      <c r="AD471" s="61" t="s">
        <v>100</v>
      </c>
      <c r="AE471" s="61" t="s">
        <v>100</v>
      </c>
      <c r="AF471" s="60" t="s">
        <v>1070</v>
      </c>
      <c r="AG471" s="60" t="s">
        <v>321</v>
      </c>
      <c r="AH471" s="69">
        <v>55922</v>
      </c>
      <c r="AI471" s="85">
        <v>44582</v>
      </c>
      <c r="AJ471" s="70" t="s">
        <v>103</v>
      </c>
      <c r="AK471" s="69" t="s">
        <v>100</v>
      </c>
      <c r="AL471" s="69" t="s">
        <v>100</v>
      </c>
      <c r="AM471" s="61" t="str">
        <f>'[1]REQUISITOS DE EJECUCIÓN '!F472</f>
        <v>Cumplimiento del contrato
Calidad del servicio</v>
      </c>
      <c r="AN471" s="61" t="str">
        <f>'[1]REQUISITOS DE EJECUCIÓN '!G472</f>
        <v>390-47-994000068504</v>
      </c>
      <c r="AO471" s="61">
        <f>'[1]REQUISITOS DE EJECUCIÓN '!H472</f>
        <v>44582</v>
      </c>
      <c r="AP471" s="61">
        <f>'[1]REQUISITOS DE EJECUCIÓN '!I472</f>
        <v>44582</v>
      </c>
      <c r="AQ471" s="61">
        <f>'[1]REQUISITOS DE EJECUCIÓN '!L472</f>
        <v>44584</v>
      </c>
      <c r="AR471" s="61" t="str">
        <f>'[1]REQUISITOS DE EJECUCIÓN '!M472</f>
        <v>III</v>
      </c>
      <c r="AS471" s="62" t="s">
        <v>104</v>
      </c>
      <c r="AT471" s="60" t="str">
        <f>[1]Supervisiones!J472</f>
        <v>Nestor Alejandro Gómez Guerrero</v>
      </c>
      <c r="AU471" s="60">
        <f>[1]Supervisiones!K472</f>
        <v>7700363</v>
      </c>
      <c r="AV471" s="60" t="str">
        <f>[1]Supervisiones!L472</f>
        <v>Nestor Alejandro Gómez Guerrero</v>
      </c>
      <c r="AW471" s="60">
        <f>[1]Supervisiones!M472</f>
        <v>7700363</v>
      </c>
      <c r="AX471" s="63">
        <f>[1]Supervisiones!N472</f>
        <v>44582</v>
      </c>
      <c r="AY471" s="63">
        <f>[1]Supervisiones!O472</f>
        <v>44582</v>
      </c>
      <c r="AZ471" s="60" t="str">
        <f>[1]Supervisiones!P472</f>
        <v>Transaccional</v>
      </c>
      <c r="BA471" s="62" t="s">
        <v>105</v>
      </c>
      <c r="BB471" s="60">
        <v>0</v>
      </c>
      <c r="BC471" s="62" t="s">
        <v>105</v>
      </c>
      <c r="BD471" s="60" t="s">
        <v>100</v>
      </c>
      <c r="BE471" s="60" t="s">
        <v>100</v>
      </c>
      <c r="BF471" s="62" t="s">
        <v>105</v>
      </c>
      <c r="BG471" s="60" t="s">
        <v>100</v>
      </c>
      <c r="BH471" s="60" t="s">
        <v>100</v>
      </c>
      <c r="BI471" s="60" t="s">
        <v>100</v>
      </c>
      <c r="BJ471" s="60" t="s">
        <v>100</v>
      </c>
      <c r="BK471" s="60" t="s">
        <v>100</v>
      </c>
      <c r="BL471" s="60" t="s">
        <v>100</v>
      </c>
      <c r="BM471" s="60" t="s">
        <v>100</v>
      </c>
      <c r="BN471" s="60" t="s">
        <v>100</v>
      </c>
      <c r="BO471" s="60" t="s">
        <v>100</v>
      </c>
      <c r="BP471" s="60" t="s">
        <v>100</v>
      </c>
      <c r="BQ471" s="60" t="s">
        <v>100</v>
      </c>
      <c r="BR471" s="60" t="s">
        <v>100</v>
      </c>
      <c r="BS471" s="63">
        <f t="shared" si="44"/>
        <v>44742</v>
      </c>
      <c r="BT471" s="62">
        <f t="shared" si="41"/>
        <v>0</v>
      </c>
      <c r="BU471" s="60">
        <v>0</v>
      </c>
      <c r="BV471" s="60">
        <v>0</v>
      </c>
      <c r="BW471" s="62">
        <f t="shared" si="42"/>
        <v>0</v>
      </c>
      <c r="BX471" s="60">
        <v>0</v>
      </c>
      <c r="BY471" s="60">
        <v>0</v>
      </c>
      <c r="BZ471" s="64">
        <f t="shared" si="45"/>
        <v>34827906</v>
      </c>
      <c r="CA471" s="60" t="s">
        <v>106</v>
      </c>
      <c r="CB471" s="62" t="e">
        <f t="shared" si="43"/>
        <v>#REF!</v>
      </c>
      <c r="CC471" s="72" t="e">
        <f>BS471-#REF!</f>
        <v>#REF!</v>
      </c>
      <c r="CD471" s="62" t="s">
        <v>107</v>
      </c>
      <c r="CE471" s="78">
        <v>44585</v>
      </c>
      <c r="CF471" s="74" t="s">
        <v>2538</v>
      </c>
      <c r="CG471" s="75"/>
    </row>
    <row r="472" spans="1:85" s="17" customFormat="1" ht="50.25" customHeight="1">
      <c r="A472" s="60">
        <v>471</v>
      </c>
      <c r="B472" s="62" t="s">
        <v>510</v>
      </c>
      <c r="C472" s="62" t="s">
        <v>930</v>
      </c>
      <c r="D472" s="62" t="s">
        <v>946</v>
      </c>
      <c r="E472" s="62" t="s">
        <v>88</v>
      </c>
      <c r="F472" s="62" t="s">
        <v>2539</v>
      </c>
      <c r="G472" s="62" t="s">
        <v>90</v>
      </c>
      <c r="H472" s="62" t="s">
        <v>2540</v>
      </c>
      <c r="I472" s="62" t="s">
        <v>92</v>
      </c>
      <c r="J472" s="62">
        <v>52951247</v>
      </c>
      <c r="K472" s="62" t="s">
        <v>2541</v>
      </c>
      <c r="L472" s="60">
        <v>80111701</v>
      </c>
      <c r="M472" s="71" t="s">
        <v>1394</v>
      </c>
      <c r="N472" s="62" t="s">
        <v>96</v>
      </c>
      <c r="O472" s="62">
        <f t="shared" si="25"/>
        <v>55000000</v>
      </c>
      <c r="P472" s="86">
        <v>55000000</v>
      </c>
      <c r="Q472" s="83">
        <v>0</v>
      </c>
      <c r="R472" s="86">
        <v>5000000</v>
      </c>
      <c r="S472" s="62" t="s">
        <v>213</v>
      </c>
      <c r="T472" s="63">
        <v>44582</v>
      </c>
      <c r="U472" s="63">
        <v>44585</v>
      </c>
      <c r="V472" s="63">
        <v>44895</v>
      </c>
      <c r="W472" s="63">
        <v>44585</v>
      </c>
      <c r="X472" s="63">
        <v>44895</v>
      </c>
      <c r="Y472" s="67" t="s">
        <v>517</v>
      </c>
      <c r="Z472" s="68" t="s">
        <v>518</v>
      </c>
      <c r="AA472" s="67">
        <v>20220098</v>
      </c>
      <c r="AB472" s="67">
        <v>56722</v>
      </c>
      <c r="AC472" s="63">
        <v>44573</v>
      </c>
      <c r="AD472" s="61" t="s">
        <v>100</v>
      </c>
      <c r="AE472" s="61" t="s">
        <v>100</v>
      </c>
      <c r="AF472" s="60" t="s">
        <v>519</v>
      </c>
      <c r="AG472" s="60" t="s">
        <v>116</v>
      </c>
      <c r="AH472" s="69">
        <v>61422</v>
      </c>
      <c r="AI472" s="85">
        <v>44582</v>
      </c>
      <c r="AJ472" s="70" t="s">
        <v>103</v>
      </c>
      <c r="AK472" s="69" t="s">
        <v>100</v>
      </c>
      <c r="AL472" s="69" t="s">
        <v>100</v>
      </c>
      <c r="AM472" s="61" t="str">
        <f>'[1]REQUISITOS DE EJECUCIÓN '!F473</f>
        <v>Cumplimiento del contrato
Calidad del servicio</v>
      </c>
      <c r="AN472" s="61" t="str">
        <f>'[1]REQUISITOS DE EJECUCIÓN '!G473</f>
        <v>390-47-994000068469</v>
      </c>
      <c r="AO472" s="61">
        <f>'[1]REQUISITOS DE EJECUCIÓN '!H473</f>
        <v>44582</v>
      </c>
      <c r="AP472" s="61">
        <f>'[1]REQUISITOS DE EJECUCIÓN '!I473</f>
        <v>44583</v>
      </c>
      <c r="AQ472" s="61">
        <f>'[1]REQUISITOS DE EJECUCIÓN '!L473</f>
        <v>44585</v>
      </c>
      <c r="AR472" s="61" t="str">
        <f>'[1]REQUISITOS DE EJECUCIÓN '!M473</f>
        <v>I</v>
      </c>
      <c r="AS472" s="62" t="s">
        <v>104</v>
      </c>
      <c r="AT472" s="60" t="str">
        <f>[1]Supervisiones!J473</f>
        <v>Norma Teresa Nieto Almanza</v>
      </c>
      <c r="AU472" s="60">
        <f>[1]Supervisiones!K473</f>
        <v>51871034</v>
      </c>
      <c r="AV472" s="60" t="str">
        <f>[1]Supervisiones!L473</f>
        <v>Norma Teresa Nieto Almanza</v>
      </c>
      <c r="AW472" s="60">
        <f>[1]Supervisiones!M473</f>
        <v>51871034</v>
      </c>
      <c r="AX472" s="63">
        <f>[1]Supervisiones!N473</f>
        <v>44582</v>
      </c>
      <c r="AY472" s="63">
        <f>[1]Supervisiones!O473</f>
        <v>44582</v>
      </c>
      <c r="AZ472" s="60" t="str">
        <f>[1]Supervisiones!P473</f>
        <v>Transaccional</v>
      </c>
      <c r="BA472" s="62" t="s">
        <v>105</v>
      </c>
      <c r="BB472" s="60">
        <v>0</v>
      </c>
      <c r="BC472" s="62" t="s">
        <v>105</v>
      </c>
      <c r="BD472" s="60" t="s">
        <v>100</v>
      </c>
      <c r="BE472" s="60" t="s">
        <v>100</v>
      </c>
      <c r="BF472" s="62" t="s">
        <v>105</v>
      </c>
      <c r="BG472" s="60" t="s">
        <v>100</v>
      </c>
      <c r="BH472" s="60" t="s">
        <v>100</v>
      </c>
      <c r="BI472" s="60" t="s">
        <v>100</v>
      </c>
      <c r="BJ472" s="60" t="s">
        <v>100</v>
      </c>
      <c r="BK472" s="60" t="s">
        <v>100</v>
      </c>
      <c r="BL472" s="60" t="s">
        <v>100</v>
      </c>
      <c r="BM472" s="60" t="s">
        <v>100</v>
      </c>
      <c r="BN472" s="60" t="s">
        <v>100</v>
      </c>
      <c r="BO472" s="60" t="s">
        <v>100</v>
      </c>
      <c r="BP472" s="60" t="s">
        <v>100</v>
      </c>
      <c r="BQ472" s="60" t="s">
        <v>100</v>
      </c>
      <c r="BR472" s="60" t="s">
        <v>100</v>
      </c>
      <c r="BS472" s="63">
        <f t="shared" si="44"/>
        <v>44895</v>
      </c>
      <c r="BT472" s="62">
        <f t="shared" si="41"/>
        <v>0</v>
      </c>
      <c r="BU472" s="60">
        <v>0</v>
      </c>
      <c r="BV472" s="60">
        <v>0</v>
      </c>
      <c r="BW472" s="62">
        <f t="shared" si="42"/>
        <v>0</v>
      </c>
      <c r="BX472" s="60">
        <v>0</v>
      </c>
      <c r="BY472" s="60">
        <v>0</v>
      </c>
      <c r="BZ472" s="64">
        <f t="shared" si="45"/>
        <v>55000000</v>
      </c>
      <c r="CA472" s="60" t="s">
        <v>106</v>
      </c>
      <c r="CB472" s="62" t="e">
        <f t="shared" si="43"/>
        <v>#REF!</v>
      </c>
      <c r="CC472" s="72" t="e">
        <f>BS472-#REF!</f>
        <v>#REF!</v>
      </c>
      <c r="CD472" s="62" t="s">
        <v>107</v>
      </c>
      <c r="CE472" s="78">
        <v>44587</v>
      </c>
      <c r="CF472" s="74" t="s">
        <v>2542</v>
      </c>
      <c r="CG472" s="75"/>
    </row>
    <row r="473" spans="1:85" s="17" customFormat="1" ht="50.25" customHeight="1">
      <c r="A473" s="60">
        <v>472</v>
      </c>
      <c r="B473" s="62" t="s">
        <v>510</v>
      </c>
      <c r="C473" s="62" t="s">
        <v>511</v>
      </c>
      <c r="D473" s="62" t="s">
        <v>946</v>
      </c>
      <c r="E473" s="62" t="s">
        <v>88</v>
      </c>
      <c r="F473" s="62" t="s">
        <v>2543</v>
      </c>
      <c r="G473" s="62" t="s">
        <v>90</v>
      </c>
      <c r="H473" s="62" t="s">
        <v>2544</v>
      </c>
      <c r="I473" s="62" t="s">
        <v>92</v>
      </c>
      <c r="J473" s="62">
        <v>79845525</v>
      </c>
      <c r="K473" s="62" t="s">
        <v>2545</v>
      </c>
      <c r="L473" s="60">
        <v>80111701</v>
      </c>
      <c r="M473" s="71" t="s">
        <v>2546</v>
      </c>
      <c r="N473" s="62" t="s">
        <v>96</v>
      </c>
      <c r="O473" s="62">
        <f t="shared" si="25"/>
        <v>66000000</v>
      </c>
      <c r="P473" s="86">
        <v>66000000</v>
      </c>
      <c r="Q473" s="60">
        <v>0</v>
      </c>
      <c r="R473" s="86">
        <v>6000000</v>
      </c>
      <c r="S473" s="62" t="s">
        <v>213</v>
      </c>
      <c r="T473" s="63">
        <v>44582</v>
      </c>
      <c r="U473" s="63">
        <v>44586</v>
      </c>
      <c r="V473" s="63">
        <v>44895</v>
      </c>
      <c r="W473" s="63">
        <v>44586</v>
      </c>
      <c r="X473" s="63">
        <v>44895</v>
      </c>
      <c r="Y473" s="67" t="s">
        <v>517</v>
      </c>
      <c r="Z473" s="68" t="s">
        <v>518</v>
      </c>
      <c r="AA473" s="67">
        <v>20220384</v>
      </c>
      <c r="AB473" s="67">
        <v>76522</v>
      </c>
      <c r="AC473" s="63">
        <v>44574</v>
      </c>
      <c r="AD473" s="61" t="s">
        <v>100</v>
      </c>
      <c r="AE473" s="61" t="s">
        <v>100</v>
      </c>
      <c r="AF473" s="60" t="s">
        <v>866</v>
      </c>
      <c r="AG473" s="60" t="s">
        <v>116</v>
      </c>
      <c r="AH473" s="69">
        <v>64222</v>
      </c>
      <c r="AI473" s="85">
        <v>44583</v>
      </c>
      <c r="AJ473" s="70" t="s">
        <v>103</v>
      </c>
      <c r="AK473" s="69" t="s">
        <v>100</v>
      </c>
      <c r="AL473" s="69" t="s">
        <v>100</v>
      </c>
      <c r="AM473" s="61" t="str">
        <f>'[1]REQUISITOS DE EJECUCIÓN '!F474</f>
        <v>Cumplimiento del contrato
Calidad del servicio</v>
      </c>
      <c r="AN473" s="61" t="str">
        <f>'[1]REQUISITOS DE EJECUCIÓN '!G474</f>
        <v>390-47-994000068704</v>
      </c>
      <c r="AO473" s="61">
        <f>'[1]REQUISITOS DE EJECUCIÓN '!H474</f>
        <v>44583</v>
      </c>
      <c r="AP473" s="61">
        <f>'[1]REQUISITOS DE EJECUCIÓN '!I474</f>
        <v>44583</v>
      </c>
      <c r="AQ473" s="61">
        <f>'[1]REQUISITOS DE EJECUCIÓN '!L474</f>
        <v>44586</v>
      </c>
      <c r="AR473" s="61" t="str">
        <f>'[1]REQUISITOS DE EJECUCIÓN '!M474</f>
        <v>I</v>
      </c>
      <c r="AS473" s="62" t="s">
        <v>104</v>
      </c>
      <c r="AT473" s="60" t="str">
        <f>[1]Supervisiones!J474</f>
        <v>Martín Emilio Ramírez Cardona</v>
      </c>
      <c r="AU473" s="60">
        <f>[1]Supervisiones!K474</f>
        <v>10282174</v>
      </c>
      <c r="AV473" s="60" t="str">
        <f>[1]Supervisiones!L474</f>
        <v>Norma Teresa Nieto Almanza</v>
      </c>
      <c r="AW473" s="60">
        <f>[1]Supervisiones!M474</f>
        <v>10282174</v>
      </c>
      <c r="AX473" s="63">
        <f>[1]Supervisiones!N474</f>
        <v>44582</v>
      </c>
      <c r="AY473" s="63">
        <f>[1]Supervisiones!O474</f>
        <v>44583</v>
      </c>
      <c r="AZ473" s="60" t="str">
        <f>[1]Supervisiones!P474</f>
        <v>Transaccional</v>
      </c>
      <c r="BA473" s="62" t="s">
        <v>105</v>
      </c>
      <c r="BB473" s="60">
        <v>0</v>
      </c>
      <c r="BC473" s="62" t="s">
        <v>105</v>
      </c>
      <c r="BD473" s="60" t="s">
        <v>100</v>
      </c>
      <c r="BE473" s="60" t="s">
        <v>100</v>
      </c>
      <c r="BF473" s="62" t="s">
        <v>105</v>
      </c>
      <c r="BG473" s="60" t="s">
        <v>100</v>
      </c>
      <c r="BH473" s="60" t="s">
        <v>100</v>
      </c>
      <c r="BI473" s="60" t="s">
        <v>100</v>
      </c>
      <c r="BJ473" s="60" t="s">
        <v>100</v>
      </c>
      <c r="BK473" s="60" t="s">
        <v>100</v>
      </c>
      <c r="BL473" s="60" t="s">
        <v>100</v>
      </c>
      <c r="BM473" s="60" t="s">
        <v>100</v>
      </c>
      <c r="BN473" s="60" t="s">
        <v>100</v>
      </c>
      <c r="BO473" s="60" t="s">
        <v>100</v>
      </c>
      <c r="BP473" s="60" t="s">
        <v>100</v>
      </c>
      <c r="BQ473" s="60" t="s">
        <v>100</v>
      </c>
      <c r="BR473" s="60" t="s">
        <v>100</v>
      </c>
      <c r="BS473" s="63">
        <f t="shared" si="44"/>
        <v>44895</v>
      </c>
      <c r="BT473" s="62">
        <f t="shared" si="41"/>
        <v>0</v>
      </c>
      <c r="BU473" s="60">
        <v>0</v>
      </c>
      <c r="BV473" s="60">
        <v>0</v>
      </c>
      <c r="BW473" s="62">
        <f t="shared" si="42"/>
        <v>0</v>
      </c>
      <c r="BX473" s="60">
        <v>0</v>
      </c>
      <c r="BY473" s="60">
        <v>0</v>
      </c>
      <c r="BZ473" s="64">
        <f t="shared" si="45"/>
        <v>66000000</v>
      </c>
      <c r="CA473" s="60" t="s">
        <v>106</v>
      </c>
      <c r="CB473" s="62" t="e">
        <f t="shared" si="43"/>
        <v>#REF!</v>
      </c>
      <c r="CC473" s="72" t="e">
        <f>BS473-#REF!</f>
        <v>#REF!</v>
      </c>
      <c r="CD473" s="62" t="s">
        <v>107</v>
      </c>
      <c r="CE473" s="78">
        <v>44587</v>
      </c>
      <c r="CF473" s="74" t="s">
        <v>2547</v>
      </c>
      <c r="CG473" s="75"/>
    </row>
    <row r="474" spans="1:85" s="17" customFormat="1" ht="50.25" customHeight="1">
      <c r="A474" s="60">
        <v>473</v>
      </c>
      <c r="B474" s="62" t="s">
        <v>510</v>
      </c>
      <c r="C474" s="62" t="s">
        <v>930</v>
      </c>
      <c r="D474" s="62" t="s">
        <v>946</v>
      </c>
      <c r="E474" s="62" t="s">
        <v>88</v>
      </c>
      <c r="F474" s="62" t="s">
        <v>2548</v>
      </c>
      <c r="G474" s="62" t="s">
        <v>90</v>
      </c>
      <c r="H474" s="62" t="s">
        <v>2549</v>
      </c>
      <c r="I474" s="62" t="s">
        <v>92</v>
      </c>
      <c r="J474" s="62">
        <v>23913418</v>
      </c>
      <c r="K474" s="62" t="s">
        <v>2550</v>
      </c>
      <c r="L474" s="60">
        <v>80111701</v>
      </c>
      <c r="M474" s="71" t="s">
        <v>2546</v>
      </c>
      <c r="N474" s="62" t="s">
        <v>96</v>
      </c>
      <c r="O474" s="62">
        <f t="shared" si="25"/>
        <v>63250000</v>
      </c>
      <c r="P474" s="86">
        <v>63250000</v>
      </c>
      <c r="Q474" s="60">
        <v>0</v>
      </c>
      <c r="R474" s="86">
        <v>5750000</v>
      </c>
      <c r="S474" s="62" t="s">
        <v>213</v>
      </c>
      <c r="T474" s="63">
        <v>44582</v>
      </c>
      <c r="U474" s="63">
        <v>44586</v>
      </c>
      <c r="V474" s="63">
        <v>44895</v>
      </c>
      <c r="W474" s="63">
        <v>44586</v>
      </c>
      <c r="X474" s="63">
        <v>44895</v>
      </c>
      <c r="Y474" s="67" t="s">
        <v>517</v>
      </c>
      <c r="Z474" s="68" t="s">
        <v>518</v>
      </c>
      <c r="AA474" s="67">
        <v>20220097</v>
      </c>
      <c r="AB474" s="67">
        <v>83522</v>
      </c>
      <c r="AC474" s="63">
        <v>44574</v>
      </c>
      <c r="AD474" s="61" t="s">
        <v>100</v>
      </c>
      <c r="AE474" s="61" t="s">
        <v>100</v>
      </c>
      <c r="AF474" s="60" t="s">
        <v>519</v>
      </c>
      <c r="AG474" s="60" t="s">
        <v>116</v>
      </c>
      <c r="AH474" s="69">
        <v>63622</v>
      </c>
      <c r="AI474" s="85">
        <v>44583</v>
      </c>
      <c r="AJ474" s="70" t="s">
        <v>103</v>
      </c>
      <c r="AK474" s="69" t="s">
        <v>100</v>
      </c>
      <c r="AL474" s="69" t="s">
        <v>100</v>
      </c>
      <c r="AM474" s="61" t="str">
        <f>'[1]REQUISITOS DE EJECUCIÓN '!F475</f>
        <v>Cumplimiento del contrato
Calidad del servicio</v>
      </c>
      <c r="AN474" s="61" t="str">
        <f>'[1]REQUISITOS DE EJECUCIÓN '!G475</f>
        <v>390-47-994000068655</v>
      </c>
      <c r="AO474" s="61">
        <f>'[1]REQUISITOS DE EJECUCIÓN '!H475</f>
        <v>44583</v>
      </c>
      <c r="AP474" s="61">
        <f>'[1]REQUISITOS DE EJECUCIÓN '!I475</f>
        <v>44583</v>
      </c>
      <c r="AQ474" s="61">
        <f>'[1]REQUISITOS DE EJECUCIÓN '!L475</f>
        <v>44586</v>
      </c>
      <c r="AR474" s="61" t="str">
        <f>'[1]REQUISITOS DE EJECUCIÓN '!M475</f>
        <v>I</v>
      </c>
      <c r="AS474" s="62" t="s">
        <v>104</v>
      </c>
      <c r="AT474" s="60" t="str">
        <f>[1]Supervisiones!J475</f>
        <v>Norma Teresa Nieto Almanza</v>
      </c>
      <c r="AU474" s="60">
        <f>[1]Supervisiones!K475</f>
        <v>51871034</v>
      </c>
      <c r="AV474" s="60" t="str">
        <f>[1]Supervisiones!L475</f>
        <v>Norma Teresa Nieto Almanza</v>
      </c>
      <c r="AW474" s="60">
        <f>[1]Supervisiones!M475</f>
        <v>51871034</v>
      </c>
      <c r="AX474" s="63">
        <f>[1]Supervisiones!N475</f>
        <v>44582</v>
      </c>
      <c r="AY474" s="63">
        <f>[1]Supervisiones!O475</f>
        <v>44583</v>
      </c>
      <c r="AZ474" s="60" t="str">
        <f>[1]Supervisiones!P475</f>
        <v>Transaccional</v>
      </c>
      <c r="BA474" s="62" t="s">
        <v>105</v>
      </c>
      <c r="BB474" s="60">
        <v>0</v>
      </c>
      <c r="BC474" s="62" t="s">
        <v>105</v>
      </c>
      <c r="BD474" s="60" t="s">
        <v>100</v>
      </c>
      <c r="BE474" s="60" t="s">
        <v>100</v>
      </c>
      <c r="BF474" s="62" t="s">
        <v>105</v>
      </c>
      <c r="BG474" s="60" t="s">
        <v>100</v>
      </c>
      <c r="BH474" s="60" t="s">
        <v>100</v>
      </c>
      <c r="BI474" s="60" t="s">
        <v>100</v>
      </c>
      <c r="BJ474" s="60" t="s">
        <v>100</v>
      </c>
      <c r="BK474" s="60" t="s">
        <v>100</v>
      </c>
      <c r="BL474" s="60" t="s">
        <v>100</v>
      </c>
      <c r="BM474" s="60" t="s">
        <v>100</v>
      </c>
      <c r="BN474" s="60" t="s">
        <v>100</v>
      </c>
      <c r="BO474" s="60" t="s">
        <v>100</v>
      </c>
      <c r="BP474" s="60" t="s">
        <v>100</v>
      </c>
      <c r="BQ474" s="60" t="s">
        <v>100</v>
      </c>
      <c r="BR474" s="60" t="s">
        <v>100</v>
      </c>
      <c r="BS474" s="63">
        <f t="shared" si="44"/>
        <v>44895</v>
      </c>
      <c r="BT474" s="62">
        <f t="shared" si="41"/>
        <v>0</v>
      </c>
      <c r="BU474" s="60">
        <v>0</v>
      </c>
      <c r="BV474" s="60">
        <v>0</v>
      </c>
      <c r="BW474" s="62">
        <f t="shared" si="42"/>
        <v>0</v>
      </c>
      <c r="BX474" s="60">
        <v>0</v>
      </c>
      <c r="BY474" s="60">
        <v>0</v>
      </c>
      <c r="BZ474" s="64">
        <f t="shared" si="45"/>
        <v>63250000</v>
      </c>
      <c r="CA474" s="60" t="s">
        <v>106</v>
      </c>
      <c r="CB474" s="62" t="e">
        <f t="shared" si="43"/>
        <v>#REF!</v>
      </c>
      <c r="CC474" s="72" t="e">
        <f>BS474-#REF!</f>
        <v>#REF!</v>
      </c>
      <c r="CD474" s="62" t="s">
        <v>107</v>
      </c>
      <c r="CE474" s="78">
        <v>44587</v>
      </c>
      <c r="CF474" s="74" t="s">
        <v>2551</v>
      </c>
      <c r="CG474" s="75"/>
    </row>
    <row r="475" spans="1:85" s="17" customFormat="1" ht="50.25" customHeight="1">
      <c r="A475" s="60">
        <v>474</v>
      </c>
      <c r="B475" s="62" t="s">
        <v>298</v>
      </c>
      <c r="C475" s="62" t="s">
        <v>299</v>
      </c>
      <c r="D475" s="62" t="s">
        <v>300</v>
      </c>
      <c r="E475" s="62" t="s">
        <v>88</v>
      </c>
      <c r="F475" s="62" t="s">
        <v>2552</v>
      </c>
      <c r="G475" s="62" t="s">
        <v>111</v>
      </c>
      <c r="H475" s="62" t="s">
        <v>2553</v>
      </c>
      <c r="I475" s="62" t="s">
        <v>92</v>
      </c>
      <c r="J475" s="62">
        <v>80547476</v>
      </c>
      <c r="K475" s="62" t="s">
        <v>2554</v>
      </c>
      <c r="L475" s="60">
        <v>80111701</v>
      </c>
      <c r="M475" s="71" t="s">
        <v>304</v>
      </c>
      <c r="N475" s="62" t="s">
        <v>96</v>
      </c>
      <c r="O475" s="62">
        <f t="shared" si="25"/>
        <v>30282000</v>
      </c>
      <c r="P475" s="86">
        <v>30282000</v>
      </c>
      <c r="Q475" s="60">
        <v>0</v>
      </c>
      <c r="R475" s="86">
        <v>3028200</v>
      </c>
      <c r="S475" s="62" t="s">
        <v>213</v>
      </c>
      <c r="T475" s="63">
        <v>44581</v>
      </c>
      <c r="U475" s="63">
        <v>44588</v>
      </c>
      <c r="V475" s="63">
        <v>44865</v>
      </c>
      <c r="W475" s="63">
        <v>44588</v>
      </c>
      <c r="X475" s="63">
        <v>44865</v>
      </c>
      <c r="Y475" s="67" t="s">
        <v>305</v>
      </c>
      <c r="Z475" s="68" t="s">
        <v>306</v>
      </c>
      <c r="AA475" s="67">
        <v>20220576</v>
      </c>
      <c r="AB475" s="67">
        <v>61822</v>
      </c>
      <c r="AC475" s="63">
        <v>44573</v>
      </c>
      <c r="AD475" s="61" t="s">
        <v>100</v>
      </c>
      <c r="AE475" s="61" t="s">
        <v>100</v>
      </c>
      <c r="AF475" s="60" t="s">
        <v>928</v>
      </c>
      <c r="AG475" s="60" t="s">
        <v>2533</v>
      </c>
      <c r="AH475" s="69">
        <v>55022</v>
      </c>
      <c r="AI475" s="85">
        <v>44581</v>
      </c>
      <c r="AJ475" s="70" t="s">
        <v>103</v>
      </c>
      <c r="AK475" s="69" t="s">
        <v>100</v>
      </c>
      <c r="AL475" s="69" t="s">
        <v>100</v>
      </c>
      <c r="AM475" s="61" t="str">
        <f>'[1]REQUISITOS DE EJECUCIÓN '!F476</f>
        <v>Cumplimiento del contrato</v>
      </c>
      <c r="AN475" s="61" t="str">
        <f>'[1]REQUISITOS DE EJECUCIÓN '!G476</f>
        <v>390-47-994000068288</v>
      </c>
      <c r="AO475" s="61">
        <f>'[1]REQUISITOS DE EJECUCIÓN '!H476</f>
        <v>44581</v>
      </c>
      <c r="AP475" s="61">
        <f>'[1]REQUISITOS DE EJECUCIÓN '!I476</f>
        <v>44582</v>
      </c>
      <c r="AQ475" s="61">
        <f>'[1]REQUISITOS DE EJECUCIÓN '!L476</f>
        <v>44588</v>
      </c>
      <c r="AR475" s="61" t="str">
        <f>'[1]REQUISITOS DE EJECUCIÓN '!M476</f>
        <v>I</v>
      </c>
      <c r="AS475" s="62" t="s">
        <v>104</v>
      </c>
      <c r="AT475" s="60" t="str">
        <f>[1]Supervisiones!J476</f>
        <v>Fabian Dario Romero Moreno</v>
      </c>
      <c r="AU475" s="60">
        <f>[1]Supervisiones!K476</f>
        <v>11523034</v>
      </c>
      <c r="AV475" s="60" t="str">
        <f>[1]Supervisiones!L476</f>
        <v>Fabian Dario Romero Moreno</v>
      </c>
      <c r="AW475" s="60">
        <f>[1]Supervisiones!M476</f>
        <v>11523034</v>
      </c>
      <c r="AX475" s="63">
        <f>[1]Supervisiones!N476</f>
        <v>44584</v>
      </c>
      <c r="AY475" s="63">
        <f>[1]Supervisiones!O476</f>
        <v>44584</v>
      </c>
      <c r="AZ475" s="60" t="str">
        <f>[1]Supervisiones!P476</f>
        <v>Transaccional</v>
      </c>
      <c r="BA475" s="62" t="s">
        <v>105</v>
      </c>
      <c r="BB475" s="60">
        <v>0</v>
      </c>
      <c r="BC475" s="62" t="s">
        <v>105</v>
      </c>
      <c r="BD475" s="60" t="s">
        <v>100</v>
      </c>
      <c r="BE475" s="60" t="s">
        <v>100</v>
      </c>
      <c r="BF475" s="62" t="s">
        <v>105</v>
      </c>
      <c r="BG475" s="60" t="s">
        <v>100</v>
      </c>
      <c r="BH475" s="60" t="s">
        <v>100</v>
      </c>
      <c r="BI475" s="60" t="s">
        <v>100</v>
      </c>
      <c r="BJ475" s="60" t="s">
        <v>100</v>
      </c>
      <c r="BK475" s="60" t="s">
        <v>100</v>
      </c>
      <c r="BL475" s="60" t="s">
        <v>100</v>
      </c>
      <c r="BM475" s="60" t="s">
        <v>100</v>
      </c>
      <c r="BN475" s="60" t="s">
        <v>100</v>
      </c>
      <c r="BO475" s="60" t="s">
        <v>100</v>
      </c>
      <c r="BP475" s="60" t="s">
        <v>100</v>
      </c>
      <c r="BQ475" s="60" t="s">
        <v>100</v>
      </c>
      <c r="BR475" s="60" t="s">
        <v>100</v>
      </c>
      <c r="BS475" s="63">
        <f t="shared" si="44"/>
        <v>44865</v>
      </c>
      <c r="BT475" s="62">
        <f t="shared" si="41"/>
        <v>0</v>
      </c>
      <c r="BU475" s="60">
        <v>0</v>
      </c>
      <c r="BV475" s="60">
        <v>0</v>
      </c>
      <c r="BW475" s="62">
        <f t="shared" si="42"/>
        <v>0</v>
      </c>
      <c r="BX475" s="60">
        <v>0</v>
      </c>
      <c r="BY475" s="60">
        <v>0</v>
      </c>
      <c r="BZ475" s="64">
        <f t="shared" si="45"/>
        <v>30282000</v>
      </c>
      <c r="CA475" s="60" t="s">
        <v>106</v>
      </c>
      <c r="CB475" s="62" t="e">
        <f t="shared" si="43"/>
        <v>#REF!</v>
      </c>
      <c r="CC475" s="72" t="e">
        <f>BS475-#REF!</f>
        <v>#REF!</v>
      </c>
      <c r="CD475" s="62" t="s">
        <v>107</v>
      </c>
      <c r="CE475" s="78">
        <v>44585</v>
      </c>
      <c r="CF475" s="105" t="s">
        <v>2555</v>
      </c>
      <c r="CG475" s="75"/>
    </row>
    <row r="476" spans="1:85" s="17" customFormat="1" ht="50.25" customHeight="1">
      <c r="A476" s="60">
        <v>475</v>
      </c>
      <c r="B476" s="62" t="s">
        <v>510</v>
      </c>
      <c r="C476" s="62" t="s">
        <v>930</v>
      </c>
      <c r="D476" s="62" t="s">
        <v>946</v>
      </c>
      <c r="E476" s="62" t="s">
        <v>88</v>
      </c>
      <c r="F476" s="62" t="s">
        <v>2556</v>
      </c>
      <c r="G476" s="62" t="s">
        <v>90</v>
      </c>
      <c r="H476" s="62" t="s">
        <v>2557</v>
      </c>
      <c r="I476" s="62" t="s">
        <v>92</v>
      </c>
      <c r="J476" s="62">
        <v>52394458</v>
      </c>
      <c r="K476" s="62" t="s">
        <v>2558</v>
      </c>
      <c r="L476" s="60">
        <v>80111701</v>
      </c>
      <c r="M476" s="71" t="s">
        <v>1579</v>
      </c>
      <c r="N476" s="62" t="s">
        <v>96</v>
      </c>
      <c r="O476" s="62">
        <f t="shared" si="25"/>
        <v>55000000</v>
      </c>
      <c r="P476" s="86">
        <v>55000000</v>
      </c>
      <c r="Q476" s="60">
        <v>0</v>
      </c>
      <c r="R476" s="86">
        <v>5000000</v>
      </c>
      <c r="S476" s="62" t="s">
        <v>213</v>
      </c>
      <c r="T476" s="63">
        <v>44582</v>
      </c>
      <c r="U476" s="63">
        <v>44586</v>
      </c>
      <c r="V476" s="63">
        <v>44895</v>
      </c>
      <c r="W476" s="63">
        <v>44586</v>
      </c>
      <c r="X476" s="63">
        <v>44895</v>
      </c>
      <c r="Y476" s="67" t="s">
        <v>517</v>
      </c>
      <c r="Z476" s="68" t="s">
        <v>518</v>
      </c>
      <c r="AA476" s="67">
        <v>20220380</v>
      </c>
      <c r="AB476" s="67">
        <v>84722</v>
      </c>
      <c r="AC476" s="63">
        <v>44575</v>
      </c>
      <c r="AD476" s="61" t="s">
        <v>100</v>
      </c>
      <c r="AE476" s="61" t="s">
        <v>100</v>
      </c>
      <c r="AF476" s="60" t="s">
        <v>866</v>
      </c>
      <c r="AG476" s="60" t="s">
        <v>205</v>
      </c>
      <c r="AH476" s="69">
        <v>61122</v>
      </c>
      <c r="AI476" s="85">
        <v>44582</v>
      </c>
      <c r="AJ476" s="70" t="s">
        <v>103</v>
      </c>
      <c r="AK476" s="69" t="s">
        <v>100</v>
      </c>
      <c r="AL476" s="69" t="s">
        <v>100</v>
      </c>
      <c r="AM476" s="61" t="str">
        <f>'[1]REQUISITOS DE EJECUCIÓN '!F477</f>
        <v>Cumplimiento del contrato
Calidad del servicio</v>
      </c>
      <c r="AN476" s="61" t="str">
        <f>'[1]REQUISITOS DE EJECUCIÓN '!G477</f>
        <v>390-47-994000068602</v>
      </c>
      <c r="AO476" s="61">
        <f>'[1]REQUISITOS DE EJECUCIÓN '!H477</f>
        <v>44582</v>
      </c>
      <c r="AP476" s="61">
        <f>'[1]REQUISITOS DE EJECUCIÓN '!I477</f>
        <v>44584</v>
      </c>
      <c r="AQ476" s="61">
        <f>'[1]REQUISITOS DE EJECUCIÓN '!L477</f>
        <v>44586</v>
      </c>
      <c r="AR476" s="61" t="str">
        <f>'[1]REQUISITOS DE EJECUCIÓN '!M477</f>
        <v>I</v>
      </c>
      <c r="AS476" s="62" t="s">
        <v>104</v>
      </c>
      <c r="AT476" s="60" t="str">
        <f>[1]Supervisiones!J477</f>
        <v>Norma Teresa Nieto Almanza</v>
      </c>
      <c r="AU476" s="60">
        <f>[1]Supervisiones!K477</f>
        <v>51871034</v>
      </c>
      <c r="AV476" s="60" t="str">
        <f>[1]Supervisiones!L477</f>
        <v>Norma Teresa Nieto Almanza</v>
      </c>
      <c r="AW476" s="60">
        <f>[1]Supervisiones!M477</f>
        <v>51871034</v>
      </c>
      <c r="AX476" s="63">
        <f>[1]Supervisiones!N477</f>
        <v>44582</v>
      </c>
      <c r="AY476" s="63">
        <f>[1]Supervisiones!O477</f>
        <v>44582</v>
      </c>
      <c r="AZ476" s="60" t="str">
        <f>[1]Supervisiones!P477</f>
        <v>Transaccional</v>
      </c>
      <c r="BA476" s="62" t="s">
        <v>105</v>
      </c>
      <c r="BB476" s="60">
        <v>0</v>
      </c>
      <c r="BC476" s="62" t="s">
        <v>105</v>
      </c>
      <c r="BD476" s="60" t="s">
        <v>100</v>
      </c>
      <c r="BE476" s="60" t="s">
        <v>100</v>
      </c>
      <c r="BF476" s="62" t="s">
        <v>105</v>
      </c>
      <c r="BG476" s="60" t="s">
        <v>100</v>
      </c>
      <c r="BH476" s="60" t="s">
        <v>100</v>
      </c>
      <c r="BI476" s="60" t="s">
        <v>100</v>
      </c>
      <c r="BJ476" s="60" t="s">
        <v>100</v>
      </c>
      <c r="BK476" s="60" t="s">
        <v>100</v>
      </c>
      <c r="BL476" s="60" t="s">
        <v>100</v>
      </c>
      <c r="BM476" s="60" t="s">
        <v>100</v>
      </c>
      <c r="BN476" s="60" t="s">
        <v>100</v>
      </c>
      <c r="BO476" s="60" t="s">
        <v>100</v>
      </c>
      <c r="BP476" s="60" t="s">
        <v>100</v>
      </c>
      <c r="BQ476" s="60" t="s">
        <v>100</v>
      </c>
      <c r="BR476" s="60" t="s">
        <v>100</v>
      </c>
      <c r="BS476" s="63">
        <f t="shared" si="44"/>
        <v>44895</v>
      </c>
      <c r="BT476" s="62">
        <f t="shared" si="41"/>
        <v>0</v>
      </c>
      <c r="BU476" s="60">
        <v>0</v>
      </c>
      <c r="BV476" s="60">
        <v>0</v>
      </c>
      <c r="BW476" s="62">
        <f t="shared" si="42"/>
        <v>0</v>
      </c>
      <c r="BX476" s="60">
        <v>0</v>
      </c>
      <c r="BY476" s="60">
        <v>0</v>
      </c>
      <c r="BZ476" s="64">
        <f t="shared" si="45"/>
        <v>55000000</v>
      </c>
      <c r="CA476" s="60" t="s">
        <v>106</v>
      </c>
      <c r="CB476" s="62" t="e">
        <f t="shared" si="43"/>
        <v>#REF!</v>
      </c>
      <c r="CC476" s="72" t="e">
        <f>BS476-#REF!</f>
        <v>#REF!</v>
      </c>
      <c r="CD476" s="62" t="s">
        <v>107</v>
      </c>
      <c r="CE476" s="78">
        <v>44587</v>
      </c>
      <c r="CF476" s="74" t="s">
        <v>2559</v>
      </c>
      <c r="CG476" s="75"/>
    </row>
    <row r="477" spans="1:85" s="17" customFormat="1" ht="50.25" customHeight="1">
      <c r="A477" s="60">
        <v>476</v>
      </c>
      <c r="B477" s="62" t="s">
        <v>510</v>
      </c>
      <c r="C477" s="62" t="s">
        <v>930</v>
      </c>
      <c r="D477" s="62" t="s">
        <v>946</v>
      </c>
      <c r="E477" s="62" t="s">
        <v>88</v>
      </c>
      <c r="F477" s="62" t="s">
        <v>2560</v>
      </c>
      <c r="G477" s="62" t="s">
        <v>90</v>
      </c>
      <c r="H477" s="62" t="s">
        <v>2561</v>
      </c>
      <c r="I477" s="62" t="s">
        <v>92</v>
      </c>
      <c r="J477" s="62">
        <v>80112742</v>
      </c>
      <c r="K477" s="62" t="s">
        <v>2562</v>
      </c>
      <c r="L477" s="60">
        <v>80111701</v>
      </c>
      <c r="M477" s="71" t="s">
        <v>1842</v>
      </c>
      <c r="N477" s="62" t="s">
        <v>96</v>
      </c>
      <c r="O477" s="62">
        <f t="shared" si="25"/>
        <v>55000000</v>
      </c>
      <c r="P477" s="82">
        <v>55000000</v>
      </c>
      <c r="Q477" s="60">
        <v>0</v>
      </c>
      <c r="R477" s="86">
        <v>5000000</v>
      </c>
      <c r="S477" s="62" t="s">
        <v>213</v>
      </c>
      <c r="T477" s="63">
        <v>44582</v>
      </c>
      <c r="U477" s="63">
        <v>44585</v>
      </c>
      <c r="V477" s="63">
        <v>44895</v>
      </c>
      <c r="W477" s="63">
        <v>44585</v>
      </c>
      <c r="X477" s="63">
        <v>44895</v>
      </c>
      <c r="Y477" s="67" t="s">
        <v>517</v>
      </c>
      <c r="Z477" s="68" t="s">
        <v>518</v>
      </c>
      <c r="AA477" s="111">
        <v>20220366</v>
      </c>
      <c r="AB477" s="111">
        <v>76122</v>
      </c>
      <c r="AC477" s="63">
        <v>44574</v>
      </c>
      <c r="AD477" s="61" t="s">
        <v>100</v>
      </c>
      <c r="AE477" s="61" t="s">
        <v>100</v>
      </c>
      <c r="AF477" s="71" t="s">
        <v>866</v>
      </c>
      <c r="AG477" s="71" t="s">
        <v>116</v>
      </c>
      <c r="AH477" s="69">
        <v>61322</v>
      </c>
      <c r="AI477" s="85">
        <v>44582</v>
      </c>
      <c r="AJ477" s="70" t="s">
        <v>103</v>
      </c>
      <c r="AK477" s="69" t="s">
        <v>100</v>
      </c>
      <c r="AL477" s="69" t="s">
        <v>100</v>
      </c>
      <c r="AM477" s="61" t="str">
        <f>'[1]REQUISITOS DE EJECUCIÓN '!F478</f>
        <v>Cumplimiento del contrato
Calidad del servicio</v>
      </c>
      <c r="AN477" s="61" t="str">
        <f>'[1]REQUISITOS DE EJECUCIÓN '!G478</f>
        <v>3253638–5</v>
      </c>
      <c r="AO477" s="61">
        <f>'[1]REQUISITOS DE EJECUCIÓN '!H478</f>
        <v>44582</v>
      </c>
      <c r="AP477" s="61">
        <f>'[1]REQUISITOS DE EJECUCIÓN '!I478</f>
        <v>44584</v>
      </c>
      <c r="AQ477" s="61">
        <f>'[1]REQUISITOS DE EJECUCIÓN '!L478</f>
        <v>44585</v>
      </c>
      <c r="AR477" s="61" t="str">
        <f>'[1]REQUISITOS DE EJECUCIÓN '!M478</f>
        <v>I</v>
      </c>
      <c r="AS477" s="62" t="s">
        <v>104</v>
      </c>
      <c r="AT477" s="60" t="str">
        <f>[1]Supervisiones!J478</f>
        <v>Andrea Patricia Ávila Vacca</v>
      </c>
      <c r="AU477" s="60">
        <f>[1]Supervisiones!K478</f>
        <v>53100799</v>
      </c>
      <c r="AV477" s="60" t="str">
        <f>[1]Supervisiones!L478</f>
        <v>Norma Teresa Nieto Almanza</v>
      </c>
      <c r="AW477" s="60">
        <f>[1]Supervisiones!M478</f>
        <v>53100799</v>
      </c>
      <c r="AX477" s="63">
        <f>[1]Supervisiones!N478</f>
        <v>44582</v>
      </c>
      <c r="AY477" s="63">
        <f>[1]Supervisiones!O478</f>
        <v>44582</v>
      </c>
      <c r="AZ477" s="60" t="str">
        <f>[1]Supervisiones!P478</f>
        <v>Transaccional</v>
      </c>
      <c r="BA477" s="62" t="s">
        <v>105</v>
      </c>
      <c r="BB477" s="60">
        <v>0</v>
      </c>
      <c r="BC477" s="62" t="s">
        <v>105</v>
      </c>
      <c r="BD477" s="60" t="s">
        <v>100</v>
      </c>
      <c r="BE477" s="60" t="s">
        <v>100</v>
      </c>
      <c r="BF477" s="62" t="s">
        <v>105</v>
      </c>
      <c r="BG477" s="60" t="s">
        <v>100</v>
      </c>
      <c r="BH477" s="60" t="s">
        <v>100</v>
      </c>
      <c r="BI477" s="60" t="s">
        <v>100</v>
      </c>
      <c r="BJ477" s="60" t="s">
        <v>100</v>
      </c>
      <c r="BK477" s="60" t="s">
        <v>100</v>
      </c>
      <c r="BL477" s="60" t="s">
        <v>100</v>
      </c>
      <c r="BM477" s="60" t="s">
        <v>100</v>
      </c>
      <c r="BN477" s="60" t="s">
        <v>100</v>
      </c>
      <c r="BO477" s="60" t="s">
        <v>100</v>
      </c>
      <c r="BP477" s="60" t="s">
        <v>100</v>
      </c>
      <c r="BQ477" s="60" t="s">
        <v>100</v>
      </c>
      <c r="BR477" s="60" t="s">
        <v>100</v>
      </c>
      <c r="BS477" s="63">
        <f t="shared" si="44"/>
        <v>44895</v>
      </c>
      <c r="BT477" s="62">
        <f t="shared" si="41"/>
        <v>0</v>
      </c>
      <c r="BU477" s="60">
        <v>0</v>
      </c>
      <c r="BV477" s="60">
        <v>0</v>
      </c>
      <c r="BW477" s="62">
        <f t="shared" si="42"/>
        <v>0</v>
      </c>
      <c r="BX477" s="60">
        <v>0</v>
      </c>
      <c r="BY477" s="60">
        <v>0</v>
      </c>
      <c r="BZ477" s="64">
        <f t="shared" si="45"/>
        <v>55000000</v>
      </c>
      <c r="CA477" s="60" t="s">
        <v>106</v>
      </c>
      <c r="CB477" s="62" t="e">
        <f t="shared" si="43"/>
        <v>#REF!</v>
      </c>
      <c r="CC477" s="72" t="e">
        <f>BS477-#REF!</f>
        <v>#REF!</v>
      </c>
      <c r="CD477" s="62" t="s">
        <v>107</v>
      </c>
      <c r="CE477" s="78">
        <v>44587</v>
      </c>
      <c r="CF477" s="74" t="s">
        <v>2563</v>
      </c>
      <c r="CG477" s="75"/>
    </row>
    <row r="478" spans="1:85" s="17" customFormat="1" ht="50.25" customHeight="1">
      <c r="A478" s="60">
        <v>477</v>
      </c>
      <c r="B478" s="62" t="s">
        <v>510</v>
      </c>
      <c r="C478" s="62" t="s">
        <v>1409</v>
      </c>
      <c r="D478" s="62" t="s">
        <v>946</v>
      </c>
      <c r="E478" s="62" t="s">
        <v>88</v>
      </c>
      <c r="F478" s="62" t="s">
        <v>2564</v>
      </c>
      <c r="G478" s="62" t="s">
        <v>111</v>
      </c>
      <c r="H478" s="62" t="s">
        <v>2565</v>
      </c>
      <c r="I478" s="62" t="s">
        <v>92</v>
      </c>
      <c r="J478" s="62">
        <v>52453001</v>
      </c>
      <c r="K478" s="62" t="s">
        <v>2566</v>
      </c>
      <c r="L478" s="60">
        <v>80111701</v>
      </c>
      <c r="M478" s="71" t="s">
        <v>2567</v>
      </c>
      <c r="N478" s="62" t="s">
        <v>96</v>
      </c>
      <c r="O478" s="62">
        <f t="shared" si="25"/>
        <v>34650000</v>
      </c>
      <c r="P478" s="82">
        <v>34650000</v>
      </c>
      <c r="Q478" s="60">
        <v>0</v>
      </c>
      <c r="R478" s="82">
        <v>3150000</v>
      </c>
      <c r="S478" s="62" t="s">
        <v>213</v>
      </c>
      <c r="T478" s="63">
        <v>44583</v>
      </c>
      <c r="U478" s="63">
        <v>44585</v>
      </c>
      <c r="V478" s="63">
        <v>44895</v>
      </c>
      <c r="W478" s="63">
        <v>44585</v>
      </c>
      <c r="X478" s="63">
        <v>44895</v>
      </c>
      <c r="Y478" s="67" t="s">
        <v>1414</v>
      </c>
      <c r="Z478" s="68" t="s">
        <v>518</v>
      </c>
      <c r="AA478" s="111">
        <v>20220404</v>
      </c>
      <c r="AB478" s="111">
        <v>57422</v>
      </c>
      <c r="AC478" s="63">
        <v>44573</v>
      </c>
      <c r="AD478" s="61" t="s">
        <v>100</v>
      </c>
      <c r="AE478" s="61" t="s">
        <v>100</v>
      </c>
      <c r="AF478" s="71" t="s">
        <v>1415</v>
      </c>
      <c r="AG478" s="71" t="s">
        <v>116</v>
      </c>
      <c r="AH478" s="69">
        <v>71922</v>
      </c>
      <c r="AI478" s="85">
        <v>44584</v>
      </c>
      <c r="AJ478" s="70" t="s">
        <v>103</v>
      </c>
      <c r="AK478" s="69" t="s">
        <v>100</v>
      </c>
      <c r="AL478" s="69" t="s">
        <v>100</v>
      </c>
      <c r="AM478" s="61" t="str">
        <f>'[1]REQUISITOS DE EJECUCIÓN '!F479</f>
        <v>Cumplimiento del contrato</v>
      </c>
      <c r="AN478" s="61" t="str">
        <f>'[1]REQUISITOS DE EJECUCIÓN '!G479</f>
        <v>11-46-101025637</v>
      </c>
      <c r="AO478" s="61">
        <f>'[1]REQUISITOS DE EJECUCIÓN '!H479</f>
        <v>44583</v>
      </c>
      <c r="AP478" s="61">
        <f>'[1]REQUISITOS DE EJECUCIÓN '!I479</f>
        <v>44584</v>
      </c>
      <c r="AQ478" s="61">
        <f>'[1]REQUISITOS DE EJECUCIÓN '!L479</f>
        <v>44585</v>
      </c>
      <c r="AR478" s="61" t="str">
        <f>'[1]REQUISITOS DE EJECUCIÓN '!M479</f>
        <v>I</v>
      </c>
      <c r="AS478" s="62" t="s">
        <v>104</v>
      </c>
      <c r="AT478" s="60" t="str">
        <f>[1]Supervisiones!J479</f>
        <v>Elexy Esther Correa Bravo</v>
      </c>
      <c r="AU478" s="60">
        <f>[1]Supervisiones!K479</f>
        <v>32680099</v>
      </c>
      <c r="AV478" s="60" t="str">
        <f>[1]Supervisiones!L479</f>
        <v>Liliana Patricia Mosquera Reyes</v>
      </c>
      <c r="AW478" s="60">
        <f>[1]Supervisiones!M479</f>
        <v>32680099</v>
      </c>
      <c r="AX478" s="63">
        <f>[1]Supervisiones!N479</f>
        <v>44584</v>
      </c>
      <c r="AY478" s="63">
        <f>[1]Supervisiones!O479</f>
        <v>44584</v>
      </c>
      <c r="AZ478" s="60" t="str">
        <f>[1]Supervisiones!P479</f>
        <v>Transaccional</v>
      </c>
      <c r="BA478" s="62" t="s">
        <v>105</v>
      </c>
      <c r="BB478" s="60">
        <v>0</v>
      </c>
      <c r="BC478" s="62" t="s">
        <v>105</v>
      </c>
      <c r="BD478" s="60" t="s">
        <v>100</v>
      </c>
      <c r="BE478" s="60" t="s">
        <v>100</v>
      </c>
      <c r="BF478" s="62" t="s">
        <v>105</v>
      </c>
      <c r="BG478" s="60" t="s">
        <v>100</v>
      </c>
      <c r="BH478" s="60" t="s">
        <v>100</v>
      </c>
      <c r="BI478" s="60" t="s">
        <v>100</v>
      </c>
      <c r="BJ478" s="60" t="s">
        <v>100</v>
      </c>
      <c r="BK478" s="60" t="s">
        <v>100</v>
      </c>
      <c r="BL478" s="60" t="s">
        <v>100</v>
      </c>
      <c r="BM478" s="60" t="s">
        <v>100</v>
      </c>
      <c r="BN478" s="60" t="s">
        <v>100</v>
      </c>
      <c r="BO478" s="60" t="s">
        <v>100</v>
      </c>
      <c r="BP478" s="60" t="s">
        <v>100</v>
      </c>
      <c r="BQ478" s="60" t="s">
        <v>100</v>
      </c>
      <c r="BR478" s="60" t="s">
        <v>100</v>
      </c>
      <c r="BS478" s="63">
        <f t="shared" si="44"/>
        <v>44895</v>
      </c>
      <c r="BT478" s="62">
        <f t="shared" si="41"/>
        <v>0</v>
      </c>
      <c r="BU478" s="60">
        <v>0</v>
      </c>
      <c r="BV478" s="60">
        <v>0</v>
      </c>
      <c r="BW478" s="62">
        <f t="shared" si="42"/>
        <v>0</v>
      </c>
      <c r="BX478" s="60">
        <v>0</v>
      </c>
      <c r="BY478" s="60">
        <v>0</v>
      </c>
      <c r="BZ478" s="64">
        <f t="shared" si="45"/>
        <v>34650000</v>
      </c>
      <c r="CA478" s="60" t="s">
        <v>106</v>
      </c>
      <c r="CB478" s="62" t="e">
        <f t="shared" si="43"/>
        <v>#REF!</v>
      </c>
      <c r="CC478" s="72" t="e">
        <f>BS478-#REF!</f>
        <v>#REF!</v>
      </c>
      <c r="CD478" s="62" t="s">
        <v>107</v>
      </c>
      <c r="CE478" s="78">
        <v>44588</v>
      </c>
      <c r="CF478" s="74" t="s">
        <v>2568</v>
      </c>
      <c r="CG478" s="75"/>
    </row>
    <row r="479" spans="1:85" s="17" customFormat="1" ht="50.25" customHeight="1">
      <c r="A479" s="60">
        <v>478</v>
      </c>
      <c r="B479" s="62" t="s">
        <v>510</v>
      </c>
      <c r="C479" s="62" t="s">
        <v>511</v>
      </c>
      <c r="D479" s="62" t="s">
        <v>512</v>
      </c>
      <c r="E479" s="62" t="s">
        <v>88</v>
      </c>
      <c r="F479" s="62" t="s">
        <v>2569</v>
      </c>
      <c r="G479" s="62" t="s">
        <v>90</v>
      </c>
      <c r="H479" s="62" t="s">
        <v>2570</v>
      </c>
      <c r="I479" s="62" t="s">
        <v>92</v>
      </c>
      <c r="J479" s="62">
        <v>79321289</v>
      </c>
      <c r="K479" s="62" t="s">
        <v>2571</v>
      </c>
      <c r="L479" s="60">
        <v>80111701</v>
      </c>
      <c r="M479" s="71" t="s">
        <v>2375</v>
      </c>
      <c r="N479" s="62" t="s">
        <v>96</v>
      </c>
      <c r="O479" s="62">
        <f t="shared" si="25"/>
        <v>46200000</v>
      </c>
      <c r="P479" s="82">
        <v>46200000</v>
      </c>
      <c r="Q479" s="60">
        <v>0</v>
      </c>
      <c r="R479" s="82">
        <v>4200000</v>
      </c>
      <c r="S479" s="62" t="s">
        <v>213</v>
      </c>
      <c r="T479" s="63">
        <v>44582</v>
      </c>
      <c r="U479" s="63">
        <v>44587</v>
      </c>
      <c r="V479" s="63">
        <v>44895</v>
      </c>
      <c r="W479" s="63">
        <v>44587</v>
      </c>
      <c r="X479" s="63">
        <v>44895</v>
      </c>
      <c r="Y479" s="67" t="s">
        <v>517</v>
      </c>
      <c r="Z479" s="68" t="s">
        <v>518</v>
      </c>
      <c r="AA479" s="111">
        <v>20220382</v>
      </c>
      <c r="AB479" s="111">
        <v>75522</v>
      </c>
      <c r="AC479" s="63">
        <v>44574</v>
      </c>
      <c r="AD479" s="61" t="s">
        <v>100</v>
      </c>
      <c r="AE479" s="61" t="s">
        <v>100</v>
      </c>
      <c r="AF479" s="71" t="s">
        <v>866</v>
      </c>
      <c r="AG479" s="71" t="s">
        <v>116</v>
      </c>
      <c r="AH479" s="69">
        <v>62622</v>
      </c>
      <c r="AI479" s="85">
        <v>44582</v>
      </c>
      <c r="AJ479" s="70" t="s">
        <v>103</v>
      </c>
      <c r="AK479" s="69" t="s">
        <v>100</v>
      </c>
      <c r="AL479" s="69" t="s">
        <v>100</v>
      </c>
      <c r="AM479" s="61" t="str">
        <f>'[1]REQUISITOS DE EJECUCIÓN '!F480</f>
        <v>Cumplimiento del contrato
Calidad del servicio</v>
      </c>
      <c r="AN479" s="61" t="str">
        <f>'[1]REQUISITOS DE EJECUCIÓN '!G480</f>
        <v>390 47 994000068373</v>
      </c>
      <c r="AO479" s="61">
        <f>'[1]REQUISITOS DE EJECUCIÓN '!H480</f>
        <v>44581</v>
      </c>
      <c r="AP479" s="61">
        <f>'[1]REQUISITOS DE EJECUCIÓN '!I480</f>
        <v>44583</v>
      </c>
      <c r="AQ479" s="61">
        <f>'[1]REQUISITOS DE EJECUCIÓN '!L480</f>
        <v>44587</v>
      </c>
      <c r="AR479" s="61" t="str">
        <f>'[1]REQUISITOS DE EJECUCIÓN '!M480</f>
        <v>I</v>
      </c>
      <c r="AS479" s="62" t="s">
        <v>104</v>
      </c>
      <c r="AT479" s="60" t="str">
        <f>[1]Supervisiones!J480</f>
        <v>Martín Emilio Ramírez Cardona</v>
      </c>
      <c r="AU479" s="60">
        <f>[1]Supervisiones!K480</f>
        <v>10282174</v>
      </c>
      <c r="AV479" s="60" t="str">
        <f>[1]Supervisiones!L480</f>
        <v>Martín Emilio Ramírez Cardona</v>
      </c>
      <c r="AW479" s="60">
        <f>[1]Supervisiones!M480</f>
        <v>10282174</v>
      </c>
      <c r="AX479" s="63">
        <f>[1]Supervisiones!N480</f>
        <v>44582</v>
      </c>
      <c r="AY479" s="63">
        <f>[1]Supervisiones!O480</f>
        <v>44582</v>
      </c>
      <c r="AZ479" s="60" t="str">
        <f>[1]Supervisiones!P480</f>
        <v>Transaccional</v>
      </c>
      <c r="BA479" s="62" t="s">
        <v>105</v>
      </c>
      <c r="BB479" s="60">
        <v>0</v>
      </c>
      <c r="BC479" s="62" t="s">
        <v>105</v>
      </c>
      <c r="BD479" s="60" t="s">
        <v>100</v>
      </c>
      <c r="BE479" s="60" t="s">
        <v>100</v>
      </c>
      <c r="BF479" s="62" t="s">
        <v>105</v>
      </c>
      <c r="BG479" s="60" t="s">
        <v>100</v>
      </c>
      <c r="BH479" s="60" t="s">
        <v>100</v>
      </c>
      <c r="BI479" s="60" t="s">
        <v>100</v>
      </c>
      <c r="BJ479" s="60" t="s">
        <v>100</v>
      </c>
      <c r="BK479" s="60" t="s">
        <v>100</v>
      </c>
      <c r="BL479" s="60" t="s">
        <v>100</v>
      </c>
      <c r="BM479" s="60" t="s">
        <v>100</v>
      </c>
      <c r="BN479" s="60" t="s">
        <v>100</v>
      </c>
      <c r="BO479" s="60" t="s">
        <v>100</v>
      </c>
      <c r="BP479" s="60" t="s">
        <v>100</v>
      </c>
      <c r="BQ479" s="60" t="s">
        <v>100</v>
      </c>
      <c r="BR479" s="60" t="s">
        <v>100</v>
      </c>
      <c r="BS479" s="63">
        <f t="shared" si="44"/>
        <v>44895</v>
      </c>
      <c r="BT479" s="62">
        <f t="shared" si="41"/>
        <v>0</v>
      </c>
      <c r="BU479" s="60">
        <v>0</v>
      </c>
      <c r="BV479" s="60">
        <v>0</v>
      </c>
      <c r="BW479" s="62">
        <f t="shared" si="42"/>
        <v>0</v>
      </c>
      <c r="BX479" s="60">
        <v>0</v>
      </c>
      <c r="BY479" s="60">
        <v>0</v>
      </c>
      <c r="BZ479" s="64">
        <f t="shared" si="45"/>
        <v>46200000</v>
      </c>
      <c r="CA479" s="60" t="s">
        <v>106</v>
      </c>
      <c r="CB479" s="62" t="e">
        <f t="shared" si="43"/>
        <v>#REF!</v>
      </c>
      <c r="CC479" s="72" t="e">
        <f>BS479-#REF!</f>
        <v>#REF!</v>
      </c>
      <c r="CD479" s="62" t="s">
        <v>107</v>
      </c>
      <c r="CE479" s="78">
        <v>44587</v>
      </c>
      <c r="CF479" s="74" t="s">
        <v>2572</v>
      </c>
      <c r="CG479" s="75"/>
    </row>
    <row r="480" spans="1:85" s="17" customFormat="1" ht="50.25" customHeight="1">
      <c r="A480" s="60">
        <v>479</v>
      </c>
      <c r="B480" s="62" t="s">
        <v>510</v>
      </c>
      <c r="C480" s="62" t="s">
        <v>1140</v>
      </c>
      <c r="D480" s="62" t="s">
        <v>946</v>
      </c>
      <c r="E480" s="62" t="s">
        <v>88</v>
      </c>
      <c r="F480" s="62" t="s">
        <v>2573</v>
      </c>
      <c r="G480" s="62" t="s">
        <v>90</v>
      </c>
      <c r="H480" s="62" t="s">
        <v>2574</v>
      </c>
      <c r="I480" s="62" t="s">
        <v>92</v>
      </c>
      <c r="J480" s="62">
        <v>1152194283</v>
      </c>
      <c r="K480" s="62" t="s">
        <v>2575</v>
      </c>
      <c r="L480" s="60">
        <v>80111701</v>
      </c>
      <c r="M480" s="71" t="s">
        <v>2576</v>
      </c>
      <c r="N480" s="62" t="s">
        <v>96</v>
      </c>
      <c r="O480" s="62">
        <f t="shared" si="25"/>
        <v>36000000</v>
      </c>
      <c r="P480" s="82">
        <v>36000000</v>
      </c>
      <c r="Q480" s="60">
        <v>0</v>
      </c>
      <c r="R480" s="82">
        <v>4000000</v>
      </c>
      <c r="S480" s="62" t="s">
        <v>213</v>
      </c>
      <c r="T480" s="63">
        <v>44582</v>
      </c>
      <c r="U480" s="63">
        <v>44587</v>
      </c>
      <c r="V480" s="63">
        <v>44834</v>
      </c>
      <c r="W480" s="63">
        <v>44587</v>
      </c>
      <c r="X480" s="63">
        <v>44834</v>
      </c>
      <c r="Y480" s="67" t="s">
        <v>556</v>
      </c>
      <c r="Z480" s="68" t="s">
        <v>518</v>
      </c>
      <c r="AA480" s="111">
        <v>20220978</v>
      </c>
      <c r="AB480" s="111">
        <v>55922</v>
      </c>
      <c r="AC480" s="63">
        <v>44573</v>
      </c>
      <c r="AD480" s="61" t="s">
        <v>100</v>
      </c>
      <c r="AE480" s="61" t="s">
        <v>100</v>
      </c>
      <c r="AF480" s="71" t="s">
        <v>557</v>
      </c>
      <c r="AG480" s="71" t="s">
        <v>116</v>
      </c>
      <c r="AH480" s="69">
        <v>64822</v>
      </c>
      <c r="AI480" s="85">
        <v>44583</v>
      </c>
      <c r="AJ480" s="70" t="s">
        <v>84</v>
      </c>
      <c r="AK480" s="69" t="s">
        <v>100</v>
      </c>
      <c r="AL480" s="69" t="s">
        <v>100</v>
      </c>
      <c r="AM480" s="61" t="str">
        <f>'[1]REQUISITOS DE EJECUCIÓN '!F481</f>
        <v>Cumplimiento del contrato
Calidad del servicio</v>
      </c>
      <c r="AN480" s="61" t="str">
        <f>'[1]REQUISITOS DE EJECUCIÓN '!G481</f>
        <v>390-47-994000068776</v>
      </c>
      <c r="AO480" s="61">
        <f>'[1]REQUISITOS DE EJECUCIÓN '!H481</f>
        <v>44583</v>
      </c>
      <c r="AP480" s="61">
        <f>'[1]REQUISITOS DE EJECUCIÓN '!I481</f>
        <v>44586</v>
      </c>
      <c r="AQ480" s="61">
        <f>'[1]REQUISITOS DE EJECUCIÓN '!L481</f>
        <v>44587</v>
      </c>
      <c r="AR480" s="61" t="str">
        <f>'[1]REQUISITOS DE EJECUCIÓN '!M481</f>
        <v>I</v>
      </c>
      <c r="AS480" s="62" t="s">
        <v>211</v>
      </c>
      <c r="AT480" s="60" t="str">
        <f>[1]Supervisiones!J481</f>
        <v>Wilson Alirio Gómez Alba</v>
      </c>
      <c r="AU480" s="60" t="str">
        <f>[1]Supervisiones!K481</f>
        <v xml:space="preserve">79216863	</v>
      </c>
      <c r="AV480" s="60" t="str">
        <f>[1]Supervisiones!L481</f>
        <v>Wilson Alirio Gómez Alba</v>
      </c>
      <c r="AW480" s="60" t="str">
        <f>[1]Supervisiones!M481</f>
        <v xml:space="preserve">79216863	</v>
      </c>
      <c r="AX480" s="63">
        <f>[1]Supervisiones!N481</f>
        <v>44582</v>
      </c>
      <c r="AY480" s="63">
        <f>[1]Supervisiones!O481</f>
        <v>44583</v>
      </c>
      <c r="AZ480" s="60" t="str">
        <f>[1]Supervisiones!P481</f>
        <v>Transaccional</v>
      </c>
      <c r="BA480" s="62" t="s">
        <v>105</v>
      </c>
      <c r="BB480" s="60">
        <v>0</v>
      </c>
      <c r="BC480" s="62" t="s">
        <v>105</v>
      </c>
      <c r="BD480" s="60" t="s">
        <v>100</v>
      </c>
      <c r="BE480" s="60" t="s">
        <v>100</v>
      </c>
      <c r="BF480" s="62" t="s">
        <v>105</v>
      </c>
      <c r="BG480" s="60" t="s">
        <v>100</v>
      </c>
      <c r="BH480" s="60" t="s">
        <v>100</v>
      </c>
      <c r="BI480" s="60" t="s">
        <v>100</v>
      </c>
      <c r="BJ480" s="60" t="s">
        <v>100</v>
      </c>
      <c r="BK480" s="60" t="s">
        <v>100</v>
      </c>
      <c r="BL480" s="60" t="s">
        <v>100</v>
      </c>
      <c r="BM480" s="60" t="s">
        <v>100</v>
      </c>
      <c r="BN480" s="60" t="s">
        <v>100</v>
      </c>
      <c r="BO480" s="60" t="s">
        <v>100</v>
      </c>
      <c r="BP480" s="60" t="s">
        <v>100</v>
      </c>
      <c r="BQ480" s="60" t="s">
        <v>100</v>
      </c>
      <c r="BR480" s="60" t="s">
        <v>100</v>
      </c>
      <c r="BS480" s="63">
        <f t="shared" si="44"/>
        <v>44834</v>
      </c>
      <c r="BT480" s="62">
        <f t="shared" si="41"/>
        <v>0</v>
      </c>
      <c r="BU480" s="60">
        <v>0</v>
      </c>
      <c r="BV480" s="60">
        <v>0</v>
      </c>
      <c r="BW480" s="62">
        <f t="shared" si="42"/>
        <v>0</v>
      </c>
      <c r="BX480" s="60">
        <v>0</v>
      </c>
      <c r="BY480" s="60">
        <v>0</v>
      </c>
      <c r="BZ480" s="64">
        <f t="shared" si="45"/>
        <v>36000000</v>
      </c>
      <c r="CA480" s="60" t="s">
        <v>106</v>
      </c>
      <c r="CB480" s="62" t="e">
        <f t="shared" si="43"/>
        <v>#REF!</v>
      </c>
      <c r="CC480" s="72" t="e">
        <f>BS480-#REF!</f>
        <v>#REF!</v>
      </c>
      <c r="CD480" s="62" t="s">
        <v>107</v>
      </c>
      <c r="CE480" s="78">
        <v>44587</v>
      </c>
      <c r="CF480" s="74" t="s">
        <v>2577</v>
      </c>
      <c r="CG480" s="75"/>
    </row>
    <row r="481" spans="1:85" s="17" customFormat="1" ht="50.25" customHeight="1">
      <c r="A481" s="60">
        <v>480</v>
      </c>
      <c r="B481" s="62" t="s">
        <v>298</v>
      </c>
      <c r="C481" s="62" t="s">
        <v>1064</v>
      </c>
      <c r="D481" s="62" t="s">
        <v>460</v>
      </c>
      <c r="E481" s="62" t="s">
        <v>88</v>
      </c>
      <c r="F481" s="62" t="s">
        <v>2578</v>
      </c>
      <c r="G481" s="62" t="s">
        <v>90</v>
      </c>
      <c r="H481" s="62" t="s">
        <v>2579</v>
      </c>
      <c r="I481" s="62" t="s">
        <v>92</v>
      </c>
      <c r="J481" s="62">
        <v>1010223239</v>
      </c>
      <c r="K481" s="62" t="s">
        <v>2580</v>
      </c>
      <c r="L481" s="60">
        <v>80111701</v>
      </c>
      <c r="M481" s="71" t="s">
        <v>1746</v>
      </c>
      <c r="N481" s="62" t="s">
        <v>96</v>
      </c>
      <c r="O481" s="62">
        <f t="shared" si="25"/>
        <v>34827906</v>
      </c>
      <c r="P481" s="82">
        <v>34827906</v>
      </c>
      <c r="Q481" s="60">
        <v>0</v>
      </c>
      <c r="R481" s="82">
        <v>5804651</v>
      </c>
      <c r="S481" s="62" t="s">
        <v>213</v>
      </c>
      <c r="T481" s="63">
        <v>44582</v>
      </c>
      <c r="U481" s="63">
        <v>44582</v>
      </c>
      <c r="V481" s="63">
        <v>44742</v>
      </c>
      <c r="W481" s="63">
        <v>44582</v>
      </c>
      <c r="X481" s="63">
        <v>44742</v>
      </c>
      <c r="Y481" s="67" t="s">
        <v>1069</v>
      </c>
      <c r="Z481" s="68" t="s">
        <v>306</v>
      </c>
      <c r="AA481" s="111">
        <v>20220930</v>
      </c>
      <c r="AB481" s="111">
        <v>49222</v>
      </c>
      <c r="AC481" s="63">
        <v>44572</v>
      </c>
      <c r="AD481" s="61" t="s">
        <v>100</v>
      </c>
      <c r="AE481" s="61" t="s">
        <v>100</v>
      </c>
      <c r="AF481" s="71" t="s">
        <v>1070</v>
      </c>
      <c r="AG481" s="71" t="s">
        <v>116</v>
      </c>
      <c r="AH481" s="69">
        <v>58022</v>
      </c>
      <c r="AI481" s="85">
        <v>44582</v>
      </c>
      <c r="AJ481" s="70" t="s">
        <v>103</v>
      </c>
      <c r="AK481" s="69" t="s">
        <v>100</v>
      </c>
      <c r="AL481" s="69" t="s">
        <v>100</v>
      </c>
      <c r="AM481" s="61" t="str">
        <f>'[1]REQUISITOS DE EJECUCIÓN '!F482</f>
        <v>Cumplimiento del contrato
Calidad del servicio</v>
      </c>
      <c r="AN481" s="61" t="str">
        <f>'[1]REQUISITOS DE EJECUCIÓN '!G482</f>
        <v>390-47-994000068596</v>
      </c>
      <c r="AO481" s="61">
        <f>'[1]REQUISITOS DE EJECUCIÓN '!H482</f>
        <v>44582</v>
      </c>
      <c r="AP481" s="61">
        <f>'[1]REQUISITOS DE EJECUCIÓN '!I482</f>
        <v>44583</v>
      </c>
      <c r="AQ481" s="61">
        <f>'[1]REQUISITOS DE EJECUCIÓN '!L482</f>
        <v>44587</v>
      </c>
      <c r="AR481" s="61" t="str">
        <f>'[1]REQUISITOS DE EJECUCIÓN '!M482</f>
        <v>III</v>
      </c>
      <c r="AS481" s="62" t="s">
        <v>104</v>
      </c>
      <c r="AT481" s="60" t="str">
        <f>[1]Supervisiones!J482</f>
        <v>Nestor Alejandro Gómez Guerrero</v>
      </c>
      <c r="AU481" s="60">
        <f>[1]Supervisiones!K482</f>
        <v>7700363</v>
      </c>
      <c r="AV481" s="60" t="str">
        <f>[1]Supervisiones!L482</f>
        <v>Nestor Alejandro Gómez Guerrero</v>
      </c>
      <c r="AW481" s="60">
        <f>[1]Supervisiones!M482</f>
        <v>7700363</v>
      </c>
      <c r="AX481" s="63">
        <f>[1]Supervisiones!N482</f>
        <v>44582</v>
      </c>
      <c r="AY481" s="63">
        <f>[1]Supervisiones!O482</f>
        <v>44582</v>
      </c>
      <c r="AZ481" s="60" t="str">
        <f>[1]Supervisiones!P482</f>
        <v>Transaccional</v>
      </c>
      <c r="BA481" s="62" t="s">
        <v>105</v>
      </c>
      <c r="BB481" s="60">
        <v>0</v>
      </c>
      <c r="BC481" s="62" t="s">
        <v>105</v>
      </c>
      <c r="BD481" s="60" t="s">
        <v>100</v>
      </c>
      <c r="BE481" s="60" t="s">
        <v>100</v>
      </c>
      <c r="BF481" s="62" t="s">
        <v>105</v>
      </c>
      <c r="BG481" s="60" t="s">
        <v>100</v>
      </c>
      <c r="BH481" s="60" t="s">
        <v>100</v>
      </c>
      <c r="BI481" s="60" t="s">
        <v>100</v>
      </c>
      <c r="BJ481" s="60" t="s">
        <v>100</v>
      </c>
      <c r="BK481" s="60" t="s">
        <v>100</v>
      </c>
      <c r="BL481" s="60" t="s">
        <v>100</v>
      </c>
      <c r="BM481" s="60" t="s">
        <v>100</v>
      </c>
      <c r="BN481" s="60" t="s">
        <v>100</v>
      </c>
      <c r="BO481" s="60" t="s">
        <v>100</v>
      </c>
      <c r="BP481" s="60" t="s">
        <v>100</v>
      </c>
      <c r="BQ481" s="60" t="s">
        <v>100</v>
      </c>
      <c r="BR481" s="60" t="s">
        <v>100</v>
      </c>
      <c r="BS481" s="63">
        <f t="shared" si="44"/>
        <v>44742</v>
      </c>
      <c r="BT481" s="62">
        <f t="shared" si="41"/>
        <v>0</v>
      </c>
      <c r="BU481" s="60">
        <v>0</v>
      </c>
      <c r="BV481" s="60">
        <v>0</v>
      </c>
      <c r="BW481" s="62">
        <f t="shared" si="42"/>
        <v>0</v>
      </c>
      <c r="BX481" s="60">
        <v>0</v>
      </c>
      <c r="BY481" s="60">
        <v>0</v>
      </c>
      <c r="BZ481" s="64">
        <f t="shared" si="45"/>
        <v>34827906</v>
      </c>
      <c r="CA481" s="60" t="s">
        <v>106</v>
      </c>
      <c r="CB481" s="62" t="e">
        <f t="shared" si="43"/>
        <v>#REF!</v>
      </c>
      <c r="CC481" s="72" t="e">
        <f>BS481-#REF!</f>
        <v>#REF!</v>
      </c>
      <c r="CD481" s="62" t="s">
        <v>107</v>
      </c>
      <c r="CE481" s="78">
        <v>44587</v>
      </c>
      <c r="CF481" s="74" t="s">
        <v>2581</v>
      </c>
      <c r="CG481" s="75"/>
    </row>
    <row r="482" spans="1:85" s="17" customFormat="1" ht="50.25" customHeight="1">
      <c r="A482" s="60">
        <v>481</v>
      </c>
      <c r="B482" s="62" t="s">
        <v>411</v>
      </c>
      <c r="C482" s="62" t="s">
        <v>412</v>
      </c>
      <c r="D482" s="62" t="s">
        <v>1105</v>
      </c>
      <c r="E482" s="62" t="s">
        <v>88</v>
      </c>
      <c r="F482" s="62" t="s">
        <v>2582</v>
      </c>
      <c r="G482" s="62" t="s">
        <v>90</v>
      </c>
      <c r="H482" s="62" t="s">
        <v>2583</v>
      </c>
      <c r="I482" s="62" t="s">
        <v>92</v>
      </c>
      <c r="J482" s="62">
        <v>28537749</v>
      </c>
      <c r="K482" s="62" t="s">
        <v>2584</v>
      </c>
      <c r="L482" s="60">
        <v>80111701</v>
      </c>
      <c r="M482" s="71" t="s">
        <v>2585</v>
      </c>
      <c r="N482" s="62" t="s">
        <v>96</v>
      </c>
      <c r="O482" s="62">
        <f t="shared" si="25"/>
        <v>63000000</v>
      </c>
      <c r="P482" s="83">
        <v>63000000</v>
      </c>
      <c r="Q482" s="60">
        <v>0</v>
      </c>
      <c r="R482" s="82">
        <v>5250000</v>
      </c>
      <c r="S482" s="62" t="s">
        <v>97</v>
      </c>
      <c r="T482" s="63">
        <v>44582</v>
      </c>
      <c r="U482" s="63">
        <v>44587</v>
      </c>
      <c r="V482" s="63">
        <v>44926</v>
      </c>
      <c r="W482" s="63">
        <v>44587</v>
      </c>
      <c r="X482" s="63">
        <v>44926</v>
      </c>
      <c r="Y482" s="67" t="s">
        <v>418</v>
      </c>
      <c r="Z482" s="68" t="s">
        <v>419</v>
      </c>
      <c r="AA482" s="111">
        <v>20220826</v>
      </c>
      <c r="AB482" s="111">
        <v>43222</v>
      </c>
      <c r="AC482" s="63">
        <v>44570</v>
      </c>
      <c r="AD482" s="61" t="s">
        <v>100</v>
      </c>
      <c r="AE482" s="61" t="s">
        <v>100</v>
      </c>
      <c r="AF482" s="71" t="s">
        <v>420</v>
      </c>
      <c r="AG482" s="71" t="s">
        <v>102</v>
      </c>
      <c r="AH482" s="69">
        <v>60022</v>
      </c>
      <c r="AI482" s="85">
        <v>44582</v>
      </c>
      <c r="AJ482" s="70" t="s">
        <v>103</v>
      </c>
      <c r="AK482" s="69" t="s">
        <v>100</v>
      </c>
      <c r="AL482" s="69" t="s">
        <v>100</v>
      </c>
      <c r="AM482" s="61" t="str">
        <f>'[1]REQUISITOS DE EJECUCIÓN '!F483</f>
        <v>Cumplimiento del contrato
Calidad del servicio</v>
      </c>
      <c r="AN482" s="61" t="str">
        <f>'[1]REQUISITOS DE EJECUCIÓN '!G483</f>
        <v>25-46-101019187</v>
      </c>
      <c r="AO482" s="61">
        <f>'[1]REQUISITOS DE EJECUCIÓN '!H483</f>
        <v>44582</v>
      </c>
      <c r="AP482" s="61">
        <f>'[1]REQUISITOS DE EJECUCIÓN '!I483</f>
        <v>44583</v>
      </c>
      <c r="AQ482" s="61">
        <f>'[1]REQUISITOS DE EJECUCIÓN '!L483</f>
        <v>44587</v>
      </c>
      <c r="AR482" s="61" t="str">
        <f>'[1]REQUISITOS DE EJECUCIÓN '!M483</f>
        <v>I</v>
      </c>
      <c r="AS482" s="62" t="s">
        <v>104</v>
      </c>
      <c r="AT482" s="60" t="str">
        <f>[1]Supervisiones!J483</f>
        <v>José Leonardo Hincapié Gómez</v>
      </c>
      <c r="AU482" s="60">
        <f>[1]Supervisiones!K483</f>
        <v>7562090</v>
      </c>
      <c r="AV482" s="60" t="str">
        <f>[1]Supervisiones!L483</f>
        <v>José Leonardo Hincapié Gómez</v>
      </c>
      <c r="AW482" s="60">
        <f>[1]Supervisiones!M483</f>
        <v>7562090</v>
      </c>
      <c r="AX482" s="63">
        <f>[1]Supervisiones!N483</f>
        <v>44582</v>
      </c>
      <c r="AY482" s="63">
        <f>[1]Supervisiones!O483</f>
        <v>44582</v>
      </c>
      <c r="AZ482" s="60" t="str">
        <f>[1]Supervisiones!P483</f>
        <v>Transaccional</v>
      </c>
      <c r="BA482" s="62" t="s">
        <v>94</v>
      </c>
      <c r="BB482" s="60">
        <v>1</v>
      </c>
      <c r="BC482" s="62" t="s">
        <v>94</v>
      </c>
      <c r="BD482" s="60" t="s">
        <v>2586</v>
      </c>
      <c r="BE482" s="63">
        <v>44599</v>
      </c>
      <c r="BF482" s="62" t="s">
        <v>105</v>
      </c>
      <c r="BG482" s="60" t="s">
        <v>100</v>
      </c>
      <c r="BH482" s="60" t="s">
        <v>100</v>
      </c>
      <c r="BI482" s="60" t="s">
        <v>100</v>
      </c>
      <c r="BJ482" s="60" t="s">
        <v>100</v>
      </c>
      <c r="BK482" s="60" t="s">
        <v>100</v>
      </c>
      <c r="BL482" s="60" t="s">
        <v>100</v>
      </c>
      <c r="BM482" s="60" t="s">
        <v>100</v>
      </c>
      <c r="BN482" s="60" t="s">
        <v>100</v>
      </c>
      <c r="BO482" s="60" t="s">
        <v>100</v>
      </c>
      <c r="BP482" s="60" t="s">
        <v>100</v>
      </c>
      <c r="BQ482" s="60" t="s">
        <v>100</v>
      </c>
      <c r="BR482" s="60" t="s">
        <v>100</v>
      </c>
      <c r="BS482" s="63">
        <f t="shared" si="44"/>
        <v>44926</v>
      </c>
      <c r="BT482" s="62">
        <f t="shared" si="41"/>
        <v>0</v>
      </c>
      <c r="BU482" s="60">
        <v>0</v>
      </c>
      <c r="BV482" s="60">
        <v>0</v>
      </c>
      <c r="BW482" s="62">
        <f t="shared" si="42"/>
        <v>0</v>
      </c>
      <c r="BX482" s="60">
        <v>0</v>
      </c>
      <c r="BY482" s="60">
        <v>0</v>
      </c>
      <c r="BZ482" s="64">
        <f t="shared" si="45"/>
        <v>63000000</v>
      </c>
      <c r="CA482" s="60" t="s">
        <v>106</v>
      </c>
      <c r="CB482" s="62" t="e">
        <f t="shared" si="43"/>
        <v>#REF!</v>
      </c>
      <c r="CC482" s="72" t="e">
        <f>BS482-#REF!</f>
        <v>#REF!</v>
      </c>
      <c r="CD482" s="62" t="s">
        <v>107</v>
      </c>
      <c r="CE482" s="78">
        <v>44587</v>
      </c>
      <c r="CF482" s="74" t="s">
        <v>2587</v>
      </c>
      <c r="CG482" s="75"/>
    </row>
    <row r="483" spans="1:85" s="17" customFormat="1" ht="50.25" customHeight="1">
      <c r="A483" s="60">
        <v>482</v>
      </c>
      <c r="B483" s="62" t="s">
        <v>510</v>
      </c>
      <c r="C483" s="62" t="s">
        <v>1140</v>
      </c>
      <c r="D483" s="62" t="s">
        <v>946</v>
      </c>
      <c r="E483" s="62" t="s">
        <v>88</v>
      </c>
      <c r="F483" s="62" t="s">
        <v>2588</v>
      </c>
      <c r="G483" s="62" t="s">
        <v>90</v>
      </c>
      <c r="H483" s="62" t="s">
        <v>2589</v>
      </c>
      <c r="I483" s="62" t="s">
        <v>92</v>
      </c>
      <c r="J483" s="62">
        <v>88229594</v>
      </c>
      <c r="K483" s="62" t="s">
        <v>2590</v>
      </c>
      <c r="L483" s="60">
        <v>80111701</v>
      </c>
      <c r="M483" s="71" t="s">
        <v>2591</v>
      </c>
      <c r="N483" s="71" t="s">
        <v>96</v>
      </c>
      <c r="O483" s="62">
        <f t="shared" si="25"/>
        <v>36000000</v>
      </c>
      <c r="P483" s="82">
        <v>36000000</v>
      </c>
      <c r="Q483" s="60">
        <v>0</v>
      </c>
      <c r="R483" s="82">
        <v>4000000</v>
      </c>
      <c r="S483" s="62" t="s">
        <v>213</v>
      </c>
      <c r="T483" s="63">
        <v>44583</v>
      </c>
      <c r="U483" s="63">
        <v>44593</v>
      </c>
      <c r="V483" s="63">
        <v>44834</v>
      </c>
      <c r="W483" s="63">
        <v>44593</v>
      </c>
      <c r="X483" s="63">
        <v>44834</v>
      </c>
      <c r="Y483" s="67" t="s">
        <v>556</v>
      </c>
      <c r="Z483" s="68" t="s">
        <v>518</v>
      </c>
      <c r="AA483" s="111">
        <v>20220980</v>
      </c>
      <c r="AB483" s="111">
        <v>56122</v>
      </c>
      <c r="AC483" s="63">
        <v>44573</v>
      </c>
      <c r="AD483" s="61" t="s">
        <v>100</v>
      </c>
      <c r="AE483" s="61" t="s">
        <v>100</v>
      </c>
      <c r="AF483" s="71" t="s">
        <v>557</v>
      </c>
      <c r="AG483" s="71" t="s">
        <v>116</v>
      </c>
      <c r="AH483" s="69">
        <v>68922</v>
      </c>
      <c r="AI483" s="85">
        <v>44584</v>
      </c>
      <c r="AJ483" s="70" t="s">
        <v>103</v>
      </c>
      <c r="AK483" s="69" t="s">
        <v>100</v>
      </c>
      <c r="AL483" s="69" t="s">
        <v>100</v>
      </c>
      <c r="AM483" s="61" t="str">
        <f>'[1]REQUISITOS DE EJECUCIÓN '!F484</f>
        <v>Cumplimiento del contrato
Calidad del servicio</v>
      </c>
      <c r="AN483" s="61" t="str">
        <f>'[1]REQUISITOS DE EJECUCIÓN '!G484</f>
        <v>460-47-994000051327</v>
      </c>
      <c r="AO483" s="61">
        <f>'[1]REQUISITOS DE EJECUCIÓN '!H484</f>
        <v>44584</v>
      </c>
      <c r="AP483" s="61">
        <f>'[1]REQUISITOS DE EJECUCIÓN '!I484</f>
        <v>44587</v>
      </c>
      <c r="AQ483" s="61">
        <f>'[1]REQUISITOS DE EJECUCIÓN '!L484</f>
        <v>44585</v>
      </c>
      <c r="AR483" s="61" t="str">
        <f>'[1]REQUISITOS DE EJECUCIÓN '!M484</f>
        <v>I</v>
      </c>
      <c r="AS483" s="62" t="s">
        <v>104</v>
      </c>
      <c r="AT483" s="60" t="str">
        <f>[1]Supervisiones!J484</f>
        <v>Wilson Alirio Gómez Alba</v>
      </c>
      <c r="AU483" s="60" t="str">
        <f>[1]Supervisiones!K484</f>
        <v xml:space="preserve">79216863	</v>
      </c>
      <c r="AV483" s="60" t="str">
        <f>[1]Supervisiones!L484</f>
        <v>Wilson Alirio Gómez Alba</v>
      </c>
      <c r="AW483" s="60" t="str">
        <f>[1]Supervisiones!M484</f>
        <v xml:space="preserve">79216863	</v>
      </c>
      <c r="AX483" s="63">
        <f>[1]Supervisiones!N484</f>
        <v>44584</v>
      </c>
      <c r="AY483" s="63">
        <f>[1]Supervisiones!O484</f>
        <v>44584</v>
      </c>
      <c r="AZ483" s="60" t="str">
        <f>[1]Supervisiones!P484</f>
        <v>Transaccional</v>
      </c>
      <c r="BA483" s="62" t="s">
        <v>105</v>
      </c>
      <c r="BB483" s="60">
        <v>0</v>
      </c>
      <c r="BC483" s="62" t="s">
        <v>105</v>
      </c>
      <c r="BD483" s="60" t="s">
        <v>100</v>
      </c>
      <c r="BE483" s="60" t="s">
        <v>100</v>
      </c>
      <c r="BF483" s="62" t="s">
        <v>105</v>
      </c>
      <c r="BG483" s="60" t="s">
        <v>100</v>
      </c>
      <c r="BH483" s="60" t="s">
        <v>100</v>
      </c>
      <c r="BI483" s="60" t="s">
        <v>100</v>
      </c>
      <c r="BJ483" s="60" t="s">
        <v>100</v>
      </c>
      <c r="BK483" s="60" t="s">
        <v>100</v>
      </c>
      <c r="BL483" s="60" t="s">
        <v>100</v>
      </c>
      <c r="BM483" s="60" t="s">
        <v>100</v>
      </c>
      <c r="BN483" s="60" t="s">
        <v>100</v>
      </c>
      <c r="BO483" s="60" t="s">
        <v>100</v>
      </c>
      <c r="BP483" s="60" t="s">
        <v>100</v>
      </c>
      <c r="BQ483" s="60" t="s">
        <v>100</v>
      </c>
      <c r="BR483" s="60" t="s">
        <v>100</v>
      </c>
      <c r="BS483" s="63">
        <f t="shared" si="44"/>
        <v>44834</v>
      </c>
      <c r="BT483" s="62">
        <f t="shared" si="41"/>
        <v>0</v>
      </c>
      <c r="BU483" s="60">
        <v>0</v>
      </c>
      <c r="BV483" s="60">
        <v>0</v>
      </c>
      <c r="BW483" s="62">
        <f t="shared" si="42"/>
        <v>0</v>
      </c>
      <c r="BX483" s="60">
        <v>0</v>
      </c>
      <c r="BY483" s="60">
        <v>0</v>
      </c>
      <c r="BZ483" s="64">
        <f t="shared" si="45"/>
        <v>36000000</v>
      </c>
      <c r="CA483" s="60" t="s">
        <v>106</v>
      </c>
      <c r="CB483" s="62" t="e">
        <f t="shared" si="43"/>
        <v>#REF!</v>
      </c>
      <c r="CC483" s="72" t="e">
        <f>BS483-#REF!</f>
        <v>#REF!</v>
      </c>
      <c r="CD483" s="62" t="s">
        <v>107</v>
      </c>
      <c r="CE483" s="78">
        <v>44588</v>
      </c>
      <c r="CF483" s="74" t="s">
        <v>2592</v>
      </c>
      <c r="CG483" s="75"/>
    </row>
    <row r="484" spans="1:85" s="17" customFormat="1" ht="50.25" customHeight="1">
      <c r="A484" s="60">
        <v>483</v>
      </c>
      <c r="B484" s="62" t="s">
        <v>510</v>
      </c>
      <c r="C484" s="62" t="s">
        <v>690</v>
      </c>
      <c r="D484" s="62" t="s">
        <v>946</v>
      </c>
      <c r="E484" s="62" t="s">
        <v>88</v>
      </c>
      <c r="F484" s="62" t="s">
        <v>2593</v>
      </c>
      <c r="G484" s="62" t="s">
        <v>90</v>
      </c>
      <c r="H484" s="62" t="s">
        <v>2594</v>
      </c>
      <c r="I484" s="62" t="s">
        <v>92</v>
      </c>
      <c r="J484" s="62">
        <v>80188045</v>
      </c>
      <c r="K484" s="62" t="s">
        <v>2595</v>
      </c>
      <c r="L484" s="60">
        <v>80111701</v>
      </c>
      <c r="M484" s="71" t="s">
        <v>2596</v>
      </c>
      <c r="N484" s="62" t="s">
        <v>96</v>
      </c>
      <c r="O484" s="62">
        <f t="shared" si="25"/>
        <v>55000000</v>
      </c>
      <c r="P484" s="82">
        <v>55000000</v>
      </c>
      <c r="Q484" s="60">
        <v>0</v>
      </c>
      <c r="R484" s="82">
        <v>5500000</v>
      </c>
      <c r="S484" s="62" t="s">
        <v>213</v>
      </c>
      <c r="T484" s="63">
        <v>44583</v>
      </c>
      <c r="U484" s="63">
        <v>44586</v>
      </c>
      <c r="V484" s="63">
        <v>44864</v>
      </c>
      <c r="W484" s="63">
        <v>44586</v>
      </c>
      <c r="X484" s="63">
        <v>44864</v>
      </c>
      <c r="Y484" s="67" t="s">
        <v>695</v>
      </c>
      <c r="Z484" s="68" t="s">
        <v>518</v>
      </c>
      <c r="AA484" s="111">
        <v>20220432</v>
      </c>
      <c r="AB484" s="111">
        <v>73822</v>
      </c>
      <c r="AC484" s="63">
        <v>44574</v>
      </c>
      <c r="AD484" s="61" t="s">
        <v>100</v>
      </c>
      <c r="AE484" s="61" t="s">
        <v>100</v>
      </c>
      <c r="AF484" s="71" t="s">
        <v>696</v>
      </c>
      <c r="AG484" s="71" t="s">
        <v>2597</v>
      </c>
      <c r="AH484" s="69">
        <v>70822</v>
      </c>
      <c r="AI484" s="85">
        <v>44584</v>
      </c>
      <c r="AJ484" s="70" t="s">
        <v>103</v>
      </c>
      <c r="AK484" s="69" t="s">
        <v>100</v>
      </c>
      <c r="AL484" s="69" t="s">
        <v>100</v>
      </c>
      <c r="AM484" s="61" t="str">
        <f>'[1]REQUISITOS DE EJECUCIÓN '!F485</f>
        <v>Cumplimiento del contrato
Calidad del servicio</v>
      </c>
      <c r="AN484" s="61" t="str">
        <f>'[1]REQUISITOS DE EJECUCIÓN '!G485</f>
        <v>390-47-994000068820</v>
      </c>
      <c r="AO484" s="61">
        <f>'[1]REQUISITOS DE EJECUCIÓN '!H485</f>
        <v>44584</v>
      </c>
      <c r="AP484" s="61">
        <f>'[1]REQUISITOS DE EJECUCIÓN '!I485</f>
        <v>44586</v>
      </c>
      <c r="AQ484" s="61">
        <f>'[1]REQUISITOS DE EJECUCIÓN '!L485</f>
        <v>44585</v>
      </c>
      <c r="AR484" s="61" t="str">
        <f>'[1]REQUISITOS DE EJECUCIÓN '!M485</f>
        <v>I</v>
      </c>
      <c r="AS484" s="62" t="s">
        <v>104</v>
      </c>
      <c r="AT484" s="60" t="str">
        <f>[1]Supervisiones!J485</f>
        <v>Nubia Yaneth Ruiz Gómez</v>
      </c>
      <c r="AU484" s="60">
        <f>[1]Supervisiones!K485</f>
        <v>52849605</v>
      </c>
      <c r="AV484" s="60" t="str">
        <f>[1]Supervisiones!L485</f>
        <v>Nubia Yaneth Ruiz Gómez</v>
      </c>
      <c r="AW484" s="60">
        <f>[1]Supervisiones!M485</f>
        <v>52849605</v>
      </c>
      <c r="AX484" s="63">
        <f>[1]Supervisiones!N485</f>
        <v>44584</v>
      </c>
      <c r="AY484" s="63">
        <f>[1]Supervisiones!O485</f>
        <v>44584</v>
      </c>
      <c r="AZ484" s="60" t="str">
        <f>[1]Supervisiones!P485</f>
        <v>Transaccional</v>
      </c>
      <c r="BA484" s="62" t="s">
        <v>105</v>
      </c>
      <c r="BB484" s="60">
        <v>0</v>
      </c>
      <c r="BC484" s="62" t="s">
        <v>105</v>
      </c>
      <c r="BD484" s="60" t="s">
        <v>100</v>
      </c>
      <c r="BE484" s="60" t="s">
        <v>100</v>
      </c>
      <c r="BF484" s="62" t="s">
        <v>105</v>
      </c>
      <c r="BG484" s="60" t="s">
        <v>100</v>
      </c>
      <c r="BH484" s="60" t="s">
        <v>100</v>
      </c>
      <c r="BI484" s="60" t="s">
        <v>100</v>
      </c>
      <c r="BJ484" s="60" t="s">
        <v>100</v>
      </c>
      <c r="BK484" s="60" t="s">
        <v>100</v>
      </c>
      <c r="BL484" s="60" t="s">
        <v>100</v>
      </c>
      <c r="BM484" s="60" t="s">
        <v>100</v>
      </c>
      <c r="BN484" s="60" t="s">
        <v>100</v>
      </c>
      <c r="BO484" s="60" t="s">
        <v>100</v>
      </c>
      <c r="BP484" s="60" t="s">
        <v>100</v>
      </c>
      <c r="BQ484" s="60" t="s">
        <v>100</v>
      </c>
      <c r="BR484" s="60" t="s">
        <v>100</v>
      </c>
      <c r="BS484" s="63">
        <f t="shared" si="44"/>
        <v>44864</v>
      </c>
      <c r="BT484" s="62">
        <f t="shared" si="41"/>
        <v>0</v>
      </c>
      <c r="BU484" s="60">
        <v>0</v>
      </c>
      <c r="BV484" s="60">
        <v>0</v>
      </c>
      <c r="BW484" s="62">
        <f t="shared" si="42"/>
        <v>0</v>
      </c>
      <c r="BX484" s="60">
        <v>0</v>
      </c>
      <c r="BY484" s="60">
        <v>0</v>
      </c>
      <c r="BZ484" s="64">
        <f t="shared" si="45"/>
        <v>55000000</v>
      </c>
      <c r="CA484" s="60" t="s">
        <v>106</v>
      </c>
      <c r="CB484" s="62" t="e">
        <f t="shared" si="43"/>
        <v>#REF!</v>
      </c>
      <c r="CC484" s="72" t="e">
        <f>BS484-#REF!</f>
        <v>#REF!</v>
      </c>
      <c r="CD484" s="62" t="s">
        <v>107</v>
      </c>
      <c r="CE484" s="78">
        <v>44588</v>
      </c>
      <c r="CF484" s="74" t="s">
        <v>2598</v>
      </c>
      <c r="CG484" s="75"/>
    </row>
    <row r="485" spans="1:85" s="17" customFormat="1" ht="50.25" customHeight="1">
      <c r="A485" s="60">
        <v>484</v>
      </c>
      <c r="B485" s="62" t="s">
        <v>510</v>
      </c>
      <c r="C485" s="62" t="s">
        <v>690</v>
      </c>
      <c r="D485" s="62" t="s">
        <v>946</v>
      </c>
      <c r="E485" s="62" t="s">
        <v>88</v>
      </c>
      <c r="F485" s="62" t="s">
        <v>2599</v>
      </c>
      <c r="G485" s="62" t="s">
        <v>90</v>
      </c>
      <c r="H485" s="62" t="s">
        <v>2600</v>
      </c>
      <c r="I485" s="62" t="s">
        <v>92</v>
      </c>
      <c r="J485" s="62">
        <v>1022974081</v>
      </c>
      <c r="K485" s="62" t="s">
        <v>2601</v>
      </c>
      <c r="L485" s="60">
        <v>80111701</v>
      </c>
      <c r="M485" s="71" t="s">
        <v>2602</v>
      </c>
      <c r="N485" s="62" t="s">
        <v>96</v>
      </c>
      <c r="O485" s="62">
        <f t="shared" si="25"/>
        <v>56650000</v>
      </c>
      <c r="P485" s="82">
        <v>56650000</v>
      </c>
      <c r="Q485" s="60">
        <v>0</v>
      </c>
      <c r="R485" s="82">
        <v>5150000</v>
      </c>
      <c r="S485" s="62" t="s">
        <v>213</v>
      </c>
      <c r="T485" s="63">
        <v>44582</v>
      </c>
      <c r="U485" s="63">
        <v>44587</v>
      </c>
      <c r="V485" s="63">
        <v>44895</v>
      </c>
      <c r="W485" s="63">
        <v>44587</v>
      </c>
      <c r="X485" s="63">
        <v>44895</v>
      </c>
      <c r="Y485" s="67" t="s">
        <v>695</v>
      </c>
      <c r="Z485" s="68" t="s">
        <v>518</v>
      </c>
      <c r="AA485" s="111">
        <v>20220427</v>
      </c>
      <c r="AB485" s="111">
        <v>73422</v>
      </c>
      <c r="AC485" s="63">
        <v>44574</v>
      </c>
      <c r="AD485" s="61" t="s">
        <v>100</v>
      </c>
      <c r="AE485" s="61" t="s">
        <v>100</v>
      </c>
      <c r="AF485" s="71" t="s">
        <v>696</v>
      </c>
      <c r="AG485" s="71" t="s">
        <v>321</v>
      </c>
      <c r="AH485" s="69">
        <v>57922</v>
      </c>
      <c r="AI485" s="85">
        <v>44582</v>
      </c>
      <c r="AJ485" s="70" t="s">
        <v>103</v>
      </c>
      <c r="AK485" s="69" t="s">
        <v>100</v>
      </c>
      <c r="AL485" s="69" t="s">
        <v>100</v>
      </c>
      <c r="AM485" s="61" t="str">
        <f>'[1]REQUISITOS DE EJECUCIÓN '!F486</f>
        <v>Cumplimiento del contrato
Calidad del servicio</v>
      </c>
      <c r="AN485" s="61" t="str">
        <f>'[1]REQUISITOS DE EJECUCIÓN '!G486</f>
        <v>390-47-994000068578</v>
      </c>
      <c r="AO485" s="61">
        <f>'[1]REQUISITOS DE EJECUCIÓN '!H486</f>
        <v>44582</v>
      </c>
      <c r="AP485" s="61">
        <f>'[1]REQUISITOS DE EJECUCIÓN '!I486</f>
        <v>44584</v>
      </c>
      <c r="AQ485" s="61">
        <f>'[1]REQUISITOS DE EJECUCIÓN '!L486</f>
        <v>44587</v>
      </c>
      <c r="AR485" s="61" t="str">
        <f>'[1]REQUISITOS DE EJECUCIÓN '!M486</f>
        <v>I</v>
      </c>
      <c r="AS485" s="62" t="s">
        <v>104</v>
      </c>
      <c r="AT485" s="60" t="str">
        <f>[1]Supervisiones!J486</f>
        <v>Oscar Javier Ortiz</v>
      </c>
      <c r="AU485" s="60" t="str">
        <f>[1]Supervisiones!K486</f>
        <v xml:space="preserve">80441204	</v>
      </c>
      <c r="AV485" s="60" t="str">
        <f>[1]Supervisiones!L486</f>
        <v>Nubia Yaneth Ruiz Gómez</v>
      </c>
      <c r="AW485" s="60" t="str">
        <f>[1]Supervisiones!M486</f>
        <v xml:space="preserve">80441204	</v>
      </c>
      <c r="AX485" s="63">
        <f>[1]Supervisiones!N486</f>
        <v>44582</v>
      </c>
      <c r="AY485" s="63">
        <f>[1]Supervisiones!O486</f>
        <v>44582</v>
      </c>
      <c r="AZ485" s="60" t="str">
        <f>[1]Supervisiones!P486</f>
        <v>Transaccional</v>
      </c>
      <c r="BA485" s="62" t="s">
        <v>105</v>
      </c>
      <c r="BB485" s="60">
        <v>0</v>
      </c>
      <c r="BC485" s="62" t="s">
        <v>105</v>
      </c>
      <c r="BD485" s="60" t="s">
        <v>100</v>
      </c>
      <c r="BE485" s="60" t="s">
        <v>100</v>
      </c>
      <c r="BF485" s="62" t="s">
        <v>105</v>
      </c>
      <c r="BG485" s="60" t="s">
        <v>100</v>
      </c>
      <c r="BH485" s="60" t="s">
        <v>100</v>
      </c>
      <c r="BI485" s="60" t="s">
        <v>100</v>
      </c>
      <c r="BJ485" s="60" t="s">
        <v>100</v>
      </c>
      <c r="BK485" s="60" t="s">
        <v>100</v>
      </c>
      <c r="BL485" s="60" t="s">
        <v>100</v>
      </c>
      <c r="BM485" s="60" t="s">
        <v>100</v>
      </c>
      <c r="BN485" s="60" t="s">
        <v>100</v>
      </c>
      <c r="BO485" s="60" t="s">
        <v>100</v>
      </c>
      <c r="BP485" s="60" t="s">
        <v>100</v>
      </c>
      <c r="BQ485" s="60" t="s">
        <v>100</v>
      </c>
      <c r="BR485" s="60" t="s">
        <v>100</v>
      </c>
      <c r="BS485" s="63">
        <f t="shared" si="44"/>
        <v>44895</v>
      </c>
      <c r="BT485" s="62">
        <f t="shared" si="41"/>
        <v>0</v>
      </c>
      <c r="BU485" s="60">
        <v>0</v>
      </c>
      <c r="BV485" s="60">
        <v>0</v>
      </c>
      <c r="BW485" s="62">
        <f t="shared" si="42"/>
        <v>0</v>
      </c>
      <c r="BX485" s="60">
        <v>0</v>
      </c>
      <c r="BY485" s="60">
        <v>0</v>
      </c>
      <c r="BZ485" s="64">
        <f t="shared" si="45"/>
        <v>56650000</v>
      </c>
      <c r="CA485" s="60" t="s">
        <v>106</v>
      </c>
      <c r="CB485" s="62" t="e">
        <f t="shared" si="43"/>
        <v>#REF!</v>
      </c>
      <c r="CC485" s="72" t="e">
        <f>BS485-#REF!</f>
        <v>#REF!</v>
      </c>
      <c r="CD485" s="62" t="s">
        <v>107</v>
      </c>
      <c r="CE485" s="78">
        <v>44587</v>
      </c>
      <c r="CF485" s="74" t="s">
        <v>2603</v>
      </c>
      <c r="CG485" s="75"/>
    </row>
    <row r="486" spans="1:85" s="17" customFormat="1" ht="50.25" customHeight="1">
      <c r="A486" s="60">
        <v>485</v>
      </c>
      <c r="B486" s="62" t="s">
        <v>510</v>
      </c>
      <c r="C486" s="62" t="s">
        <v>690</v>
      </c>
      <c r="D486" s="62" t="s">
        <v>946</v>
      </c>
      <c r="E486" s="62" t="s">
        <v>88</v>
      </c>
      <c r="F486" s="62" t="s">
        <v>2604</v>
      </c>
      <c r="G486" s="62" t="s">
        <v>90</v>
      </c>
      <c r="H486" s="62" t="s">
        <v>2605</v>
      </c>
      <c r="I486" s="62" t="s">
        <v>92</v>
      </c>
      <c r="J486" s="62">
        <v>1085262122</v>
      </c>
      <c r="K486" s="62" t="s">
        <v>2606</v>
      </c>
      <c r="L486" s="60">
        <v>80111701</v>
      </c>
      <c r="M486" s="71" t="s">
        <v>2607</v>
      </c>
      <c r="N486" s="62" t="s">
        <v>96</v>
      </c>
      <c r="O486" s="62">
        <f t="shared" si="25"/>
        <v>60500000</v>
      </c>
      <c r="P486" s="82">
        <v>60500000</v>
      </c>
      <c r="Q486" s="60">
        <v>0</v>
      </c>
      <c r="R486" s="82">
        <v>5500000</v>
      </c>
      <c r="S486" s="62" t="s">
        <v>213</v>
      </c>
      <c r="T486" s="63">
        <v>44582</v>
      </c>
      <c r="U486" s="63">
        <v>44587</v>
      </c>
      <c r="V486" s="63">
        <v>44895</v>
      </c>
      <c r="W486" s="63">
        <v>44587</v>
      </c>
      <c r="X486" s="63">
        <v>44895</v>
      </c>
      <c r="Y486" s="67" t="s">
        <v>695</v>
      </c>
      <c r="Z486" s="68" t="s">
        <v>518</v>
      </c>
      <c r="AA486" s="111">
        <v>20220422</v>
      </c>
      <c r="AB486" s="111">
        <v>72622</v>
      </c>
      <c r="AC486" s="63">
        <v>44574</v>
      </c>
      <c r="AD486" s="61" t="s">
        <v>100</v>
      </c>
      <c r="AE486" s="61" t="s">
        <v>100</v>
      </c>
      <c r="AF486" s="71" t="s">
        <v>696</v>
      </c>
      <c r="AG486" s="71" t="s">
        <v>116</v>
      </c>
      <c r="AH486" s="69">
        <v>60222</v>
      </c>
      <c r="AI486" s="85">
        <v>44582</v>
      </c>
      <c r="AJ486" s="70" t="s">
        <v>103</v>
      </c>
      <c r="AK486" s="69" t="s">
        <v>100</v>
      </c>
      <c r="AL486" s="69" t="s">
        <v>100</v>
      </c>
      <c r="AM486" s="61" t="str">
        <f>'[1]REQUISITOS DE EJECUCIÓN '!F487</f>
        <v>Cumplimiento del contrato
Calidad del servicio</v>
      </c>
      <c r="AN486" s="61" t="str">
        <f>'[1]REQUISITOS DE EJECUCIÓN '!G487</f>
        <v>390-47-994000068526</v>
      </c>
      <c r="AO486" s="61">
        <f>'[1]REQUISITOS DE EJECUCIÓN '!H487</f>
        <v>44582</v>
      </c>
      <c r="AP486" s="61">
        <f>'[1]REQUISITOS DE EJECUCIÓN '!I487</f>
        <v>44583</v>
      </c>
      <c r="AQ486" s="61">
        <f>'[1]REQUISITOS DE EJECUCIÓN '!L487</f>
        <v>44587</v>
      </c>
      <c r="AR486" s="61" t="str">
        <f>'[1]REQUISITOS DE EJECUCIÓN '!M487</f>
        <v>I</v>
      </c>
      <c r="AS486" s="62" t="s">
        <v>104</v>
      </c>
      <c r="AT486" s="60" t="str">
        <f>[1]Supervisiones!J487</f>
        <v>Oscar Javier Ortiz</v>
      </c>
      <c r="AU486" s="60" t="str">
        <f>[1]Supervisiones!K487</f>
        <v xml:space="preserve">80441204	</v>
      </c>
      <c r="AV486" s="60" t="str">
        <f>[1]Supervisiones!L487</f>
        <v>Nubia Yaneth Ruiz Gómez</v>
      </c>
      <c r="AW486" s="60" t="str">
        <f>[1]Supervisiones!M487</f>
        <v xml:space="preserve">80441204	</v>
      </c>
      <c r="AX486" s="63">
        <f>[1]Supervisiones!N487</f>
        <v>44582</v>
      </c>
      <c r="AY486" s="63">
        <f>[1]Supervisiones!O487</f>
        <v>44582</v>
      </c>
      <c r="AZ486" s="60" t="str">
        <f>[1]Supervisiones!P487</f>
        <v>Transaccional</v>
      </c>
      <c r="BA486" s="62" t="s">
        <v>105</v>
      </c>
      <c r="BB486" s="60">
        <v>0</v>
      </c>
      <c r="BC486" s="62" t="s">
        <v>105</v>
      </c>
      <c r="BD486" s="60" t="s">
        <v>100</v>
      </c>
      <c r="BE486" s="60" t="s">
        <v>100</v>
      </c>
      <c r="BF486" s="62" t="s">
        <v>105</v>
      </c>
      <c r="BG486" s="60" t="s">
        <v>100</v>
      </c>
      <c r="BH486" s="60" t="s">
        <v>100</v>
      </c>
      <c r="BI486" s="60" t="s">
        <v>100</v>
      </c>
      <c r="BJ486" s="60" t="s">
        <v>100</v>
      </c>
      <c r="BK486" s="60" t="s">
        <v>100</v>
      </c>
      <c r="BL486" s="60" t="s">
        <v>100</v>
      </c>
      <c r="BM486" s="60" t="s">
        <v>100</v>
      </c>
      <c r="BN486" s="60" t="s">
        <v>100</v>
      </c>
      <c r="BO486" s="60" t="s">
        <v>100</v>
      </c>
      <c r="BP486" s="60" t="s">
        <v>100</v>
      </c>
      <c r="BQ486" s="60" t="s">
        <v>100</v>
      </c>
      <c r="BR486" s="60" t="s">
        <v>100</v>
      </c>
      <c r="BS486" s="63">
        <f t="shared" si="44"/>
        <v>44895</v>
      </c>
      <c r="BT486" s="62">
        <f t="shared" si="41"/>
        <v>0</v>
      </c>
      <c r="BU486" s="60">
        <v>0</v>
      </c>
      <c r="BV486" s="60">
        <v>0</v>
      </c>
      <c r="BW486" s="62">
        <f t="shared" si="42"/>
        <v>0</v>
      </c>
      <c r="BX486" s="60">
        <v>0</v>
      </c>
      <c r="BY486" s="60">
        <v>0</v>
      </c>
      <c r="BZ486" s="64">
        <f t="shared" si="45"/>
        <v>60500000</v>
      </c>
      <c r="CA486" s="60" t="s">
        <v>106</v>
      </c>
      <c r="CB486" s="62" t="e">
        <f t="shared" si="43"/>
        <v>#REF!</v>
      </c>
      <c r="CC486" s="72" t="e">
        <f>BS486-#REF!</f>
        <v>#REF!</v>
      </c>
      <c r="CD486" s="62" t="s">
        <v>107</v>
      </c>
      <c r="CE486" s="78">
        <v>44587</v>
      </c>
      <c r="CF486" s="74" t="s">
        <v>2608</v>
      </c>
      <c r="CG486" s="75"/>
    </row>
    <row r="487" spans="1:85" s="17" customFormat="1" ht="50.25" customHeight="1">
      <c r="A487" s="60">
        <v>486</v>
      </c>
      <c r="B487" s="62" t="s">
        <v>510</v>
      </c>
      <c r="C487" s="62" t="s">
        <v>1409</v>
      </c>
      <c r="D487" s="62" t="s">
        <v>946</v>
      </c>
      <c r="E487" s="62" t="s">
        <v>88</v>
      </c>
      <c r="F487" s="62" t="s">
        <v>2609</v>
      </c>
      <c r="G487" s="62" t="s">
        <v>90</v>
      </c>
      <c r="H487" s="62" t="s">
        <v>2610</v>
      </c>
      <c r="I487" s="62" t="s">
        <v>92</v>
      </c>
      <c r="J487" s="62">
        <v>80851013</v>
      </c>
      <c r="K487" s="62" t="s">
        <v>2611</v>
      </c>
      <c r="L487" s="60">
        <v>80111701</v>
      </c>
      <c r="M487" s="71" t="s">
        <v>2612</v>
      </c>
      <c r="N487" s="62" t="s">
        <v>96</v>
      </c>
      <c r="O487" s="62">
        <f t="shared" si="25"/>
        <v>62456053</v>
      </c>
      <c r="P487" s="82">
        <v>62456053</v>
      </c>
      <c r="Q487" s="60">
        <v>0</v>
      </c>
      <c r="R487" s="82">
        <v>5677823</v>
      </c>
      <c r="S487" s="62" t="s">
        <v>213</v>
      </c>
      <c r="T487" s="63">
        <v>44582</v>
      </c>
      <c r="U487" s="63">
        <v>44587</v>
      </c>
      <c r="V487" s="63">
        <v>44895</v>
      </c>
      <c r="W487" s="63">
        <v>44587</v>
      </c>
      <c r="X487" s="63">
        <v>44895</v>
      </c>
      <c r="Y487" s="67" t="s">
        <v>1414</v>
      </c>
      <c r="Z487" s="68" t="s">
        <v>518</v>
      </c>
      <c r="AA487" s="111">
        <v>20220403</v>
      </c>
      <c r="AB487" s="111">
        <v>21522</v>
      </c>
      <c r="AC487" s="63">
        <v>44569</v>
      </c>
      <c r="AD487" s="61" t="s">
        <v>100</v>
      </c>
      <c r="AE487" s="61" t="s">
        <v>100</v>
      </c>
      <c r="AF487" s="71" t="s">
        <v>1415</v>
      </c>
      <c r="AG487" s="71" t="s">
        <v>116</v>
      </c>
      <c r="AH487" s="69">
        <v>63422</v>
      </c>
      <c r="AI487" s="85">
        <v>44583</v>
      </c>
      <c r="AJ487" s="70" t="s">
        <v>103</v>
      </c>
      <c r="AK487" s="69" t="s">
        <v>100</v>
      </c>
      <c r="AL487" s="69" t="s">
        <v>100</v>
      </c>
      <c r="AM487" s="61" t="str">
        <f>'[1]REQUISITOS DE EJECUCIÓN '!F488</f>
        <v>Cumplimiento del contrato
Calidad del servicio</v>
      </c>
      <c r="AN487" s="61" t="str">
        <f>'[1]REQUISITOS DE EJECUCIÓN '!G488</f>
        <v>NB-100194236</v>
      </c>
      <c r="AO487" s="61">
        <f>'[1]REQUISITOS DE EJECUCIÓN '!H488</f>
        <v>44582</v>
      </c>
      <c r="AP487" s="61">
        <f>'[1]REQUISITOS DE EJECUCIÓN '!I488</f>
        <v>44583</v>
      </c>
      <c r="AQ487" s="61">
        <f>'[1]REQUISITOS DE EJECUCIÓN '!L488</f>
        <v>44587</v>
      </c>
      <c r="AR487" s="61" t="str">
        <f>'[1]REQUISITOS DE EJECUCIÓN '!M488</f>
        <v>I</v>
      </c>
      <c r="AS487" s="62" t="s">
        <v>104</v>
      </c>
      <c r="AT487" s="60" t="str">
        <f>[1]Supervisiones!J488</f>
        <v>Bernardo Ardila Enriquez</v>
      </c>
      <c r="AU487" s="60">
        <f>[1]Supervisiones!K488</f>
        <v>80874720</v>
      </c>
      <c r="AV487" s="60" t="str">
        <f>[1]Supervisiones!L488</f>
        <v>Mario Giovanni Monroy Hernandez</v>
      </c>
      <c r="AW487" s="60">
        <f>[1]Supervisiones!M488</f>
        <v>80874720</v>
      </c>
      <c r="AX487" s="63">
        <f>[1]Supervisiones!N488</f>
        <v>44582</v>
      </c>
      <c r="AY487" s="63">
        <f>[1]Supervisiones!O488</f>
        <v>44583</v>
      </c>
      <c r="AZ487" s="60" t="str">
        <f>[1]Supervisiones!P488</f>
        <v>Transaccional</v>
      </c>
      <c r="BA487" s="62" t="s">
        <v>105</v>
      </c>
      <c r="BB487" s="60">
        <v>0</v>
      </c>
      <c r="BC487" s="62" t="s">
        <v>105</v>
      </c>
      <c r="BD487" s="60" t="s">
        <v>100</v>
      </c>
      <c r="BE487" s="60" t="s">
        <v>100</v>
      </c>
      <c r="BF487" s="62" t="s">
        <v>105</v>
      </c>
      <c r="BG487" s="60" t="s">
        <v>100</v>
      </c>
      <c r="BH487" s="60" t="s">
        <v>100</v>
      </c>
      <c r="BI487" s="60" t="s">
        <v>100</v>
      </c>
      <c r="BJ487" s="60" t="s">
        <v>100</v>
      </c>
      <c r="BK487" s="60" t="s">
        <v>100</v>
      </c>
      <c r="BL487" s="60" t="s">
        <v>100</v>
      </c>
      <c r="BM487" s="60" t="s">
        <v>100</v>
      </c>
      <c r="BN487" s="60" t="s">
        <v>100</v>
      </c>
      <c r="BO487" s="60" t="s">
        <v>100</v>
      </c>
      <c r="BP487" s="60" t="s">
        <v>100</v>
      </c>
      <c r="BQ487" s="60" t="s">
        <v>100</v>
      </c>
      <c r="BR487" s="60" t="s">
        <v>100</v>
      </c>
      <c r="BS487" s="63">
        <f t="shared" si="44"/>
        <v>44895</v>
      </c>
      <c r="BT487" s="62">
        <f t="shared" si="41"/>
        <v>0</v>
      </c>
      <c r="BU487" s="60">
        <v>0</v>
      </c>
      <c r="BV487" s="60">
        <v>0</v>
      </c>
      <c r="BW487" s="62">
        <f t="shared" si="42"/>
        <v>0</v>
      </c>
      <c r="BX487" s="60">
        <v>0</v>
      </c>
      <c r="BY487" s="60">
        <v>0</v>
      </c>
      <c r="BZ487" s="64">
        <f t="shared" si="45"/>
        <v>62456053</v>
      </c>
      <c r="CA487" s="60" t="s">
        <v>106</v>
      </c>
      <c r="CB487" s="62" t="e">
        <f t="shared" si="43"/>
        <v>#REF!</v>
      </c>
      <c r="CC487" s="72" t="e">
        <f>BS487-#REF!</f>
        <v>#REF!</v>
      </c>
      <c r="CD487" s="62" t="s">
        <v>107</v>
      </c>
      <c r="CE487" s="78">
        <v>44587</v>
      </c>
      <c r="CF487" s="74" t="s">
        <v>2613</v>
      </c>
      <c r="CG487" s="75"/>
    </row>
    <row r="488" spans="1:85" s="17" customFormat="1" ht="50.25" customHeight="1">
      <c r="A488" s="60">
        <v>487</v>
      </c>
      <c r="B488" s="62" t="s">
        <v>510</v>
      </c>
      <c r="C488" s="62" t="s">
        <v>1140</v>
      </c>
      <c r="D488" s="62" t="s">
        <v>946</v>
      </c>
      <c r="E488" s="62" t="s">
        <v>88</v>
      </c>
      <c r="F488" s="62" t="s">
        <v>2614</v>
      </c>
      <c r="G488" s="62" t="s">
        <v>90</v>
      </c>
      <c r="H488" s="62" t="s">
        <v>2615</v>
      </c>
      <c r="I488" s="62" t="s">
        <v>92</v>
      </c>
      <c r="J488" s="62">
        <v>33222123</v>
      </c>
      <c r="K488" s="62" t="s">
        <v>2616</v>
      </c>
      <c r="L488" s="60">
        <v>80111701</v>
      </c>
      <c r="M488" s="71" t="s">
        <v>2617</v>
      </c>
      <c r="N488" s="71" t="s">
        <v>96</v>
      </c>
      <c r="O488" s="62">
        <f t="shared" ref="O488:O551" si="46">P488+Q488</f>
        <v>38700000</v>
      </c>
      <c r="P488" s="82">
        <v>38700000</v>
      </c>
      <c r="Q488" s="60">
        <v>0</v>
      </c>
      <c r="R488" s="82">
        <v>4300000</v>
      </c>
      <c r="S488" s="62" t="s">
        <v>213</v>
      </c>
      <c r="T488" s="63">
        <v>44582</v>
      </c>
      <c r="U488" s="63">
        <v>44593</v>
      </c>
      <c r="V488" s="63">
        <v>44834</v>
      </c>
      <c r="W488" s="63">
        <v>44593</v>
      </c>
      <c r="X488" s="63">
        <v>44834</v>
      </c>
      <c r="Y488" s="67" t="s">
        <v>556</v>
      </c>
      <c r="Z488" s="68" t="s">
        <v>518</v>
      </c>
      <c r="AA488" s="111">
        <v>20220979</v>
      </c>
      <c r="AB488" s="111">
        <v>56022</v>
      </c>
      <c r="AC488" s="63">
        <v>44573</v>
      </c>
      <c r="AD488" s="61" t="s">
        <v>100</v>
      </c>
      <c r="AE488" s="61" t="s">
        <v>100</v>
      </c>
      <c r="AF488" s="71" t="s">
        <v>557</v>
      </c>
      <c r="AG488" s="71" t="s">
        <v>116</v>
      </c>
      <c r="AH488" s="69">
        <v>61222</v>
      </c>
      <c r="AI488" s="85">
        <v>44582</v>
      </c>
      <c r="AJ488" s="70" t="s">
        <v>103</v>
      </c>
      <c r="AK488" s="69" t="s">
        <v>100</v>
      </c>
      <c r="AL488" s="69" t="s">
        <v>100</v>
      </c>
      <c r="AM488" s="61" t="str">
        <f>'[1]REQUISITOS DE EJECUCIÓN '!F489</f>
        <v>Cumplimiento del contrato
Calidad del servicio</v>
      </c>
      <c r="AN488" s="61" t="str">
        <f>'[1]REQUISITOS DE EJECUCIÓN '!G489</f>
        <v>475-47-994000051985</v>
      </c>
      <c r="AO488" s="61">
        <f>'[1]REQUISITOS DE EJECUCIÓN '!H489</f>
        <v>44585</v>
      </c>
      <c r="AP488" s="61">
        <f>'[1]REQUISITOS DE EJECUCIÓN '!I489</f>
        <v>44587</v>
      </c>
      <c r="AQ488" s="61">
        <f>'[1]REQUISITOS DE EJECUCIÓN '!L489</f>
        <v>44587</v>
      </c>
      <c r="AR488" s="61" t="str">
        <f>'[1]REQUISITOS DE EJECUCIÓN '!M489</f>
        <v>I</v>
      </c>
      <c r="AS488" s="62" t="s">
        <v>104</v>
      </c>
      <c r="AT488" s="60" t="str">
        <f>[1]Supervisiones!J489</f>
        <v>Wilson Alirio Gómez Alba</v>
      </c>
      <c r="AU488" s="60" t="str">
        <f>[1]Supervisiones!K489</f>
        <v xml:space="preserve">79216863	</v>
      </c>
      <c r="AV488" s="60" t="str">
        <f>[1]Supervisiones!L489</f>
        <v>Wilson Alirio Gómez Alba</v>
      </c>
      <c r="AW488" s="60" t="str">
        <f>[1]Supervisiones!M489</f>
        <v xml:space="preserve">79216863	</v>
      </c>
      <c r="AX488" s="63">
        <f>[1]Supervisiones!N489</f>
        <v>44582</v>
      </c>
      <c r="AY488" s="63">
        <f>[1]Supervisiones!O489</f>
        <v>44582</v>
      </c>
      <c r="AZ488" s="60" t="str">
        <f>[1]Supervisiones!P489</f>
        <v>Transaccional</v>
      </c>
      <c r="BA488" s="62" t="s">
        <v>105</v>
      </c>
      <c r="BB488" s="60">
        <v>0</v>
      </c>
      <c r="BC488" s="62" t="s">
        <v>105</v>
      </c>
      <c r="BD488" s="60" t="s">
        <v>100</v>
      </c>
      <c r="BE488" s="60" t="s">
        <v>100</v>
      </c>
      <c r="BF488" s="62" t="s">
        <v>105</v>
      </c>
      <c r="BG488" s="60" t="s">
        <v>100</v>
      </c>
      <c r="BH488" s="60" t="s">
        <v>100</v>
      </c>
      <c r="BI488" s="60" t="s">
        <v>100</v>
      </c>
      <c r="BJ488" s="60" t="s">
        <v>100</v>
      </c>
      <c r="BK488" s="60" t="s">
        <v>100</v>
      </c>
      <c r="BL488" s="60" t="s">
        <v>100</v>
      </c>
      <c r="BM488" s="60" t="s">
        <v>100</v>
      </c>
      <c r="BN488" s="60" t="s">
        <v>100</v>
      </c>
      <c r="BO488" s="60" t="s">
        <v>100</v>
      </c>
      <c r="BP488" s="60" t="s">
        <v>100</v>
      </c>
      <c r="BQ488" s="60" t="s">
        <v>100</v>
      </c>
      <c r="BR488" s="60" t="s">
        <v>100</v>
      </c>
      <c r="BS488" s="63">
        <f t="shared" si="44"/>
        <v>44834</v>
      </c>
      <c r="BT488" s="62">
        <f t="shared" si="41"/>
        <v>0</v>
      </c>
      <c r="BU488" s="60">
        <v>0</v>
      </c>
      <c r="BV488" s="60">
        <v>0</v>
      </c>
      <c r="BW488" s="62">
        <f t="shared" si="42"/>
        <v>0</v>
      </c>
      <c r="BX488" s="60">
        <v>0</v>
      </c>
      <c r="BY488" s="60">
        <v>0</v>
      </c>
      <c r="BZ488" s="64">
        <f t="shared" si="45"/>
        <v>38700000</v>
      </c>
      <c r="CA488" s="60" t="s">
        <v>106</v>
      </c>
      <c r="CB488" s="62" t="e">
        <f t="shared" si="43"/>
        <v>#REF!</v>
      </c>
      <c r="CC488" s="72" t="e">
        <f>BS488-#REF!</f>
        <v>#REF!</v>
      </c>
      <c r="CD488" s="62" t="s">
        <v>107</v>
      </c>
      <c r="CE488" s="78">
        <v>44587</v>
      </c>
      <c r="CF488" s="74" t="s">
        <v>2618</v>
      </c>
      <c r="CG488" s="75"/>
    </row>
    <row r="489" spans="1:85" s="17" customFormat="1" ht="50.25" customHeight="1">
      <c r="A489" s="60">
        <v>488</v>
      </c>
      <c r="B489" s="62" t="s">
        <v>510</v>
      </c>
      <c r="C489" s="62" t="s">
        <v>1409</v>
      </c>
      <c r="D489" s="62" t="s">
        <v>946</v>
      </c>
      <c r="E489" s="62" t="s">
        <v>88</v>
      </c>
      <c r="F489" s="62" t="s">
        <v>2619</v>
      </c>
      <c r="G489" s="62" t="s">
        <v>90</v>
      </c>
      <c r="H489" s="62" t="s">
        <v>2620</v>
      </c>
      <c r="I489" s="62" t="s">
        <v>92</v>
      </c>
      <c r="J489" s="62">
        <v>1144057799</v>
      </c>
      <c r="K489" s="62" t="s">
        <v>2621</v>
      </c>
      <c r="L489" s="60">
        <v>80111701</v>
      </c>
      <c r="M489" s="71" t="s">
        <v>2622</v>
      </c>
      <c r="N489" s="62" t="s">
        <v>96</v>
      </c>
      <c r="O489" s="62">
        <f t="shared" si="46"/>
        <v>55000000</v>
      </c>
      <c r="P489" s="82">
        <v>55000000</v>
      </c>
      <c r="Q489" s="60">
        <v>0</v>
      </c>
      <c r="R489" s="82">
        <v>5000000</v>
      </c>
      <c r="S489" s="62" t="s">
        <v>213</v>
      </c>
      <c r="T489" s="63">
        <v>44582</v>
      </c>
      <c r="U489" s="63">
        <v>44585</v>
      </c>
      <c r="V489" s="63">
        <v>44895</v>
      </c>
      <c r="W489" s="63">
        <v>44585</v>
      </c>
      <c r="X489" s="63">
        <v>44895</v>
      </c>
      <c r="Y489" s="67" t="s">
        <v>1414</v>
      </c>
      <c r="Z489" s="68" t="s">
        <v>518</v>
      </c>
      <c r="AA489" s="111">
        <v>20220406</v>
      </c>
      <c r="AB489" s="111">
        <v>72222</v>
      </c>
      <c r="AC489" s="63">
        <v>44574</v>
      </c>
      <c r="AD489" s="61" t="s">
        <v>100</v>
      </c>
      <c r="AE489" s="61" t="s">
        <v>100</v>
      </c>
      <c r="AF489" s="71" t="s">
        <v>1415</v>
      </c>
      <c r="AG489" s="71" t="s">
        <v>116</v>
      </c>
      <c r="AH489" s="69">
        <v>65822</v>
      </c>
      <c r="AI489" s="85">
        <v>44583</v>
      </c>
      <c r="AJ489" s="70" t="s">
        <v>103</v>
      </c>
      <c r="AK489" s="69" t="s">
        <v>100</v>
      </c>
      <c r="AL489" s="69" t="s">
        <v>100</v>
      </c>
      <c r="AM489" s="61" t="str">
        <f>'[1]REQUISITOS DE EJECUCIÓN '!F490</f>
        <v>Cumplimiento del contrato
Calidad del servicio</v>
      </c>
      <c r="AN489" s="61" t="str">
        <f>'[1]REQUISITOS DE EJECUCIÓN '!G490</f>
        <v>390-47-994000068566</v>
      </c>
      <c r="AO489" s="61">
        <f>'[1]REQUISITOS DE EJECUCIÓN '!H490</f>
        <v>44582</v>
      </c>
      <c r="AP489" s="61">
        <f>'[1]REQUISITOS DE EJECUCIÓN '!I490</f>
        <v>44583</v>
      </c>
      <c r="AQ489" s="61">
        <f>'[1]REQUISITOS DE EJECUCIÓN '!L490</f>
        <v>44586</v>
      </c>
      <c r="AR489" s="61" t="str">
        <f>'[1]REQUISITOS DE EJECUCIÓN '!M490</f>
        <v>I</v>
      </c>
      <c r="AS489" s="62" t="s">
        <v>104</v>
      </c>
      <c r="AT489" s="60" t="str">
        <f>[1]Supervisiones!J490</f>
        <v>Martín Emilio Ramírez Cardona</v>
      </c>
      <c r="AU489" s="60">
        <f>[1]Supervisiones!K490</f>
        <v>10282174</v>
      </c>
      <c r="AV489" s="60" t="str">
        <f>[1]Supervisiones!L490</f>
        <v>Liliana Patricia Mosquera Reyes</v>
      </c>
      <c r="AW489" s="60">
        <f>[1]Supervisiones!M490</f>
        <v>10282174</v>
      </c>
      <c r="AX489" s="63">
        <f>[1]Supervisiones!N490</f>
        <v>44583</v>
      </c>
      <c r="AY489" s="63">
        <f>[1]Supervisiones!O490</f>
        <v>44583</v>
      </c>
      <c r="AZ489" s="60" t="str">
        <f>[1]Supervisiones!P490</f>
        <v>Transaccional</v>
      </c>
      <c r="BA489" s="62" t="s">
        <v>105</v>
      </c>
      <c r="BB489" s="60">
        <v>0</v>
      </c>
      <c r="BC489" s="62" t="s">
        <v>105</v>
      </c>
      <c r="BD489" s="60" t="s">
        <v>100</v>
      </c>
      <c r="BE489" s="60" t="s">
        <v>100</v>
      </c>
      <c r="BF489" s="62" t="s">
        <v>105</v>
      </c>
      <c r="BG489" s="60" t="s">
        <v>100</v>
      </c>
      <c r="BH489" s="60" t="s">
        <v>100</v>
      </c>
      <c r="BI489" s="60" t="s">
        <v>100</v>
      </c>
      <c r="BJ489" s="60" t="s">
        <v>100</v>
      </c>
      <c r="BK489" s="60" t="s">
        <v>100</v>
      </c>
      <c r="BL489" s="60" t="s">
        <v>100</v>
      </c>
      <c r="BM489" s="60" t="s">
        <v>100</v>
      </c>
      <c r="BN489" s="60" t="s">
        <v>100</v>
      </c>
      <c r="BO489" s="60" t="s">
        <v>100</v>
      </c>
      <c r="BP489" s="60" t="s">
        <v>100</v>
      </c>
      <c r="BQ489" s="60" t="s">
        <v>100</v>
      </c>
      <c r="BR489" s="60" t="s">
        <v>100</v>
      </c>
      <c r="BS489" s="63">
        <f t="shared" si="44"/>
        <v>44895</v>
      </c>
      <c r="BT489" s="62">
        <f t="shared" si="41"/>
        <v>0</v>
      </c>
      <c r="BU489" s="60">
        <v>0</v>
      </c>
      <c r="BV489" s="60">
        <v>0</v>
      </c>
      <c r="BW489" s="62">
        <f t="shared" si="42"/>
        <v>0</v>
      </c>
      <c r="BX489" s="60">
        <v>0</v>
      </c>
      <c r="BY489" s="60">
        <v>0</v>
      </c>
      <c r="BZ489" s="64">
        <f t="shared" si="45"/>
        <v>55000000</v>
      </c>
      <c r="CA489" s="60" t="s">
        <v>106</v>
      </c>
      <c r="CB489" s="62" t="e">
        <f t="shared" si="43"/>
        <v>#REF!</v>
      </c>
      <c r="CC489" s="72" t="e">
        <f>BS489-#REF!</f>
        <v>#REF!</v>
      </c>
      <c r="CD489" s="62" t="s">
        <v>107</v>
      </c>
      <c r="CE489" s="78">
        <v>44587</v>
      </c>
      <c r="CF489" s="74" t="s">
        <v>2623</v>
      </c>
      <c r="CG489" s="75"/>
    </row>
    <row r="490" spans="1:85" s="17" customFormat="1" ht="50.25" customHeight="1">
      <c r="A490" s="60">
        <v>489</v>
      </c>
      <c r="B490" s="62" t="s">
        <v>85</v>
      </c>
      <c r="C490" s="62" t="s">
        <v>86</v>
      </c>
      <c r="D490" s="62" t="s">
        <v>165</v>
      </c>
      <c r="E490" s="62" t="s">
        <v>88</v>
      </c>
      <c r="F490" s="62" t="s">
        <v>2624</v>
      </c>
      <c r="G490" s="62" t="s">
        <v>111</v>
      </c>
      <c r="H490" s="62" t="s">
        <v>2625</v>
      </c>
      <c r="I490" s="62" t="s">
        <v>92</v>
      </c>
      <c r="J490" s="62">
        <v>52176555</v>
      </c>
      <c r="K490" s="62" t="s">
        <v>2626</v>
      </c>
      <c r="L490" s="60">
        <v>80111701</v>
      </c>
      <c r="M490" s="71" t="s">
        <v>2627</v>
      </c>
      <c r="N490" s="62" t="s">
        <v>96</v>
      </c>
      <c r="O490" s="62">
        <f t="shared" si="46"/>
        <v>40320000</v>
      </c>
      <c r="P490" s="86">
        <v>40320000</v>
      </c>
      <c r="Q490" s="60">
        <v>0</v>
      </c>
      <c r="R490" s="86">
        <v>3360000</v>
      </c>
      <c r="S490" s="62" t="s">
        <v>213</v>
      </c>
      <c r="T490" s="63">
        <v>44583</v>
      </c>
      <c r="U490" s="63">
        <v>44585</v>
      </c>
      <c r="V490" s="63">
        <v>44926</v>
      </c>
      <c r="W490" s="63">
        <v>44585</v>
      </c>
      <c r="X490" s="63">
        <v>44926</v>
      </c>
      <c r="Y490" s="67" t="s">
        <v>130</v>
      </c>
      <c r="Z490" s="68" t="s">
        <v>99</v>
      </c>
      <c r="AA490" s="67">
        <v>20220220</v>
      </c>
      <c r="AB490" s="67">
        <v>17222</v>
      </c>
      <c r="AC490" s="63">
        <v>44569</v>
      </c>
      <c r="AD490" s="61" t="s">
        <v>100</v>
      </c>
      <c r="AE490" s="61" t="s">
        <v>100</v>
      </c>
      <c r="AF490" s="60" t="s">
        <v>131</v>
      </c>
      <c r="AG490" s="60" t="s">
        <v>132</v>
      </c>
      <c r="AH490" s="69">
        <v>71622</v>
      </c>
      <c r="AI490" s="85">
        <v>44584</v>
      </c>
      <c r="AJ490" s="70" t="s">
        <v>103</v>
      </c>
      <c r="AK490" s="69" t="s">
        <v>100</v>
      </c>
      <c r="AL490" s="69" t="s">
        <v>100</v>
      </c>
      <c r="AM490" s="61" t="str">
        <f>'[1]REQUISITOS DE EJECUCIÓN '!F491</f>
        <v>Cumplimiento del contrato</v>
      </c>
      <c r="AN490" s="61" t="str">
        <f>'[1]REQUISITOS DE EJECUCIÓN '!G491</f>
        <v>390-47-994000068807</v>
      </c>
      <c r="AO490" s="61">
        <f>'[1]REQUISITOS DE EJECUCIÓN '!H491</f>
        <v>44584</v>
      </c>
      <c r="AP490" s="61">
        <f>'[1]REQUISITOS DE EJECUCIÓN '!I491</f>
        <v>44585</v>
      </c>
      <c r="AQ490" s="61">
        <f>'[1]REQUISITOS DE EJECUCIÓN '!L491</f>
        <v>44585</v>
      </c>
      <c r="AR490" s="61" t="str">
        <f>'[1]REQUISITOS DE EJECUCIÓN '!M491</f>
        <v>I</v>
      </c>
      <c r="AS490" s="62" t="s">
        <v>104</v>
      </c>
      <c r="AT490" s="60" t="str">
        <f>[1]Supervisiones!J491</f>
        <v>Angelica Viviana Giraldo Perdomo</v>
      </c>
      <c r="AU490" s="60">
        <f>[1]Supervisiones!K491</f>
        <v>52975827</v>
      </c>
      <c r="AV490" s="60" t="str">
        <f>[1]Supervisiones!L491</f>
        <v>Angelica Viviana Giraldo Perdomo</v>
      </c>
      <c r="AW490" s="60">
        <f>[1]Supervisiones!M491</f>
        <v>52975827</v>
      </c>
      <c r="AX490" s="63">
        <f>[1]Supervisiones!N491</f>
        <v>44584</v>
      </c>
      <c r="AY490" s="63">
        <f>[1]Supervisiones!O491</f>
        <v>44584</v>
      </c>
      <c r="AZ490" s="60" t="str">
        <f>[1]Supervisiones!P491</f>
        <v>Transaccional</v>
      </c>
      <c r="BA490" s="62" t="s">
        <v>105</v>
      </c>
      <c r="BB490" s="60">
        <v>0</v>
      </c>
      <c r="BC490" s="62" t="s">
        <v>105</v>
      </c>
      <c r="BD490" s="60" t="s">
        <v>100</v>
      </c>
      <c r="BE490" s="60" t="s">
        <v>100</v>
      </c>
      <c r="BF490" s="62" t="s">
        <v>105</v>
      </c>
      <c r="BG490" s="60" t="s">
        <v>100</v>
      </c>
      <c r="BH490" s="60" t="s">
        <v>100</v>
      </c>
      <c r="BI490" s="60" t="s">
        <v>100</v>
      </c>
      <c r="BJ490" s="60" t="s">
        <v>100</v>
      </c>
      <c r="BK490" s="60" t="s">
        <v>100</v>
      </c>
      <c r="BL490" s="60" t="s">
        <v>100</v>
      </c>
      <c r="BM490" s="60" t="s">
        <v>100</v>
      </c>
      <c r="BN490" s="60" t="s">
        <v>100</v>
      </c>
      <c r="BO490" s="60" t="s">
        <v>100</v>
      </c>
      <c r="BP490" s="60" t="s">
        <v>100</v>
      </c>
      <c r="BQ490" s="60" t="s">
        <v>100</v>
      </c>
      <c r="BR490" s="60" t="s">
        <v>100</v>
      </c>
      <c r="BS490" s="63">
        <f t="shared" si="44"/>
        <v>44926</v>
      </c>
      <c r="BT490" s="62">
        <f t="shared" si="41"/>
        <v>0</v>
      </c>
      <c r="BU490" s="60">
        <v>0</v>
      </c>
      <c r="BV490" s="60">
        <v>0</v>
      </c>
      <c r="BW490" s="62">
        <f t="shared" si="42"/>
        <v>0</v>
      </c>
      <c r="BX490" s="60">
        <v>0</v>
      </c>
      <c r="BY490" s="60">
        <v>0</v>
      </c>
      <c r="BZ490" s="64">
        <f t="shared" si="45"/>
        <v>40320000</v>
      </c>
      <c r="CA490" s="60" t="s">
        <v>106</v>
      </c>
      <c r="CB490" s="62" t="e">
        <f t="shared" si="43"/>
        <v>#REF!</v>
      </c>
      <c r="CC490" s="72" t="e">
        <f>BS490-#REF!</f>
        <v>#REF!</v>
      </c>
      <c r="CD490" s="62" t="s">
        <v>107</v>
      </c>
      <c r="CE490" s="78">
        <v>44588</v>
      </c>
      <c r="CF490" s="74" t="s">
        <v>2628</v>
      </c>
      <c r="CG490" s="75"/>
    </row>
    <row r="491" spans="1:85" s="17" customFormat="1" ht="50.25" customHeight="1">
      <c r="A491" s="60">
        <v>490</v>
      </c>
      <c r="B491" s="62" t="s">
        <v>510</v>
      </c>
      <c r="C491" s="62" t="s">
        <v>1140</v>
      </c>
      <c r="D491" s="62" t="s">
        <v>946</v>
      </c>
      <c r="E491" s="62" t="s">
        <v>88</v>
      </c>
      <c r="F491" s="62" t="s">
        <v>2629</v>
      </c>
      <c r="G491" s="62" t="s">
        <v>90</v>
      </c>
      <c r="H491" s="62" t="s">
        <v>2630</v>
      </c>
      <c r="I491" s="62" t="s">
        <v>92</v>
      </c>
      <c r="J491" s="62">
        <v>52338628</v>
      </c>
      <c r="K491" s="62" t="s">
        <v>2631</v>
      </c>
      <c r="L491" s="60">
        <v>80111701</v>
      </c>
      <c r="M491" s="71" t="s">
        <v>2632</v>
      </c>
      <c r="N491" s="71" t="s">
        <v>96</v>
      </c>
      <c r="O491" s="62">
        <f t="shared" si="46"/>
        <v>136400000</v>
      </c>
      <c r="P491" s="86">
        <v>136400000</v>
      </c>
      <c r="Q491" s="60">
        <v>0</v>
      </c>
      <c r="R491" s="86">
        <v>12400000</v>
      </c>
      <c r="S491" s="62" t="s">
        <v>213</v>
      </c>
      <c r="T491" s="63">
        <v>44582</v>
      </c>
      <c r="U491" s="63">
        <v>44587</v>
      </c>
      <c r="V491" s="63">
        <v>44895</v>
      </c>
      <c r="W491" s="63">
        <v>44587</v>
      </c>
      <c r="X491" s="63">
        <v>44895</v>
      </c>
      <c r="Y491" s="67" t="s">
        <v>556</v>
      </c>
      <c r="Z491" s="68" t="s">
        <v>518</v>
      </c>
      <c r="AA491" s="67">
        <v>20220451</v>
      </c>
      <c r="AB491" s="67">
        <v>55522</v>
      </c>
      <c r="AC491" s="63">
        <v>44573</v>
      </c>
      <c r="AD491" s="61" t="s">
        <v>100</v>
      </c>
      <c r="AE491" s="61" t="s">
        <v>100</v>
      </c>
      <c r="AF491" s="60" t="s">
        <v>557</v>
      </c>
      <c r="AG491" s="60" t="s">
        <v>102</v>
      </c>
      <c r="AH491" s="69">
        <v>63522</v>
      </c>
      <c r="AI491" s="85">
        <v>44583</v>
      </c>
      <c r="AJ491" s="70" t="s">
        <v>84</v>
      </c>
      <c r="AK491" s="69" t="s">
        <v>100</v>
      </c>
      <c r="AL491" s="69" t="s">
        <v>100</v>
      </c>
      <c r="AM491" s="61" t="str">
        <f>'[1]REQUISITOS DE EJECUCIÓN '!F492</f>
        <v>Cumplimiento del contrato
Calidad del servicio</v>
      </c>
      <c r="AN491" s="61" t="str">
        <f>'[1]REQUISITOS DE EJECUCIÓN '!G492</f>
        <v>15-46-101024948</v>
      </c>
      <c r="AO491" s="61">
        <f>'[1]REQUISITOS DE EJECUCIÓN '!H492</f>
        <v>44582</v>
      </c>
      <c r="AP491" s="61">
        <f>'[1]REQUISITOS DE EJECUCIÓN '!I492</f>
        <v>44583</v>
      </c>
      <c r="AQ491" s="61">
        <f>'[1]REQUISITOS DE EJECUCIÓN '!L492</f>
        <v>44587</v>
      </c>
      <c r="AR491" s="61" t="str">
        <f>'[1]REQUISITOS DE EJECUCIÓN '!M492</f>
        <v>I</v>
      </c>
      <c r="AS491" s="62" t="s">
        <v>211</v>
      </c>
      <c r="AT491" s="60" t="str">
        <f>[1]Supervisiones!J492</f>
        <v>Wilson Alirio Gómez Alba</v>
      </c>
      <c r="AU491" s="60" t="str">
        <f>[1]Supervisiones!K492</f>
        <v xml:space="preserve">79216863	</v>
      </c>
      <c r="AV491" s="60" t="str">
        <f>[1]Supervisiones!L492</f>
        <v>Wilson Alirio Gómez Alba</v>
      </c>
      <c r="AW491" s="60" t="str">
        <f>[1]Supervisiones!M492</f>
        <v xml:space="preserve">79216863	</v>
      </c>
      <c r="AX491" s="63">
        <f>[1]Supervisiones!N492</f>
        <v>44582</v>
      </c>
      <c r="AY491" s="63">
        <f>[1]Supervisiones!O492</f>
        <v>44583</v>
      </c>
      <c r="AZ491" s="60" t="str">
        <f>[1]Supervisiones!P492</f>
        <v>Transaccional</v>
      </c>
      <c r="BA491" s="62" t="s">
        <v>105</v>
      </c>
      <c r="BB491" s="60">
        <v>0</v>
      </c>
      <c r="BC491" s="62" t="s">
        <v>105</v>
      </c>
      <c r="BD491" s="60" t="s">
        <v>100</v>
      </c>
      <c r="BE491" s="60" t="s">
        <v>100</v>
      </c>
      <c r="BF491" s="62" t="s">
        <v>105</v>
      </c>
      <c r="BG491" s="60" t="s">
        <v>100</v>
      </c>
      <c r="BH491" s="60" t="s">
        <v>100</v>
      </c>
      <c r="BI491" s="60" t="s">
        <v>100</v>
      </c>
      <c r="BJ491" s="60" t="s">
        <v>100</v>
      </c>
      <c r="BK491" s="60" t="s">
        <v>100</v>
      </c>
      <c r="BL491" s="60" t="s">
        <v>100</v>
      </c>
      <c r="BM491" s="60" t="s">
        <v>100</v>
      </c>
      <c r="BN491" s="60" t="s">
        <v>100</v>
      </c>
      <c r="BO491" s="60" t="s">
        <v>100</v>
      </c>
      <c r="BP491" s="60" t="s">
        <v>100</v>
      </c>
      <c r="BQ491" s="60" t="s">
        <v>100</v>
      </c>
      <c r="BR491" s="60" t="s">
        <v>100</v>
      </c>
      <c r="BS491" s="63">
        <f t="shared" si="44"/>
        <v>44895</v>
      </c>
      <c r="BT491" s="62">
        <f t="shared" si="41"/>
        <v>0</v>
      </c>
      <c r="BU491" s="60">
        <v>0</v>
      </c>
      <c r="BV491" s="60">
        <v>0</v>
      </c>
      <c r="BW491" s="62">
        <f t="shared" si="42"/>
        <v>0</v>
      </c>
      <c r="BX491" s="60">
        <v>0</v>
      </c>
      <c r="BY491" s="60">
        <v>0</v>
      </c>
      <c r="BZ491" s="64">
        <f t="shared" si="45"/>
        <v>136400000</v>
      </c>
      <c r="CA491" s="60" t="s">
        <v>106</v>
      </c>
      <c r="CB491" s="62" t="e">
        <f t="shared" si="43"/>
        <v>#REF!</v>
      </c>
      <c r="CC491" s="72" t="e">
        <f>BS491-#REF!</f>
        <v>#REF!</v>
      </c>
      <c r="CD491" s="62" t="s">
        <v>107</v>
      </c>
      <c r="CE491" s="78">
        <v>44587</v>
      </c>
      <c r="CF491" s="74" t="s">
        <v>2633</v>
      </c>
      <c r="CG491" s="75"/>
    </row>
    <row r="492" spans="1:85" s="17" customFormat="1" ht="50.25" customHeight="1">
      <c r="A492" s="60">
        <v>491</v>
      </c>
      <c r="B492" s="62" t="s">
        <v>85</v>
      </c>
      <c r="C492" s="62" t="s">
        <v>1720</v>
      </c>
      <c r="D492" s="62" t="s">
        <v>165</v>
      </c>
      <c r="E492" s="62" t="s">
        <v>88</v>
      </c>
      <c r="F492" s="62" t="s">
        <v>2634</v>
      </c>
      <c r="G492" s="62" t="s">
        <v>111</v>
      </c>
      <c r="H492" s="62" t="s">
        <v>2635</v>
      </c>
      <c r="I492" s="62" t="s">
        <v>92</v>
      </c>
      <c r="J492" s="62">
        <v>1007321954</v>
      </c>
      <c r="K492" s="62" t="s">
        <v>2636</v>
      </c>
      <c r="L492" s="60">
        <v>80111701</v>
      </c>
      <c r="M492" s="71" t="s">
        <v>2637</v>
      </c>
      <c r="N492" s="62" t="s">
        <v>96</v>
      </c>
      <c r="O492" s="62">
        <f t="shared" si="46"/>
        <v>26460000</v>
      </c>
      <c r="P492" s="86">
        <v>26460000</v>
      </c>
      <c r="Q492" s="60">
        <v>0</v>
      </c>
      <c r="R492" s="86">
        <v>2205000</v>
      </c>
      <c r="S492" s="62" t="s">
        <v>97</v>
      </c>
      <c r="T492" s="63">
        <v>44582</v>
      </c>
      <c r="U492" s="63">
        <v>44587</v>
      </c>
      <c r="V492" s="63">
        <v>44926</v>
      </c>
      <c r="W492" s="63">
        <v>44587</v>
      </c>
      <c r="X492" s="63">
        <v>44926</v>
      </c>
      <c r="Y492" s="67" t="s">
        <v>1725</v>
      </c>
      <c r="Z492" s="68" t="s">
        <v>99</v>
      </c>
      <c r="AA492" s="67">
        <v>20221082</v>
      </c>
      <c r="AB492" s="67">
        <v>87322</v>
      </c>
      <c r="AC492" s="63">
        <v>44575</v>
      </c>
      <c r="AD492" s="61" t="s">
        <v>100</v>
      </c>
      <c r="AE492" s="61" t="s">
        <v>100</v>
      </c>
      <c r="AF492" s="60" t="s">
        <v>1726</v>
      </c>
      <c r="AG492" s="60" t="s">
        <v>2134</v>
      </c>
      <c r="AH492" s="69">
        <v>64522</v>
      </c>
      <c r="AI492" s="85">
        <v>44583</v>
      </c>
      <c r="AJ492" s="70" t="s">
        <v>103</v>
      </c>
      <c r="AK492" s="69" t="s">
        <v>100</v>
      </c>
      <c r="AL492" s="69" t="s">
        <v>100</v>
      </c>
      <c r="AM492" s="61" t="str">
        <f>'[1]REQUISITOS DE EJECUCIÓN '!F493</f>
        <v>Cumplimiento del contrato</v>
      </c>
      <c r="AN492" s="61" t="str">
        <f>'[1]REQUISITOS DE EJECUCIÓN '!G493</f>
        <v>3253653-6</v>
      </c>
      <c r="AO492" s="61">
        <f>'[1]REQUISITOS DE EJECUCIÓN '!H493</f>
        <v>44582</v>
      </c>
      <c r="AP492" s="61">
        <f>'[1]REQUISITOS DE EJECUCIÓN '!I493</f>
        <v>44583</v>
      </c>
      <c r="AQ492" s="61">
        <f>'[1]REQUISITOS DE EJECUCIÓN '!L493</f>
        <v>44587</v>
      </c>
      <c r="AR492" s="61" t="str">
        <f>'[1]REQUISITOS DE EJECUCIÓN '!M493</f>
        <v>I</v>
      </c>
      <c r="AS492" s="62" t="s">
        <v>104</v>
      </c>
      <c r="AT492" s="60" t="str">
        <f>[1]Supervisiones!J493</f>
        <v>Leonardo Mejía Lobo</v>
      </c>
      <c r="AU492" s="60" t="str">
        <f>[1]Supervisiones!K493</f>
        <v xml:space="preserve">75068486	</v>
      </c>
      <c r="AV492" s="60" t="str">
        <f>[1]Supervisiones!L493</f>
        <v>Leonardo Mejía Lobo</v>
      </c>
      <c r="AW492" s="60" t="str">
        <f>[1]Supervisiones!M493</f>
        <v xml:space="preserve">75068486	</v>
      </c>
      <c r="AX492" s="63">
        <f>[1]Supervisiones!N493</f>
        <v>44583</v>
      </c>
      <c r="AY492" s="63">
        <f>[1]Supervisiones!O493</f>
        <v>44583</v>
      </c>
      <c r="AZ492" s="60" t="str">
        <f>[1]Supervisiones!P493</f>
        <v>Transaccional</v>
      </c>
      <c r="BA492" s="62" t="s">
        <v>105</v>
      </c>
      <c r="BB492" s="60">
        <v>0</v>
      </c>
      <c r="BC492" s="62" t="s">
        <v>105</v>
      </c>
      <c r="BD492" s="60" t="s">
        <v>100</v>
      </c>
      <c r="BE492" s="60" t="s">
        <v>100</v>
      </c>
      <c r="BF492" s="62" t="s">
        <v>105</v>
      </c>
      <c r="BG492" s="60" t="s">
        <v>100</v>
      </c>
      <c r="BH492" s="60" t="s">
        <v>100</v>
      </c>
      <c r="BI492" s="60" t="s">
        <v>100</v>
      </c>
      <c r="BJ492" s="60" t="s">
        <v>100</v>
      </c>
      <c r="BK492" s="60" t="s">
        <v>100</v>
      </c>
      <c r="BL492" s="60" t="s">
        <v>100</v>
      </c>
      <c r="BM492" s="60" t="s">
        <v>100</v>
      </c>
      <c r="BN492" s="60" t="s">
        <v>100</v>
      </c>
      <c r="BO492" s="60" t="s">
        <v>100</v>
      </c>
      <c r="BP492" s="60" t="s">
        <v>100</v>
      </c>
      <c r="BQ492" s="60" t="s">
        <v>100</v>
      </c>
      <c r="BR492" s="60" t="s">
        <v>100</v>
      </c>
      <c r="BS492" s="63">
        <f t="shared" si="44"/>
        <v>44926</v>
      </c>
      <c r="BT492" s="62">
        <f t="shared" si="41"/>
        <v>0</v>
      </c>
      <c r="BU492" s="60">
        <v>0</v>
      </c>
      <c r="BV492" s="60">
        <v>0</v>
      </c>
      <c r="BW492" s="62">
        <f t="shared" si="42"/>
        <v>0</v>
      </c>
      <c r="BX492" s="60">
        <v>0</v>
      </c>
      <c r="BY492" s="60">
        <v>0</v>
      </c>
      <c r="BZ492" s="64">
        <f t="shared" si="45"/>
        <v>26460000</v>
      </c>
      <c r="CA492" s="60" t="s">
        <v>106</v>
      </c>
      <c r="CB492" s="62" t="e">
        <f t="shared" si="43"/>
        <v>#REF!</v>
      </c>
      <c r="CC492" s="72" t="e">
        <f>BS492-#REF!</f>
        <v>#REF!</v>
      </c>
      <c r="CD492" s="62" t="s">
        <v>107</v>
      </c>
      <c r="CE492" s="78">
        <v>44587</v>
      </c>
      <c r="CF492" s="74" t="s">
        <v>2638</v>
      </c>
      <c r="CG492" s="75"/>
    </row>
    <row r="493" spans="1:85" s="17" customFormat="1" ht="50.25" customHeight="1">
      <c r="A493" s="60">
        <v>492</v>
      </c>
      <c r="B493" s="62" t="s">
        <v>85</v>
      </c>
      <c r="C493" s="62" t="s">
        <v>1720</v>
      </c>
      <c r="D493" s="62" t="s">
        <v>165</v>
      </c>
      <c r="E493" s="62" t="s">
        <v>88</v>
      </c>
      <c r="F493" s="62" t="s">
        <v>2639</v>
      </c>
      <c r="G493" s="62" t="s">
        <v>111</v>
      </c>
      <c r="H493" s="62" t="s">
        <v>2640</v>
      </c>
      <c r="I493" s="62" t="s">
        <v>92</v>
      </c>
      <c r="J493" s="62">
        <v>79722472</v>
      </c>
      <c r="K493" s="62" t="s">
        <v>2641</v>
      </c>
      <c r="L493" s="60">
        <v>80111701</v>
      </c>
      <c r="M493" s="71" t="s">
        <v>2642</v>
      </c>
      <c r="N493" s="62" t="s">
        <v>96</v>
      </c>
      <c r="O493" s="62">
        <f t="shared" si="46"/>
        <v>50400000</v>
      </c>
      <c r="P493" s="86">
        <v>50400000</v>
      </c>
      <c r="Q493" s="60">
        <v>0</v>
      </c>
      <c r="R493" s="86">
        <v>4200000</v>
      </c>
      <c r="S493" s="62" t="s">
        <v>97</v>
      </c>
      <c r="T493" s="63">
        <v>44582</v>
      </c>
      <c r="U493" s="63">
        <v>44587</v>
      </c>
      <c r="V493" s="63">
        <v>44926</v>
      </c>
      <c r="W493" s="63">
        <v>44587</v>
      </c>
      <c r="X493" s="63">
        <v>44926</v>
      </c>
      <c r="Y493" s="67" t="s">
        <v>1725</v>
      </c>
      <c r="Z493" s="68" t="s">
        <v>99</v>
      </c>
      <c r="AA493" s="67">
        <v>20221081</v>
      </c>
      <c r="AB493" s="67">
        <v>87222</v>
      </c>
      <c r="AC493" s="63">
        <v>44575</v>
      </c>
      <c r="AD493" s="61" t="s">
        <v>100</v>
      </c>
      <c r="AE493" s="61" t="s">
        <v>100</v>
      </c>
      <c r="AF493" s="60" t="s">
        <v>1726</v>
      </c>
      <c r="AG493" s="60" t="s">
        <v>2134</v>
      </c>
      <c r="AH493" s="69">
        <v>64622</v>
      </c>
      <c r="AI493" s="85">
        <v>44583</v>
      </c>
      <c r="AJ493" s="70" t="s">
        <v>103</v>
      </c>
      <c r="AK493" s="69" t="s">
        <v>100</v>
      </c>
      <c r="AL493" s="69" t="s">
        <v>100</v>
      </c>
      <c r="AM493" s="61" t="str">
        <f>'[1]REQUISITOS DE EJECUCIÓN '!F494</f>
        <v>Cumplimiento del contrato</v>
      </c>
      <c r="AN493" s="61" t="str">
        <f>'[1]REQUISITOS DE EJECUCIÓN '!G494</f>
        <v>390-47-994000068668</v>
      </c>
      <c r="AO493" s="61">
        <f>'[1]REQUISITOS DE EJECUCIÓN '!H494</f>
        <v>44583</v>
      </c>
      <c r="AP493" s="61">
        <f>'[1]REQUISITOS DE EJECUCIÓN '!I494</f>
        <v>44584</v>
      </c>
      <c r="AQ493" s="61">
        <f>'[1]REQUISITOS DE EJECUCIÓN '!L494</f>
        <v>44587</v>
      </c>
      <c r="AR493" s="61" t="str">
        <f>'[1]REQUISITOS DE EJECUCIÓN '!M494</f>
        <v>I</v>
      </c>
      <c r="AS493" s="62" t="s">
        <v>104</v>
      </c>
      <c r="AT493" s="60" t="str">
        <f>[1]Supervisiones!J494</f>
        <v>Leonardo Mejía Lobo</v>
      </c>
      <c r="AU493" s="60" t="str">
        <f>[1]Supervisiones!K494</f>
        <v xml:space="preserve">75068486	</v>
      </c>
      <c r="AV493" s="60" t="str">
        <f>[1]Supervisiones!L494</f>
        <v>Leonardo Mejía Lobo</v>
      </c>
      <c r="AW493" s="60" t="str">
        <f>[1]Supervisiones!M494</f>
        <v xml:space="preserve">75068486	</v>
      </c>
      <c r="AX493" s="63">
        <f>[1]Supervisiones!N494</f>
        <v>44583</v>
      </c>
      <c r="AY493" s="63">
        <f>[1]Supervisiones!O494</f>
        <v>44583</v>
      </c>
      <c r="AZ493" s="60" t="str">
        <f>[1]Supervisiones!P494</f>
        <v>Transaccional</v>
      </c>
      <c r="BA493" s="62" t="s">
        <v>105</v>
      </c>
      <c r="BB493" s="60">
        <v>0</v>
      </c>
      <c r="BC493" s="62" t="s">
        <v>105</v>
      </c>
      <c r="BD493" s="60" t="s">
        <v>100</v>
      </c>
      <c r="BE493" s="60" t="s">
        <v>100</v>
      </c>
      <c r="BF493" s="62" t="s">
        <v>105</v>
      </c>
      <c r="BG493" s="60" t="s">
        <v>100</v>
      </c>
      <c r="BH493" s="60" t="s">
        <v>100</v>
      </c>
      <c r="BI493" s="60" t="s">
        <v>100</v>
      </c>
      <c r="BJ493" s="60" t="s">
        <v>100</v>
      </c>
      <c r="BK493" s="60" t="s">
        <v>100</v>
      </c>
      <c r="BL493" s="60" t="s">
        <v>100</v>
      </c>
      <c r="BM493" s="60" t="s">
        <v>100</v>
      </c>
      <c r="BN493" s="60" t="s">
        <v>100</v>
      </c>
      <c r="BO493" s="60" t="s">
        <v>100</v>
      </c>
      <c r="BP493" s="60" t="s">
        <v>100</v>
      </c>
      <c r="BQ493" s="60" t="s">
        <v>100</v>
      </c>
      <c r="BR493" s="60" t="s">
        <v>100</v>
      </c>
      <c r="BS493" s="63">
        <f t="shared" si="44"/>
        <v>44926</v>
      </c>
      <c r="BT493" s="62">
        <f t="shared" si="41"/>
        <v>0</v>
      </c>
      <c r="BU493" s="60">
        <v>0</v>
      </c>
      <c r="BV493" s="60">
        <v>0</v>
      </c>
      <c r="BW493" s="62">
        <f t="shared" si="42"/>
        <v>0</v>
      </c>
      <c r="BX493" s="60">
        <v>0</v>
      </c>
      <c r="BY493" s="60">
        <v>0</v>
      </c>
      <c r="BZ493" s="64">
        <f t="shared" si="45"/>
        <v>50400000</v>
      </c>
      <c r="CA493" s="60" t="s">
        <v>106</v>
      </c>
      <c r="CB493" s="62" t="e">
        <f t="shared" si="43"/>
        <v>#REF!</v>
      </c>
      <c r="CC493" s="72" t="e">
        <f>BS493-#REF!</f>
        <v>#REF!</v>
      </c>
      <c r="CD493" s="62" t="s">
        <v>107</v>
      </c>
      <c r="CE493" s="78">
        <v>44587</v>
      </c>
      <c r="CF493" s="74" t="s">
        <v>2643</v>
      </c>
      <c r="CG493" s="75"/>
    </row>
    <row r="494" spans="1:85" s="17" customFormat="1" ht="50.25" customHeight="1">
      <c r="A494" s="60">
        <v>493</v>
      </c>
      <c r="B494" s="62" t="s">
        <v>510</v>
      </c>
      <c r="C494" s="62" t="s">
        <v>930</v>
      </c>
      <c r="D494" s="62" t="s">
        <v>512</v>
      </c>
      <c r="E494" s="62" t="s">
        <v>88</v>
      </c>
      <c r="F494" s="62" t="s">
        <v>2644</v>
      </c>
      <c r="G494" s="62" t="s">
        <v>111</v>
      </c>
      <c r="H494" s="62" t="s">
        <v>2645</v>
      </c>
      <c r="I494" s="62" t="s">
        <v>92</v>
      </c>
      <c r="J494" s="62">
        <v>1013577699</v>
      </c>
      <c r="K494" s="62" t="s">
        <v>2646</v>
      </c>
      <c r="L494" s="60">
        <v>80111701</v>
      </c>
      <c r="M494" s="71" t="s">
        <v>1668</v>
      </c>
      <c r="N494" s="62" t="s">
        <v>96</v>
      </c>
      <c r="O494" s="62">
        <f t="shared" si="46"/>
        <v>43312500</v>
      </c>
      <c r="P494" s="86">
        <v>43312500</v>
      </c>
      <c r="Q494" s="60">
        <v>0</v>
      </c>
      <c r="R494" s="86">
        <v>3937500</v>
      </c>
      <c r="S494" s="62" t="s">
        <v>213</v>
      </c>
      <c r="T494" s="63">
        <v>44581</v>
      </c>
      <c r="U494" s="63">
        <v>44585</v>
      </c>
      <c r="V494" s="63">
        <v>44895</v>
      </c>
      <c r="W494" s="63">
        <v>44585</v>
      </c>
      <c r="X494" s="63">
        <v>44895</v>
      </c>
      <c r="Y494" s="67" t="s">
        <v>517</v>
      </c>
      <c r="Z494" s="68" t="s">
        <v>518</v>
      </c>
      <c r="AA494" s="67">
        <v>20220138</v>
      </c>
      <c r="AB494" s="67">
        <v>23622</v>
      </c>
      <c r="AC494" s="63">
        <v>44569</v>
      </c>
      <c r="AD494" s="61" t="s">
        <v>100</v>
      </c>
      <c r="AE494" s="61" t="s">
        <v>100</v>
      </c>
      <c r="AF494" s="60" t="s">
        <v>519</v>
      </c>
      <c r="AG494" s="60" t="s">
        <v>116</v>
      </c>
      <c r="AH494" s="69">
        <v>56922</v>
      </c>
      <c r="AI494" s="85">
        <v>44582</v>
      </c>
      <c r="AJ494" s="70" t="s">
        <v>103</v>
      </c>
      <c r="AK494" s="69" t="s">
        <v>100</v>
      </c>
      <c r="AL494" s="69" t="s">
        <v>100</v>
      </c>
      <c r="AM494" s="61" t="str">
        <f>'[1]REQUISITOS DE EJECUCIÓN '!F495</f>
        <v>Cumplimiento del contrato
Calidad del servicio</v>
      </c>
      <c r="AN494" s="61" t="str">
        <f>'[1]REQUISITOS DE EJECUCIÓN '!G495</f>
        <v>390-47-994000068403</v>
      </c>
      <c r="AO494" s="61">
        <f>'[1]REQUISITOS DE EJECUCIÓN '!H495</f>
        <v>44581</v>
      </c>
      <c r="AP494" s="61">
        <f>'[1]REQUISITOS DE EJECUCIÓN '!I495</f>
        <v>44583</v>
      </c>
      <c r="AQ494" s="61">
        <f>'[1]REQUISITOS DE EJECUCIÓN '!L495</f>
        <v>44583</v>
      </c>
      <c r="AR494" s="61" t="str">
        <f>'[1]REQUISITOS DE EJECUCIÓN '!M495</f>
        <v>I</v>
      </c>
      <c r="AS494" s="62" t="s">
        <v>104</v>
      </c>
      <c r="AT494" s="60" t="str">
        <f>[1]Supervisiones!J495</f>
        <v>Norma Teresa Nieto Almanza</v>
      </c>
      <c r="AU494" s="60">
        <f>[1]Supervisiones!K495</f>
        <v>51871034</v>
      </c>
      <c r="AV494" s="60" t="str">
        <f>[1]Supervisiones!L495</f>
        <v>Norma Teresa Nieto Almanza</v>
      </c>
      <c r="AW494" s="60">
        <f>[1]Supervisiones!M495</f>
        <v>51871034</v>
      </c>
      <c r="AX494" s="63">
        <f>[1]Supervisiones!N495</f>
        <v>44582</v>
      </c>
      <c r="AY494" s="63">
        <f>[1]Supervisiones!O495</f>
        <v>44582</v>
      </c>
      <c r="AZ494" s="60" t="str">
        <f>[1]Supervisiones!P495</f>
        <v>Transaccional</v>
      </c>
      <c r="BA494" s="62" t="s">
        <v>105</v>
      </c>
      <c r="BB494" s="60">
        <v>0</v>
      </c>
      <c r="BC494" s="62" t="s">
        <v>105</v>
      </c>
      <c r="BD494" s="60" t="s">
        <v>100</v>
      </c>
      <c r="BE494" s="60" t="s">
        <v>100</v>
      </c>
      <c r="BF494" s="62" t="s">
        <v>105</v>
      </c>
      <c r="BG494" s="60" t="s">
        <v>100</v>
      </c>
      <c r="BH494" s="60" t="s">
        <v>100</v>
      </c>
      <c r="BI494" s="60" t="s">
        <v>100</v>
      </c>
      <c r="BJ494" s="60" t="s">
        <v>100</v>
      </c>
      <c r="BK494" s="60" t="s">
        <v>100</v>
      </c>
      <c r="BL494" s="60" t="s">
        <v>100</v>
      </c>
      <c r="BM494" s="60" t="s">
        <v>100</v>
      </c>
      <c r="BN494" s="60" t="s">
        <v>100</v>
      </c>
      <c r="BO494" s="60" t="s">
        <v>100</v>
      </c>
      <c r="BP494" s="60" t="s">
        <v>100</v>
      </c>
      <c r="BQ494" s="60" t="s">
        <v>100</v>
      </c>
      <c r="BR494" s="60" t="s">
        <v>100</v>
      </c>
      <c r="BS494" s="63">
        <f t="shared" si="44"/>
        <v>44895</v>
      </c>
      <c r="BT494" s="62">
        <f t="shared" si="41"/>
        <v>0</v>
      </c>
      <c r="BU494" s="60">
        <v>0</v>
      </c>
      <c r="BV494" s="60">
        <v>0</v>
      </c>
      <c r="BW494" s="62">
        <f t="shared" si="42"/>
        <v>0</v>
      </c>
      <c r="BX494" s="60">
        <v>0</v>
      </c>
      <c r="BY494" s="60">
        <v>0</v>
      </c>
      <c r="BZ494" s="64">
        <f t="shared" si="45"/>
        <v>43312500</v>
      </c>
      <c r="CA494" s="60" t="s">
        <v>106</v>
      </c>
      <c r="CB494" s="62" t="e">
        <f t="shared" si="43"/>
        <v>#REF!</v>
      </c>
      <c r="CC494" s="72" t="e">
        <f>BS494-#REF!</f>
        <v>#REF!</v>
      </c>
      <c r="CD494" s="62" t="s">
        <v>107</v>
      </c>
      <c r="CE494" s="78">
        <v>44585</v>
      </c>
      <c r="CF494" s="74" t="s">
        <v>2647</v>
      </c>
      <c r="CG494" s="75"/>
    </row>
    <row r="495" spans="1:85" s="17" customFormat="1" ht="50.25" customHeight="1">
      <c r="A495" s="60">
        <v>494</v>
      </c>
      <c r="B495" s="62" t="s">
        <v>411</v>
      </c>
      <c r="C495" s="62" t="s">
        <v>617</v>
      </c>
      <c r="D495" s="62" t="s">
        <v>1261</v>
      </c>
      <c r="E495" s="62" t="s">
        <v>88</v>
      </c>
      <c r="F495" s="62" t="s">
        <v>2648</v>
      </c>
      <c r="G495" s="62" t="s">
        <v>90</v>
      </c>
      <c r="H495" s="62" t="s">
        <v>2649</v>
      </c>
      <c r="I495" s="62" t="s">
        <v>92</v>
      </c>
      <c r="J495" s="62">
        <v>1032385714</v>
      </c>
      <c r="K495" s="62" t="s">
        <v>2650</v>
      </c>
      <c r="L495" s="60">
        <v>80111701</v>
      </c>
      <c r="M495" s="71" t="s">
        <v>2651</v>
      </c>
      <c r="N495" s="62" t="s">
        <v>96</v>
      </c>
      <c r="O495" s="62">
        <f t="shared" si="46"/>
        <v>72486225</v>
      </c>
      <c r="P495" s="86">
        <v>72486225</v>
      </c>
      <c r="Q495" s="60">
        <v>0</v>
      </c>
      <c r="R495" s="86">
        <v>6303150</v>
      </c>
      <c r="S495" s="62" t="s">
        <v>97</v>
      </c>
      <c r="T495" s="63">
        <v>44581</v>
      </c>
      <c r="U495" s="63">
        <v>44586</v>
      </c>
      <c r="V495" s="63">
        <v>44926</v>
      </c>
      <c r="W495" s="63">
        <v>44586</v>
      </c>
      <c r="X495" s="63">
        <v>44926</v>
      </c>
      <c r="Y495" s="67" t="s">
        <v>622</v>
      </c>
      <c r="Z495" s="68" t="s">
        <v>419</v>
      </c>
      <c r="AA495" s="67">
        <v>20220870</v>
      </c>
      <c r="AB495" s="67">
        <v>77122</v>
      </c>
      <c r="AC495" s="63">
        <v>44574</v>
      </c>
      <c r="AD495" s="61" t="s">
        <v>100</v>
      </c>
      <c r="AE495" s="61" t="s">
        <v>100</v>
      </c>
      <c r="AF495" s="60" t="s">
        <v>623</v>
      </c>
      <c r="AG495" s="60" t="s">
        <v>116</v>
      </c>
      <c r="AH495" s="69">
        <v>60822</v>
      </c>
      <c r="AI495" s="85">
        <v>44582</v>
      </c>
      <c r="AJ495" s="70" t="s">
        <v>103</v>
      </c>
      <c r="AK495" s="69" t="s">
        <v>100</v>
      </c>
      <c r="AL495" s="69" t="s">
        <v>100</v>
      </c>
      <c r="AM495" s="61" t="str">
        <f>'[1]REQUISITOS DE EJECUCIÓN '!F496</f>
        <v>Cumplimiento del contrato
Calidad del servicio</v>
      </c>
      <c r="AN495" s="61" t="str">
        <f>'[1]REQUISITOS DE EJECUCIÓN '!G496</f>
        <v>21-46-101039892</v>
      </c>
      <c r="AO495" s="61">
        <f>'[1]REQUISITOS DE EJECUCIÓN '!H496</f>
        <v>44582</v>
      </c>
      <c r="AP495" s="61">
        <f>'[1]REQUISITOS DE EJECUCIÓN '!I496</f>
        <v>44585</v>
      </c>
      <c r="AQ495" s="61">
        <f>'[1]REQUISITOS DE EJECUCIÓN '!L496</f>
        <v>44587</v>
      </c>
      <c r="AR495" s="61" t="str">
        <f>'[1]REQUISITOS DE EJECUCIÓN '!M496</f>
        <v>I</v>
      </c>
      <c r="AS495" s="62" t="s">
        <v>104</v>
      </c>
      <c r="AT495" s="60" t="str">
        <f>[1]Supervisiones!J496</f>
        <v>David Alejandro Acosta Cárdenas</v>
      </c>
      <c r="AU495" s="60" t="str">
        <f>[1]Supervisiones!K496</f>
        <v xml:space="preserve">1069712051	</v>
      </c>
      <c r="AV495" s="60" t="str">
        <f>[1]Supervisiones!L496</f>
        <v>David Alejandro Acosta Cárdenas</v>
      </c>
      <c r="AW495" s="60" t="str">
        <f>[1]Supervisiones!M496</f>
        <v xml:space="preserve">1069712051	</v>
      </c>
      <c r="AX495" s="63">
        <f>[1]Supervisiones!N496</f>
        <v>44582</v>
      </c>
      <c r="AY495" s="63">
        <f>[1]Supervisiones!O496</f>
        <v>44582</v>
      </c>
      <c r="AZ495" s="60" t="str">
        <f>[1]Supervisiones!P496</f>
        <v>Transaccional</v>
      </c>
      <c r="BA495" s="62" t="s">
        <v>94</v>
      </c>
      <c r="BB495" s="60">
        <v>1</v>
      </c>
      <c r="BC495" s="62" t="s">
        <v>94</v>
      </c>
      <c r="BD495" s="60" t="s">
        <v>2652</v>
      </c>
      <c r="BE495" s="63">
        <v>44603</v>
      </c>
      <c r="BF495" s="62" t="s">
        <v>105</v>
      </c>
      <c r="BG495" s="60" t="s">
        <v>100</v>
      </c>
      <c r="BH495" s="60" t="s">
        <v>100</v>
      </c>
      <c r="BI495" s="60" t="s">
        <v>100</v>
      </c>
      <c r="BJ495" s="60" t="s">
        <v>100</v>
      </c>
      <c r="BK495" s="60" t="s">
        <v>100</v>
      </c>
      <c r="BL495" s="60" t="s">
        <v>100</v>
      </c>
      <c r="BM495" s="60" t="s">
        <v>100</v>
      </c>
      <c r="BN495" s="60" t="s">
        <v>100</v>
      </c>
      <c r="BO495" s="60" t="s">
        <v>100</v>
      </c>
      <c r="BP495" s="60" t="s">
        <v>100</v>
      </c>
      <c r="BQ495" s="60" t="s">
        <v>100</v>
      </c>
      <c r="BR495" s="60" t="s">
        <v>100</v>
      </c>
      <c r="BS495" s="63">
        <f t="shared" si="44"/>
        <v>44926</v>
      </c>
      <c r="BT495" s="62">
        <f t="shared" si="41"/>
        <v>0</v>
      </c>
      <c r="BU495" s="60">
        <v>0</v>
      </c>
      <c r="BV495" s="60">
        <v>0</v>
      </c>
      <c r="BW495" s="62">
        <f t="shared" si="42"/>
        <v>0</v>
      </c>
      <c r="BX495" s="60">
        <v>0</v>
      </c>
      <c r="BY495" s="60">
        <v>0</v>
      </c>
      <c r="BZ495" s="64">
        <f t="shared" si="45"/>
        <v>72486225</v>
      </c>
      <c r="CA495" s="60" t="s">
        <v>106</v>
      </c>
      <c r="CB495" s="62" t="e">
        <f t="shared" si="43"/>
        <v>#REF!</v>
      </c>
      <c r="CC495" s="72" t="e">
        <f>BS495-#REF!</f>
        <v>#REF!</v>
      </c>
      <c r="CD495" s="62" t="s">
        <v>107</v>
      </c>
      <c r="CE495" s="78">
        <v>44585</v>
      </c>
      <c r="CF495" s="74" t="s">
        <v>2653</v>
      </c>
      <c r="CG495" s="75"/>
    </row>
    <row r="496" spans="1:85" s="17" customFormat="1" ht="50.25" customHeight="1">
      <c r="A496" s="60">
        <v>495</v>
      </c>
      <c r="B496" s="62" t="s">
        <v>411</v>
      </c>
      <c r="C496" s="62" t="s">
        <v>730</v>
      </c>
      <c r="D496" s="62" t="s">
        <v>1261</v>
      </c>
      <c r="E496" s="62" t="s">
        <v>88</v>
      </c>
      <c r="F496" s="62" t="s">
        <v>2654</v>
      </c>
      <c r="G496" s="62" t="s">
        <v>111</v>
      </c>
      <c r="H496" s="62" t="s">
        <v>2655</v>
      </c>
      <c r="I496" s="62" t="s">
        <v>92</v>
      </c>
      <c r="J496" s="62">
        <v>13744312</v>
      </c>
      <c r="K496" s="62" t="s">
        <v>2656</v>
      </c>
      <c r="L496" s="60">
        <v>80111701</v>
      </c>
      <c r="M496" s="71" t="s">
        <v>2657</v>
      </c>
      <c r="N496" s="62" t="s">
        <v>96</v>
      </c>
      <c r="O496" s="62">
        <f t="shared" si="46"/>
        <v>40185600</v>
      </c>
      <c r="P496" s="86">
        <v>40185600</v>
      </c>
      <c r="Q496" s="60">
        <v>0</v>
      </c>
      <c r="R496" s="86">
        <v>3494400</v>
      </c>
      <c r="S496" s="62" t="s">
        <v>97</v>
      </c>
      <c r="T496" s="63">
        <v>44581</v>
      </c>
      <c r="U496" s="63">
        <v>44587</v>
      </c>
      <c r="V496" s="63">
        <v>44926</v>
      </c>
      <c r="W496" s="63">
        <v>44587</v>
      </c>
      <c r="X496" s="63">
        <v>44926</v>
      </c>
      <c r="Y496" s="67" t="s">
        <v>418</v>
      </c>
      <c r="Z496" s="68" t="s">
        <v>419</v>
      </c>
      <c r="AA496" s="67">
        <v>20220693</v>
      </c>
      <c r="AB496" s="67">
        <v>79122</v>
      </c>
      <c r="AC496" s="63">
        <v>44574</v>
      </c>
      <c r="AD496" s="61" t="s">
        <v>100</v>
      </c>
      <c r="AE496" s="61" t="s">
        <v>100</v>
      </c>
      <c r="AF496" s="60" t="s">
        <v>736</v>
      </c>
      <c r="AG496" s="60" t="s">
        <v>116</v>
      </c>
      <c r="AH496" s="69">
        <v>59922</v>
      </c>
      <c r="AI496" s="85">
        <v>44582</v>
      </c>
      <c r="AJ496" s="70" t="s">
        <v>103</v>
      </c>
      <c r="AK496" s="69" t="s">
        <v>100</v>
      </c>
      <c r="AL496" s="69" t="s">
        <v>100</v>
      </c>
      <c r="AM496" s="61" t="str">
        <f>'[1]REQUISITOS DE EJECUCIÓN '!F497</f>
        <v>Cumplimiento del contrato</v>
      </c>
      <c r="AN496" s="61" t="str">
        <f>'[1]REQUISITOS DE EJECUCIÓN '!G497</f>
        <v>390-47-994000068590</v>
      </c>
      <c r="AO496" s="61">
        <f>'[1]REQUISITOS DE EJECUCIÓN '!H497</f>
        <v>44582</v>
      </c>
      <c r="AP496" s="61">
        <f>'[1]REQUISITOS DE EJECUCIÓN '!I497</f>
        <v>44583</v>
      </c>
      <c r="AQ496" s="61">
        <f>'[1]REQUISITOS DE EJECUCIÓN '!L497</f>
        <v>44587</v>
      </c>
      <c r="AR496" s="61" t="str">
        <f>'[1]REQUISITOS DE EJECUCIÓN '!M497</f>
        <v>I</v>
      </c>
      <c r="AS496" s="62" t="s">
        <v>104</v>
      </c>
      <c r="AT496" s="60" t="str">
        <f>[1]Supervisiones!J497</f>
        <v>Tirso Zorro Guio</v>
      </c>
      <c r="AU496" s="60">
        <f>[1]Supervisiones!K497</f>
        <v>79350124</v>
      </c>
      <c r="AV496" s="60" t="str">
        <f>[1]Supervisiones!L497</f>
        <v>Tirso Zorro Guio</v>
      </c>
      <c r="AW496" s="60">
        <f>[1]Supervisiones!M497</f>
        <v>79350124</v>
      </c>
      <c r="AX496" s="63">
        <f>[1]Supervisiones!N497</f>
        <v>44582</v>
      </c>
      <c r="AY496" s="63">
        <f>[1]Supervisiones!O497</f>
        <v>44582</v>
      </c>
      <c r="AZ496" s="60" t="str">
        <f>[1]Supervisiones!P497</f>
        <v>Transaccional</v>
      </c>
      <c r="BA496" s="62" t="s">
        <v>105</v>
      </c>
      <c r="BB496" s="60">
        <v>0</v>
      </c>
      <c r="BC496" s="62" t="s">
        <v>105</v>
      </c>
      <c r="BD496" s="60" t="s">
        <v>100</v>
      </c>
      <c r="BE496" s="60" t="s">
        <v>100</v>
      </c>
      <c r="BF496" s="62" t="s">
        <v>105</v>
      </c>
      <c r="BG496" s="60" t="s">
        <v>100</v>
      </c>
      <c r="BH496" s="60" t="s">
        <v>100</v>
      </c>
      <c r="BI496" s="60" t="s">
        <v>100</v>
      </c>
      <c r="BJ496" s="60" t="s">
        <v>100</v>
      </c>
      <c r="BK496" s="60" t="s">
        <v>100</v>
      </c>
      <c r="BL496" s="60" t="s">
        <v>100</v>
      </c>
      <c r="BM496" s="60" t="s">
        <v>100</v>
      </c>
      <c r="BN496" s="60" t="s">
        <v>100</v>
      </c>
      <c r="BO496" s="60" t="s">
        <v>100</v>
      </c>
      <c r="BP496" s="60" t="s">
        <v>100</v>
      </c>
      <c r="BQ496" s="60" t="s">
        <v>100</v>
      </c>
      <c r="BR496" s="60" t="s">
        <v>100</v>
      </c>
      <c r="BS496" s="63">
        <f t="shared" si="44"/>
        <v>44926</v>
      </c>
      <c r="BT496" s="62">
        <f t="shared" si="41"/>
        <v>0</v>
      </c>
      <c r="BU496" s="60">
        <v>0</v>
      </c>
      <c r="BV496" s="60">
        <v>0</v>
      </c>
      <c r="BW496" s="62">
        <f t="shared" si="42"/>
        <v>0</v>
      </c>
      <c r="BX496" s="60">
        <v>0</v>
      </c>
      <c r="BY496" s="60">
        <v>0</v>
      </c>
      <c r="BZ496" s="64">
        <f t="shared" si="45"/>
        <v>40185600</v>
      </c>
      <c r="CA496" s="60" t="s">
        <v>106</v>
      </c>
      <c r="CB496" s="62" t="e">
        <f t="shared" si="43"/>
        <v>#REF!</v>
      </c>
      <c r="CC496" s="72" t="e">
        <f>BS496-#REF!</f>
        <v>#REF!</v>
      </c>
      <c r="CD496" s="62" t="s">
        <v>107</v>
      </c>
      <c r="CE496" s="78">
        <v>44585</v>
      </c>
      <c r="CF496" s="74" t="s">
        <v>2658</v>
      </c>
      <c r="CG496" s="75"/>
    </row>
    <row r="497" spans="1:85" s="17" customFormat="1" ht="50.25" customHeight="1">
      <c r="A497" s="60">
        <v>496</v>
      </c>
      <c r="B497" s="62" t="s">
        <v>411</v>
      </c>
      <c r="C497" s="62" t="s">
        <v>412</v>
      </c>
      <c r="D497" s="62" t="s">
        <v>1261</v>
      </c>
      <c r="E497" s="62" t="s">
        <v>88</v>
      </c>
      <c r="F497" s="62" t="s">
        <v>2659</v>
      </c>
      <c r="G497" s="62" t="s">
        <v>90</v>
      </c>
      <c r="H497" s="62" t="s">
        <v>2660</v>
      </c>
      <c r="I497" s="62" t="s">
        <v>92</v>
      </c>
      <c r="J497" s="62">
        <v>1014238695</v>
      </c>
      <c r="K497" s="62" t="s">
        <v>2661</v>
      </c>
      <c r="L497" s="60">
        <v>80111701</v>
      </c>
      <c r="M497" s="71" t="s">
        <v>2662</v>
      </c>
      <c r="N497" s="62" t="s">
        <v>96</v>
      </c>
      <c r="O497" s="62">
        <f t="shared" si="46"/>
        <v>48300000</v>
      </c>
      <c r="P497" s="86">
        <v>48300000</v>
      </c>
      <c r="Q497" s="60">
        <v>0</v>
      </c>
      <c r="R497" s="86">
        <v>4200000</v>
      </c>
      <c r="S497" s="62" t="s">
        <v>97</v>
      </c>
      <c r="T497" s="63">
        <v>44582</v>
      </c>
      <c r="U497" s="63">
        <v>44587</v>
      </c>
      <c r="V497" s="63">
        <v>44926</v>
      </c>
      <c r="W497" s="63">
        <v>44587</v>
      </c>
      <c r="X497" s="63">
        <v>44926</v>
      </c>
      <c r="Y497" s="67" t="s">
        <v>418</v>
      </c>
      <c r="Z497" s="68" t="s">
        <v>419</v>
      </c>
      <c r="AA497" s="67">
        <v>20220807</v>
      </c>
      <c r="AB497" s="67">
        <v>59922</v>
      </c>
      <c r="AC497" s="63">
        <v>44573</v>
      </c>
      <c r="AD497" s="61" t="s">
        <v>100</v>
      </c>
      <c r="AE497" s="61" t="s">
        <v>100</v>
      </c>
      <c r="AF497" s="60" t="s">
        <v>420</v>
      </c>
      <c r="AG497" s="60" t="s">
        <v>116</v>
      </c>
      <c r="AH497" s="69">
        <v>69722</v>
      </c>
      <c r="AI497" s="85">
        <v>44584</v>
      </c>
      <c r="AJ497" s="70" t="s">
        <v>103</v>
      </c>
      <c r="AK497" s="69" t="s">
        <v>100</v>
      </c>
      <c r="AL497" s="69" t="s">
        <v>100</v>
      </c>
      <c r="AM497" s="61" t="str">
        <f>'[1]REQUISITOS DE EJECUCIÓN '!F498</f>
        <v>Cumplimiento del contrato
Calidad del servicio</v>
      </c>
      <c r="AN497" s="61" t="str">
        <f>'[1]REQUISITOS DE EJECUCIÓN '!G498</f>
        <v>390-47-994000068621</v>
      </c>
      <c r="AO497" s="61">
        <f>'[1]REQUISITOS DE EJECUCIÓN '!H498</f>
        <v>44582</v>
      </c>
      <c r="AP497" s="61">
        <f>'[1]REQUISITOS DE EJECUCIÓN '!I498</f>
        <v>44586</v>
      </c>
      <c r="AQ497" s="61">
        <f>'[1]REQUISITOS DE EJECUCIÓN '!L498</f>
        <v>44587</v>
      </c>
      <c r="AR497" s="61" t="str">
        <f>'[1]REQUISITOS DE EJECUCIÓN '!M498</f>
        <v>I</v>
      </c>
      <c r="AS497" s="62" t="s">
        <v>104</v>
      </c>
      <c r="AT497" s="60" t="str">
        <f>[1]Supervisiones!J498</f>
        <v>José Leonardo Hincapié Gómez</v>
      </c>
      <c r="AU497" s="60">
        <f>[1]Supervisiones!K498</f>
        <v>7562090</v>
      </c>
      <c r="AV497" s="60" t="str">
        <f>[1]Supervisiones!L498</f>
        <v>José Leonardo Hincapié Gómez</v>
      </c>
      <c r="AW497" s="60">
        <f>[1]Supervisiones!M498</f>
        <v>7562090</v>
      </c>
      <c r="AX497" s="63">
        <f>[1]Supervisiones!N498</f>
        <v>44584</v>
      </c>
      <c r="AY497" s="63">
        <f>[1]Supervisiones!O498</f>
        <v>44584</v>
      </c>
      <c r="AZ497" s="60" t="str">
        <f>[1]Supervisiones!P498</f>
        <v>Transaccional</v>
      </c>
      <c r="BA497" s="62" t="s">
        <v>105</v>
      </c>
      <c r="BB497" s="60">
        <v>0</v>
      </c>
      <c r="BC497" s="62" t="s">
        <v>105</v>
      </c>
      <c r="BD497" s="60" t="s">
        <v>100</v>
      </c>
      <c r="BE497" s="60" t="s">
        <v>100</v>
      </c>
      <c r="BF497" s="62" t="s">
        <v>105</v>
      </c>
      <c r="BG497" s="60" t="s">
        <v>100</v>
      </c>
      <c r="BH497" s="60" t="s">
        <v>100</v>
      </c>
      <c r="BI497" s="60" t="s">
        <v>100</v>
      </c>
      <c r="BJ497" s="60" t="s">
        <v>100</v>
      </c>
      <c r="BK497" s="60" t="s">
        <v>100</v>
      </c>
      <c r="BL497" s="60" t="s">
        <v>100</v>
      </c>
      <c r="BM497" s="60" t="s">
        <v>100</v>
      </c>
      <c r="BN497" s="60" t="s">
        <v>100</v>
      </c>
      <c r="BO497" s="60" t="s">
        <v>100</v>
      </c>
      <c r="BP497" s="60" t="s">
        <v>100</v>
      </c>
      <c r="BQ497" s="60" t="s">
        <v>100</v>
      </c>
      <c r="BR497" s="60" t="s">
        <v>100</v>
      </c>
      <c r="BS497" s="63">
        <f t="shared" si="44"/>
        <v>44926</v>
      </c>
      <c r="BT497" s="62">
        <f t="shared" si="41"/>
        <v>0</v>
      </c>
      <c r="BU497" s="60">
        <v>0</v>
      </c>
      <c r="BV497" s="60">
        <v>0</v>
      </c>
      <c r="BW497" s="62">
        <f t="shared" si="42"/>
        <v>0</v>
      </c>
      <c r="BX497" s="60">
        <v>0</v>
      </c>
      <c r="BY497" s="60">
        <v>0</v>
      </c>
      <c r="BZ497" s="64">
        <f t="shared" si="45"/>
        <v>48300000</v>
      </c>
      <c r="CA497" s="60" t="s">
        <v>106</v>
      </c>
      <c r="CB497" s="62" t="e">
        <f t="shared" si="43"/>
        <v>#REF!</v>
      </c>
      <c r="CC497" s="72" t="e">
        <f>BS497-#REF!</f>
        <v>#REF!</v>
      </c>
      <c r="CD497" s="62" t="s">
        <v>107</v>
      </c>
      <c r="CE497" s="78">
        <v>44587</v>
      </c>
      <c r="CF497" s="74" t="s">
        <v>2663</v>
      </c>
      <c r="CG497" s="75"/>
    </row>
    <row r="498" spans="1:85" s="17" customFormat="1" ht="50.25" customHeight="1">
      <c r="A498" s="60">
        <v>497</v>
      </c>
      <c r="B498" s="62" t="s">
        <v>377</v>
      </c>
      <c r="C498" s="62" t="s">
        <v>378</v>
      </c>
      <c r="D498" s="62" t="s">
        <v>251</v>
      </c>
      <c r="E498" s="62" t="s">
        <v>88</v>
      </c>
      <c r="F498" s="62" t="s">
        <v>2664</v>
      </c>
      <c r="G498" s="62" t="s">
        <v>90</v>
      </c>
      <c r="H498" s="62" t="s">
        <v>2665</v>
      </c>
      <c r="I498" s="62" t="s">
        <v>92</v>
      </c>
      <c r="J498" s="62">
        <v>1082839384</v>
      </c>
      <c r="K498" s="62" t="s">
        <v>2666</v>
      </c>
      <c r="L498" s="60">
        <v>80111701</v>
      </c>
      <c r="M498" s="71" t="s">
        <v>382</v>
      </c>
      <c r="N498" s="62" t="s">
        <v>96</v>
      </c>
      <c r="O498" s="62">
        <f t="shared" si="46"/>
        <v>46400000</v>
      </c>
      <c r="P498" s="86">
        <v>46400000</v>
      </c>
      <c r="Q498" s="60">
        <v>0</v>
      </c>
      <c r="R498" s="86">
        <v>5800000</v>
      </c>
      <c r="S498" s="62" t="s">
        <v>213</v>
      </c>
      <c r="T498" s="63">
        <v>44583</v>
      </c>
      <c r="U498" s="63">
        <v>44593</v>
      </c>
      <c r="V498" s="63">
        <v>44834</v>
      </c>
      <c r="W498" s="63">
        <v>44593</v>
      </c>
      <c r="X498" s="63">
        <v>44834</v>
      </c>
      <c r="Y498" s="67" t="s">
        <v>383</v>
      </c>
      <c r="Z498" s="68" t="s">
        <v>384</v>
      </c>
      <c r="AA498" s="67">
        <v>20220082</v>
      </c>
      <c r="AB498" s="67">
        <v>58422</v>
      </c>
      <c r="AC498" s="63">
        <v>44573</v>
      </c>
      <c r="AD498" s="61" t="s">
        <v>100</v>
      </c>
      <c r="AE498" s="61" t="s">
        <v>100</v>
      </c>
      <c r="AF498" s="60" t="s">
        <v>385</v>
      </c>
      <c r="AG498" s="60" t="s">
        <v>102</v>
      </c>
      <c r="AH498" s="69">
        <v>70722</v>
      </c>
      <c r="AI498" s="85">
        <v>44584</v>
      </c>
      <c r="AJ498" s="70" t="s">
        <v>84</v>
      </c>
      <c r="AK498" s="69" t="s">
        <v>100</v>
      </c>
      <c r="AL498" s="69" t="s">
        <v>100</v>
      </c>
      <c r="AM498" s="61" t="str">
        <f>'[1]REQUISITOS DE EJECUCIÓN '!F499</f>
        <v>Cumplimiento del contrato
Calidad del servicio</v>
      </c>
      <c r="AN498" s="61" t="str">
        <f>'[1]REQUISITOS DE EJECUCIÓN '!G499</f>
        <v>390-47-994000069190</v>
      </c>
      <c r="AO498" s="61">
        <f>'[1]REQUISITOS DE EJECUCIÓN '!H499</f>
        <v>44586</v>
      </c>
      <c r="AP498" s="61">
        <f>'[1]REQUISITOS DE EJECUCIÓN '!I499</f>
        <v>44586</v>
      </c>
      <c r="AQ498" s="61">
        <f>'[1]REQUISITOS DE EJECUCIÓN '!L499</f>
        <v>44585</v>
      </c>
      <c r="AR498" s="61" t="str">
        <f>'[1]REQUISITOS DE EJECUCIÓN '!M499</f>
        <v>I</v>
      </c>
      <c r="AS498" s="62" t="s">
        <v>104</v>
      </c>
      <c r="AT498" s="60" t="str">
        <f>[1]Supervisiones!J499</f>
        <v>Damaris Tatiana Gomez Buitrago</v>
      </c>
      <c r="AU498" s="60" t="str">
        <f>[1]Supervisiones!K499</f>
        <v xml:space="preserve">1076716385	</v>
      </c>
      <c r="AV498" s="60" t="str">
        <f>[1]Supervisiones!L499</f>
        <v>Damaris Tatiana Gomez Buitrago</v>
      </c>
      <c r="AW498" s="60" t="str">
        <f>[1]Supervisiones!M499</f>
        <v xml:space="preserve">1076716385	</v>
      </c>
      <c r="AX498" s="63">
        <f>[1]Supervisiones!N499</f>
        <v>44584</v>
      </c>
      <c r="AY498" s="63">
        <f>[1]Supervisiones!O499</f>
        <v>44584</v>
      </c>
      <c r="AZ498" s="60" t="str">
        <f>[1]Supervisiones!P499</f>
        <v>Transaccional</v>
      </c>
      <c r="BA498" s="62" t="s">
        <v>105</v>
      </c>
      <c r="BB498" s="60">
        <v>0</v>
      </c>
      <c r="BC498" s="62" t="s">
        <v>105</v>
      </c>
      <c r="BD498" s="60" t="s">
        <v>100</v>
      </c>
      <c r="BE498" s="60" t="s">
        <v>100</v>
      </c>
      <c r="BF498" s="62" t="s">
        <v>105</v>
      </c>
      <c r="BG498" s="60" t="s">
        <v>100</v>
      </c>
      <c r="BH498" s="60" t="s">
        <v>100</v>
      </c>
      <c r="BI498" s="60" t="s">
        <v>100</v>
      </c>
      <c r="BJ498" s="60" t="s">
        <v>100</v>
      </c>
      <c r="BK498" s="60" t="s">
        <v>100</v>
      </c>
      <c r="BL498" s="60" t="s">
        <v>100</v>
      </c>
      <c r="BM498" s="60" t="s">
        <v>100</v>
      </c>
      <c r="BN498" s="60" t="s">
        <v>100</v>
      </c>
      <c r="BO498" s="60" t="s">
        <v>100</v>
      </c>
      <c r="BP498" s="60" t="s">
        <v>100</v>
      </c>
      <c r="BQ498" s="60" t="s">
        <v>100</v>
      </c>
      <c r="BR498" s="60" t="s">
        <v>100</v>
      </c>
      <c r="BS498" s="63">
        <f t="shared" si="44"/>
        <v>44834</v>
      </c>
      <c r="BT498" s="62">
        <f t="shared" si="41"/>
        <v>0</v>
      </c>
      <c r="BU498" s="60">
        <v>0</v>
      </c>
      <c r="BV498" s="60">
        <v>0</v>
      </c>
      <c r="BW498" s="62">
        <f t="shared" si="42"/>
        <v>0</v>
      </c>
      <c r="BX498" s="60">
        <v>0</v>
      </c>
      <c r="BY498" s="60">
        <v>0</v>
      </c>
      <c r="BZ498" s="64">
        <f t="shared" si="45"/>
        <v>46400000</v>
      </c>
      <c r="CA498" s="60" t="s">
        <v>106</v>
      </c>
      <c r="CB498" s="62" t="e">
        <f t="shared" si="43"/>
        <v>#REF!</v>
      </c>
      <c r="CC498" s="72" t="e">
        <f>BS498-#REF!</f>
        <v>#REF!</v>
      </c>
      <c r="CD498" s="62" t="s">
        <v>107</v>
      </c>
      <c r="CE498" s="78">
        <v>44588</v>
      </c>
      <c r="CF498" s="74" t="s">
        <v>2667</v>
      </c>
      <c r="CG498" s="75"/>
    </row>
    <row r="499" spans="1:85" s="17" customFormat="1" ht="50.25" customHeight="1">
      <c r="A499" s="60">
        <v>498</v>
      </c>
      <c r="B499" s="62" t="s">
        <v>298</v>
      </c>
      <c r="C499" s="62" t="s">
        <v>299</v>
      </c>
      <c r="D499" s="62" t="s">
        <v>300</v>
      </c>
      <c r="E499" s="62" t="s">
        <v>88</v>
      </c>
      <c r="F499" s="62" t="s">
        <v>2668</v>
      </c>
      <c r="G499" s="62" t="s">
        <v>90</v>
      </c>
      <c r="H499" s="62" t="s">
        <v>2669</v>
      </c>
      <c r="I499" s="62" t="s">
        <v>92</v>
      </c>
      <c r="J499" s="62">
        <v>1110488727</v>
      </c>
      <c r="K499" s="62" t="s">
        <v>2670</v>
      </c>
      <c r="L499" s="60">
        <v>80111701</v>
      </c>
      <c r="M499" s="71" t="s">
        <v>340</v>
      </c>
      <c r="N499" s="62" t="s">
        <v>96</v>
      </c>
      <c r="O499" s="62">
        <f t="shared" si="46"/>
        <v>45000000</v>
      </c>
      <c r="P499" s="86">
        <v>45000000</v>
      </c>
      <c r="Q499" s="60">
        <v>0</v>
      </c>
      <c r="R499" s="86">
        <v>4500000</v>
      </c>
      <c r="S499" s="62" t="s">
        <v>213</v>
      </c>
      <c r="T499" s="63">
        <v>44582</v>
      </c>
      <c r="U499" s="63">
        <v>44589</v>
      </c>
      <c r="V499" s="63">
        <v>44865</v>
      </c>
      <c r="W499" s="63">
        <v>44589</v>
      </c>
      <c r="X499" s="63">
        <v>44865</v>
      </c>
      <c r="Y499" s="67" t="s">
        <v>305</v>
      </c>
      <c r="Z499" s="68" t="s">
        <v>306</v>
      </c>
      <c r="AA499" s="67">
        <v>20220675</v>
      </c>
      <c r="AB499" s="67">
        <v>71322</v>
      </c>
      <c r="AC499" s="63">
        <v>44573</v>
      </c>
      <c r="AD499" s="61" t="s">
        <v>100</v>
      </c>
      <c r="AE499" s="61" t="s">
        <v>100</v>
      </c>
      <c r="AF499" s="60" t="s">
        <v>928</v>
      </c>
      <c r="AG499" s="60" t="s">
        <v>102</v>
      </c>
      <c r="AH499" s="69">
        <v>61922</v>
      </c>
      <c r="AI499" s="85">
        <v>44582</v>
      </c>
      <c r="AJ499" s="70" t="s">
        <v>103</v>
      </c>
      <c r="AK499" s="69" t="s">
        <v>100</v>
      </c>
      <c r="AL499" s="69" t="s">
        <v>100</v>
      </c>
      <c r="AM499" s="61" t="str">
        <f>'[1]REQUISITOS DE EJECUCIÓN '!F500</f>
        <v>Cumplimiento del contrato
Calidad del servicio</v>
      </c>
      <c r="AN499" s="61" t="str">
        <f>'[1]REQUISITOS DE EJECUCIÓN '!G500</f>
        <v>14-44-101146001</v>
      </c>
      <c r="AO499" s="61">
        <f>'[1]REQUISITOS DE EJECUCIÓN '!H500</f>
        <v>44585</v>
      </c>
      <c r="AP499" s="61">
        <f>'[1]REQUISITOS DE EJECUCIÓN '!I500</f>
        <v>44587</v>
      </c>
      <c r="AQ499" s="61">
        <f>'[1]REQUISITOS DE EJECUCIÓN '!L500</f>
        <v>44587</v>
      </c>
      <c r="AR499" s="61" t="str">
        <f>'[1]REQUISITOS DE EJECUCIÓN '!M500</f>
        <v>I</v>
      </c>
      <c r="AS499" s="62" t="s">
        <v>104</v>
      </c>
      <c r="AT499" s="60" t="str">
        <f>[1]Supervisiones!J500</f>
        <v>Fabian Dario Romero Moreno</v>
      </c>
      <c r="AU499" s="60">
        <f>[1]Supervisiones!K500</f>
        <v>11523034</v>
      </c>
      <c r="AV499" s="60" t="str">
        <f>[1]Supervisiones!L500</f>
        <v>Fabian Dario Romero Moreno</v>
      </c>
      <c r="AW499" s="60">
        <f>[1]Supervisiones!M500</f>
        <v>11523034</v>
      </c>
      <c r="AX499" s="63">
        <f>[1]Supervisiones!N500</f>
        <v>44589</v>
      </c>
      <c r="AY499" s="63">
        <f>[1]Supervisiones!O500</f>
        <v>44589</v>
      </c>
      <c r="AZ499" s="60" t="str">
        <f>[1]Supervisiones!P500</f>
        <v>Transaccional</v>
      </c>
      <c r="BA499" s="62" t="s">
        <v>105</v>
      </c>
      <c r="BB499" s="60">
        <v>0</v>
      </c>
      <c r="BC499" s="62" t="s">
        <v>105</v>
      </c>
      <c r="BD499" s="60" t="s">
        <v>100</v>
      </c>
      <c r="BE499" s="60" t="s">
        <v>100</v>
      </c>
      <c r="BF499" s="62" t="s">
        <v>105</v>
      </c>
      <c r="BG499" s="60" t="s">
        <v>100</v>
      </c>
      <c r="BH499" s="60" t="s">
        <v>100</v>
      </c>
      <c r="BI499" s="60" t="s">
        <v>100</v>
      </c>
      <c r="BJ499" s="60" t="s">
        <v>100</v>
      </c>
      <c r="BK499" s="60" t="s">
        <v>100</v>
      </c>
      <c r="BL499" s="60" t="s">
        <v>100</v>
      </c>
      <c r="BM499" s="60" t="s">
        <v>100</v>
      </c>
      <c r="BN499" s="60" t="s">
        <v>100</v>
      </c>
      <c r="BO499" s="60" t="s">
        <v>100</v>
      </c>
      <c r="BP499" s="60" t="s">
        <v>100</v>
      </c>
      <c r="BQ499" s="60" t="s">
        <v>100</v>
      </c>
      <c r="BR499" s="60" t="s">
        <v>100</v>
      </c>
      <c r="BS499" s="63">
        <f t="shared" si="44"/>
        <v>44865</v>
      </c>
      <c r="BT499" s="62">
        <f t="shared" si="41"/>
        <v>0</v>
      </c>
      <c r="BU499" s="60">
        <v>0</v>
      </c>
      <c r="BV499" s="60">
        <v>0</v>
      </c>
      <c r="BW499" s="62">
        <f t="shared" si="42"/>
        <v>0</v>
      </c>
      <c r="BX499" s="60">
        <v>0</v>
      </c>
      <c r="BY499" s="60">
        <v>0</v>
      </c>
      <c r="BZ499" s="64">
        <f t="shared" si="45"/>
        <v>45000000</v>
      </c>
      <c r="CA499" s="60" t="s">
        <v>106</v>
      </c>
      <c r="CB499" s="62" t="e">
        <f t="shared" si="43"/>
        <v>#REF!</v>
      </c>
      <c r="CC499" s="72" t="e">
        <f>BS499-#REF!</f>
        <v>#REF!</v>
      </c>
      <c r="CD499" s="62" t="s">
        <v>107</v>
      </c>
      <c r="CE499" s="78">
        <v>44587</v>
      </c>
      <c r="CF499" s="74" t="s">
        <v>2671</v>
      </c>
      <c r="CG499" s="75"/>
    </row>
    <row r="500" spans="1:85" s="17" customFormat="1" ht="50.25" customHeight="1">
      <c r="A500" s="60">
        <v>499</v>
      </c>
      <c r="B500" s="62" t="s">
        <v>298</v>
      </c>
      <c r="C500" s="62" t="s">
        <v>1064</v>
      </c>
      <c r="D500" s="62" t="s">
        <v>300</v>
      </c>
      <c r="E500" s="62" t="s">
        <v>88</v>
      </c>
      <c r="F500" s="62" t="s">
        <v>2672</v>
      </c>
      <c r="G500" s="62" t="s">
        <v>111</v>
      </c>
      <c r="H500" s="62" t="s">
        <v>2673</v>
      </c>
      <c r="I500" s="62" t="s">
        <v>92</v>
      </c>
      <c r="J500" s="62">
        <v>1022407669</v>
      </c>
      <c r="K500" s="62" t="s">
        <v>2674</v>
      </c>
      <c r="L500" s="60">
        <v>80111701</v>
      </c>
      <c r="M500" s="71" t="s">
        <v>2675</v>
      </c>
      <c r="N500" s="62" t="s">
        <v>96</v>
      </c>
      <c r="O500" s="62">
        <f t="shared" si="46"/>
        <v>18556356</v>
      </c>
      <c r="P500" s="82">
        <v>18556356</v>
      </c>
      <c r="Q500" s="60">
        <v>0</v>
      </c>
      <c r="R500" s="82">
        <v>3092726</v>
      </c>
      <c r="S500" s="62" t="s">
        <v>213</v>
      </c>
      <c r="T500" s="63">
        <v>44582</v>
      </c>
      <c r="U500" s="63">
        <v>44587</v>
      </c>
      <c r="V500" s="63">
        <v>44742</v>
      </c>
      <c r="W500" s="63">
        <v>44587</v>
      </c>
      <c r="X500" s="63">
        <v>44742</v>
      </c>
      <c r="Y500" s="67" t="s">
        <v>1069</v>
      </c>
      <c r="Z500" s="68" t="s">
        <v>306</v>
      </c>
      <c r="AA500" s="111">
        <v>20220943</v>
      </c>
      <c r="AB500" s="111">
        <v>50322</v>
      </c>
      <c r="AC500" s="63">
        <v>44572</v>
      </c>
      <c r="AD500" s="61" t="s">
        <v>100</v>
      </c>
      <c r="AE500" s="61" t="s">
        <v>100</v>
      </c>
      <c r="AF500" s="71" t="s">
        <v>1070</v>
      </c>
      <c r="AG500" s="71" t="s">
        <v>2676</v>
      </c>
      <c r="AH500" s="69">
        <v>70622</v>
      </c>
      <c r="AI500" s="85">
        <v>44584</v>
      </c>
      <c r="AJ500" s="70" t="s">
        <v>84</v>
      </c>
      <c r="AK500" s="69" t="s">
        <v>100</v>
      </c>
      <c r="AL500" s="69" t="s">
        <v>100</v>
      </c>
      <c r="AM500" s="61" t="str">
        <f>'[1]REQUISITOS DE EJECUCIÓN '!F501</f>
        <v>Cumplimiento del contrato</v>
      </c>
      <c r="AN500" s="61" t="str">
        <f>'[1]REQUISITOS DE EJECUCIÓN '!G501</f>
        <v>3253658–2</v>
      </c>
      <c r="AO500" s="61">
        <f>'[1]REQUISITOS DE EJECUCIÓN '!H501</f>
        <v>44582</v>
      </c>
      <c r="AP500" s="61">
        <f>'[1]REQUISITOS DE EJECUCIÓN '!I501</f>
        <v>44583</v>
      </c>
      <c r="AQ500" s="61">
        <f>'[1]REQUISITOS DE EJECUCIÓN '!L501</f>
        <v>44587</v>
      </c>
      <c r="AR500" s="61" t="str">
        <f>'[1]REQUISITOS DE EJECUCIÓN '!M501</f>
        <v>I</v>
      </c>
      <c r="AS500" s="62" t="s">
        <v>211</v>
      </c>
      <c r="AT500" s="60" t="str">
        <f>[1]Supervisiones!J501</f>
        <v>Nestor Alejandro Gómez Guerrero</v>
      </c>
      <c r="AU500" s="60">
        <f>[1]Supervisiones!K501</f>
        <v>7700363</v>
      </c>
      <c r="AV500" s="60" t="str">
        <f>[1]Supervisiones!L501</f>
        <v>Nestor Alejandro Gómez Guerrero</v>
      </c>
      <c r="AW500" s="60">
        <f>[1]Supervisiones!M501</f>
        <v>7700363</v>
      </c>
      <c r="AX500" s="63">
        <f>[1]Supervisiones!N501</f>
        <v>44584</v>
      </c>
      <c r="AY500" s="63">
        <f>[1]Supervisiones!O501</f>
        <v>44584</v>
      </c>
      <c r="AZ500" s="60" t="str">
        <f>[1]Supervisiones!P501</f>
        <v>Transaccional</v>
      </c>
      <c r="BA500" s="62" t="s">
        <v>105</v>
      </c>
      <c r="BB500" s="60">
        <v>0</v>
      </c>
      <c r="BC500" s="62" t="s">
        <v>105</v>
      </c>
      <c r="BD500" s="60" t="s">
        <v>100</v>
      </c>
      <c r="BE500" s="60" t="s">
        <v>100</v>
      </c>
      <c r="BF500" s="62" t="s">
        <v>105</v>
      </c>
      <c r="BG500" s="60" t="s">
        <v>100</v>
      </c>
      <c r="BH500" s="60" t="s">
        <v>100</v>
      </c>
      <c r="BI500" s="60" t="s">
        <v>100</v>
      </c>
      <c r="BJ500" s="60" t="s">
        <v>100</v>
      </c>
      <c r="BK500" s="60" t="s">
        <v>100</v>
      </c>
      <c r="BL500" s="60" t="s">
        <v>100</v>
      </c>
      <c r="BM500" s="60" t="s">
        <v>100</v>
      </c>
      <c r="BN500" s="60" t="s">
        <v>100</v>
      </c>
      <c r="BO500" s="60" t="s">
        <v>100</v>
      </c>
      <c r="BP500" s="60" t="s">
        <v>100</v>
      </c>
      <c r="BQ500" s="60" t="s">
        <v>100</v>
      </c>
      <c r="BR500" s="60" t="s">
        <v>100</v>
      </c>
      <c r="BS500" s="63">
        <f t="shared" si="44"/>
        <v>44742</v>
      </c>
      <c r="BT500" s="62">
        <f t="shared" si="41"/>
        <v>0</v>
      </c>
      <c r="BU500" s="60">
        <v>0</v>
      </c>
      <c r="BV500" s="60">
        <v>0</v>
      </c>
      <c r="BW500" s="62">
        <f t="shared" si="42"/>
        <v>0</v>
      </c>
      <c r="BX500" s="60">
        <v>0</v>
      </c>
      <c r="BY500" s="60">
        <v>0</v>
      </c>
      <c r="BZ500" s="64">
        <f t="shared" si="45"/>
        <v>18556356</v>
      </c>
      <c r="CA500" s="60" t="s">
        <v>106</v>
      </c>
      <c r="CB500" s="62" t="e">
        <f t="shared" si="43"/>
        <v>#REF!</v>
      </c>
      <c r="CC500" s="72" t="e">
        <f>BS500-#REF!</f>
        <v>#REF!</v>
      </c>
      <c r="CD500" s="62" t="s">
        <v>107</v>
      </c>
      <c r="CE500" s="78">
        <v>44587</v>
      </c>
      <c r="CF500" s="74" t="s">
        <v>2677</v>
      </c>
      <c r="CG500" s="75"/>
    </row>
    <row r="501" spans="1:85" s="17" customFormat="1" ht="50.25" customHeight="1">
      <c r="A501" s="60">
        <v>500</v>
      </c>
      <c r="B501" s="62" t="s">
        <v>510</v>
      </c>
      <c r="C501" s="62" t="s">
        <v>511</v>
      </c>
      <c r="D501" s="62" t="s">
        <v>512</v>
      </c>
      <c r="E501" s="62" t="s">
        <v>88</v>
      </c>
      <c r="F501" s="62" t="s">
        <v>2678</v>
      </c>
      <c r="G501" s="62" t="s">
        <v>90</v>
      </c>
      <c r="H501" s="62" t="s">
        <v>2679</v>
      </c>
      <c r="I501" s="62" t="s">
        <v>92</v>
      </c>
      <c r="J501" s="62">
        <v>9860171</v>
      </c>
      <c r="K501" s="62" t="s">
        <v>2680</v>
      </c>
      <c r="L501" s="60">
        <v>80111701</v>
      </c>
      <c r="M501" s="71" t="s">
        <v>1842</v>
      </c>
      <c r="N501" s="62" t="s">
        <v>96</v>
      </c>
      <c r="O501" s="62">
        <f t="shared" si="46"/>
        <v>60500000</v>
      </c>
      <c r="P501" s="82">
        <v>60500000</v>
      </c>
      <c r="Q501" s="60">
        <v>0</v>
      </c>
      <c r="R501" s="82">
        <v>5500000</v>
      </c>
      <c r="S501" s="62" t="s">
        <v>213</v>
      </c>
      <c r="T501" s="63">
        <v>44582</v>
      </c>
      <c r="U501" s="63">
        <v>44587</v>
      </c>
      <c r="V501" s="63">
        <v>44895</v>
      </c>
      <c r="W501" s="63">
        <v>44587</v>
      </c>
      <c r="X501" s="63">
        <v>44895</v>
      </c>
      <c r="Y501" s="67" t="s">
        <v>517</v>
      </c>
      <c r="Z501" s="68" t="s">
        <v>518</v>
      </c>
      <c r="AA501" s="111">
        <v>20220369</v>
      </c>
      <c r="AB501" s="111">
        <v>76222</v>
      </c>
      <c r="AC501" s="63">
        <v>44574</v>
      </c>
      <c r="AD501" s="61" t="s">
        <v>100</v>
      </c>
      <c r="AE501" s="61" t="s">
        <v>100</v>
      </c>
      <c r="AF501" s="71" t="s">
        <v>866</v>
      </c>
      <c r="AG501" s="71" t="s">
        <v>116</v>
      </c>
      <c r="AH501" s="69">
        <v>63122</v>
      </c>
      <c r="AI501" s="85">
        <v>44583</v>
      </c>
      <c r="AJ501" s="70" t="s">
        <v>103</v>
      </c>
      <c r="AK501" s="69" t="s">
        <v>100</v>
      </c>
      <c r="AL501" s="69" t="s">
        <v>100</v>
      </c>
      <c r="AM501" s="61" t="str">
        <f>'[1]REQUISITOS DE EJECUCIÓN '!F502</f>
        <v>Cumplimiento del contrato
Calidad del servicio</v>
      </c>
      <c r="AN501" s="61" t="str">
        <f>'[1]REQUISITOS DE EJECUCIÓN '!G502</f>
        <v>21-44-101373871</v>
      </c>
      <c r="AO501" s="61">
        <f>'[1]REQUISITOS DE EJECUCIÓN '!H502</f>
        <v>44582</v>
      </c>
      <c r="AP501" s="61">
        <f>'[1]REQUISITOS DE EJECUCIÓN '!I502</f>
        <v>44583</v>
      </c>
      <c r="AQ501" s="61">
        <f>'[1]REQUISITOS DE EJECUCIÓN '!L502</f>
        <v>44587</v>
      </c>
      <c r="AR501" s="61" t="str">
        <f>'[1]REQUISITOS DE EJECUCIÓN '!M502</f>
        <v>I</v>
      </c>
      <c r="AS501" s="62" t="s">
        <v>104</v>
      </c>
      <c r="AT501" s="60" t="str">
        <f>[1]Supervisiones!J502</f>
        <v>Martín Emilio Ramírez Cardona</v>
      </c>
      <c r="AU501" s="60">
        <f>[1]Supervisiones!K502</f>
        <v>10282174</v>
      </c>
      <c r="AV501" s="60" t="str">
        <f>[1]Supervisiones!L502</f>
        <v>Norma Teresa Nieto Almanza</v>
      </c>
      <c r="AW501" s="60">
        <f>[1]Supervisiones!M502</f>
        <v>10282174</v>
      </c>
      <c r="AX501" s="63">
        <f>[1]Supervisiones!N502</f>
        <v>44582</v>
      </c>
      <c r="AY501" s="63">
        <f>[1]Supervisiones!O502</f>
        <v>44582</v>
      </c>
      <c r="AZ501" s="60" t="str">
        <f>[1]Supervisiones!P502</f>
        <v>Transaccional</v>
      </c>
      <c r="BA501" s="62" t="s">
        <v>105</v>
      </c>
      <c r="BB501" s="60">
        <v>0</v>
      </c>
      <c r="BC501" s="62" t="s">
        <v>105</v>
      </c>
      <c r="BD501" s="60" t="s">
        <v>100</v>
      </c>
      <c r="BE501" s="60" t="s">
        <v>100</v>
      </c>
      <c r="BF501" s="62" t="s">
        <v>105</v>
      </c>
      <c r="BG501" s="60" t="s">
        <v>100</v>
      </c>
      <c r="BH501" s="60" t="s">
        <v>100</v>
      </c>
      <c r="BI501" s="60" t="s">
        <v>100</v>
      </c>
      <c r="BJ501" s="60" t="s">
        <v>100</v>
      </c>
      <c r="BK501" s="60" t="s">
        <v>100</v>
      </c>
      <c r="BL501" s="60" t="s">
        <v>100</v>
      </c>
      <c r="BM501" s="60" t="s">
        <v>100</v>
      </c>
      <c r="BN501" s="60" t="s">
        <v>100</v>
      </c>
      <c r="BO501" s="60" t="s">
        <v>100</v>
      </c>
      <c r="BP501" s="60" t="s">
        <v>100</v>
      </c>
      <c r="BQ501" s="60" t="s">
        <v>100</v>
      </c>
      <c r="BR501" s="60" t="s">
        <v>100</v>
      </c>
      <c r="BS501" s="63">
        <f t="shared" si="44"/>
        <v>44895</v>
      </c>
      <c r="BT501" s="62">
        <f t="shared" si="41"/>
        <v>0</v>
      </c>
      <c r="BU501" s="60">
        <v>0</v>
      </c>
      <c r="BV501" s="60">
        <v>0</v>
      </c>
      <c r="BW501" s="62">
        <f t="shared" si="42"/>
        <v>0</v>
      </c>
      <c r="BX501" s="60">
        <v>0</v>
      </c>
      <c r="BY501" s="60">
        <v>0</v>
      </c>
      <c r="BZ501" s="64">
        <f t="shared" si="45"/>
        <v>60500000</v>
      </c>
      <c r="CA501" s="60" t="s">
        <v>106</v>
      </c>
      <c r="CB501" s="62" t="e">
        <f t="shared" si="43"/>
        <v>#REF!</v>
      </c>
      <c r="CC501" s="72" t="e">
        <f>BS501-#REF!</f>
        <v>#REF!</v>
      </c>
      <c r="CD501" s="62" t="s">
        <v>107</v>
      </c>
      <c r="CE501" s="78">
        <v>44587</v>
      </c>
      <c r="CF501" s="74" t="s">
        <v>2681</v>
      </c>
      <c r="CG501" s="75"/>
    </row>
    <row r="502" spans="1:85" s="17" customFormat="1" ht="50.25" customHeight="1">
      <c r="A502" s="60">
        <v>501</v>
      </c>
      <c r="B502" s="62" t="s">
        <v>298</v>
      </c>
      <c r="C502" s="62" t="s">
        <v>489</v>
      </c>
      <c r="D502" s="62" t="s">
        <v>300</v>
      </c>
      <c r="E502" s="62" t="s">
        <v>88</v>
      </c>
      <c r="F502" s="62" t="s">
        <v>2682</v>
      </c>
      <c r="G502" s="62" t="s">
        <v>90</v>
      </c>
      <c r="H502" s="62" t="s">
        <v>2683</v>
      </c>
      <c r="I502" s="62" t="s">
        <v>92</v>
      </c>
      <c r="J502" s="62">
        <v>29687079</v>
      </c>
      <c r="K502" s="62" t="s">
        <v>2684</v>
      </c>
      <c r="L502" s="60">
        <v>80111701</v>
      </c>
      <c r="M502" s="71" t="s">
        <v>634</v>
      </c>
      <c r="N502" s="62" t="s">
        <v>96</v>
      </c>
      <c r="O502" s="62">
        <f t="shared" si="46"/>
        <v>55800000</v>
      </c>
      <c r="P502" s="82">
        <v>55800000</v>
      </c>
      <c r="Q502" s="83">
        <v>0</v>
      </c>
      <c r="R502" s="82">
        <v>6200000</v>
      </c>
      <c r="S502" s="62" t="s">
        <v>97</v>
      </c>
      <c r="T502" s="63">
        <v>44582</v>
      </c>
      <c r="U502" s="63">
        <v>44585</v>
      </c>
      <c r="V502" s="63">
        <v>44834</v>
      </c>
      <c r="W502" s="63">
        <v>44585</v>
      </c>
      <c r="X502" s="63">
        <v>44834</v>
      </c>
      <c r="Y502" s="67" t="s">
        <v>305</v>
      </c>
      <c r="Z502" s="68" t="s">
        <v>306</v>
      </c>
      <c r="AA502" s="111">
        <v>20220578</v>
      </c>
      <c r="AB502" s="111">
        <v>66622</v>
      </c>
      <c r="AC502" s="63">
        <v>44573</v>
      </c>
      <c r="AD502" s="61" t="s">
        <v>100</v>
      </c>
      <c r="AE502" s="61" t="s">
        <v>100</v>
      </c>
      <c r="AF502" s="71" t="s">
        <v>928</v>
      </c>
      <c r="AG502" s="71" t="s">
        <v>563</v>
      </c>
      <c r="AH502" s="69">
        <v>62122</v>
      </c>
      <c r="AI502" s="85">
        <v>44582</v>
      </c>
      <c r="AJ502" s="70" t="s">
        <v>103</v>
      </c>
      <c r="AK502" s="69" t="s">
        <v>100</v>
      </c>
      <c r="AL502" s="69" t="s">
        <v>100</v>
      </c>
      <c r="AM502" s="61" t="str">
        <f>'[1]REQUISITOS DE EJECUCIÓN '!F503</f>
        <v>Cumplimiento del contrato
Calidad del servicio</v>
      </c>
      <c r="AN502" s="61" t="str">
        <f>'[1]REQUISITOS DE EJECUCIÓN '!G503</f>
        <v>390-47-994000068520</v>
      </c>
      <c r="AO502" s="61">
        <f>'[1]REQUISITOS DE EJECUCIÓN '!H503</f>
        <v>44582</v>
      </c>
      <c r="AP502" s="61">
        <f>'[1]REQUISITOS DE EJECUCIÓN '!I503</f>
        <v>44582</v>
      </c>
      <c r="AQ502" s="61">
        <f>'[1]REQUISITOS DE EJECUCIÓN '!L503</f>
        <v>44583</v>
      </c>
      <c r="AR502" s="61" t="str">
        <f>'[1]REQUISITOS DE EJECUCIÓN '!M503</f>
        <v>I</v>
      </c>
      <c r="AS502" s="62" t="s">
        <v>104</v>
      </c>
      <c r="AT502" s="60" t="str">
        <f>[1]Supervisiones!J503</f>
        <v>Edgar Muñoz David</v>
      </c>
      <c r="AU502" s="60">
        <f>[1]Supervisiones!K503</f>
        <v>12965830</v>
      </c>
      <c r="AV502" s="60" t="str">
        <f>[1]Supervisiones!L503</f>
        <v>Edgar Muñoz David</v>
      </c>
      <c r="AW502" s="60">
        <f>[1]Supervisiones!M503</f>
        <v>12965830</v>
      </c>
      <c r="AX502" s="63">
        <f>[1]Supervisiones!N503</f>
        <v>44584</v>
      </c>
      <c r="AY502" s="63">
        <f>[1]Supervisiones!O503</f>
        <v>44584</v>
      </c>
      <c r="AZ502" s="60" t="str">
        <f>[1]Supervisiones!P503</f>
        <v>Transaccional</v>
      </c>
      <c r="BA502" s="62" t="s">
        <v>105</v>
      </c>
      <c r="BB502" s="60">
        <v>0</v>
      </c>
      <c r="BC502" s="62" t="s">
        <v>105</v>
      </c>
      <c r="BD502" s="60" t="s">
        <v>100</v>
      </c>
      <c r="BE502" s="60" t="s">
        <v>100</v>
      </c>
      <c r="BF502" s="62" t="s">
        <v>105</v>
      </c>
      <c r="BG502" s="60" t="s">
        <v>100</v>
      </c>
      <c r="BH502" s="60" t="s">
        <v>100</v>
      </c>
      <c r="BI502" s="60" t="s">
        <v>100</v>
      </c>
      <c r="BJ502" s="60" t="s">
        <v>100</v>
      </c>
      <c r="BK502" s="60" t="s">
        <v>100</v>
      </c>
      <c r="BL502" s="60" t="s">
        <v>100</v>
      </c>
      <c r="BM502" s="60" t="s">
        <v>100</v>
      </c>
      <c r="BN502" s="60" t="s">
        <v>100</v>
      </c>
      <c r="BO502" s="60" t="s">
        <v>100</v>
      </c>
      <c r="BP502" s="60" t="s">
        <v>100</v>
      </c>
      <c r="BQ502" s="60" t="s">
        <v>100</v>
      </c>
      <c r="BR502" s="60" t="s">
        <v>100</v>
      </c>
      <c r="BS502" s="63">
        <f t="shared" si="44"/>
        <v>44834</v>
      </c>
      <c r="BT502" s="62">
        <f t="shared" si="41"/>
        <v>0</v>
      </c>
      <c r="BU502" s="60">
        <v>0</v>
      </c>
      <c r="BV502" s="60">
        <v>0</v>
      </c>
      <c r="BW502" s="62">
        <f t="shared" si="42"/>
        <v>0</v>
      </c>
      <c r="BX502" s="60">
        <v>0</v>
      </c>
      <c r="BY502" s="60">
        <v>0</v>
      </c>
      <c r="BZ502" s="64">
        <f t="shared" si="45"/>
        <v>55800000</v>
      </c>
      <c r="CA502" s="60" t="s">
        <v>106</v>
      </c>
      <c r="CB502" s="62" t="e">
        <f t="shared" si="43"/>
        <v>#REF!</v>
      </c>
      <c r="CC502" s="72" t="e">
        <f>BS502-#REF!</f>
        <v>#REF!</v>
      </c>
      <c r="CD502" s="62" t="s">
        <v>107</v>
      </c>
      <c r="CE502" s="78">
        <v>44587</v>
      </c>
      <c r="CF502" s="74" t="s">
        <v>2685</v>
      </c>
      <c r="CG502" s="75"/>
    </row>
    <row r="503" spans="1:85" s="17" customFormat="1" ht="50.25" customHeight="1">
      <c r="A503" s="60">
        <v>502</v>
      </c>
      <c r="B503" s="62" t="s">
        <v>298</v>
      </c>
      <c r="C503" s="62" t="s">
        <v>489</v>
      </c>
      <c r="D503" s="62" t="s">
        <v>300</v>
      </c>
      <c r="E503" s="62" t="s">
        <v>88</v>
      </c>
      <c r="F503" s="62" t="s">
        <v>2686</v>
      </c>
      <c r="G503" s="62" t="s">
        <v>90</v>
      </c>
      <c r="H503" s="62" t="s">
        <v>2687</v>
      </c>
      <c r="I503" s="62" t="s">
        <v>92</v>
      </c>
      <c r="J503" s="62">
        <v>30392122</v>
      </c>
      <c r="K503" s="62" t="s">
        <v>2688</v>
      </c>
      <c r="L503" s="60">
        <v>80111701</v>
      </c>
      <c r="M503" s="71" t="s">
        <v>2689</v>
      </c>
      <c r="N503" s="62" t="s">
        <v>96</v>
      </c>
      <c r="O503" s="62">
        <f t="shared" si="46"/>
        <v>92610000</v>
      </c>
      <c r="P503" s="82">
        <v>92610000</v>
      </c>
      <c r="Q503" s="83">
        <v>0</v>
      </c>
      <c r="R503" s="82">
        <v>7717500</v>
      </c>
      <c r="S503" s="62" t="s">
        <v>213</v>
      </c>
      <c r="T503" s="63">
        <v>44582</v>
      </c>
      <c r="U503" s="63">
        <v>44586</v>
      </c>
      <c r="V503" s="63">
        <v>44926</v>
      </c>
      <c r="W503" s="63">
        <v>44586</v>
      </c>
      <c r="X503" s="63">
        <v>44926</v>
      </c>
      <c r="Y503" s="67" t="s">
        <v>764</v>
      </c>
      <c r="Z503" s="68" t="s">
        <v>306</v>
      </c>
      <c r="AA503" s="111">
        <v>20220558</v>
      </c>
      <c r="AB503" s="111">
        <v>61222</v>
      </c>
      <c r="AC503" s="63">
        <v>44573</v>
      </c>
      <c r="AD503" s="61" t="s">
        <v>100</v>
      </c>
      <c r="AE503" s="61" t="s">
        <v>100</v>
      </c>
      <c r="AF503" s="71" t="s">
        <v>2690</v>
      </c>
      <c r="AG503" s="71" t="s">
        <v>2691</v>
      </c>
      <c r="AH503" s="69">
        <v>61722</v>
      </c>
      <c r="AI503" s="85">
        <v>44582</v>
      </c>
      <c r="AJ503" s="70" t="s">
        <v>103</v>
      </c>
      <c r="AK503" s="69" t="s">
        <v>100</v>
      </c>
      <c r="AL503" s="69" t="s">
        <v>100</v>
      </c>
      <c r="AM503" s="61" t="str">
        <f>'[1]REQUISITOS DE EJECUCIÓN '!F504</f>
        <v>Cumplimiento del contrato
Calidad del servicio</v>
      </c>
      <c r="AN503" s="61" t="str">
        <f>'[1]REQUISITOS DE EJECUCIÓN '!G504</f>
        <v>33-44-101222186</v>
      </c>
      <c r="AO503" s="61">
        <f>'[1]REQUISITOS DE EJECUCIÓN '!H504</f>
        <v>44582</v>
      </c>
      <c r="AP503" s="61">
        <f>'[1]REQUISITOS DE EJECUCIÓN '!I504</f>
        <v>44583</v>
      </c>
      <c r="AQ503" s="61">
        <f>'[1]REQUISITOS DE EJECUCIÓN '!L504</f>
        <v>44586</v>
      </c>
      <c r="AR503" s="61" t="str">
        <f>'[1]REQUISITOS DE EJECUCIÓN '!M504</f>
        <v>I</v>
      </c>
      <c r="AS503" s="62" t="s">
        <v>104</v>
      </c>
      <c r="AT503" s="60" t="str">
        <f>[1]Supervisiones!J504</f>
        <v>Edgar Muñoz David</v>
      </c>
      <c r="AU503" s="60">
        <f>[1]Supervisiones!K504</f>
        <v>12965830</v>
      </c>
      <c r="AV503" s="60" t="str">
        <f>[1]Supervisiones!L504</f>
        <v>Edgar Muñoz David</v>
      </c>
      <c r="AW503" s="60">
        <f>[1]Supervisiones!M504</f>
        <v>12965830</v>
      </c>
      <c r="AX503" s="63">
        <f>[1]Supervisiones!N504</f>
        <v>44584</v>
      </c>
      <c r="AY503" s="63">
        <f>[1]Supervisiones!O504</f>
        <v>44584</v>
      </c>
      <c r="AZ503" s="60" t="str">
        <f>[1]Supervisiones!P504</f>
        <v>Transaccional</v>
      </c>
      <c r="BA503" s="62" t="s">
        <v>105</v>
      </c>
      <c r="BB503" s="60">
        <v>0</v>
      </c>
      <c r="BC503" s="62" t="s">
        <v>105</v>
      </c>
      <c r="BD503" s="60" t="s">
        <v>100</v>
      </c>
      <c r="BE503" s="60" t="s">
        <v>100</v>
      </c>
      <c r="BF503" s="62" t="s">
        <v>105</v>
      </c>
      <c r="BG503" s="60" t="s">
        <v>100</v>
      </c>
      <c r="BH503" s="60" t="s">
        <v>100</v>
      </c>
      <c r="BI503" s="60" t="s">
        <v>100</v>
      </c>
      <c r="BJ503" s="60" t="s">
        <v>100</v>
      </c>
      <c r="BK503" s="60" t="s">
        <v>100</v>
      </c>
      <c r="BL503" s="60" t="s">
        <v>100</v>
      </c>
      <c r="BM503" s="60" t="s">
        <v>100</v>
      </c>
      <c r="BN503" s="60" t="s">
        <v>100</v>
      </c>
      <c r="BO503" s="60" t="s">
        <v>100</v>
      </c>
      <c r="BP503" s="60" t="s">
        <v>100</v>
      </c>
      <c r="BQ503" s="60" t="s">
        <v>100</v>
      </c>
      <c r="BR503" s="60" t="s">
        <v>100</v>
      </c>
      <c r="BS503" s="63">
        <f t="shared" si="44"/>
        <v>44926</v>
      </c>
      <c r="BT503" s="62">
        <f t="shared" si="41"/>
        <v>0</v>
      </c>
      <c r="BU503" s="60">
        <v>0</v>
      </c>
      <c r="BV503" s="60">
        <v>0</v>
      </c>
      <c r="BW503" s="62">
        <f t="shared" si="42"/>
        <v>0</v>
      </c>
      <c r="BX503" s="60">
        <v>0</v>
      </c>
      <c r="BY503" s="60">
        <v>0</v>
      </c>
      <c r="BZ503" s="64">
        <f t="shared" si="45"/>
        <v>92610000</v>
      </c>
      <c r="CA503" s="60" t="s">
        <v>106</v>
      </c>
      <c r="CB503" s="62" t="e">
        <f t="shared" si="43"/>
        <v>#REF!</v>
      </c>
      <c r="CC503" s="72" t="e">
        <f>BS503-#REF!</f>
        <v>#REF!</v>
      </c>
      <c r="CD503" s="62" t="s">
        <v>107</v>
      </c>
      <c r="CE503" s="78">
        <v>44587</v>
      </c>
      <c r="CF503" s="74" t="s">
        <v>2692</v>
      </c>
      <c r="CG503" s="75"/>
    </row>
    <row r="504" spans="1:85" s="17" customFormat="1" ht="50.25" customHeight="1">
      <c r="A504" s="60">
        <v>503</v>
      </c>
      <c r="B504" s="62" t="s">
        <v>510</v>
      </c>
      <c r="C504" s="62" t="s">
        <v>930</v>
      </c>
      <c r="D504" s="62" t="s">
        <v>512</v>
      </c>
      <c r="E504" s="62" t="s">
        <v>88</v>
      </c>
      <c r="F504" s="62" t="s">
        <v>2693</v>
      </c>
      <c r="G504" s="62" t="s">
        <v>90</v>
      </c>
      <c r="H504" s="62" t="s">
        <v>2694</v>
      </c>
      <c r="I504" s="62" t="s">
        <v>92</v>
      </c>
      <c r="J504" s="62">
        <v>50901141</v>
      </c>
      <c r="K504" s="62" t="s">
        <v>2695</v>
      </c>
      <c r="L504" s="60">
        <v>80111701</v>
      </c>
      <c r="M504" s="71" t="s">
        <v>2446</v>
      </c>
      <c r="N504" s="62" t="s">
        <v>96</v>
      </c>
      <c r="O504" s="62">
        <f t="shared" si="46"/>
        <v>110000000</v>
      </c>
      <c r="P504" s="82">
        <v>110000000</v>
      </c>
      <c r="Q504" s="83">
        <v>0</v>
      </c>
      <c r="R504" s="82">
        <v>10000000</v>
      </c>
      <c r="S504" s="62" t="s">
        <v>213</v>
      </c>
      <c r="T504" s="63">
        <v>44582</v>
      </c>
      <c r="U504" s="63">
        <v>44587</v>
      </c>
      <c r="V504" s="63">
        <v>44895</v>
      </c>
      <c r="W504" s="63">
        <v>44587</v>
      </c>
      <c r="X504" s="63">
        <v>44895</v>
      </c>
      <c r="Y504" s="67" t="s">
        <v>517</v>
      </c>
      <c r="Z504" s="68" t="s">
        <v>518</v>
      </c>
      <c r="AA504" s="111">
        <v>20220092</v>
      </c>
      <c r="AB504" s="111">
        <v>56522</v>
      </c>
      <c r="AC504" s="63">
        <v>44573</v>
      </c>
      <c r="AD504" s="61" t="s">
        <v>100</v>
      </c>
      <c r="AE504" s="61" t="s">
        <v>100</v>
      </c>
      <c r="AF504" s="71" t="s">
        <v>519</v>
      </c>
      <c r="AG504" s="71" t="s">
        <v>116</v>
      </c>
      <c r="AH504" s="69">
        <v>66622</v>
      </c>
      <c r="AI504" s="85">
        <v>44583</v>
      </c>
      <c r="AJ504" s="70" t="s">
        <v>103</v>
      </c>
      <c r="AK504" s="69" t="s">
        <v>100</v>
      </c>
      <c r="AL504" s="69" t="s">
        <v>100</v>
      </c>
      <c r="AM504" s="61" t="str">
        <f>'[1]REQUISITOS DE EJECUCIÓN '!F505</f>
        <v>Cumplimiento del contrato
Calidad del servicio</v>
      </c>
      <c r="AN504" s="61" t="str">
        <f>'[1]REQUISITOS DE EJECUCIÓN '!G505</f>
        <v>15-46-101025323</v>
      </c>
      <c r="AO504" s="61">
        <f>'[1]REQUISITOS DE EJECUCIÓN '!H505</f>
        <v>44585</v>
      </c>
      <c r="AP504" s="61">
        <f>'[1]REQUISITOS DE EJECUCIÓN '!I505</f>
        <v>44585</v>
      </c>
      <c r="AQ504" s="61">
        <f>'[1]REQUISITOS DE EJECUCIÓN '!L505</f>
        <v>44587</v>
      </c>
      <c r="AR504" s="61" t="str">
        <f>'[1]REQUISITOS DE EJECUCIÓN '!M505</f>
        <v>I</v>
      </c>
      <c r="AS504" s="62" t="s">
        <v>104</v>
      </c>
      <c r="AT504" s="60" t="str">
        <f>[1]Supervisiones!J505</f>
        <v>Andrea Patricia Ávila Vacca</v>
      </c>
      <c r="AU504" s="60">
        <f>[1]Supervisiones!K505</f>
        <v>53100799</v>
      </c>
      <c r="AV504" s="60" t="str">
        <f>[1]Supervisiones!L505</f>
        <v>Norma Teresa Nieto Almanza</v>
      </c>
      <c r="AW504" s="60">
        <f>[1]Supervisiones!M505</f>
        <v>53100799</v>
      </c>
      <c r="AX504" s="63">
        <f>[1]Supervisiones!N505</f>
        <v>44583</v>
      </c>
      <c r="AY504" s="63">
        <f>[1]Supervisiones!O505</f>
        <v>44583</v>
      </c>
      <c r="AZ504" s="60" t="str">
        <f>[1]Supervisiones!P505</f>
        <v>Transaccional</v>
      </c>
      <c r="BA504" s="62" t="s">
        <v>105</v>
      </c>
      <c r="BB504" s="60">
        <v>0</v>
      </c>
      <c r="BC504" s="62" t="s">
        <v>105</v>
      </c>
      <c r="BD504" s="60" t="s">
        <v>100</v>
      </c>
      <c r="BE504" s="60" t="s">
        <v>100</v>
      </c>
      <c r="BF504" s="62" t="s">
        <v>105</v>
      </c>
      <c r="BG504" s="60" t="s">
        <v>100</v>
      </c>
      <c r="BH504" s="60" t="s">
        <v>100</v>
      </c>
      <c r="BI504" s="60" t="s">
        <v>100</v>
      </c>
      <c r="BJ504" s="60" t="s">
        <v>100</v>
      </c>
      <c r="BK504" s="60" t="s">
        <v>100</v>
      </c>
      <c r="BL504" s="60" t="s">
        <v>100</v>
      </c>
      <c r="BM504" s="60" t="s">
        <v>100</v>
      </c>
      <c r="BN504" s="60" t="s">
        <v>100</v>
      </c>
      <c r="BO504" s="60" t="s">
        <v>100</v>
      </c>
      <c r="BP504" s="60" t="s">
        <v>100</v>
      </c>
      <c r="BQ504" s="60" t="s">
        <v>100</v>
      </c>
      <c r="BR504" s="60" t="s">
        <v>100</v>
      </c>
      <c r="BS504" s="63">
        <f t="shared" si="44"/>
        <v>44895</v>
      </c>
      <c r="BT504" s="62">
        <f t="shared" si="41"/>
        <v>0</v>
      </c>
      <c r="BU504" s="60">
        <v>0</v>
      </c>
      <c r="BV504" s="60">
        <v>0</v>
      </c>
      <c r="BW504" s="62">
        <f t="shared" si="42"/>
        <v>0</v>
      </c>
      <c r="BX504" s="60">
        <v>0</v>
      </c>
      <c r="BY504" s="60">
        <v>0</v>
      </c>
      <c r="BZ504" s="64">
        <f t="shared" si="45"/>
        <v>110000000</v>
      </c>
      <c r="CA504" s="60" t="s">
        <v>106</v>
      </c>
      <c r="CB504" s="62" t="e">
        <f t="shared" si="43"/>
        <v>#REF!</v>
      </c>
      <c r="CC504" s="72" t="e">
        <f>BS504-#REF!</f>
        <v>#REF!</v>
      </c>
      <c r="CD504" s="62" t="s">
        <v>107</v>
      </c>
      <c r="CE504" s="78">
        <v>44587</v>
      </c>
      <c r="CF504" s="74" t="s">
        <v>2696</v>
      </c>
      <c r="CG504" s="75"/>
    </row>
    <row r="505" spans="1:85" s="17" customFormat="1" ht="50.25" customHeight="1">
      <c r="A505" s="60">
        <v>504</v>
      </c>
      <c r="B505" s="62" t="s">
        <v>298</v>
      </c>
      <c r="C505" s="62" t="s">
        <v>489</v>
      </c>
      <c r="D505" s="62" t="s">
        <v>300</v>
      </c>
      <c r="E505" s="62" t="s">
        <v>88</v>
      </c>
      <c r="F505" s="62" t="s">
        <v>2697</v>
      </c>
      <c r="G505" s="62" t="s">
        <v>90</v>
      </c>
      <c r="H505" s="62" t="s">
        <v>2698</v>
      </c>
      <c r="I505" s="62" t="s">
        <v>92</v>
      </c>
      <c r="J505" s="62">
        <v>1049627849</v>
      </c>
      <c r="K505" s="62" t="s">
        <v>2699</v>
      </c>
      <c r="L505" s="60">
        <v>80111701</v>
      </c>
      <c r="M505" s="71" t="s">
        <v>493</v>
      </c>
      <c r="N505" s="62" t="s">
        <v>96</v>
      </c>
      <c r="O505" s="62">
        <f t="shared" si="46"/>
        <v>50000000</v>
      </c>
      <c r="P505" s="82">
        <v>50000000</v>
      </c>
      <c r="Q505" s="83">
        <v>0</v>
      </c>
      <c r="R505" s="82">
        <v>5000000</v>
      </c>
      <c r="S505" s="62" t="s">
        <v>213</v>
      </c>
      <c r="T505" s="63">
        <v>44582</v>
      </c>
      <c r="U505" s="63">
        <v>44589</v>
      </c>
      <c r="V505" s="63">
        <v>44865</v>
      </c>
      <c r="W505" s="63">
        <v>44589</v>
      </c>
      <c r="X505" s="63">
        <v>44865</v>
      </c>
      <c r="Y505" s="67" t="s">
        <v>305</v>
      </c>
      <c r="Z505" s="68" t="s">
        <v>306</v>
      </c>
      <c r="AA505" s="111">
        <v>20220515</v>
      </c>
      <c r="AB505" s="111">
        <v>64922</v>
      </c>
      <c r="AC505" s="63">
        <v>44573</v>
      </c>
      <c r="AD505" s="61" t="s">
        <v>100</v>
      </c>
      <c r="AE505" s="61" t="s">
        <v>100</v>
      </c>
      <c r="AF505" s="71" t="s">
        <v>928</v>
      </c>
      <c r="AG505" s="71" t="s">
        <v>494</v>
      </c>
      <c r="AH505" s="69">
        <v>62222</v>
      </c>
      <c r="AI505" s="85">
        <v>44582</v>
      </c>
      <c r="AJ505" s="70" t="s">
        <v>103</v>
      </c>
      <c r="AK505" s="69" t="s">
        <v>100</v>
      </c>
      <c r="AL505" s="69" t="s">
        <v>100</v>
      </c>
      <c r="AM505" s="61" t="str">
        <f>'[1]REQUISITOS DE EJECUCIÓN '!F506</f>
        <v>Cumplimiento del contrato
Calidad del servicio</v>
      </c>
      <c r="AN505" s="61" t="str">
        <f>'[1]REQUISITOS DE EJECUCIÓN '!G506</f>
        <v>14-44-101145785</v>
      </c>
      <c r="AO505" s="61">
        <f>'[1]REQUISITOS DE EJECUCIÓN '!H506</f>
        <v>44582</v>
      </c>
      <c r="AP505" s="61">
        <f>'[1]REQUISITOS DE EJECUCIÓN '!I506</f>
        <v>44583</v>
      </c>
      <c r="AQ505" s="61">
        <f>'[1]REQUISITOS DE EJECUCIÓN '!L506</f>
        <v>44586</v>
      </c>
      <c r="AR505" s="61" t="str">
        <f>'[1]REQUISITOS DE EJECUCIÓN '!M506</f>
        <v>I</v>
      </c>
      <c r="AS505" s="62" t="s">
        <v>104</v>
      </c>
      <c r="AT505" s="60" t="str">
        <f>[1]Supervisiones!J506</f>
        <v>Edgar Muñoz David</v>
      </c>
      <c r="AU505" s="60">
        <f>[1]Supervisiones!K506</f>
        <v>12965830</v>
      </c>
      <c r="AV505" s="60" t="str">
        <f>[1]Supervisiones!L506</f>
        <v>Edgar Muñoz David</v>
      </c>
      <c r="AW505" s="60">
        <f>[1]Supervisiones!M506</f>
        <v>12965830</v>
      </c>
      <c r="AX505" s="63">
        <f>[1]Supervisiones!N506</f>
        <v>44589</v>
      </c>
      <c r="AY505" s="63">
        <f>[1]Supervisiones!O506</f>
        <v>44589</v>
      </c>
      <c r="AZ505" s="60" t="str">
        <f>[1]Supervisiones!P506</f>
        <v>Transaccional</v>
      </c>
      <c r="BA505" s="62" t="s">
        <v>105</v>
      </c>
      <c r="BB505" s="60">
        <v>0</v>
      </c>
      <c r="BC505" s="62" t="s">
        <v>105</v>
      </c>
      <c r="BD505" s="60" t="s">
        <v>100</v>
      </c>
      <c r="BE505" s="60" t="s">
        <v>100</v>
      </c>
      <c r="BF505" s="62" t="s">
        <v>105</v>
      </c>
      <c r="BG505" s="60" t="s">
        <v>100</v>
      </c>
      <c r="BH505" s="60" t="s">
        <v>100</v>
      </c>
      <c r="BI505" s="60" t="s">
        <v>100</v>
      </c>
      <c r="BJ505" s="60" t="s">
        <v>100</v>
      </c>
      <c r="BK505" s="60" t="s">
        <v>100</v>
      </c>
      <c r="BL505" s="60" t="s">
        <v>100</v>
      </c>
      <c r="BM505" s="60" t="s">
        <v>100</v>
      </c>
      <c r="BN505" s="60" t="s">
        <v>100</v>
      </c>
      <c r="BO505" s="60" t="s">
        <v>100</v>
      </c>
      <c r="BP505" s="60" t="s">
        <v>100</v>
      </c>
      <c r="BQ505" s="60" t="s">
        <v>100</v>
      </c>
      <c r="BR505" s="60" t="s">
        <v>100</v>
      </c>
      <c r="BS505" s="63">
        <f t="shared" si="44"/>
        <v>44865</v>
      </c>
      <c r="BT505" s="62">
        <f t="shared" si="41"/>
        <v>0</v>
      </c>
      <c r="BU505" s="60">
        <v>0</v>
      </c>
      <c r="BV505" s="60">
        <v>0</v>
      </c>
      <c r="BW505" s="62">
        <f t="shared" si="42"/>
        <v>0</v>
      </c>
      <c r="BX505" s="60">
        <v>0</v>
      </c>
      <c r="BY505" s="60">
        <v>0</v>
      </c>
      <c r="BZ505" s="64">
        <f t="shared" si="45"/>
        <v>50000000</v>
      </c>
      <c r="CA505" s="60" t="s">
        <v>106</v>
      </c>
      <c r="CB505" s="62" t="e">
        <f t="shared" si="43"/>
        <v>#REF!</v>
      </c>
      <c r="CC505" s="72" t="e">
        <f>BS505-#REF!</f>
        <v>#REF!</v>
      </c>
      <c r="CD505" s="62" t="s">
        <v>107</v>
      </c>
      <c r="CE505" s="78">
        <v>44587</v>
      </c>
      <c r="CF505" s="74" t="s">
        <v>2700</v>
      </c>
      <c r="CG505" s="75"/>
    </row>
    <row r="506" spans="1:85" s="17" customFormat="1" ht="50.25" customHeight="1">
      <c r="A506" s="60">
        <v>505</v>
      </c>
      <c r="B506" s="62" t="s">
        <v>510</v>
      </c>
      <c r="C506" s="62" t="s">
        <v>511</v>
      </c>
      <c r="D506" s="62" t="s">
        <v>512</v>
      </c>
      <c r="E506" s="62" t="s">
        <v>88</v>
      </c>
      <c r="F506" s="62" t="s">
        <v>2701</v>
      </c>
      <c r="G506" s="62" t="s">
        <v>90</v>
      </c>
      <c r="H506" s="62" t="s">
        <v>2702</v>
      </c>
      <c r="I506" s="62" t="s">
        <v>92</v>
      </c>
      <c r="J506" s="62">
        <v>52418014</v>
      </c>
      <c r="K506" s="62" t="s">
        <v>2703</v>
      </c>
      <c r="L506" s="60">
        <v>80111701</v>
      </c>
      <c r="M506" s="71" t="s">
        <v>2704</v>
      </c>
      <c r="N506" s="62" t="s">
        <v>96</v>
      </c>
      <c r="O506" s="62">
        <f t="shared" si="46"/>
        <v>73700000</v>
      </c>
      <c r="P506" s="82">
        <v>73700000</v>
      </c>
      <c r="Q506" s="83">
        <v>0</v>
      </c>
      <c r="R506" s="82">
        <v>6700000</v>
      </c>
      <c r="S506" s="62" t="s">
        <v>213</v>
      </c>
      <c r="T506" s="63">
        <v>44582</v>
      </c>
      <c r="U506" s="63">
        <v>44586</v>
      </c>
      <c r="V506" s="63">
        <v>44895</v>
      </c>
      <c r="W506" s="63">
        <v>44586</v>
      </c>
      <c r="X506" s="63">
        <v>44895</v>
      </c>
      <c r="Y506" s="67" t="s">
        <v>517</v>
      </c>
      <c r="Z506" s="68" t="s">
        <v>518</v>
      </c>
      <c r="AA506" s="111">
        <v>20220356</v>
      </c>
      <c r="AB506" s="111">
        <v>75822</v>
      </c>
      <c r="AC506" s="63">
        <v>44574</v>
      </c>
      <c r="AD506" s="61" t="s">
        <v>100</v>
      </c>
      <c r="AE506" s="61" t="s">
        <v>100</v>
      </c>
      <c r="AF506" s="71" t="s">
        <v>866</v>
      </c>
      <c r="AG506" s="71" t="s">
        <v>116</v>
      </c>
      <c r="AH506" s="69">
        <v>59722</v>
      </c>
      <c r="AI506" s="85">
        <v>44582</v>
      </c>
      <c r="AJ506" s="70" t="s">
        <v>103</v>
      </c>
      <c r="AK506" s="69" t="s">
        <v>100</v>
      </c>
      <c r="AL506" s="69" t="s">
        <v>100</v>
      </c>
      <c r="AM506" s="61" t="str">
        <f>'[1]REQUISITOS DE EJECUCIÓN '!F507</f>
        <v>Cumplimiento del contrato
Calidad del servicio</v>
      </c>
      <c r="AN506" s="61" t="str">
        <f>'[1]REQUISITOS DE EJECUCIÓN '!G507</f>
        <v>390- 47- 994000068559</v>
      </c>
      <c r="AO506" s="61">
        <f>'[1]REQUISITOS DE EJECUCIÓN '!H507</f>
        <v>44582</v>
      </c>
      <c r="AP506" s="61">
        <f>'[1]REQUISITOS DE EJECUCIÓN '!I507</f>
        <v>44583</v>
      </c>
      <c r="AQ506" s="61">
        <f>'[1]REQUISITOS DE EJECUCIÓN '!L507</f>
        <v>44586</v>
      </c>
      <c r="AR506" s="61" t="str">
        <f>'[1]REQUISITOS DE EJECUCIÓN '!M507</f>
        <v>I</v>
      </c>
      <c r="AS506" s="62" t="s">
        <v>104</v>
      </c>
      <c r="AT506" s="60" t="str">
        <f>[1]Supervisiones!J507</f>
        <v>Martín Emilio Ramírez Cardona</v>
      </c>
      <c r="AU506" s="60">
        <f>[1]Supervisiones!K507</f>
        <v>10282174</v>
      </c>
      <c r="AV506" s="60" t="str">
        <f>[1]Supervisiones!L507</f>
        <v>Norma Teresa Nieto Almanza</v>
      </c>
      <c r="AW506" s="60">
        <f>[1]Supervisiones!M507</f>
        <v>10282174</v>
      </c>
      <c r="AX506" s="63">
        <f>[1]Supervisiones!N507</f>
        <v>44582</v>
      </c>
      <c r="AY506" s="63">
        <f>[1]Supervisiones!O507</f>
        <v>44582</v>
      </c>
      <c r="AZ506" s="60" t="str">
        <f>[1]Supervisiones!P507</f>
        <v>Transaccional</v>
      </c>
      <c r="BA506" s="62" t="s">
        <v>105</v>
      </c>
      <c r="BB506" s="60">
        <v>0</v>
      </c>
      <c r="BC506" s="62" t="s">
        <v>105</v>
      </c>
      <c r="BD506" s="60" t="s">
        <v>100</v>
      </c>
      <c r="BE506" s="60" t="s">
        <v>100</v>
      </c>
      <c r="BF506" s="62" t="s">
        <v>105</v>
      </c>
      <c r="BG506" s="60" t="s">
        <v>100</v>
      </c>
      <c r="BH506" s="60" t="s">
        <v>100</v>
      </c>
      <c r="BI506" s="60" t="s">
        <v>100</v>
      </c>
      <c r="BJ506" s="60" t="s">
        <v>100</v>
      </c>
      <c r="BK506" s="60" t="s">
        <v>100</v>
      </c>
      <c r="BL506" s="60" t="s">
        <v>100</v>
      </c>
      <c r="BM506" s="60" t="s">
        <v>100</v>
      </c>
      <c r="BN506" s="60" t="s">
        <v>100</v>
      </c>
      <c r="BO506" s="60" t="s">
        <v>100</v>
      </c>
      <c r="BP506" s="60" t="s">
        <v>100</v>
      </c>
      <c r="BQ506" s="60" t="s">
        <v>100</v>
      </c>
      <c r="BR506" s="60" t="s">
        <v>100</v>
      </c>
      <c r="BS506" s="63">
        <f t="shared" si="44"/>
        <v>44895</v>
      </c>
      <c r="BT506" s="62">
        <f t="shared" si="41"/>
        <v>0</v>
      </c>
      <c r="BU506" s="60">
        <v>0</v>
      </c>
      <c r="BV506" s="60">
        <v>0</v>
      </c>
      <c r="BW506" s="62">
        <f t="shared" si="42"/>
        <v>0</v>
      </c>
      <c r="BX506" s="60">
        <v>0</v>
      </c>
      <c r="BY506" s="60">
        <v>0</v>
      </c>
      <c r="BZ506" s="64">
        <f t="shared" si="45"/>
        <v>73700000</v>
      </c>
      <c r="CA506" s="60" t="s">
        <v>106</v>
      </c>
      <c r="CB506" s="62" t="e">
        <f t="shared" si="43"/>
        <v>#REF!</v>
      </c>
      <c r="CC506" s="72" t="e">
        <f>BS506-#REF!</f>
        <v>#REF!</v>
      </c>
      <c r="CD506" s="62" t="s">
        <v>107</v>
      </c>
      <c r="CE506" s="78">
        <v>44587</v>
      </c>
      <c r="CF506" s="74" t="s">
        <v>2705</v>
      </c>
      <c r="CG506" s="75"/>
    </row>
    <row r="507" spans="1:85" s="17" customFormat="1" ht="50.25" customHeight="1">
      <c r="A507" s="60">
        <v>506</v>
      </c>
      <c r="B507" s="62" t="s">
        <v>298</v>
      </c>
      <c r="C507" s="62" t="s">
        <v>489</v>
      </c>
      <c r="D507" s="62" t="s">
        <v>460</v>
      </c>
      <c r="E507" s="62" t="s">
        <v>88</v>
      </c>
      <c r="F507" s="62" t="s">
        <v>2706</v>
      </c>
      <c r="G507" s="62" t="s">
        <v>90</v>
      </c>
      <c r="H507" s="62" t="s">
        <v>2707</v>
      </c>
      <c r="I507" s="62" t="s">
        <v>92</v>
      </c>
      <c r="J507" s="62">
        <v>16485547</v>
      </c>
      <c r="K507" s="62" t="s">
        <v>2708</v>
      </c>
      <c r="L507" s="60">
        <v>80111701</v>
      </c>
      <c r="M507" s="71" t="s">
        <v>493</v>
      </c>
      <c r="N507" s="62" t="s">
        <v>96</v>
      </c>
      <c r="O507" s="62">
        <f t="shared" si="46"/>
        <v>42000000</v>
      </c>
      <c r="P507" s="82">
        <v>42000000</v>
      </c>
      <c r="Q507" s="83">
        <v>0</v>
      </c>
      <c r="R507" s="82">
        <v>4200000</v>
      </c>
      <c r="S507" s="62" t="s">
        <v>213</v>
      </c>
      <c r="T507" s="63">
        <v>44581</v>
      </c>
      <c r="U507" s="63">
        <v>44587</v>
      </c>
      <c r="V507" s="63">
        <v>44865</v>
      </c>
      <c r="W507" s="63">
        <v>44587</v>
      </c>
      <c r="X507" s="63">
        <v>44865</v>
      </c>
      <c r="Y507" s="67" t="s">
        <v>305</v>
      </c>
      <c r="Z507" s="68" t="s">
        <v>306</v>
      </c>
      <c r="AA507" s="111">
        <v>20220670</v>
      </c>
      <c r="AB507" s="111">
        <v>69222</v>
      </c>
      <c r="AC507" s="63">
        <v>44573</v>
      </c>
      <c r="AD507" s="61" t="s">
        <v>100</v>
      </c>
      <c r="AE507" s="61" t="s">
        <v>100</v>
      </c>
      <c r="AF507" s="71" t="s">
        <v>928</v>
      </c>
      <c r="AG507" s="71" t="s">
        <v>494</v>
      </c>
      <c r="AH507" s="69">
        <v>55822</v>
      </c>
      <c r="AI507" s="85">
        <v>44582</v>
      </c>
      <c r="AJ507" s="70" t="s">
        <v>103</v>
      </c>
      <c r="AK507" s="69" t="s">
        <v>100</v>
      </c>
      <c r="AL507" s="69" t="s">
        <v>100</v>
      </c>
      <c r="AM507" s="61" t="str">
        <f>'[1]REQUISITOS DE EJECUCIÓN '!F508</f>
        <v>Cumplimiento del contrato
Calidad del servicio</v>
      </c>
      <c r="AN507" s="61" t="str">
        <f>'[1]REQUISITOS DE EJECUCIÓN '!G508</f>
        <v xml:space="preserve">390-47-994000068585 </v>
      </c>
      <c r="AO507" s="61">
        <f>'[1]REQUISITOS DE EJECUCIÓN '!H508</f>
        <v>44582</v>
      </c>
      <c r="AP507" s="61">
        <f>'[1]REQUISITOS DE EJECUCIÓN '!I508</f>
        <v>44582</v>
      </c>
      <c r="AQ507" s="61">
        <f>'[1]REQUISITOS DE EJECUCIÓN '!L508</f>
        <v>44587</v>
      </c>
      <c r="AR507" s="61" t="str">
        <f>'[1]REQUISITOS DE EJECUCIÓN '!M508</f>
        <v>I</v>
      </c>
      <c r="AS507" s="62" t="s">
        <v>104</v>
      </c>
      <c r="AT507" s="60" t="str">
        <f>[1]Supervisiones!J508</f>
        <v>Edgar Muñoz David</v>
      </c>
      <c r="AU507" s="60">
        <f>[1]Supervisiones!K508</f>
        <v>12965830</v>
      </c>
      <c r="AV507" s="60" t="str">
        <f>[1]Supervisiones!L508</f>
        <v>Edgar Muñoz David</v>
      </c>
      <c r="AW507" s="60">
        <f>[1]Supervisiones!M508</f>
        <v>12965830</v>
      </c>
      <c r="AX507" s="63">
        <f>[1]Supervisiones!N508</f>
        <v>44582</v>
      </c>
      <c r="AY507" s="63">
        <f>[1]Supervisiones!O508</f>
        <v>44582</v>
      </c>
      <c r="AZ507" s="60" t="str">
        <f>[1]Supervisiones!P508</f>
        <v>Transaccional</v>
      </c>
      <c r="BA507" s="62" t="s">
        <v>105</v>
      </c>
      <c r="BB507" s="60">
        <v>0</v>
      </c>
      <c r="BC507" s="62" t="s">
        <v>105</v>
      </c>
      <c r="BD507" s="60" t="s">
        <v>100</v>
      </c>
      <c r="BE507" s="60" t="s">
        <v>100</v>
      </c>
      <c r="BF507" s="62" t="s">
        <v>105</v>
      </c>
      <c r="BG507" s="60" t="s">
        <v>100</v>
      </c>
      <c r="BH507" s="60" t="s">
        <v>100</v>
      </c>
      <c r="BI507" s="60" t="s">
        <v>100</v>
      </c>
      <c r="BJ507" s="60" t="s">
        <v>100</v>
      </c>
      <c r="BK507" s="60" t="s">
        <v>100</v>
      </c>
      <c r="BL507" s="60" t="s">
        <v>100</v>
      </c>
      <c r="BM507" s="60" t="s">
        <v>100</v>
      </c>
      <c r="BN507" s="60" t="s">
        <v>100</v>
      </c>
      <c r="BO507" s="60" t="s">
        <v>100</v>
      </c>
      <c r="BP507" s="60" t="s">
        <v>100</v>
      </c>
      <c r="BQ507" s="60" t="s">
        <v>100</v>
      </c>
      <c r="BR507" s="60" t="s">
        <v>100</v>
      </c>
      <c r="BS507" s="63">
        <f t="shared" si="44"/>
        <v>44865</v>
      </c>
      <c r="BT507" s="62">
        <f t="shared" si="41"/>
        <v>0</v>
      </c>
      <c r="BU507" s="60">
        <v>0</v>
      </c>
      <c r="BV507" s="60">
        <v>0</v>
      </c>
      <c r="BW507" s="62">
        <f t="shared" si="42"/>
        <v>0</v>
      </c>
      <c r="BX507" s="60">
        <v>0</v>
      </c>
      <c r="BY507" s="60">
        <v>0</v>
      </c>
      <c r="BZ507" s="64">
        <f t="shared" si="45"/>
        <v>42000000</v>
      </c>
      <c r="CA507" s="60" t="s">
        <v>106</v>
      </c>
      <c r="CB507" s="62" t="e">
        <f t="shared" si="43"/>
        <v>#REF!</v>
      </c>
      <c r="CC507" s="72" t="e">
        <f>BS507-#REF!</f>
        <v>#REF!</v>
      </c>
      <c r="CD507" s="62" t="s">
        <v>107</v>
      </c>
      <c r="CE507" s="78">
        <v>44585</v>
      </c>
      <c r="CF507" s="74" t="s">
        <v>2709</v>
      </c>
      <c r="CG507" s="75"/>
    </row>
    <row r="508" spans="1:85" s="17" customFormat="1" ht="50.25" customHeight="1">
      <c r="A508" s="60">
        <v>507</v>
      </c>
      <c r="B508" s="62" t="s">
        <v>298</v>
      </c>
      <c r="C508" s="62" t="s">
        <v>299</v>
      </c>
      <c r="D508" s="62" t="s">
        <v>300</v>
      </c>
      <c r="E508" s="62" t="s">
        <v>88</v>
      </c>
      <c r="F508" s="62" t="s">
        <v>2710</v>
      </c>
      <c r="G508" s="62" t="s">
        <v>90</v>
      </c>
      <c r="H508" s="62" t="s">
        <v>2711</v>
      </c>
      <c r="I508" s="62" t="s">
        <v>92</v>
      </c>
      <c r="J508" s="62">
        <v>41633901</v>
      </c>
      <c r="K508" s="62" t="s">
        <v>2712</v>
      </c>
      <c r="L508" s="60">
        <v>80111701</v>
      </c>
      <c r="M508" s="71" t="s">
        <v>340</v>
      </c>
      <c r="N508" s="62" t="s">
        <v>96</v>
      </c>
      <c r="O508" s="62">
        <f t="shared" si="46"/>
        <v>57750000</v>
      </c>
      <c r="P508" s="82">
        <v>57750000</v>
      </c>
      <c r="Q508" s="83">
        <v>0</v>
      </c>
      <c r="R508" s="82">
        <v>5775000</v>
      </c>
      <c r="S508" s="62" t="s">
        <v>213</v>
      </c>
      <c r="T508" s="63">
        <v>44582</v>
      </c>
      <c r="U508" s="63">
        <v>44587</v>
      </c>
      <c r="V508" s="63">
        <v>44865</v>
      </c>
      <c r="W508" s="63">
        <v>44587</v>
      </c>
      <c r="X508" s="63">
        <v>44865</v>
      </c>
      <c r="Y508" s="67" t="s">
        <v>305</v>
      </c>
      <c r="Z508" s="68" t="s">
        <v>306</v>
      </c>
      <c r="AA508" s="111">
        <v>20220552</v>
      </c>
      <c r="AB508" s="111">
        <v>65422</v>
      </c>
      <c r="AC508" s="63">
        <v>44573</v>
      </c>
      <c r="AD508" s="61" t="s">
        <v>100</v>
      </c>
      <c r="AE508" s="61" t="s">
        <v>100</v>
      </c>
      <c r="AF508" s="71" t="s">
        <v>928</v>
      </c>
      <c r="AG508" s="71" t="s">
        <v>102</v>
      </c>
      <c r="AH508" s="69">
        <v>70322</v>
      </c>
      <c r="AI508" s="85">
        <v>44584</v>
      </c>
      <c r="AJ508" s="70" t="s">
        <v>103</v>
      </c>
      <c r="AK508" s="69" t="s">
        <v>100</v>
      </c>
      <c r="AL508" s="69" t="s">
        <v>100</v>
      </c>
      <c r="AM508" s="61" t="str">
        <f>'[1]REQUISITOS DE EJECUCIÓN '!F509</f>
        <v>Cumplimiento del contrato
Calidad del servicio</v>
      </c>
      <c r="AN508" s="61" t="str">
        <f>'[1]REQUISITOS DE EJECUCIÓN '!G509</f>
        <v>30-46-101009531</v>
      </c>
      <c r="AO508" s="61">
        <f>'[1]REQUISITOS DE EJECUCIÓN '!H509</f>
        <v>44582</v>
      </c>
      <c r="AP508" s="61">
        <f>'[1]REQUISITOS DE EJECUCIÓN '!I509</f>
        <v>44583</v>
      </c>
      <c r="AQ508" s="61">
        <f>'[1]REQUISITOS DE EJECUCIÓN '!L509</f>
        <v>44587</v>
      </c>
      <c r="AR508" s="61" t="str">
        <f>'[1]REQUISITOS DE EJECUCIÓN '!M509</f>
        <v>I</v>
      </c>
      <c r="AS508" s="62" t="s">
        <v>104</v>
      </c>
      <c r="AT508" s="60" t="str">
        <f>[1]Supervisiones!J509</f>
        <v>Fabian Dario Romero Moreno</v>
      </c>
      <c r="AU508" s="60">
        <f>[1]Supervisiones!K509</f>
        <v>11523034</v>
      </c>
      <c r="AV508" s="60" t="str">
        <f>[1]Supervisiones!L509</f>
        <v>Fabian Dario Romero Moreno</v>
      </c>
      <c r="AW508" s="60">
        <f>[1]Supervisiones!M509</f>
        <v>11523034</v>
      </c>
      <c r="AX508" s="63">
        <f>[1]Supervisiones!N509</f>
        <v>44584</v>
      </c>
      <c r="AY508" s="63">
        <f>[1]Supervisiones!O509</f>
        <v>44584</v>
      </c>
      <c r="AZ508" s="60" t="str">
        <f>[1]Supervisiones!P509</f>
        <v>Transaccional</v>
      </c>
      <c r="BA508" s="62" t="s">
        <v>105</v>
      </c>
      <c r="BB508" s="60">
        <v>0</v>
      </c>
      <c r="BC508" s="62" t="s">
        <v>105</v>
      </c>
      <c r="BD508" s="60" t="s">
        <v>100</v>
      </c>
      <c r="BE508" s="60" t="s">
        <v>100</v>
      </c>
      <c r="BF508" s="62" t="s">
        <v>105</v>
      </c>
      <c r="BG508" s="60" t="s">
        <v>100</v>
      </c>
      <c r="BH508" s="60" t="s">
        <v>100</v>
      </c>
      <c r="BI508" s="60" t="s">
        <v>100</v>
      </c>
      <c r="BJ508" s="60" t="s">
        <v>100</v>
      </c>
      <c r="BK508" s="60" t="s">
        <v>100</v>
      </c>
      <c r="BL508" s="60" t="s">
        <v>100</v>
      </c>
      <c r="BM508" s="60" t="s">
        <v>100</v>
      </c>
      <c r="BN508" s="60" t="s">
        <v>100</v>
      </c>
      <c r="BO508" s="60" t="s">
        <v>100</v>
      </c>
      <c r="BP508" s="60" t="s">
        <v>100</v>
      </c>
      <c r="BQ508" s="60" t="s">
        <v>100</v>
      </c>
      <c r="BR508" s="60" t="s">
        <v>100</v>
      </c>
      <c r="BS508" s="63">
        <f t="shared" si="44"/>
        <v>44865</v>
      </c>
      <c r="BT508" s="62">
        <f t="shared" si="41"/>
        <v>0</v>
      </c>
      <c r="BU508" s="60">
        <v>0</v>
      </c>
      <c r="BV508" s="60">
        <v>0</v>
      </c>
      <c r="BW508" s="62">
        <f t="shared" si="42"/>
        <v>0</v>
      </c>
      <c r="BX508" s="60">
        <v>0</v>
      </c>
      <c r="BY508" s="60">
        <v>0</v>
      </c>
      <c r="BZ508" s="64">
        <f t="shared" si="45"/>
        <v>57750000</v>
      </c>
      <c r="CA508" s="60" t="s">
        <v>106</v>
      </c>
      <c r="CB508" s="62" t="e">
        <f t="shared" si="43"/>
        <v>#REF!</v>
      </c>
      <c r="CC508" s="72" t="e">
        <f>BS508-#REF!</f>
        <v>#REF!</v>
      </c>
      <c r="CD508" s="62" t="s">
        <v>107</v>
      </c>
      <c r="CE508" s="78">
        <v>44587</v>
      </c>
      <c r="CF508" s="74" t="s">
        <v>2713</v>
      </c>
      <c r="CG508" s="75"/>
    </row>
    <row r="509" spans="1:85" s="17" customFormat="1" ht="50.25" customHeight="1">
      <c r="A509" s="60">
        <v>508</v>
      </c>
      <c r="B509" s="62" t="s">
        <v>298</v>
      </c>
      <c r="C509" s="62" t="s">
        <v>299</v>
      </c>
      <c r="D509" s="62" t="s">
        <v>460</v>
      </c>
      <c r="E509" s="62" t="s">
        <v>88</v>
      </c>
      <c r="F509" s="62" t="s">
        <v>2714</v>
      </c>
      <c r="G509" s="62" t="s">
        <v>90</v>
      </c>
      <c r="H509" s="62" t="s">
        <v>2715</v>
      </c>
      <c r="I509" s="62" t="s">
        <v>92</v>
      </c>
      <c r="J509" s="62">
        <v>80178658</v>
      </c>
      <c r="K509" s="62" t="s">
        <v>2716</v>
      </c>
      <c r="L509" s="60">
        <v>80111701</v>
      </c>
      <c r="M509" s="71" t="s">
        <v>493</v>
      </c>
      <c r="N509" s="62" t="s">
        <v>96</v>
      </c>
      <c r="O509" s="62">
        <f t="shared" si="46"/>
        <v>78750000</v>
      </c>
      <c r="P509" s="82">
        <v>78750000</v>
      </c>
      <c r="Q509" s="83">
        <v>0</v>
      </c>
      <c r="R509" s="82">
        <v>7875000</v>
      </c>
      <c r="S509" s="62" t="s">
        <v>213</v>
      </c>
      <c r="T509" s="63">
        <v>44583</v>
      </c>
      <c r="U509" s="63">
        <v>44585</v>
      </c>
      <c r="V509" s="63">
        <v>44865</v>
      </c>
      <c r="W509" s="63">
        <v>44585</v>
      </c>
      <c r="X509" s="63">
        <v>44865</v>
      </c>
      <c r="Y509" s="67" t="s">
        <v>305</v>
      </c>
      <c r="Z509" s="68" t="s">
        <v>306</v>
      </c>
      <c r="AA509" s="111">
        <v>20220503</v>
      </c>
      <c r="AB509" s="111">
        <v>101922</v>
      </c>
      <c r="AC509" s="63">
        <v>44578</v>
      </c>
      <c r="AD509" s="61" t="s">
        <v>100</v>
      </c>
      <c r="AE509" s="61" t="s">
        <v>100</v>
      </c>
      <c r="AF509" s="71" t="s">
        <v>928</v>
      </c>
      <c r="AG509" s="71" t="s">
        <v>494</v>
      </c>
      <c r="AH509" s="69">
        <v>68222</v>
      </c>
      <c r="AI509" s="85">
        <v>44584</v>
      </c>
      <c r="AJ509" s="70" t="s">
        <v>103</v>
      </c>
      <c r="AK509" s="69" t="s">
        <v>100</v>
      </c>
      <c r="AL509" s="69" t="s">
        <v>100</v>
      </c>
      <c r="AM509" s="61" t="str">
        <f>'[1]REQUISITOS DE EJECUCIÓN '!F510</f>
        <v>Cumplimiento del contrato
Calidad del servicio</v>
      </c>
      <c r="AN509" s="61" t="str">
        <f>'[1]REQUISITOS DE EJECUCIÓN '!G510</f>
        <v>390-47-994000068825</v>
      </c>
      <c r="AO509" s="61">
        <f>'[1]REQUISITOS DE EJECUCIÓN '!H510</f>
        <v>44584</v>
      </c>
      <c r="AP509" s="61">
        <f>'[1]REQUISITOS DE EJECUCIÓN '!I510</f>
        <v>44584</v>
      </c>
      <c r="AQ509" s="61">
        <f>'[1]REQUISITOS DE EJECUCIÓN '!L510</f>
        <v>44585</v>
      </c>
      <c r="AR509" s="61" t="str">
        <f>'[1]REQUISITOS DE EJECUCIÓN '!M510</f>
        <v>I</v>
      </c>
      <c r="AS509" s="62" t="s">
        <v>104</v>
      </c>
      <c r="AT509" s="60" t="str">
        <f>[1]Supervisiones!J510</f>
        <v>Fabian Dario Romero Moreno</v>
      </c>
      <c r="AU509" s="60">
        <f>[1]Supervisiones!K510</f>
        <v>11523034</v>
      </c>
      <c r="AV509" s="60" t="str">
        <f>[1]Supervisiones!L510</f>
        <v>Fabian Dario Romero Moreno</v>
      </c>
      <c r="AW509" s="60">
        <f>[1]Supervisiones!M510</f>
        <v>11523034</v>
      </c>
      <c r="AX509" s="63">
        <f>[1]Supervisiones!N510</f>
        <v>44584</v>
      </c>
      <c r="AY509" s="63">
        <f>[1]Supervisiones!O510</f>
        <v>44584</v>
      </c>
      <c r="AZ509" s="60" t="str">
        <f>[1]Supervisiones!P510</f>
        <v>Transaccional</v>
      </c>
      <c r="BA509" s="62" t="s">
        <v>105</v>
      </c>
      <c r="BB509" s="60">
        <v>0</v>
      </c>
      <c r="BC509" s="62" t="s">
        <v>105</v>
      </c>
      <c r="BD509" s="60" t="s">
        <v>100</v>
      </c>
      <c r="BE509" s="60" t="s">
        <v>100</v>
      </c>
      <c r="BF509" s="62" t="s">
        <v>105</v>
      </c>
      <c r="BG509" s="60" t="s">
        <v>100</v>
      </c>
      <c r="BH509" s="60" t="s">
        <v>100</v>
      </c>
      <c r="BI509" s="60" t="s">
        <v>100</v>
      </c>
      <c r="BJ509" s="60" t="s">
        <v>100</v>
      </c>
      <c r="BK509" s="60" t="s">
        <v>100</v>
      </c>
      <c r="BL509" s="60" t="s">
        <v>100</v>
      </c>
      <c r="BM509" s="60" t="s">
        <v>100</v>
      </c>
      <c r="BN509" s="60" t="s">
        <v>100</v>
      </c>
      <c r="BO509" s="60" t="s">
        <v>100</v>
      </c>
      <c r="BP509" s="60" t="s">
        <v>100</v>
      </c>
      <c r="BQ509" s="60" t="s">
        <v>100</v>
      </c>
      <c r="BR509" s="60" t="s">
        <v>100</v>
      </c>
      <c r="BS509" s="63">
        <f t="shared" si="44"/>
        <v>44865</v>
      </c>
      <c r="BT509" s="62">
        <f t="shared" si="41"/>
        <v>0</v>
      </c>
      <c r="BU509" s="60">
        <v>0</v>
      </c>
      <c r="BV509" s="60">
        <v>0</v>
      </c>
      <c r="BW509" s="62">
        <f t="shared" si="42"/>
        <v>0</v>
      </c>
      <c r="BX509" s="60">
        <v>0</v>
      </c>
      <c r="BY509" s="60">
        <v>0</v>
      </c>
      <c r="BZ509" s="64">
        <f t="shared" si="45"/>
        <v>78750000</v>
      </c>
      <c r="CA509" s="60" t="s">
        <v>106</v>
      </c>
      <c r="CB509" s="62" t="e">
        <f t="shared" si="43"/>
        <v>#REF!</v>
      </c>
      <c r="CC509" s="72" t="e">
        <f>BS509-#REF!</f>
        <v>#REF!</v>
      </c>
      <c r="CD509" s="62" t="s">
        <v>107</v>
      </c>
      <c r="CE509" s="78">
        <v>44588</v>
      </c>
      <c r="CF509" s="74" t="s">
        <v>2717</v>
      </c>
      <c r="CG509" s="75"/>
    </row>
    <row r="510" spans="1:85" s="17" customFormat="1" ht="50.25" customHeight="1">
      <c r="A510" s="60">
        <v>509</v>
      </c>
      <c r="B510" s="62" t="s">
        <v>377</v>
      </c>
      <c r="C510" s="62" t="s">
        <v>378</v>
      </c>
      <c r="D510" s="62" t="s">
        <v>251</v>
      </c>
      <c r="E510" s="62" t="s">
        <v>88</v>
      </c>
      <c r="F510" s="62" t="s">
        <v>2718</v>
      </c>
      <c r="G510" s="62" t="s">
        <v>90</v>
      </c>
      <c r="H510" s="62" t="s">
        <v>2719</v>
      </c>
      <c r="I510" s="62" t="s">
        <v>92</v>
      </c>
      <c r="J510" s="62">
        <v>27984021</v>
      </c>
      <c r="K510" s="62" t="s">
        <v>2720</v>
      </c>
      <c r="L510" s="60">
        <v>80111701</v>
      </c>
      <c r="M510" s="71" t="s">
        <v>748</v>
      </c>
      <c r="N510" s="71" t="s">
        <v>96</v>
      </c>
      <c r="O510" s="62">
        <f t="shared" si="46"/>
        <v>50400000</v>
      </c>
      <c r="P510" s="82">
        <v>50400000</v>
      </c>
      <c r="Q510" s="83">
        <v>0</v>
      </c>
      <c r="R510" s="82">
        <v>6300000</v>
      </c>
      <c r="S510" s="62" t="s">
        <v>213</v>
      </c>
      <c r="T510" s="63">
        <v>44582</v>
      </c>
      <c r="U510" s="63">
        <v>44593</v>
      </c>
      <c r="V510" s="63">
        <v>44834</v>
      </c>
      <c r="W510" s="63">
        <v>44593</v>
      </c>
      <c r="X510" s="63">
        <v>44834</v>
      </c>
      <c r="Y510" s="67" t="s">
        <v>383</v>
      </c>
      <c r="Z510" s="68" t="s">
        <v>384</v>
      </c>
      <c r="AA510" s="111">
        <v>20220078</v>
      </c>
      <c r="AB510" s="111">
        <v>58822</v>
      </c>
      <c r="AC510" s="63">
        <v>44573</v>
      </c>
      <c r="AD510" s="61" t="s">
        <v>100</v>
      </c>
      <c r="AE510" s="61" t="s">
        <v>100</v>
      </c>
      <c r="AF510" s="71" t="s">
        <v>986</v>
      </c>
      <c r="AG510" s="71" t="s">
        <v>205</v>
      </c>
      <c r="AH510" s="69">
        <v>59422</v>
      </c>
      <c r="AI510" s="85">
        <v>44582</v>
      </c>
      <c r="AJ510" s="70" t="s">
        <v>103</v>
      </c>
      <c r="AK510" s="69" t="s">
        <v>100</v>
      </c>
      <c r="AL510" s="69" t="s">
        <v>100</v>
      </c>
      <c r="AM510" s="61" t="str">
        <f>'[1]REQUISITOS DE EJECUCIÓN '!F511</f>
        <v>Cumplimiento del contrato
Calidad del servicio</v>
      </c>
      <c r="AN510" s="61" t="str">
        <f>'[1]REQUISITOS DE EJECUCIÓN '!G511</f>
        <v>390-47-994000068522</v>
      </c>
      <c r="AO510" s="61">
        <f>'[1]REQUISITOS DE EJECUCIÓN '!H511</f>
        <v>44582</v>
      </c>
      <c r="AP510" s="61">
        <f>'[1]REQUISITOS DE EJECUCIÓN '!I511</f>
        <v>44584</v>
      </c>
      <c r="AQ510" s="61">
        <f>'[1]REQUISITOS DE EJECUCIÓN '!L511</f>
        <v>44587</v>
      </c>
      <c r="AR510" s="61" t="str">
        <f>'[1]REQUISITOS DE EJECUCIÓN '!M511</f>
        <v>I</v>
      </c>
      <c r="AS510" s="62" t="s">
        <v>104</v>
      </c>
      <c r="AT510" s="60" t="str">
        <f>[1]Supervisiones!J511</f>
        <v>Damaris Tatiana Gomez Buitrago</v>
      </c>
      <c r="AU510" s="60" t="str">
        <f>[1]Supervisiones!K511</f>
        <v xml:space="preserve">1076716385	</v>
      </c>
      <c r="AV510" s="60" t="str">
        <f>[1]Supervisiones!L511</f>
        <v>Damaris Tatiana Gomez Buitrago</v>
      </c>
      <c r="AW510" s="60" t="str">
        <f>[1]Supervisiones!M511</f>
        <v xml:space="preserve">1076716385	</v>
      </c>
      <c r="AX510" s="63">
        <f>[1]Supervisiones!N511</f>
        <v>44582</v>
      </c>
      <c r="AY510" s="63">
        <f>[1]Supervisiones!O511</f>
        <v>44582</v>
      </c>
      <c r="AZ510" s="60" t="str">
        <f>[1]Supervisiones!P511</f>
        <v>Transaccional</v>
      </c>
      <c r="BA510" s="62" t="s">
        <v>105</v>
      </c>
      <c r="BB510" s="60">
        <v>0</v>
      </c>
      <c r="BC510" s="62" t="s">
        <v>105</v>
      </c>
      <c r="BD510" s="60" t="s">
        <v>100</v>
      </c>
      <c r="BE510" s="60" t="s">
        <v>100</v>
      </c>
      <c r="BF510" s="62" t="s">
        <v>105</v>
      </c>
      <c r="BG510" s="60" t="s">
        <v>100</v>
      </c>
      <c r="BH510" s="60" t="s">
        <v>100</v>
      </c>
      <c r="BI510" s="60" t="s">
        <v>100</v>
      </c>
      <c r="BJ510" s="60" t="s">
        <v>100</v>
      </c>
      <c r="BK510" s="60" t="s">
        <v>100</v>
      </c>
      <c r="BL510" s="60" t="s">
        <v>100</v>
      </c>
      <c r="BM510" s="60" t="s">
        <v>100</v>
      </c>
      <c r="BN510" s="60" t="s">
        <v>100</v>
      </c>
      <c r="BO510" s="60" t="s">
        <v>100</v>
      </c>
      <c r="BP510" s="60" t="s">
        <v>100</v>
      </c>
      <c r="BQ510" s="60" t="s">
        <v>100</v>
      </c>
      <c r="BR510" s="60" t="s">
        <v>100</v>
      </c>
      <c r="BS510" s="63">
        <f t="shared" si="44"/>
        <v>44834</v>
      </c>
      <c r="BT510" s="62">
        <f t="shared" si="41"/>
        <v>0</v>
      </c>
      <c r="BU510" s="60">
        <v>0</v>
      </c>
      <c r="BV510" s="60">
        <v>0</v>
      </c>
      <c r="BW510" s="62">
        <f t="shared" si="42"/>
        <v>0</v>
      </c>
      <c r="BX510" s="60">
        <v>0</v>
      </c>
      <c r="BY510" s="60">
        <v>0</v>
      </c>
      <c r="BZ510" s="64">
        <f t="shared" si="45"/>
        <v>50400000</v>
      </c>
      <c r="CA510" s="60" t="s">
        <v>106</v>
      </c>
      <c r="CB510" s="62" t="e">
        <f t="shared" si="43"/>
        <v>#REF!</v>
      </c>
      <c r="CC510" s="72" t="e">
        <f>BS510-#REF!</f>
        <v>#REF!</v>
      </c>
      <c r="CD510" s="62" t="s">
        <v>107</v>
      </c>
      <c r="CE510" s="78">
        <v>44587</v>
      </c>
      <c r="CF510" s="74" t="s">
        <v>2721</v>
      </c>
      <c r="CG510" s="75"/>
    </row>
    <row r="511" spans="1:85" s="17" customFormat="1" ht="50.25" customHeight="1">
      <c r="A511" s="60">
        <v>510</v>
      </c>
      <c r="B511" s="62" t="s">
        <v>510</v>
      </c>
      <c r="C511" s="62" t="s">
        <v>930</v>
      </c>
      <c r="D511" s="62" t="s">
        <v>512</v>
      </c>
      <c r="E511" s="62" t="s">
        <v>88</v>
      </c>
      <c r="F511" s="62" t="s">
        <v>2722</v>
      </c>
      <c r="G511" s="62" t="s">
        <v>90</v>
      </c>
      <c r="H511" s="62" t="s">
        <v>2723</v>
      </c>
      <c r="I511" s="62" t="s">
        <v>92</v>
      </c>
      <c r="J511" s="62">
        <v>1020767221</v>
      </c>
      <c r="K511" s="62" t="s">
        <v>2724</v>
      </c>
      <c r="L511" s="60">
        <v>80111701</v>
      </c>
      <c r="M511" s="71" t="s">
        <v>934</v>
      </c>
      <c r="N511" s="62" t="s">
        <v>96</v>
      </c>
      <c r="O511" s="62">
        <f t="shared" si="46"/>
        <v>66000000</v>
      </c>
      <c r="P511" s="82">
        <v>66000000</v>
      </c>
      <c r="Q511" s="83">
        <v>0</v>
      </c>
      <c r="R511" s="82">
        <v>6000000</v>
      </c>
      <c r="S511" s="62" t="s">
        <v>213</v>
      </c>
      <c r="T511" s="63">
        <v>44582</v>
      </c>
      <c r="U511" s="63">
        <v>44587</v>
      </c>
      <c r="V511" s="63">
        <v>44895</v>
      </c>
      <c r="W511" s="63">
        <v>44587</v>
      </c>
      <c r="X511" s="63">
        <v>44895</v>
      </c>
      <c r="Y511" s="67" t="s">
        <v>517</v>
      </c>
      <c r="Z511" s="68" t="s">
        <v>518</v>
      </c>
      <c r="AA511" s="111">
        <v>20220385</v>
      </c>
      <c r="AB511" s="111">
        <v>74822</v>
      </c>
      <c r="AC511" s="63">
        <v>44574</v>
      </c>
      <c r="AD511" s="61" t="s">
        <v>100</v>
      </c>
      <c r="AE511" s="61" t="s">
        <v>100</v>
      </c>
      <c r="AF511" s="71" t="s">
        <v>866</v>
      </c>
      <c r="AG511" s="71" t="s">
        <v>102</v>
      </c>
      <c r="AH511" s="69">
        <v>58222</v>
      </c>
      <c r="AI511" s="85">
        <v>44582</v>
      </c>
      <c r="AJ511" s="70" t="s">
        <v>103</v>
      </c>
      <c r="AK511" s="69" t="s">
        <v>100</v>
      </c>
      <c r="AL511" s="69" t="s">
        <v>100</v>
      </c>
      <c r="AM511" s="61" t="str">
        <f>'[1]REQUISITOS DE EJECUCIÓN '!F512</f>
        <v>Cumplimiento del contrato
Calidad del servicio</v>
      </c>
      <c r="AN511" s="61" t="str">
        <f>'[1]REQUISITOS DE EJECUCIÓN '!G512</f>
        <v>33-46-101039274</v>
      </c>
      <c r="AO511" s="61">
        <f>'[1]REQUISITOS DE EJECUCIÓN '!H512</f>
        <v>44582</v>
      </c>
      <c r="AP511" s="61">
        <f>'[1]REQUISITOS DE EJECUCIÓN '!I512</f>
        <v>44583</v>
      </c>
      <c r="AQ511" s="61">
        <f>'[1]REQUISITOS DE EJECUCIÓN '!L512</f>
        <v>44587</v>
      </c>
      <c r="AR511" s="61" t="str">
        <f>'[1]REQUISITOS DE EJECUCIÓN '!M512</f>
        <v>I</v>
      </c>
      <c r="AS511" s="62" t="s">
        <v>104</v>
      </c>
      <c r="AT511" s="60" t="str">
        <f>[1]Supervisiones!J512</f>
        <v>Norma Teresa Nieto Almanza</v>
      </c>
      <c r="AU511" s="60">
        <f>[1]Supervisiones!K512</f>
        <v>51871034</v>
      </c>
      <c r="AV511" s="60" t="str">
        <f>[1]Supervisiones!L512</f>
        <v>Norma Teresa Nieto Almanza</v>
      </c>
      <c r="AW511" s="60">
        <f>[1]Supervisiones!M512</f>
        <v>51871034</v>
      </c>
      <c r="AX511" s="63">
        <f>[1]Supervisiones!N512</f>
        <v>44582</v>
      </c>
      <c r="AY511" s="63">
        <f>[1]Supervisiones!O512</f>
        <v>44582</v>
      </c>
      <c r="AZ511" s="60" t="str">
        <f>[1]Supervisiones!P512</f>
        <v>Transaccional</v>
      </c>
      <c r="BA511" s="62" t="s">
        <v>105</v>
      </c>
      <c r="BB511" s="60">
        <v>0</v>
      </c>
      <c r="BC511" s="62" t="s">
        <v>105</v>
      </c>
      <c r="BD511" s="60" t="s">
        <v>100</v>
      </c>
      <c r="BE511" s="60" t="s">
        <v>100</v>
      </c>
      <c r="BF511" s="62" t="s">
        <v>105</v>
      </c>
      <c r="BG511" s="60" t="s">
        <v>100</v>
      </c>
      <c r="BH511" s="60" t="s">
        <v>100</v>
      </c>
      <c r="BI511" s="60" t="s">
        <v>100</v>
      </c>
      <c r="BJ511" s="60" t="s">
        <v>100</v>
      </c>
      <c r="BK511" s="60" t="s">
        <v>100</v>
      </c>
      <c r="BL511" s="60" t="s">
        <v>100</v>
      </c>
      <c r="BM511" s="60" t="s">
        <v>100</v>
      </c>
      <c r="BN511" s="60" t="s">
        <v>100</v>
      </c>
      <c r="BO511" s="60" t="s">
        <v>100</v>
      </c>
      <c r="BP511" s="60" t="s">
        <v>100</v>
      </c>
      <c r="BQ511" s="60" t="s">
        <v>100</v>
      </c>
      <c r="BR511" s="60" t="s">
        <v>100</v>
      </c>
      <c r="BS511" s="63">
        <f t="shared" si="44"/>
        <v>44895</v>
      </c>
      <c r="BT511" s="62">
        <f t="shared" si="41"/>
        <v>0</v>
      </c>
      <c r="BU511" s="60">
        <v>0</v>
      </c>
      <c r="BV511" s="60">
        <v>0</v>
      </c>
      <c r="BW511" s="62">
        <f t="shared" si="42"/>
        <v>0</v>
      </c>
      <c r="BX511" s="60">
        <v>0</v>
      </c>
      <c r="BY511" s="60">
        <v>0</v>
      </c>
      <c r="BZ511" s="64">
        <f t="shared" si="45"/>
        <v>66000000</v>
      </c>
      <c r="CA511" s="60" t="s">
        <v>106</v>
      </c>
      <c r="CB511" s="62" t="e">
        <f t="shared" si="43"/>
        <v>#REF!</v>
      </c>
      <c r="CC511" s="72" t="e">
        <f>BS511-#REF!</f>
        <v>#REF!</v>
      </c>
      <c r="CD511" s="62" t="s">
        <v>107</v>
      </c>
      <c r="CE511" s="78">
        <v>44587</v>
      </c>
      <c r="CF511" s="74" t="s">
        <v>2725</v>
      </c>
      <c r="CG511" s="75"/>
    </row>
    <row r="512" spans="1:85" s="17" customFormat="1" ht="50.25" customHeight="1">
      <c r="A512" s="60">
        <v>511</v>
      </c>
      <c r="B512" s="62" t="s">
        <v>298</v>
      </c>
      <c r="C512" s="62" t="s">
        <v>299</v>
      </c>
      <c r="D512" s="62" t="s">
        <v>460</v>
      </c>
      <c r="E512" s="62" t="s">
        <v>88</v>
      </c>
      <c r="F512" s="62" t="s">
        <v>2726</v>
      </c>
      <c r="G512" s="62" t="s">
        <v>90</v>
      </c>
      <c r="H512" s="62" t="s">
        <v>2727</v>
      </c>
      <c r="I512" s="62" t="s">
        <v>92</v>
      </c>
      <c r="J512" s="62">
        <v>79338916</v>
      </c>
      <c r="K512" s="62" t="s">
        <v>2728</v>
      </c>
      <c r="L512" s="60">
        <v>80111701</v>
      </c>
      <c r="M512" s="71" t="s">
        <v>2729</v>
      </c>
      <c r="N512" s="62" t="s">
        <v>96</v>
      </c>
      <c r="O512" s="62">
        <f t="shared" si="46"/>
        <v>99000000</v>
      </c>
      <c r="P512" s="82">
        <v>99000000</v>
      </c>
      <c r="Q512" s="82">
        <v>0</v>
      </c>
      <c r="R512" s="82">
        <v>11000000</v>
      </c>
      <c r="S512" s="62" t="s">
        <v>213</v>
      </c>
      <c r="T512" s="63">
        <v>44581</v>
      </c>
      <c r="U512" s="63">
        <v>44585</v>
      </c>
      <c r="V512" s="63">
        <v>44834</v>
      </c>
      <c r="W512" s="63">
        <v>44585</v>
      </c>
      <c r="X512" s="63">
        <v>44834</v>
      </c>
      <c r="Y512" s="67" t="s">
        <v>305</v>
      </c>
      <c r="Z512" s="68" t="s">
        <v>306</v>
      </c>
      <c r="AA512" s="111">
        <v>20220592</v>
      </c>
      <c r="AB512" s="111">
        <v>51022</v>
      </c>
      <c r="AC512" s="63">
        <v>44572</v>
      </c>
      <c r="AD512" s="61" t="s">
        <v>100</v>
      </c>
      <c r="AE512" s="61" t="s">
        <v>100</v>
      </c>
      <c r="AF512" s="71" t="s">
        <v>928</v>
      </c>
      <c r="AG512" s="71" t="s">
        <v>188</v>
      </c>
      <c r="AH512" s="69">
        <v>56122</v>
      </c>
      <c r="AI512" s="85">
        <v>44582</v>
      </c>
      <c r="AJ512" s="70" t="s">
        <v>103</v>
      </c>
      <c r="AK512" s="69" t="s">
        <v>100</v>
      </c>
      <c r="AL512" s="69" t="s">
        <v>100</v>
      </c>
      <c r="AM512" s="61" t="str">
        <f>'[1]REQUISITOS DE EJECUCIÓN '!F513</f>
        <v>Cumplimiento del contrato
Calidad del servicio</v>
      </c>
      <c r="AN512" s="61" t="str">
        <f>'[1]REQUISITOS DE EJECUCIÓN '!G513</f>
        <v>NB-100194057</v>
      </c>
      <c r="AO512" s="61">
        <f>'[1]REQUISITOS DE EJECUCIÓN '!H513</f>
        <v>44582</v>
      </c>
      <c r="AP512" s="61">
        <f>'[1]REQUISITOS DE EJECUCIÓN '!I513</f>
        <v>44583</v>
      </c>
      <c r="AQ512" s="61">
        <f>'[1]REQUISITOS DE EJECUCIÓN '!L513</f>
        <v>44584</v>
      </c>
      <c r="AR512" s="61" t="str">
        <f>'[1]REQUISITOS DE EJECUCIÓN '!M513</f>
        <v>I</v>
      </c>
      <c r="AS512" s="62" t="s">
        <v>104</v>
      </c>
      <c r="AT512" s="60" t="str">
        <f>[1]Supervisiones!J513</f>
        <v>Fabian Dario Romero Moreno</v>
      </c>
      <c r="AU512" s="60">
        <f>[1]Supervisiones!K513</f>
        <v>11523034</v>
      </c>
      <c r="AV512" s="60" t="str">
        <f>[1]Supervisiones!L513</f>
        <v>Fabian Dario Romero Moreno</v>
      </c>
      <c r="AW512" s="60">
        <f>[1]Supervisiones!M513</f>
        <v>11523034</v>
      </c>
      <c r="AX512" s="63">
        <f>[1]Supervisiones!N513</f>
        <v>44582</v>
      </c>
      <c r="AY512" s="63">
        <f>[1]Supervisiones!O513</f>
        <v>44582</v>
      </c>
      <c r="AZ512" s="60" t="str">
        <f>[1]Supervisiones!P513</f>
        <v>Transaccional</v>
      </c>
      <c r="BA512" s="62" t="s">
        <v>105</v>
      </c>
      <c r="BB512" s="60">
        <v>0</v>
      </c>
      <c r="BC512" s="62" t="s">
        <v>105</v>
      </c>
      <c r="BD512" s="60" t="s">
        <v>100</v>
      </c>
      <c r="BE512" s="60" t="s">
        <v>100</v>
      </c>
      <c r="BF512" s="62" t="s">
        <v>105</v>
      </c>
      <c r="BG512" s="60" t="s">
        <v>100</v>
      </c>
      <c r="BH512" s="60" t="s">
        <v>100</v>
      </c>
      <c r="BI512" s="60" t="s">
        <v>100</v>
      </c>
      <c r="BJ512" s="60" t="s">
        <v>100</v>
      </c>
      <c r="BK512" s="60" t="s">
        <v>100</v>
      </c>
      <c r="BL512" s="60" t="s">
        <v>100</v>
      </c>
      <c r="BM512" s="60" t="s">
        <v>100</v>
      </c>
      <c r="BN512" s="60" t="s">
        <v>100</v>
      </c>
      <c r="BO512" s="60" t="s">
        <v>100</v>
      </c>
      <c r="BP512" s="60" t="s">
        <v>100</v>
      </c>
      <c r="BQ512" s="60" t="s">
        <v>100</v>
      </c>
      <c r="BR512" s="60" t="s">
        <v>100</v>
      </c>
      <c r="BS512" s="63">
        <f t="shared" si="44"/>
        <v>44834</v>
      </c>
      <c r="BT512" s="62">
        <f t="shared" si="41"/>
        <v>0</v>
      </c>
      <c r="BU512" s="60">
        <v>0</v>
      </c>
      <c r="BV512" s="60">
        <v>0</v>
      </c>
      <c r="BW512" s="62">
        <f t="shared" si="42"/>
        <v>0</v>
      </c>
      <c r="BX512" s="60">
        <v>0</v>
      </c>
      <c r="BY512" s="60">
        <v>0</v>
      </c>
      <c r="BZ512" s="64">
        <f t="shared" si="45"/>
        <v>99000000</v>
      </c>
      <c r="CA512" s="60" t="s">
        <v>106</v>
      </c>
      <c r="CB512" s="62" t="e">
        <f t="shared" si="43"/>
        <v>#REF!</v>
      </c>
      <c r="CC512" s="72" t="e">
        <f>BS512-#REF!</f>
        <v>#REF!</v>
      </c>
      <c r="CD512" s="62" t="s">
        <v>107</v>
      </c>
      <c r="CE512" s="78">
        <v>44585</v>
      </c>
      <c r="CF512" s="74" t="s">
        <v>2730</v>
      </c>
      <c r="CG512" s="75"/>
    </row>
    <row r="513" spans="1:85" s="17" customFormat="1" ht="50.25" customHeight="1">
      <c r="A513" s="60">
        <v>512</v>
      </c>
      <c r="B513" s="62" t="s">
        <v>962</v>
      </c>
      <c r="C513" s="62" t="s">
        <v>962</v>
      </c>
      <c r="D513" s="62" t="s">
        <v>87</v>
      </c>
      <c r="E513" s="62" t="s">
        <v>88</v>
      </c>
      <c r="F513" s="62" t="s">
        <v>2731</v>
      </c>
      <c r="G513" s="62" t="s">
        <v>90</v>
      </c>
      <c r="H513" s="62" t="s">
        <v>2732</v>
      </c>
      <c r="I513" s="62" t="s">
        <v>92</v>
      </c>
      <c r="J513" s="62">
        <v>1023910589</v>
      </c>
      <c r="K513" s="62" t="s">
        <v>2733</v>
      </c>
      <c r="L513" s="60">
        <v>80111701</v>
      </c>
      <c r="M513" s="71" t="s">
        <v>2734</v>
      </c>
      <c r="N513" s="62" t="s">
        <v>96</v>
      </c>
      <c r="O513" s="62">
        <f t="shared" si="46"/>
        <v>30030000</v>
      </c>
      <c r="P513" s="86">
        <v>30030000</v>
      </c>
      <c r="Q513" s="60">
        <v>0</v>
      </c>
      <c r="R513" s="86">
        <v>6006000</v>
      </c>
      <c r="S513" s="62" t="s">
        <v>213</v>
      </c>
      <c r="T513" s="63">
        <v>44582</v>
      </c>
      <c r="U513" s="63">
        <v>44586</v>
      </c>
      <c r="V513" s="63">
        <v>44712</v>
      </c>
      <c r="W513" s="63">
        <v>44586</v>
      </c>
      <c r="X513" s="63">
        <v>44712</v>
      </c>
      <c r="Y513" s="67" t="s">
        <v>130</v>
      </c>
      <c r="Z513" s="68" t="s">
        <v>99</v>
      </c>
      <c r="AA513" s="67">
        <v>20220959</v>
      </c>
      <c r="AB513" s="67">
        <v>24922</v>
      </c>
      <c r="AC513" s="63">
        <v>44569</v>
      </c>
      <c r="AD513" s="61" t="s">
        <v>100</v>
      </c>
      <c r="AE513" s="61" t="s">
        <v>100</v>
      </c>
      <c r="AF513" s="60" t="s">
        <v>131</v>
      </c>
      <c r="AG513" s="60" t="s">
        <v>102</v>
      </c>
      <c r="AH513" s="69">
        <v>66822</v>
      </c>
      <c r="AI513" s="85">
        <v>44583</v>
      </c>
      <c r="AJ513" s="70" t="s">
        <v>103</v>
      </c>
      <c r="AK513" s="69" t="s">
        <v>100</v>
      </c>
      <c r="AL513" s="69" t="s">
        <v>100</v>
      </c>
      <c r="AM513" s="61" t="str">
        <f>'[1]REQUISITOS DE EJECUCIÓN '!F514</f>
        <v>Cumplimiento del contrato
Calidad del servicio</v>
      </c>
      <c r="AN513" s="61" t="str">
        <f>'[1]REQUISITOS DE EJECUCIÓN '!G514</f>
        <v>390-47-994000068620</v>
      </c>
      <c r="AO513" s="61">
        <f>'[1]REQUISITOS DE EJECUCIÓN '!H514</f>
        <v>44582</v>
      </c>
      <c r="AP513" s="61">
        <f>'[1]REQUISITOS DE EJECUCIÓN '!I514</f>
        <v>44583</v>
      </c>
      <c r="AQ513" s="61">
        <f>'[1]REQUISITOS DE EJECUCIÓN '!L514</f>
        <v>44586</v>
      </c>
      <c r="AR513" s="61" t="str">
        <f>'[1]REQUISITOS DE EJECUCIÓN '!M514</f>
        <v>I</v>
      </c>
      <c r="AS513" s="62" t="s">
        <v>104</v>
      </c>
      <c r="AT513" s="60" t="str">
        <f>[1]Supervisiones!J514</f>
        <v>Aura Elvira Gómez Martínez</v>
      </c>
      <c r="AU513" s="60">
        <f>[1]Supervisiones!K514</f>
        <v>52375911</v>
      </c>
      <c r="AV513" s="60" t="str">
        <f>[1]Supervisiones!L514</f>
        <v>Aura Elvira Gómez Martínez</v>
      </c>
      <c r="AW513" s="60">
        <f>[1]Supervisiones!M514</f>
        <v>52375911</v>
      </c>
      <c r="AX513" s="63">
        <f>[1]Supervisiones!N514</f>
        <v>44583</v>
      </c>
      <c r="AY513" s="63">
        <f>[1]Supervisiones!O514</f>
        <v>44583</v>
      </c>
      <c r="AZ513" s="60" t="str">
        <f>[1]Supervisiones!P514</f>
        <v>Transaccional</v>
      </c>
      <c r="BA513" s="62" t="s">
        <v>105</v>
      </c>
      <c r="BB513" s="60">
        <v>0</v>
      </c>
      <c r="BC513" s="62" t="s">
        <v>105</v>
      </c>
      <c r="BD513" s="60" t="s">
        <v>100</v>
      </c>
      <c r="BE513" s="60" t="s">
        <v>100</v>
      </c>
      <c r="BF513" s="62" t="s">
        <v>105</v>
      </c>
      <c r="BG513" s="60" t="s">
        <v>100</v>
      </c>
      <c r="BH513" s="60" t="s">
        <v>100</v>
      </c>
      <c r="BI513" s="60" t="s">
        <v>100</v>
      </c>
      <c r="BJ513" s="60" t="s">
        <v>100</v>
      </c>
      <c r="BK513" s="60" t="s">
        <v>100</v>
      </c>
      <c r="BL513" s="60" t="s">
        <v>100</v>
      </c>
      <c r="BM513" s="60" t="s">
        <v>100</v>
      </c>
      <c r="BN513" s="60" t="s">
        <v>100</v>
      </c>
      <c r="BO513" s="60" t="s">
        <v>100</v>
      </c>
      <c r="BP513" s="60" t="s">
        <v>100</v>
      </c>
      <c r="BQ513" s="60" t="s">
        <v>100</v>
      </c>
      <c r="BR513" s="60" t="s">
        <v>100</v>
      </c>
      <c r="BS513" s="63">
        <f t="shared" si="44"/>
        <v>44712</v>
      </c>
      <c r="BT513" s="62">
        <f t="shared" ref="BT513:BT576" si="47">BU513+BV513</f>
        <v>0</v>
      </c>
      <c r="BU513" s="60">
        <v>0</v>
      </c>
      <c r="BV513" s="60">
        <v>0</v>
      </c>
      <c r="BW513" s="62">
        <f t="shared" ref="BW513:BW576" si="48">BX513+BY513</f>
        <v>0</v>
      </c>
      <c r="BX513" s="60">
        <v>0</v>
      </c>
      <c r="BY513" s="60">
        <v>0</v>
      </c>
      <c r="BZ513" s="64">
        <f t="shared" si="45"/>
        <v>30030000</v>
      </c>
      <c r="CA513" s="60" t="s">
        <v>106</v>
      </c>
      <c r="CB513" s="62" t="e">
        <f t="shared" ref="CB513:CB576" si="49">IF(CC513&lt;0, "Vencido hace "&amp;CC513&amp;" días",IF(CC513=0, "Vence hoy",IF(CC513&lt;4, "Tiene "&amp;CC513&amp;"  días","Faltan "&amp;CC513&amp;"días")))</f>
        <v>#REF!</v>
      </c>
      <c r="CC513" s="72" t="e">
        <f>BS513-#REF!</f>
        <v>#REF!</v>
      </c>
      <c r="CD513" s="62" t="s">
        <v>107</v>
      </c>
      <c r="CE513" s="78">
        <v>44587</v>
      </c>
      <c r="CF513" s="74" t="s">
        <v>2735</v>
      </c>
      <c r="CG513" s="75"/>
    </row>
    <row r="514" spans="1:85" s="17" customFormat="1" ht="50.25" customHeight="1">
      <c r="A514" s="60">
        <v>513</v>
      </c>
      <c r="B514" s="62" t="s">
        <v>85</v>
      </c>
      <c r="C514" s="62" t="s">
        <v>1720</v>
      </c>
      <c r="D514" s="62" t="s">
        <v>87</v>
      </c>
      <c r="E514" s="62" t="s">
        <v>88</v>
      </c>
      <c r="F514" s="62" t="s">
        <v>2736</v>
      </c>
      <c r="G514" s="62" t="s">
        <v>90</v>
      </c>
      <c r="H514" s="62" t="s">
        <v>2737</v>
      </c>
      <c r="I514" s="62" t="s">
        <v>92</v>
      </c>
      <c r="J514" s="62">
        <v>79613460</v>
      </c>
      <c r="K514" s="62" t="s">
        <v>2738</v>
      </c>
      <c r="L514" s="60">
        <v>80111701</v>
      </c>
      <c r="M514" s="71" t="s">
        <v>2739</v>
      </c>
      <c r="N514" s="62" t="s">
        <v>96</v>
      </c>
      <c r="O514" s="62">
        <f t="shared" si="46"/>
        <v>84000000</v>
      </c>
      <c r="P514" s="86">
        <v>84000000</v>
      </c>
      <c r="Q514" s="60">
        <v>0</v>
      </c>
      <c r="R514" s="86">
        <v>7000000</v>
      </c>
      <c r="S514" s="62" t="s">
        <v>213</v>
      </c>
      <c r="T514" s="63">
        <v>44582</v>
      </c>
      <c r="U514" s="63">
        <v>44587</v>
      </c>
      <c r="V514" s="63">
        <v>44926</v>
      </c>
      <c r="W514" s="63">
        <v>44587</v>
      </c>
      <c r="X514" s="63">
        <v>44926</v>
      </c>
      <c r="Y514" s="67" t="s">
        <v>1725</v>
      </c>
      <c r="Z514" s="68" t="s">
        <v>99</v>
      </c>
      <c r="AA514" s="67">
        <v>20221062</v>
      </c>
      <c r="AB514" s="67">
        <v>85522</v>
      </c>
      <c r="AC514" s="63">
        <v>44575</v>
      </c>
      <c r="AD514" s="61" t="s">
        <v>100</v>
      </c>
      <c r="AE514" s="61" t="s">
        <v>100</v>
      </c>
      <c r="AF514" s="60" t="s">
        <v>1726</v>
      </c>
      <c r="AG514" s="60" t="s">
        <v>1727</v>
      </c>
      <c r="AH514" s="69">
        <v>58922</v>
      </c>
      <c r="AI514" s="85">
        <v>44582</v>
      </c>
      <c r="AJ514" s="70" t="s">
        <v>103</v>
      </c>
      <c r="AK514" s="69" t="s">
        <v>100</v>
      </c>
      <c r="AL514" s="69" t="s">
        <v>100</v>
      </c>
      <c r="AM514" s="61" t="str">
        <f>'[1]REQUISITOS DE EJECUCIÓN '!F515</f>
        <v>Cumplimiento del contrato
Calidad del servicio</v>
      </c>
      <c r="AN514" s="61" t="str">
        <f>'[1]REQUISITOS DE EJECUCIÓN '!G515</f>
        <v>390 47 994000068468</v>
      </c>
      <c r="AO514" s="61">
        <f>'[1]REQUISITOS DE EJECUCIÓN '!H515</f>
        <v>44582</v>
      </c>
      <c r="AP514" s="61">
        <f>'[1]REQUISITOS DE EJECUCIÓN '!I515</f>
        <v>44583</v>
      </c>
      <c r="AQ514" s="61">
        <f>'[1]REQUISITOS DE EJECUCIÓN '!L515</f>
        <v>44587</v>
      </c>
      <c r="AR514" s="61" t="str">
        <f>'[1]REQUISITOS DE EJECUCIÓN '!M515</f>
        <v>I</v>
      </c>
      <c r="AS514" s="62" t="s">
        <v>104</v>
      </c>
      <c r="AT514" s="60" t="str">
        <f>[1]Supervisiones!J515</f>
        <v>Leonardo Mejía Lobo</v>
      </c>
      <c r="AU514" s="60" t="str">
        <f>[1]Supervisiones!K515</f>
        <v xml:space="preserve">75068486	</v>
      </c>
      <c r="AV514" s="60" t="str">
        <f>[1]Supervisiones!L515</f>
        <v>Leonardo Mejía Lobo</v>
      </c>
      <c r="AW514" s="60" t="str">
        <f>[1]Supervisiones!M515</f>
        <v xml:space="preserve">75068486	</v>
      </c>
      <c r="AX514" s="63">
        <f>[1]Supervisiones!N515</f>
        <v>44582</v>
      </c>
      <c r="AY514" s="63">
        <f>[1]Supervisiones!O515</f>
        <v>44582</v>
      </c>
      <c r="AZ514" s="60" t="str">
        <f>[1]Supervisiones!P515</f>
        <v>Transaccional</v>
      </c>
      <c r="BA514" s="62" t="s">
        <v>105</v>
      </c>
      <c r="BB514" s="60">
        <v>0</v>
      </c>
      <c r="BC514" s="62" t="s">
        <v>105</v>
      </c>
      <c r="BD514" s="60" t="s">
        <v>100</v>
      </c>
      <c r="BE514" s="60" t="s">
        <v>100</v>
      </c>
      <c r="BF514" s="62" t="s">
        <v>105</v>
      </c>
      <c r="BG514" s="60" t="s">
        <v>100</v>
      </c>
      <c r="BH514" s="60" t="s">
        <v>100</v>
      </c>
      <c r="BI514" s="60" t="s">
        <v>100</v>
      </c>
      <c r="BJ514" s="60" t="s">
        <v>100</v>
      </c>
      <c r="BK514" s="60" t="s">
        <v>100</v>
      </c>
      <c r="BL514" s="60" t="s">
        <v>100</v>
      </c>
      <c r="BM514" s="60" t="s">
        <v>100</v>
      </c>
      <c r="BN514" s="60" t="s">
        <v>100</v>
      </c>
      <c r="BO514" s="60" t="s">
        <v>100</v>
      </c>
      <c r="BP514" s="60" t="s">
        <v>100</v>
      </c>
      <c r="BQ514" s="60" t="s">
        <v>100</v>
      </c>
      <c r="BR514" s="60" t="s">
        <v>100</v>
      </c>
      <c r="BS514" s="63">
        <f t="shared" ref="BS514:BS577" si="50">V514</f>
        <v>44926</v>
      </c>
      <c r="BT514" s="62">
        <f t="shared" si="47"/>
        <v>0</v>
      </c>
      <c r="BU514" s="60">
        <v>0</v>
      </c>
      <c r="BV514" s="60">
        <v>0</v>
      </c>
      <c r="BW514" s="62">
        <f t="shared" si="48"/>
        <v>0</v>
      </c>
      <c r="BX514" s="60">
        <v>0</v>
      </c>
      <c r="BY514" s="60">
        <v>0</v>
      </c>
      <c r="BZ514" s="64">
        <f t="shared" ref="BZ514:BZ577" si="51">O514+BT514-BW514</f>
        <v>84000000</v>
      </c>
      <c r="CA514" s="60" t="s">
        <v>106</v>
      </c>
      <c r="CB514" s="62" t="e">
        <f t="shared" si="49"/>
        <v>#REF!</v>
      </c>
      <c r="CC514" s="72" t="e">
        <f>BS514-#REF!</f>
        <v>#REF!</v>
      </c>
      <c r="CD514" s="62" t="s">
        <v>107</v>
      </c>
      <c r="CE514" s="78">
        <v>44587</v>
      </c>
      <c r="CF514" s="74" t="s">
        <v>2740</v>
      </c>
      <c r="CG514" s="75"/>
    </row>
    <row r="515" spans="1:85" s="17" customFormat="1" ht="50.25" customHeight="1">
      <c r="A515" s="60">
        <v>514</v>
      </c>
      <c r="B515" s="62" t="s">
        <v>85</v>
      </c>
      <c r="C515" s="62" t="s">
        <v>1720</v>
      </c>
      <c r="D515" s="62" t="s">
        <v>87</v>
      </c>
      <c r="E515" s="62" t="s">
        <v>88</v>
      </c>
      <c r="F515" s="62" t="s">
        <v>2741</v>
      </c>
      <c r="G515" s="62" t="s">
        <v>90</v>
      </c>
      <c r="H515" s="62" t="s">
        <v>2742</v>
      </c>
      <c r="I515" s="62" t="s">
        <v>92</v>
      </c>
      <c r="J515" s="62">
        <v>52886014</v>
      </c>
      <c r="K515" s="62" t="s">
        <v>2743</v>
      </c>
      <c r="L515" s="60">
        <v>80111701</v>
      </c>
      <c r="M515" s="71" t="s">
        <v>2744</v>
      </c>
      <c r="N515" s="62" t="s">
        <v>96</v>
      </c>
      <c r="O515" s="62">
        <f t="shared" si="46"/>
        <v>81900000</v>
      </c>
      <c r="P515" s="86">
        <v>81900000</v>
      </c>
      <c r="Q515" s="60">
        <v>0</v>
      </c>
      <c r="R515" s="86">
        <v>6825000</v>
      </c>
      <c r="S515" s="62" t="s">
        <v>213</v>
      </c>
      <c r="T515" s="63">
        <v>44582</v>
      </c>
      <c r="U515" s="63">
        <v>44583</v>
      </c>
      <c r="V515" s="63">
        <v>44926</v>
      </c>
      <c r="W515" s="63">
        <v>44583</v>
      </c>
      <c r="X515" s="63">
        <v>44926</v>
      </c>
      <c r="Y515" s="67" t="s">
        <v>1725</v>
      </c>
      <c r="Z515" s="68" t="s">
        <v>99</v>
      </c>
      <c r="AA515" s="67">
        <v>20221067</v>
      </c>
      <c r="AB515" s="67">
        <v>85922</v>
      </c>
      <c r="AC515" s="63">
        <v>44575</v>
      </c>
      <c r="AD515" s="61" t="s">
        <v>100</v>
      </c>
      <c r="AE515" s="61" t="s">
        <v>100</v>
      </c>
      <c r="AF515" s="60" t="s">
        <v>1726</v>
      </c>
      <c r="AG515" s="60" t="s">
        <v>1727</v>
      </c>
      <c r="AH515" s="69">
        <v>58722</v>
      </c>
      <c r="AI515" s="85">
        <v>44582</v>
      </c>
      <c r="AJ515" s="70" t="s">
        <v>103</v>
      </c>
      <c r="AK515" s="69" t="s">
        <v>100</v>
      </c>
      <c r="AL515" s="69" t="s">
        <v>100</v>
      </c>
      <c r="AM515" s="61" t="str">
        <f>'[1]REQUISITOS DE EJECUCIÓN '!F516</f>
        <v>Cumplimiento del contrato
Calidad del servicio</v>
      </c>
      <c r="AN515" s="61" t="str">
        <f>'[1]REQUISITOS DE EJECUCIÓN '!G516</f>
        <v>390- 47- 994000068530</v>
      </c>
      <c r="AO515" s="61">
        <f>'[1]REQUISITOS DE EJECUCIÓN '!H516</f>
        <v>44582</v>
      </c>
      <c r="AP515" s="61">
        <f>'[1]REQUISITOS DE EJECUCIÓN '!I516</f>
        <v>44582</v>
      </c>
      <c r="AQ515" s="61">
        <f>'[1]REQUISITOS DE EJECUCIÓN '!L516</f>
        <v>44583</v>
      </c>
      <c r="AR515" s="61" t="str">
        <f>'[1]REQUISITOS DE EJECUCIÓN '!M516</f>
        <v>I</v>
      </c>
      <c r="AS515" s="62" t="s">
        <v>104</v>
      </c>
      <c r="AT515" s="60" t="str">
        <f>[1]Supervisiones!J516</f>
        <v>Leonardo Mejía Lobo</v>
      </c>
      <c r="AU515" s="60" t="str">
        <f>[1]Supervisiones!K516</f>
        <v xml:space="preserve">75068486	</v>
      </c>
      <c r="AV515" s="60" t="str">
        <f>[1]Supervisiones!L516</f>
        <v>Leonardo Mejía Lobo</v>
      </c>
      <c r="AW515" s="60" t="str">
        <f>[1]Supervisiones!M516</f>
        <v xml:space="preserve">75068486	</v>
      </c>
      <c r="AX515" s="63">
        <f>[1]Supervisiones!N516</f>
        <v>44582</v>
      </c>
      <c r="AY515" s="63">
        <f>[1]Supervisiones!O516</f>
        <v>44582</v>
      </c>
      <c r="AZ515" s="60" t="str">
        <f>[1]Supervisiones!P516</f>
        <v>Transaccional</v>
      </c>
      <c r="BA515" s="62" t="s">
        <v>105</v>
      </c>
      <c r="BB515" s="60">
        <v>0</v>
      </c>
      <c r="BC515" s="62" t="s">
        <v>105</v>
      </c>
      <c r="BD515" s="60" t="s">
        <v>100</v>
      </c>
      <c r="BE515" s="60" t="s">
        <v>100</v>
      </c>
      <c r="BF515" s="62" t="s">
        <v>105</v>
      </c>
      <c r="BG515" s="60" t="s">
        <v>100</v>
      </c>
      <c r="BH515" s="60" t="s">
        <v>100</v>
      </c>
      <c r="BI515" s="60" t="s">
        <v>100</v>
      </c>
      <c r="BJ515" s="60" t="s">
        <v>100</v>
      </c>
      <c r="BK515" s="60" t="s">
        <v>100</v>
      </c>
      <c r="BL515" s="60" t="s">
        <v>100</v>
      </c>
      <c r="BM515" s="60" t="s">
        <v>100</v>
      </c>
      <c r="BN515" s="60" t="s">
        <v>100</v>
      </c>
      <c r="BO515" s="60" t="s">
        <v>100</v>
      </c>
      <c r="BP515" s="60" t="s">
        <v>100</v>
      </c>
      <c r="BQ515" s="60" t="s">
        <v>100</v>
      </c>
      <c r="BR515" s="60" t="s">
        <v>100</v>
      </c>
      <c r="BS515" s="63">
        <f t="shared" si="50"/>
        <v>44926</v>
      </c>
      <c r="BT515" s="62">
        <f t="shared" si="47"/>
        <v>0</v>
      </c>
      <c r="BU515" s="60">
        <v>0</v>
      </c>
      <c r="BV515" s="60">
        <v>0</v>
      </c>
      <c r="BW515" s="62">
        <f t="shared" si="48"/>
        <v>0</v>
      </c>
      <c r="BX515" s="60">
        <v>0</v>
      </c>
      <c r="BY515" s="60">
        <v>0</v>
      </c>
      <c r="BZ515" s="64">
        <f t="shared" si="51"/>
        <v>81900000</v>
      </c>
      <c r="CA515" s="60" t="s">
        <v>106</v>
      </c>
      <c r="CB515" s="62" t="e">
        <f t="shared" si="49"/>
        <v>#REF!</v>
      </c>
      <c r="CC515" s="72" t="e">
        <f>BS515-#REF!</f>
        <v>#REF!</v>
      </c>
      <c r="CD515" s="62" t="s">
        <v>107</v>
      </c>
      <c r="CE515" s="78">
        <v>44587</v>
      </c>
      <c r="CF515" s="74" t="s">
        <v>2745</v>
      </c>
      <c r="CG515" s="75"/>
    </row>
    <row r="516" spans="1:85" s="17" customFormat="1" ht="50.25" customHeight="1">
      <c r="A516" s="60">
        <v>515</v>
      </c>
      <c r="B516" s="62" t="s">
        <v>510</v>
      </c>
      <c r="C516" s="62" t="s">
        <v>930</v>
      </c>
      <c r="D516" s="62" t="s">
        <v>512</v>
      </c>
      <c r="E516" s="62" t="s">
        <v>88</v>
      </c>
      <c r="F516" s="62" t="s">
        <v>2746</v>
      </c>
      <c r="G516" s="62" t="s">
        <v>90</v>
      </c>
      <c r="H516" s="62" t="s">
        <v>2747</v>
      </c>
      <c r="I516" s="62" t="s">
        <v>92</v>
      </c>
      <c r="J516" s="62">
        <v>1026287804</v>
      </c>
      <c r="K516" s="62" t="s">
        <v>2748</v>
      </c>
      <c r="L516" s="60">
        <v>80111701</v>
      </c>
      <c r="M516" s="71" t="s">
        <v>2749</v>
      </c>
      <c r="N516" s="62" t="s">
        <v>96</v>
      </c>
      <c r="O516" s="62">
        <f t="shared" si="46"/>
        <v>55000000</v>
      </c>
      <c r="P516" s="86">
        <v>55000000</v>
      </c>
      <c r="Q516" s="60">
        <v>0</v>
      </c>
      <c r="R516" s="86">
        <v>5000000</v>
      </c>
      <c r="S516" s="62" t="s">
        <v>213</v>
      </c>
      <c r="T516" s="63">
        <v>44582</v>
      </c>
      <c r="U516" s="63">
        <v>44585</v>
      </c>
      <c r="V516" s="63">
        <v>44895</v>
      </c>
      <c r="W516" s="63">
        <v>44585</v>
      </c>
      <c r="X516" s="63">
        <v>44895</v>
      </c>
      <c r="Y516" s="67" t="s">
        <v>517</v>
      </c>
      <c r="Z516" s="68" t="s">
        <v>518</v>
      </c>
      <c r="AA516" s="67">
        <v>20220962</v>
      </c>
      <c r="AB516" s="67">
        <v>54722</v>
      </c>
      <c r="AC516" s="63">
        <v>44573</v>
      </c>
      <c r="AD516" s="61" t="s">
        <v>100</v>
      </c>
      <c r="AE516" s="61" t="s">
        <v>100</v>
      </c>
      <c r="AF516" s="60" t="s">
        <v>866</v>
      </c>
      <c r="AG516" s="60" t="s">
        <v>116</v>
      </c>
      <c r="AH516" s="69">
        <v>62722</v>
      </c>
      <c r="AI516" s="85">
        <v>44582</v>
      </c>
      <c r="AJ516" s="70" t="s">
        <v>103</v>
      </c>
      <c r="AK516" s="69" t="s">
        <v>100</v>
      </c>
      <c r="AL516" s="69" t="s">
        <v>100</v>
      </c>
      <c r="AM516" s="61" t="str">
        <f>'[1]REQUISITOS DE EJECUCIÓN '!F517</f>
        <v>Cumplimiento del contrato
Calidad del servicio</v>
      </c>
      <c r="AN516" s="61" t="str">
        <f>'[1]REQUISITOS DE EJECUCIÓN '!G517</f>
        <v>15-46-101024844</v>
      </c>
      <c r="AO516" s="61">
        <f>'[1]REQUISITOS DE EJECUCIÓN '!H517</f>
        <v>44582</v>
      </c>
      <c r="AP516" s="61">
        <f>'[1]REQUISITOS DE EJECUCIÓN '!I517</f>
        <v>44583</v>
      </c>
      <c r="AQ516" s="61">
        <f>'[1]REQUISITOS DE EJECUCIÓN '!L517</f>
        <v>44585</v>
      </c>
      <c r="AR516" s="61" t="str">
        <f>'[1]REQUISITOS DE EJECUCIÓN '!M517</f>
        <v>I</v>
      </c>
      <c r="AS516" s="62" t="s">
        <v>104</v>
      </c>
      <c r="AT516" s="60" t="str">
        <f>[1]Supervisiones!J517</f>
        <v>Norma Teresa Nieto Almanza</v>
      </c>
      <c r="AU516" s="60">
        <f>[1]Supervisiones!K517</f>
        <v>51871034</v>
      </c>
      <c r="AV516" s="60" t="str">
        <f>[1]Supervisiones!L517</f>
        <v>Norma Teresa Nieto Almanza</v>
      </c>
      <c r="AW516" s="60">
        <f>[1]Supervisiones!M517</f>
        <v>51871034</v>
      </c>
      <c r="AX516" s="63">
        <f>[1]Supervisiones!N517</f>
        <v>44582</v>
      </c>
      <c r="AY516" s="63">
        <f>[1]Supervisiones!O517</f>
        <v>44582</v>
      </c>
      <c r="AZ516" s="60" t="str">
        <f>[1]Supervisiones!P517</f>
        <v>Transaccional</v>
      </c>
      <c r="BA516" s="62" t="s">
        <v>105</v>
      </c>
      <c r="BB516" s="60">
        <v>0</v>
      </c>
      <c r="BC516" s="62" t="s">
        <v>105</v>
      </c>
      <c r="BD516" s="60" t="s">
        <v>100</v>
      </c>
      <c r="BE516" s="60" t="s">
        <v>100</v>
      </c>
      <c r="BF516" s="62" t="s">
        <v>105</v>
      </c>
      <c r="BG516" s="60" t="s">
        <v>100</v>
      </c>
      <c r="BH516" s="60" t="s">
        <v>100</v>
      </c>
      <c r="BI516" s="60" t="s">
        <v>100</v>
      </c>
      <c r="BJ516" s="60" t="s">
        <v>100</v>
      </c>
      <c r="BK516" s="60" t="s">
        <v>100</v>
      </c>
      <c r="BL516" s="60" t="s">
        <v>100</v>
      </c>
      <c r="BM516" s="60" t="s">
        <v>100</v>
      </c>
      <c r="BN516" s="60" t="s">
        <v>100</v>
      </c>
      <c r="BO516" s="60" t="s">
        <v>100</v>
      </c>
      <c r="BP516" s="60" t="s">
        <v>100</v>
      </c>
      <c r="BQ516" s="60" t="s">
        <v>100</v>
      </c>
      <c r="BR516" s="60" t="s">
        <v>100</v>
      </c>
      <c r="BS516" s="63">
        <f t="shared" si="50"/>
        <v>44895</v>
      </c>
      <c r="BT516" s="62">
        <f t="shared" si="47"/>
        <v>0</v>
      </c>
      <c r="BU516" s="60">
        <v>0</v>
      </c>
      <c r="BV516" s="60">
        <v>0</v>
      </c>
      <c r="BW516" s="62">
        <f t="shared" si="48"/>
        <v>0</v>
      </c>
      <c r="BX516" s="60">
        <v>0</v>
      </c>
      <c r="BY516" s="60">
        <v>0</v>
      </c>
      <c r="BZ516" s="64">
        <f t="shared" si="51"/>
        <v>55000000</v>
      </c>
      <c r="CA516" s="60" t="s">
        <v>106</v>
      </c>
      <c r="CB516" s="62" t="e">
        <f t="shared" si="49"/>
        <v>#REF!</v>
      </c>
      <c r="CC516" s="72" t="e">
        <f>BS516-#REF!</f>
        <v>#REF!</v>
      </c>
      <c r="CD516" s="62" t="s">
        <v>107</v>
      </c>
      <c r="CE516" s="78">
        <v>44587</v>
      </c>
      <c r="CF516" s="74" t="s">
        <v>2750</v>
      </c>
      <c r="CG516" s="75"/>
    </row>
    <row r="517" spans="1:85" s="17" customFormat="1" ht="50.25" customHeight="1">
      <c r="A517" s="60">
        <v>516</v>
      </c>
      <c r="B517" s="62" t="s">
        <v>411</v>
      </c>
      <c r="C517" s="62" t="s">
        <v>617</v>
      </c>
      <c r="D517" s="62" t="s">
        <v>1261</v>
      </c>
      <c r="E517" s="62" t="s">
        <v>88</v>
      </c>
      <c r="F517" s="62" t="s">
        <v>2751</v>
      </c>
      <c r="G517" s="62" t="s">
        <v>90</v>
      </c>
      <c r="H517" s="62" t="s">
        <v>2752</v>
      </c>
      <c r="I517" s="62" t="s">
        <v>92</v>
      </c>
      <c r="J517" s="62">
        <v>1085244173</v>
      </c>
      <c r="K517" s="62" t="s">
        <v>2753</v>
      </c>
      <c r="L517" s="60">
        <v>80111701</v>
      </c>
      <c r="M517" s="71" t="s">
        <v>2754</v>
      </c>
      <c r="N517" s="62" t="s">
        <v>96</v>
      </c>
      <c r="O517" s="62">
        <f t="shared" si="46"/>
        <v>72486225</v>
      </c>
      <c r="P517" s="86">
        <v>72486225</v>
      </c>
      <c r="Q517" s="60">
        <v>0</v>
      </c>
      <c r="R517" s="86">
        <v>6303150</v>
      </c>
      <c r="S517" s="62" t="s">
        <v>97</v>
      </c>
      <c r="T517" s="63">
        <v>44583</v>
      </c>
      <c r="U517" s="63">
        <v>44586</v>
      </c>
      <c r="V517" s="63">
        <v>44926</v>
      </c>
      <c r="W517" s="63">
        <v>44586</v>
      </c>
      <c r="X517" s="63">
        <v>44926</v>
      </c>
      <c r="Y517" s="67" t="s">
        <v>622</v>
      </c>
      <c r="Z517" s="68" t="s">
        <v>419</v>
      </c>
      <c r="AA517" s="67">
        <v>20220872</v>
      </c>
      <c r="AB517" s="67">
        <v>88122</v>
      </c>
      <c r="AC517" s="63">
        <v>44575</v>
      </c>
      <c r="AD517" s="61" t="s">
        <v>100</v>
      </c>
      <c r="AE517" s="61" t="s">
        <v>100</v>
      </c>
      <c r="AF517" s="60" t="s">
        <v>623</v>
      </c>
      <c r="AG517" s="60" t="s">
        <v>737</v>
      </c>
      <c r="AH517" s="69">
        <v>75022</v>
      </c>
      <c r="AI517" s="85">
        <v>44585</v>
      </c>
      <c r="AJ517" s="70" t="s">
        <v>103</v>
      </c>
      <c r="AK517" s="69" t="s">
        <v>100</v>
      </c>
      <c r="AL517" s="69" t="s">
        <v>100</v>
      </c>
      <c r="AM517" s="61" t="str">
        <f>'[1]REQUISITOS DE EJECUCIÓN '!F518</f>
        <v>Cumplimiento del contrato
Calidad del servicio</v>
      </c>
      <c r="AN517" s="61" t="str">
        <f>'[1]REQUISITOS DE EJECUCIÓN '!G518</f>
        <v>41-44-101252082</v>
      </c>
      <c r="AO517" s="61">
        <f>'[1]REQUISITOS DE EJECUCIÓN '!H518</f>
        <v>44585</v>
      </c>
      <c r="AP517" s="61">
        <f>'[1]REQUISITOS DE EJECUCIÓN '!I518</f>
        <v>44586</v>
      </c>
      <c r="AQ517" s="61">
        <f>'[1]REQUISITOS DE EJECUCIÓN '!L518</f>
        <v>44585</v>
      </c>
      <c r="AR517" s="61" t="str">
        <f>'[1]REQUISITOS DE EJECUCIÓN '!M518</f>
        <v>I</v>
      </c>
      <c r="AS517" s="62" t="s">
        <v>104</v>
      </c>
      <c r="AT517" s="60" t="str">
        <f>[1]Supervisiones!J518</f>
        <v>daniel felipe jaramillo franco</v>
      </c>
      <c r="AU517" s="60" t="str">
        <f>[1]Supervisiones!K518</f>
        <v xml:space="preserve">1094937322	</v>
      </c>
      <c r="AV517" s="60" t="str">
        <f>[1]Supervisiones!L518</f>
        <v>Jennifer Montoya Salazar</v>
      </c>
      <c r="AW517" s="60" t="str">
        <f>[1]Supervisiones!M518</f>
        <v xml:space="preserve">1094937322	</v>
      </c>
      <c r="AX517" s="63">
        <f>[1]Supervisiones!N518</f>
        <v>44585</v>
      </c>
      <c r="AY517" s="63">
        <f>[1]Supervisiones!O518</f>
        <v>44585</v>
      </c>
      <c r="AZ517" s="60" t="str">
        <f>[1]Supervisiones!P518</f>
        <v>Transaccional</v>
      </c>
      <c r="BA517" s="62" t="s">
        <v>105</v>
      </c>
      <c r="BB517" s="60">
        <v>0</v>
      </c>
      <c r="BC517" s="62" t="s">
        <v>105</v>
      </c>
      <c r="BD517" s="60" t="s">
        <v>100</v>
      </c>
      <c r="BE517" s="60" t="s">
        <v>100</v>
      </c>
      <c r="BF517" s="62" t="s">
        <v>105</v>
      </c>
      <c r="BG517" s="60" t="s">
        <v>100</v>
      </c>
      <c r="BH517" s="60" t="s">
        <v>100</v>
      </c>
      <c r="BI517" s="60" t="s">
        <v>100</v>
      </c>
      <c r="BJ517" s="60" t="s">
        <v>100</v>
      </c>
      <c r="BK517" s="60" t="s">
        <v>100</v>
      </c>
      <c r="BL517" s="60" t="s">
        <v>100</v>
      </c>
      <c r="BM517" s="60" t="s">
        <v>100</v>
      </c>
      <c r="BN517" s="60" t="s">
        <v>100</v>
      </c>
      <c r="BO517" s="60" t="s">
        <v>100</v>
      </c>
      <c r="BP517" s="60" t="s">
        <v>100</v>
      </c>
      <c r="BQ517" s="60" t="s">
        <v>100</v>
      </c>
      <c r="BR517" s="60" t="s">
        <v>100</v>
      </c>
      <c r="BS517" s="63">
        <f t="shared" si="50"/>
        <v>44926</v>
      </c>
      <c r="BT517" s="62">
        <f t="shared" si="47"/>
        <v>0</v>
      </c>
      <c r="BU517" s="60">
        <v>0</v>
      </c>
      <c r="BV517" s="60">
        <v>0</v>
      </c>
      <c r="BW517" s="62">
        <f t="shared" si="48"/>
        <v>0</v>
      </c>
      <c r="BX517" s="60">
        <v>0</v>
      </c>
      <c r="BY517" s="60">
        <v>0</v>
      </c>
      <c r="BZ517" s="64">
        <f t="shared" si="51"/>
        <v>72486225</v>
      </c>
      <c r="CA517" s="60" t="s">
        <v>106</v>
      </c>
      <c r="CB517" s="62" t="e">
        <f t="shared" si="49"/>
        <v>#REF!</v>
      </c>
      <c r="CC517" s="72" t="e">
        <f>BS517-#REF!</f>
        <v>#REF!</v>
      </c>
      <c r="CD517" s="62" t="s">
        <v>107</v>
      </c>
      <c r="CE517" s="78">
        <v>44588</v>
      </c>
      <c r="CF517" s="74" t="s">
        <v>2755</v>
      </c>
      <c r="CG517" s="75"/>
    </row>
    <row r="518" spans="1:85" s="17" customFormat="1" ht="50.25" customHeight="1">
      <c r="A518" s="60">
        <v>517</v>
      </c>
      <c r="B518" s="62" t="s">
        <v>298</v>
      </c>
      <c r="C518" s="62" t="s">
        <v>489</v>
      </c>
      <c r="D518" s="62" t="s">
        <v>300</v>
      </c>
      <c r="E518" s="62" t="s">
        <v>88</v>
      </c>
      <c r="F518" s="62" t="s">
        <v>2756</v>
      </c>
      <c r="G518" s="62" t="s">
        <v>90</v>
      </c>
      <c r="H518" s="62" t="s">
        <v>2757</v>
      </c>
      <c r="I518" s="62" t="s">
        <v>92</v>
      </c>
      <c r="J518" s="62">
        <v>1100969388</v>
      </c>
      <c r="K518" s="62" t="s">
        <v>2758</v>
      </c>
      <c r="L518" s="60">
        <v>80111701</v>
      </c>
      <c r="M518" s="71" t="s">
        <v>2759</v>
      </c>
      <c r="N518" s="62" t="s">
        <v>96</v>
      </c>
      <c r="O518" s="62">
        <f t="shared" si="46"/>
        <v>64000000</v>
      </c>
      <c r="P518" s="82">
        <v>64000000</v>
      </c>
      <c r="Q518" s="83">
        <v>0</v>
      </c>
      <c r="R518" s="82">
        <v>6400000</v>
      </c>
      <c r="S518" s="62" t="s">
        <v>213</v>
      </c>
      <c r="T518" s="63">
        <v>44582</v>
      </c>
      <c r="U518" s="63">
        <v>44586</v>
      </c>
      <c r="V518" s="63">
        <v>44865</v>
      </c>
      <c r="W518" s="63">
        <v>44586</v>
      </c>
      <c r="X518" s="63">
        <v>44865</v>
      </c>
      <c r="Y518" s="67" t="s">
        <v>305</v>
      </c>
      <c r="Z518" s="68" t="s">
        <v>306</v>
      </c>
      <c r="AA518" s="111">
        <v>20220555</v>
      </c>
      <c r="AB518" s="111">
        <v>65622</v>
      </c>
      <c r="AC518" s="63">
        <v>44573</v>
      </c>
      <c r="AD518" s="61" t="s">
        <v>100</v>
      </c>
      <c r="AE518" s="61" t="s">
        <v>100</v>
      </c>
      <c r="AF518" s="71" t="s">
        <v>928</v>
      </c>
      <c r="AG518" s="71" t="s">
        <v>494</v>
      </c>
      <c r="AH518" s="69">
        <v>62022</v>
      </c>
      <c r="AI518" s="85">
        <v>44582</v>
      </c>
      <c r="AJ518" s="70" t="s">
        <v>103</v>
      </c>
      <c r="AK518" s="69" t="s">
        <v>100</v>
      </c>
      <c r="AL518" s="69" t="s">
        <v>100</v>
      </c>
      <c r="AM518" s="61" t="str">
        <f>'[1]REQUISITOS DE EJECUCIÓN '!F519</f>
        <v>Cumplimiento del contrato
Calidad del servicio</v>
      </c>
      <c r="AN518" s="61" t="str">
        <f>'[1]REQUISITOS DE EJECUCIÓN '!G519</f>
        <v>390-47-994000068678</v>
      </c>
      <c r="AO518" s="61">
        <f>'[1]REQUISITOS DE EJECUCIÓN '!H519</f>
        <v>44583</v>
      </c>
      <c r="AP518" s="61">
        <f>'[1]REQUISITOS DE EJECUCIÓN '!I519</f>
        <v>44583</v>
      </c>
      <c r="AQ518" s="61">
        <f>'[1]REQUISITOS DE EJECUCIÓN '!L519</f>
        <v>44586</v>
      </c>
      <c r="AR518" s="61" t="str">
        <f>'[1]REQUISITOS DE EJECUCIÓN '!M519</f>
        <v>I</v>
      </c>
      <c r="AS518" s="62" t="s">
        <v>104</v>
      </c>
      <c r="AT518" s="60" t="str">
        <f>[1]Supervisiones!J519</f>
        <v>Edgar Muñoz David</v>
      </c>
      <c r="AU518" s="60">
        <f>[1]Supervisiones!K519</f>
        <v>12965830</v>
      </c>
      <c r="AV518" s="60" t="str">
        <f>[1]Supervisiones!L519</f>
        <v>Edgar Muñoz David</v>
      </c>
      <c r="AW518" s="60">
        <f>[1]Supervisiones!M519</f>
        <v>12965830</v>
      </c>
      <c r="AX518" s="63">
        <f>[1]Supervisiones!N519</f>
        <v>44584</v>
      </c>
      <c r="AY518" s="63">
        <f>[1]Supervisiones!O519</f>
        <v>44584</v>
      </c>
      <c r="AZ518" s="60" t="str">
        <f>[1]Supervisiones!P519</f>
        <v>Transaccional</v>
      </c>
      <c r="BA518" s="62" t="s">
        <v>105</v>
      </c>
      <c r="BB518" s="60">
        <v>0</v>
      </c>
      <c r="BC518" s="62" t="s">
        <v>105</v>
      </c>
      <c r="BD518" s="60" t="s">
        <v>100</v>
      </c>
      <c r="BE518" s="60" t="s">
        <v>100</v>
      </c>
      <c r="BF518" s="62" t="s">
        <v>105</v>
      </c>
      <c r="BG518" s="60" t="s">
        <v>100</v>
      </c>
      <c r="BH518" s="60" t="s">
        <v>100</v>
      </c>
      <c r="BI518" s="60" t="s">
        <v>100</v>
      </c>
      <c r="BJ518" s="60" t="s">
        <v>100</v>
      </c>
      <c r="BK518" s="60" t="s">
        <v>100</v>
      </c>
      <c r="BL518" s="60" t="s">
        <v>100</v>
      </c>
      <c r="BM518" s="60" t="s">
        <v>100</v>
      </c>
      <c r="BN518" s="60" t="s">
        <v>100</v>
      </c>
      <c r="BO518" s="60" t="s">
        <v>100</v>
      </c>
      <c r="BP518" s="60" t="s">
        <v>100</v>
      </c>
      <c r="BQ518" s="60" t="s">
        <v>100</v>
      </c>
      <c r="BR518" s="60" t="s">
        <v>100</v>
      </c>
      <c r="BS518" s="63">
        <f t="shared" si="50"/>
        <v>44865</v>
      </c>
      <c r="BT518" s="62">
        <f t="shared" si="47"/>
        <v>0</v>
      </c>
      <c r="BU518" s="60">
        <v>0</v>
      </c>
      <c r="BV518" s="60">
        <v>0</v>
      </c>
      <c r="BW518" s="62">
        <f t="shared" si="48"/>
        <v>0</v>
      </c>
      <c r="BX518" s="60">
        <v>0</v>
      </c>
      <c r="BY518" s="60">
        <v>0</v>
      </c>
      <c r="BZ518" s="64">
        <f t="shared" si="51"/>
        <v>64000000</v>
      </c>
      <c r="CA518" s="60" t="s">
        <v>106</v>
      </c>
      <c r="CB518" s="62" t="e">
        <f t="shared" si="49"/>
        <v>#REF!</v>
      </c>
      <c r="CC518" s="72" t="e">
        <f>BS518-#REF!</f>
        <v>#REF!</v>
      </c>
      <c r="CD518" s="62" t="s">
        <v>107</v>
      </c>
      <c r="CE518" s="78">
        <v>44587</v>
      </c>
      <c r="CF518" s="74" t="s">
        <v>2760</v>
      </c>
      <c r="CG518" s="75"/>
    </row>
    <row r="519" spans="1:85" s="17" customFormat="1" ht="50.25" customHeight="1">
      <c r="A519" s="60">
        <v>518</v>
      </c>
      <c r="B519" s="62" t="s">
        <v>510</v>
      </c>
      <c r="C519" s="62" t="s">
        <v>930</v>
      </c>
      <c r="D519" s="62" t="s">
        <v>512</v>
      </c>
      <c r="E519" s="62" t="s">
        <v>88</v>
      </c>
      <c r="F519" s="62" t="s">
        <v>2761</v>
      </c>
      <c r="G519" s="62" t="s">
        <v>90</v>
      </c>
      <c r="H519" s="62" t="s">
        <v>2762</v>
      </c>
      <c r="I519" s="62" t="s">
        <v>92</v>
      </c>
      <c r="J519" s="62">
        <v>10189112</v>
      </c>
      <c r="K519" s="62" t="s">
        <v>2763</v>
      </c>
      <c r="L519" s="60">
        <v>80111701</v>
      </c>
      <c r="M519" s="71" t="s">
        <v>2749</v>
      </c>
      <c r="N519" s="62" t="s">
        <v>96</v>
      </c>
      <c r="O519" s="62">
        <f t="shared" si="46"/>
        <v>60500000</v>
      </c>
      <c r="P519" s="82">
        <v>60500000</v>
      </c>
      <c r="Q519" s="83">
        <v>0</v>
      </c>
      <c r="R519" s="82">
        <v>5500000</v>
      </c>
      <c r="S519" s="62" t="s">
        <v>213</v>
      </c>
      <c r="T519" s="63">
        <v>44582</v>
      </c>
      <c r="U519" s="63">
        <v>44585</v>
      </c>
      <c r="V519" s="63">
        <v>44895</v>
      </c>
      <c r="W519" s="63">
        <v>44585</v>
      </c>
      <c r="X519" s="63">
        <v>44895</v>
      </c>
      <c r="Y519" s="67" t="s">
        <v>517</v>
      </c>
      <c r="Z519" s="68" t="s">
        <v>518</v>
      </c>
      <c r="AA519" s="111">
        <v>20220372</v>
      </c>
      <c r="AB519" s="111">
        <v>76422</v>
      </c>
      <c r="AC519" s="63">
        <v>44574</v>
      </c>
      <c r="AD519" s="61" t="s">
        <v>100</v>
      </c>
      <c r="AE519" s="61" t="s">
        <v>100</v>
      </c>
      <c r="AF519" s="71" t="s">
        <v>866</v>
      </c>
      <c r="AG519" s="71" t="s">
        <v>116</v>
      </c>
      <c r="AH519" s="69">
        <v>58122</v>
      </c>
      <c r="AI519" s="85">
        <v>44582</v>
      </c>
      <c r="AJ519" s="70" t="s">
        <v>103</v>
      </c>
      <c r="AK519" s="69" t="s">
        <v>100</v>
      </c>
      <c r="AL519" s="69" t="s">
        <v>100</v>
      </c>
      <c r="AM519" s="61" t="str">
        <f>'[1]REQUISITOS DE EJECUCIÓN '!F520</f>
        <v>Cumplimiento del contrato
Calidad del servicio</v>
      </c>
      <c r="AN519" s="61" t="str">
        <f>'[1]REQUISITOS DE EJECUCIÓN '!G520</f>
        <v>390-47-994000068489</v>
      </c>
      <c r="AO519" s="61">
        <f>'[1]REQUISITOS DE EJECUCIÓN '!H520</f>
        <v>44582</v>
      </c>
      <c r="AP519" s="61">
        <f>'[1]REQUISITOS DE EJECUCIÓN '!I520</f>
        <v>44584</v>
      </c>
      <c r="AQ519" s="61">
        <f>'[1]REQUISITOS DE EJECUCIÓN '!L520</f>
        <v>44583</v>
      </c>
      <c r="AR519" s="61" t="str">
        <f>'[1]REQUISITOS DE EJECUCIÓN '!M520</f>
        <v>I</v>
      </c>
      <c r="AS519" s="62" t="s">
        <v>104</v>
      </c>
      <c r="AT519" s="60" t="str">
        <f>[1]Supervisiones!J520</f>
        <v>Martín Emilio Ramírez Cardona</v>
      </c>
      <c r="AU519" s="60">
        <f>[1]Supervisiones!K520</f>
        <v>10282174</v>
      </c>
      <c r="AV519" s="60" t="str">
        <f>[1]Supervisiones!L520</f>
        <v>Claudia Elizabeth Cifuentes Santanilla</v>
      </c>
      <c r="AW519" s="60">
        <f>[1]Supervisiones!M520</f>
        <v>10282174</v>
      </c>
      <c r="AX519" s="63">
        <f>[1]Supervisiones!N520</f>
        <v>44582</v>
      </c>
      <c r="AY519" s="63">
        <f>[1]Supervisiones!O520</f>
        <v>44582</v>
      </c>
      <c r="AZ519" s="60" t="str">
        <f>[1]Supervisiones!P520</f>
        <v>Transaccional</v>
      </c>
      <c r="BA519" s="62" t="s">
        <v>105</v>
      </c>
      <c r="BB519" s="60">
        <v>0</v>
      </c>
      <c r="BC519" s="62" t="s">
        <v>105</v>
      </c>
      <c r="BD519" s="60" t="s">
        <v>100</v>
      </c>
      <c r="BE519" s="60" t="s">
        <v>100</v>
      </c>
      <c r="BF519" s="62" t="s">
        <v>105</v>
      </c>
      <c r="BG519" s="60" t="s">
        <v>100</v>
      </c>
      <c r="BH519" s="60" t="s">
        <v>100</v>
      </c>
      <c r="BI519" s="60" t="s">
        <v>100</v>
      </c>
      <c r="BJ519" s="60" t="s">
        <v>100</v>
      </c>
      <c r="BK519" s="60" t="s">
        <v>100</v>
      </c>
      <c r="BL519" s="60" t="s">
        <v>100</v>
      </c>
      <c r="BM519" s="60" t="s">
        <v>100</v>
      </c>
      <c r="BN519" s="60" t="s">
        <v>100</v>
      </c>
      <c r="BO519" s="60" t="s">
        <v>100</v>
      </c>
      <c r="BP519" s="60" t="s">
        <v>100</v>
      </c>
      <c r="BQ519" s="60" t="s">
        <v>100</v>
      </c>
      <c r="BR519" s="60" t="s">
        <v>100</v>
      </c>
      <c r="BS519" s="63">
        <f t="shared" si="50"/>
        <v>44895</v>
      </c>
      <c r="BT519" s="62">
        <f t="shared" si="47"/>
        <v>0</v>
      </c>
      <c r="BU519" s="60">
        <v>0</v>
      </c>
      <c r="BV519" s="60">
        <v>0</v>
      </c>
      <c r="BW519" s="62">
        <f t="shared" si="48"/>
        <v>0</v>
      </c>
      <c r="BX519" s="60">
        <v>0</v>
      </c>
      <c r="BY519" s="60">
        <v>0</v>
      </c>
      <c r="BZ519" s="64">
        <f t="shared" si="51"/>
        <v>60500000</v>
      </c>
      <c r="CA519" s="60" t="s">
        <v>106</v>
      </c>
      <c r="CB519" s="62" t="e">
        <f t="shared" si="49"/>
        <v>#REF!</v>
      </c>
      <c r="CC519" s="72" t="e">
        <f>BS519-#REF!</f>
        <v>#REF!</v>
      </c>
      <c r="CD519" s="62" t="s">
        <v>107</v>
      </c>
      <c r="CE519" s="78">
        <v>44587</v>
      </c>
      <c r="CF519" s="74" t="s">
        <v>2764</v>
      </c>
      <c r="CG519" s="75"/>
    </row>
    <row r="520" spans="1:85" s="17" customFormat="1" ht="50.25" customHeight="1">
      <c r="A520" s="60">
        <v>519</v>
      </c>
      <c r="B520" s="62" t="s">
        <v>298</v>
      </c>
      <c r="C520" s="62" t="s">
        <v>299</v>
      </c>
      <c r="D520" s="62" t="s">
        <v>460</v>
      </c>
      <c r="E520" s="62" t="s">
        <v>88</v>
      </c>
      <c r="F520" s="62" t="s">
        <v>2765</v>
      </c>
      <c r="G520" s="62" t="s">
        <v>90</v>
      </c>
      <c r="H520" s="62" t="s">
        <v>2766</v>
      </c>
      <c r="I520" s="62" t="s">
        <v>92</v>
      </c>
      <c r="J520" s="62">
        <v>13485790</v>
      </c>
      <c r="K520" s="62" t="s">
        <v>2767</v>
      </c>
      <c r="L520" s="60">
        <v>80111701</v>
      </c>
      <c r="M520" s="71" t="s">
        <v>340</v>
      </c>
      <c r="N520" s="62" t="s">
        <v>96</v>
      </c>
      <c r="O520" s="62">
        <f t="shared" si="46"/>
        <v>65000000</v>
      </c>
      <c r="P520" s="82">
        <v>65000000</v>
      </c>
      <c r="Q520" s="83">
        <v>0</v>
      </c>
      <c r="R520" s="82">
        <v>6500000</v>
      </c>
      <c r="S520" s="62" t="s">
        <v>213</v>
      </c>
      <c r="T520" s="63">
        <v>44582</v>
      </c>
      <c r="U520" s="63">
        <v>44585</v>
      </c>
      <c r="V520" s="63">
        <v>44865</v>
      </c>
      <c r="W520" s="63">
        <v>44585</v>
      </c>
      <c r="X520" s="63">
        <v>44865</v>
      </c>
      <c r="Y520" s="67" t="s">
        <v>305</v>
      </c>
      <c r="Z520" s="68" t="s">
        <v>306</v>
      </c>
      <c r="AA520" s="111">
        <v>20221112</v>
      </c>
      <c r="AB520" s="111">
        <v>106322</v>
      </c>
      <c r="AC520" s="63">
        <v>44579</v>
      </c>
      <c r="AD520" s="61" t="s">
        <v>100</v>
      </c>
      <c r="AE520" s="61" t="s">
        <v>100</v>
      </c>
      <c r="AF520" s="71" t="s">
        <v>2768</v>
      </c>
      <c r="AG520" s="71" t="s">
        <v>188</v>
      </c>
      <c r="AH520" s="69">
        <v>58322</v>
      </c>
      <c r="AI520" s="85">
        <v>44582</v>
      </c>
      <c r="AJ520" s="70" t="s">
        <v>103</v>
      </c>
      <c r="AK520" s="69" t="s">
        <v>100</v>
      </c>
      <c r="AL520" s="69" t="s">
        <v>100</v>
      </c>
      <c r="AM520" s="61" t="str">
        <f>'[1]REQUISITOS DE EJECUCIÓN '!F521</f>
        <v>Cumplimiento del contrato
Calidad del servicio</v>
      </c>
      <c r="AN520" s="61" t="str">
        <f>'[1]REQUISITOS DE EJECUCIÓN '!G521</f>
        <v>460-47-994000050993</v>
      </c>
      <c r="AO520" s="61">
        <f>'[1]REQUISITOS DE EJECUCIÓN '!H521</f>
        <v>44582</v>
      </c>
      <c r="AP520" s="61">
        <f>'[1]REQUISITOS DE EJECUCIÓN '!I521</f>
        <v>44583</v>
      </c>
      <c r="AQ520" s="61">
        <f>'[1]REQUISITOS DE EJECUCIÓN '!L521</f>
        <v>44583</v>
      </c>
      <c r="AR520" s="61" t="str">
        <f>'[1]REQUISITOS DE EJECUCIÓN '!M521</f>
        <v>I</v>
      </c>
      <c r="AS520" s="62" t="s">
        <v>104</v>
      </c>
      <c r="AT520" s="60" t="str">
        <f>[1]Supervisiones!J521</f>
        <v>Fabian Dario Romero Moreno</v>
      </c>
      <c r="AU520" s="60">
        <f>[1]Supervisiones!K521</f>
        <v>11523034</v>
      </c>
      <c r="AV520" s="60" t="str">
        <f>[1]Supervisiones!L521</f>
        <v>Fabian Dario Romero Moreno</v>
      </c>
      <c r="AW520" s="60">
        <f>[1]Supervisiones!M521</f>
        <v>11523034</v>
      </c>
      <c r="AX520" s="63">
        <f>[1]Supervisiones!N521</f>
        <v>44582</v>
      </c>
      <c r="AY520" s="63">
        <f>[1]Supervisiones!O521</f>
        <v>44582</v>
      </c>
      <c r="AZ520" s="60" t="str">
        <f>[1]Supervisiones!P521</f>
        <v>Transaccional</v>
      </c>
      <c r="BA520" s="62" t="s">
        <v>105</v>
      </c>
      <c r="BB520" s="60">
        <v>0</v>
      </c>
      <c r="BC520" s="62" t="s">
        <v>105</v>
      </c>
      <c r="BD520" s="60" t="s">
        <v>100</v>
      </c>
      <c r="BE520" s="60" t="s">
        <v>100</v>
      </c>
      <c r="BF520" s="62" t="s">
        <v>105</v>
      </c>
      <c r="BG520" s="60" t="s">
        <v>100</v>
      </c>
      <c r="BH520" s="60" t="s">
        <v>100</v>
      </c>
      <c r="BI520" s="60" t="s">
        <v>100</v>
      </c>
      <c r="BJ520" s="60" t="s">
        <v>100</v>
      </c>
      <c r="BK520" s="60" t="s">
        <v>100</v>
      </c>
      <c r="BL520" s="60" t="s">
        <v>100</v>
      </c>
      <c r="BM520" s="60" t="s">
        <v>100</v>
      </c>
      <c r="BN520" s="60" t="s">
        <v>100</v>
      </c>
      <c r="BO520" s="60" t="s">
        <v>100</v>
      </c>
      <c r="BP520" s="60" t="s">
        <v>100</v>
      </c>
      <c r="BQ520" s="60" t="s">
        <v>100</v>
      </c>
      <c r="BR520" s="60" t="s">
        <v>100</v>
      </c>
      <c r="BS520" s="63">
        <f t="shared" si="50"/>
        <v>44865</v>
      </c>
      <c r="BT520" s="62">
        <f t="shared" si="47"/>
        <v>0</v>
      </c>
      <c r="BU520" s="60">
        <v>0</v>
      </c>
      <c r="BV520" s="60">
        <v>0</v>
      </c>
      <c r="BW520" s="62">
        <f t="shared" si="48"/>
        <v>0</v>
      </c>
      <c r="BX520" s="60">
        <v>0</v>
      </c>
      <c r="BY520" s="60">
        <v>0</v>
      </c>
      <c r="BZ520" s="64">
        <f t="shared" si="51"/>
        <v>65000000</v>
      </c>
      <c r="CA520" s="60" t="s">
        <v>106</v>
      </c>
      <c r="CB520" s="62" t="e">
        <f t="shared" si="49"/>
        <v>#REF!</v>
      </c>
      <c r="CC520" s="72" t="e">
        <f>BS520-#REF!</f>
        <v>#REF!</v>
      </c>
      <c r="CD520" s="62" t="s">
        <v>107</v>
      </c>
      <c r="CE520" s="78">
        <v>44587</v>
      </c>
      <c r="CF520" s="74" t="s">
        <v>2769</v>
      </c>
      <c r="CG520" s="75"/>
    </row>
    <row r="521" spans="1:85" s="17" customFormat="1" ht="50.25" customHeight="1">
      <c r="A521" s="60">
        <v>520</v>
      </c>
      <c r="B521" s="62" t="s">
        <v>85</v>
      </c>
      <c r="C521" s="62" t="s">
        <v>1720</v>
      </c>
      <c r="D521" s="62" t="s">
        <v>87</v>
      </c>
      <c r="E521" s="62" t="s">
        <v>88</v>
      </c>
      <c r="F521" s="62" t="s">
        <v>2770</v>
      </c>
      <c r="G521" s="62" t="s">
        <v>90</v>
      </c>
      <c r="H521" s="62" t="s">
        <v>2771</v>
      </c>
      <c r="I521" s="62" t="s">
        <v>92</v>
      </c>
      <c r="J521" s="62">
        <v>79401460</v>
      </c>
      <c r="K521" s="62" t="s">
        <v>2772</v>
      </c>
      <c r="L521" s="60">
        <v>80111701</v>
      </c>
      <c r="M521" s="71" t="s">
        <v>2773</v>
      </c>
      <c r="N521" s="62" t="s">
        <v>96</v>
      </c>
      <c r="O521" s="62">
        <f t="shared" si="46"/>
        <v>72000000</v>
      </c>
      <c r="P521" s="82">
        <v>72000000</v>
      </c>
      <c r="Q521" s="83">
        <v>0</v>
      </c>
      <c r="R521" s="82">
        <v>6000000</v>
      </c>
      <c r="S521" s="62" t="s">
        <v>213</v>
      </c>
      <c r="T521" s="63">
        <v>44582</v>
      </c>
      <c r="U521" s="63">
        <v>44587</v>
      </c>
      <c r="V521" s="63">
        <v>44926</v>
      </c>
      <c r="W521" s="63">
        <v>44587</v>
      </c>
      <c r="X521" s="63">
        <v>44926</v>
      </c>
      <c r="Y521" s="67" t="s">
        <v>1725</v>
      </c>
      <c r="Z521" s="68" t="s">
        <v>99</v>
      </c>
      <c r="AA521" s="111">
        <v>20221080</v>
      </c>
      <c r="AB521" s="111">
        <v>87122</v>
      </c>
      <c r="AC521" s="63">
        <v>44575</v>
      </c>
      <c r="AD521" s="61" t="s">
        <v>100</v>
      </c>
      <c r="AE521" s="61" t="s">
        <v>100</v>
      </c>
      <c r="AF521" s="71" t="s">
        <v>1726</v>
      </c>
      <c r="AG521" s="71" t="s">
        <v>116</v>
      </c>
      <c r="AH521" s="69">
        <v>58822</v>
      </c>
      <c r="AI521" s="85">
        <v>44582</v>
      </c>
      <c r="AJ521" s="70" t="s">
        <v>103</v>
      </c>
      <c r="AK521" s="69" t="s">
        <v>100</v>
      </c>
      <c r="AL521" s="69" t="s">
        <v>100</v>
      </c>
      <c r="AM521" s="61" t="str">
        <f>'[1]REQUISITOS DE EJECUCIÓN '!F522</f>
        <v>Cumplimiento del contrato
Calidad del servicio</v>
      </c>
      <c r="AN521" s="61" t="str">
        <f>'[1]REQUISITOS DE EJECUCIÓN '!G522</f>
        <v>390-47-994000069072</v>
      </c>
      <c r="AO521" s="61">
        <f>'[1]REQUISITOS DE EJECUCIÓN '!H522</f>
        <v>44585</v>
      </c>
      <c r="AP521" s="61">
        <f>'[1]REQUISITOS DE EJECUCIÓN '!I522</f>
        <v>44587</v>
      </c>
      <c r="AQ521" s="61">
        <f>'[1]REQUISITOS DE EJECUCIÓN '!L522</f>
        <v>44587</v>
      </c>
      <c r="AR521" s="61" t="str">
        <f>'[1]REQUISITOS DE EJECUCIÓN '!M522</f>
        <v>I</v>
      </c>
      <c r="AS521" s="62" t="s">
        <v>104</v>
      </c>
      <c r="AT521" s="60" t="str">
        <f>[1]Supervisiones!J522</f>
        <v>Leonardo Mejía Lobo</v>
      </c>
      <c r="AU521" s="60" t="str">
        <f>[1]Supervisiones!K522</f>
        <v xml:space="preserve">75068486	</v>
      </c>
      <c r="AV521" s="60" t="str">
        <f>[1]Supervisiones!L522</f>
        <v>Leonardo Mejía Lobo</v>
      </c>
      <c r="AW521" s="60" t="str">
        <f>[1]Supervisiones!M522</f>
        <v xml:space="preserve">75068486	</v>
      </c>
      <c r="AX521" s="63">
        <f>[1]Supervisiones!N522</f>
        <v>44582</v>
      </c>
      <c r="AY521" s="63">
        <f>[1]Supervisiones!O522</f>
        <v>44582</v>
      </c>
      <c r="AZ521" s="60" t="str">
        <f>[1]Supervisiones!P522</f>
        <v>Transaccional</v>
      </c>
      <c r="BA521" s="62" t="s">
        <v>105</v>
      </c>
      <c r="BB521" s="60">
        <v>0</v>
      </c>
      <c r="BC521" s="62" t="s">
        <v>105</v>
      </c>
      <c r="BD521" s="60" t="s">
        <v>100</v>
      </c>
      <c r="BE521" s="60" t="s">
        <v>100</v>
      </c>
      <c r="BF521" s="62" t="s">
        <v>105</v>
      </c>
      <c r="BG521" s="60" t="s">
        <v>100</v>
      </c>
      <c r="BH521" s="60" t="s">
        <v>100</v>
      </c>
      <c r="BI521" s="60" t="s">
        <v>100</v>
      </c>
      <c r="BJ521" s="60" t="s">
        <v>100</v>
      </c>
      <c r="BK521" s="60" t="s">
        <v>100</v>
      </c>
      <c r="BL521" s="60" t="s">
        <v>100</v>
      </c>
      <c r="BM521" s="60" t="s">
        <v>100</v>
      </c>
      <c r="BN521" s="60" t="s">
        <v>100</v>
      </c>
      <c r="BO521" s="60" t="s">
        <v>100</v>
      </c>
      <c r="BP521" s="60" t="s">
        <v>100</v>
      </c>
      <c r="BQ521" s="60" t="s">
        <v>100</v>
      </c>
      <c r="BR521" s="60" t="s">
        <v>100</v>
      </c>
      <c r="BS521" s="63">
        <f t="shared" si="50"/>
        <v>44926</v>
      </c>
      <c r="BT521" s="62">
        <f t="shared" si="47"/>
        <v>0</v>
      </c>
      <c r="BU521" s="60">
        <v>0</v>
      </c>
      <c r="BV521" s="60">
        <v>0</v>
      </c>
      <c r="BW521" s="62">
        <f t="shared" si="48"/>
        <v>0</v>
      </c>
      <c r="BX521" s="60">
        <v>0</v>
      </c>
      <c r="BY521" s="60">
        <v>0</v>
      </c>
      <c r="BZ521" s="64">
        <f t="shared" si="51"/>
        <v>72000000</v>
      </c>
      <c r="CA521" s="60" t="s">
        <v>106</v>
      </c>
      <c r="CB521" s="62" t="e">
        <f t="shared" si="49"/>
        <v>#REF!</v>
      </c>
      <c r="CC521" s="72" t="e">
        <f>BS521-#REF!</f>
        <v>#REF!</v>
      </c>
      <c r="CD521" s="62" t="s">
        <v>107</v>
      </c>
      <c r="CE521" s="78">
        <v>44587</v>
      </c>
      <c r="CF521" s="74" t="s">
        <v>2774</v>
      </c>
      <c r="CG521" s="75"/>
    </row>
    <row r="522" spans="1:85" s="17" customFormat="1" ht="50.25" customHeight="1">
      <c r="A522" s="60">
        <v>521</v>
      </c>
      <c r="B522" s="62" t="s">
        <v>85</v>
      </c>
      <c r="C522" s="62" t="s">
        <v>1720</v>
      </c>
      <c r="D522" s="62" t="s">
        <v>87</v>
      </c>
      <c r="E522" s="62" t="s">
        <v>88</v>
      </c>
      <c r="F522" s="62" t="s">
        <v>2775</v>
      </c>
      <c r="G522" s="62" t="s">
        <v>111</v>
      </c>
      <c r="H522" s="62" t="s">
        <v>2776</v>
      </c>
      <c r="I522" s="62" t="s">
        <v>92</v>
      </c>
      <c r="J522" s="62">
        <v>1024600013</v>
      </c>
      <c r="K522" s="62" t="s">
        <v>2777</v>
      </c>
      <c r="L522" s="60">
        <v>80111701</v>
      </c>
      <c r="M522" s="71" t="s">
        <v>2637</v>
      </c>
      <c r="N522" s="62" t="s">
        <v>96</v>
      </c>
      <c r="O522" s="62">
        <f t="shared" si="46"/>
        <v>26460000</v>
      </c>
      <c r="P522" s="82">
        <v>26460000</v>
      </c>
      <c r="Q522" s="83">
        <v>0</v>
      </c>
      <c r="R522" s="82">
        <v>2205000</v>
      </c>
      <c r="S522" s="62" t="s">
        <v>97</v>
      </c>
      <c r="T522" s="63">
        <v>44582</v>
      </c>
      <c r="U522" s="63">
        <v>44587</v>
      </c>
      <c r="V522" s="63">
        <v>44926</v>
      </c>
      <c r="W522" s="63">
        <v>44587</v>
      </c>
      <c r="X522" s="63">
        <v>44926</v>
      </c>
      <c r="Y522" s="67" t="s">
        <v>1725</v>
      </c>
      <c r="Z522" s="68" t="s">
        <v>99</v>
      </c>
      <c r="AA522" s="111">
        <v>20221084</v>
      </c>
      <c r="AB522" s="111">
        <v>87522</v>
      </c>
      <c r="AC522" s="63">
        <v>44575</v>
      </c>
      <c r="AD522" s="61" t="s">
        <v>100</v>
      </c>
      <c r="AE522" s="61" t="s">
        <v>100</v>
      </c>
      <c r="AF522" s="71" t="s">
        <v>1726</v>
      </c>
      <c r="AG522" s="71" t="s">
        <v>2134</v>
      </c>
      <c r="AH522" s="69">
        <v>58622</v>
      </c>
      <c r="AI522" s="85">
        <v>44582</v>
      </c>
      <c r="AJ522" s="70" t="s">
        <v>103</v>
      </c>
      <c r="AK522" s="69" t="s">
        <v>100</v>
      </c>
      <c r="AL522" s="69" t="s">
        <v>100</v>
      </c>
      <c r="AM522" s="61" t="str">
        <f>'[1]REQUISITOS DE EJECUCIÓN '!F523</f>
        <v>Cumplimiento del contrato</v>
      </c>
      <c r="AN522" s="61" t="str">
        <f>'[1]REQUISITOS DE EJECUCIÓN '!G523</f>
        <v>390-47-994000068889</v>
      </c>
      <c r="AO522" s="61">
        <f>'[1]REQUISITOS DE EJECUCIÓN '!H523</f>
        <v>44585</v>
      </c>
      <c r="AP522" s="61">
        <f>'[1]REQUISITOS DE EJECUCIÓN '!I523</f>
        <v>44587</v>
      </c>
      <c r="AQ522" s="61">
        <f>'[1]REQUISITOS DE EJECUCIÓN '!L523</f>
        <v>44587</v>
      </c>
      <c r="AR522" s="61" t="str">
        <f>'[1]REQUISITOS DE EJECUCIÓN '!M523</f>
        <v>I</v>
      </c>
      <c r="AS522" s="62" t="s">
        <v>104</v>
      </c>
      <c r="AT522" s="60" t="str">
        <f>[1]Supervisiones!J523</f>
        <v>Leonardo Mejía Lobo</v>
      </c>
      <c r="AU522" s="60" t="str">
        <f>[1]Supervisiones!K523</f>
        <v xml:space="preserve">75068486	</v>
      </c>
      <c r="AV522" s="60" t="str">
        <f>[1]Supervisiones!L523</f>
        <v>Leonardo Mejía Lobo</v>
      </c>
      <c r="AW522" s="60" t="str">
        <f>[1]Supervisiones!M523</f>
        <v xml:space="preserve">75068486	</v>
      </c>
      <c r="AX522" s="63">
        <f>[1]Supervisiones!N523</f>
        <v>44582</v>
      </c>
      <c r="AY522" s="63">
        <f>[1]Supervisiones!O523</f>
        <v>44582</v>
      </c>
      <c r="AZ522" s="60" t="str">
        <f>[1]Supervisiones!P523</f>
        <v>Transaccional</v>
      </c>
      <c r="BA522" s="62" t="s">
        <v>105</v>
      </c>
      <c r="BB522" s="60">
        <v>0</v>
      </c>
      <c r="BC522" s="62" t="s">
        <v>105</v>
      </c>
      <c r="BD522" s="60" t="s">
        <v>100</v>
      </c>
      <c r="BE522" s="60" t="s">
        <v>100</v>
      </c>
      <c r="BF522" s="62" t="s">
        <v>105</v>
      </c>
      <c r="BG522" s="60" t="s">
        <v>100</v>
      </c>
      <c r="BH522" s="60" t="s">
        <v>100</v>
      </c>
      <c r="BI522" s="60" t="s">
        <v>100</v>
      </c>
      <c r="BJ522" s="60" t="s">
        <v>100</v>
      </c>
      <c r="BK522" s="60" t="s">
        <v>100</v>
      </c>
      <c r="BL522" s="60" t="s">
        <v>100</v>
      </c>
      <c r="BM522" s="60" t="s">
        <v>100</v>
      </c>
      <c r="BN522" s="60" t="s">
        <v>100</v>
      </c>
      <c r="BO522" s="60" t="s">
        <v>100</v>
      </c>
      <c r="BP522" s="60" t="s">
        <v>100</v>
      </c>
      <c r="BQ522" s="60" t="s">
        <v>100</v>
      </c>
      <c r="BR522" s="60" t="s">
        <v>100</v>
      </c>
      <c r="BS522" s="63">
        <f t="shared" si="50"/>
        <v>44926</v>
      </c>
      <c r="BT522" s="62">
        <f t="shared" si="47"/>
        <v>0</v>
      </c>
      <c r="BU522" s="60">
        <v>0</v>
      </c>
      <c r="BV522" s="60">
        <v>0</v>
      </c>
      <c r="BW522" s="62">
        <f t="shared" si="48"/>
        <v>0</v>
      </c>
      <c r="BX522" s="60">
        <v>0</v>
      </c>
      <c r="BY522" s="60">
        <v>0</v>
      </c>
      <c r="BZ522" s="64">
        <f t="shared" si="51"/>
        <v>26460000</v>
      </c>
      <c r="CA522" s="60" t="s">
        <v>106</v>
      </c>
      <c r="CB522" s="62" t="e">
        <f t="shared" si="49"/>
        <v>#REF!</v>
      </c>
      <c r="CC522" s="72" t="e">
        <f>BS522-#REF!</f>
        <v>#REF!</v>
      </c>
      <c r="CD522" s="62" t="s">
        <v>107</v>
      </c>
      <c r="CE522" s="78">
        <v>44587</v>
      </c>
      <c r="CF522" s="74" t="s">
        <v>2778</v>
      </c>
      <c r="CG522" s="75"/>
    </row>
    <row r="523" spans="1:85" s="17" customFormat="1" ht="50.25" customHeight="1">
      <c r="A523" s="60">
        <v>522</v>
      </c>
      <c r="B523" s="62" t="s">
        <v>411</v>
      </c>
      <c r="C523" s="62" t="s">
        <v>412</v>
      </c>
      <c r="D523" s="62" t="s">
        <v>1105</v>
      </c>
      <c r="E523" s="62" t="s">
        <v>88</v>
      </c>
      <c r="F523" s="62" t="s">
        <v>2779</v>
      </c>
      <c r="G523" s="62" t="s">
        <v>90</v>
      </c>
      <c r="H523" s="62" t="s">
        <v>2780</v>
      </c>
      <c r="I523" s="62" t="s">
        <v>92</v>
      </c>
      <c r="J523" s="62">
        <v>16885939</v>
      </c>
      <c r="K523" s="62" t="s">
        <v>2781</v>
      </c>
      <c r="L523" s="60">
        <v>80111701</v>
      </c>
      <c r="M523" s="71" t="s">
        <v>2782</v>
      </c>
      <c r="N523" s="62" t="s">
        <v>96</v>
      </c>
      <c r="O523" s="62">
        <f t="shared" si="46"/>
        <v>70777050</v>
      </c>
      <c r="P523" s="82">
        <v>70777050</v>
      </c>
      <c r="Q523" s="83">
        <v>0</v>
      </c>
      <c r="R523" s="82">
        <v>6154550</v>
      </c>
      <c r="S523" s="62" t="s">
        <v>97</v>
      </c>
      <c r="T523" s="63">
        <v>44582</v>
      </c>
      <c r="U523" s="63">
        <v>44587</v>
      </c>
      <c r="V523" s="63">
        <v>44926</v>
      </c>
      <c r="W523" s="63">
        <v>44587</v>
      </c>
      <c r="X523" s="63">
        <v>44926</v>
      </c>
      <c r="Y523" s="67" t="s">
        <v>418</v>
      </c>
      <c r="Z523" s="68" t="s">
        <v>419</v>
      </c>
      <c r="AA523" s="111">
        <v>20220824</v>
      </c>
      <c r="AB523" s="111">
        <v>59422</v>
      </c>
      <c r="AC523" s="63">
        <v>44573</v>
      </c>
      <c r="AD523" s="61" t="s">
        <v>100</v>
      </c>
      <c r="AE523" s="61" t="s">
        <v>100</v>
      </c>
      <c r="AF523" s="71" t="s">
        <v>420</v>
      </c>
      <c r="AG523" s="71" t="s">
        <v>102</v>
      </c>
      <c r="AH523" s="69">
        <v>65422</v>
      </c>
      <c r="AI523" s="85">
        <v>44583</v>
      </c>
      <c r="AJ523" s="70" t="s">
        <v>103</v>
      </c>
      <c r="AK523" s="69" t="s">
        <v>100</v>
      </c>
      <c r="AL523" s="69" t="s">
        <v>100</v>
      </c>
      <c r="AM523" s="61" t="str">
        <f>'[1]REQUISITOS DE EJECUCIÓN '!F524</f>
        <v>Cumplimiento del contrato
Calidad del servicio</v>
      </c>
      <c r="AN523" s="61" t="str">
        <f>'[1]REQUISITOS DE EJECUCIÓN '!G524</f>
        <v>390-47-994000068779</v>
      </c>
      <c r="AO523" s="61">
        <f>'[1]REQUISITOS DE EJECUCIÓN '!H524</f>
        <v>44583</v>
      </c>
      <c r="AP523" s="61">
        <f>'[1]REQUISITOS DE EJECUCIÓN '!I524</f>
        <v>44586</v>
      </c>
      <c r="AQ523" s="61">
        <f>'[1]REQUISITOS DE EJECUCIÓN '!L524</f>
        <v>44587</v>
      </c>
      <c r="AR523" s="61" t="str">
        <f>'[1]REQUISITOS DE EJECUCIÓN '!M524</f>
        <v>I</v>
      </c>
      <c r="AS523" s="62" t="s">
        <v>104</v>
      </c>
      <c r="AT523" s="60" t="str">
        <f>[1]Supervisiones!J524</f>
        <v>José Leonardo Hincapié Gómez</v>
      </c>
      <c r="AU523" s="60">
        <f>[1]Supervisiones!K524</f>
        <v>7562090</v>
      </c>
      <c r="AV523" s="60" t="str">
        <f>[1]Supervisiones!L524</f>
        <v>José Leonardo Hincapié Gómez</v>
      </c>
      <c r="AW523" s="60">
        <f>[1]Supervisiones!M524</f>
        <v>7562090</v>
      </c>
      <c r="AX523" s="63">
        <f>[1]Supervisiones!N524</f>
        <v>44582</v>
      </c>
      <c r="AY523" s="63">
        <f>[1]Supervisiones!O524</f>
        <v>44583</v>
      </c>
      <c r="AZ523" s="60" t="str">
        <f>[1]Supervisiones!P524</f>
        <v>Transaccional</v>
      </c>
      <c r="BA523" s="62" t="s">
        <v>105</v>
      </c>
      <c r="BB523" s="60">
        <v>0</v>
      </c>
      <c r="BC523" s="62" t="s">
        <v>105</v>
      </c>
      <c r="BD523" s="60" t="s">
        <v>100</v>
      </c>
      <c r="BE523" s="60" t="s">
        <v>100</v>
      </c>
      <c r="BF523" s="62" t="s">
        <v>105</v>
      </c>
      <c r="BG523" s="60" t="s">
        <v>100</v>
      </c>
      <c r="BH523" s="60" t="s">
        <v>100</v>
      </c>
      <c r="BI523" s="60" t="s">
        <v>100</v>
      </c>
      <c r="BJ523" s="60" t="s">
        <v>100</v>
      </c>
      <c r="BK523" s="60" t="s">
        <v>100</v>
      </c>
      <c r="BL523" s="60" t="s">
        <v>100</v>
      </c>
      <c r="BM523" s="60" t="s">
        <v>100</v>
      </c>
      <c r="BN523" s="60" t="s">
        <v>100</v>
      </c>
      <c r="BO523" s="60" t="s">
        <v>100</v>
      </c>
      <c r="BP523" s="60" t="s">
        <v>100</v>
      </c>
      <c r="BQ523" s="60" t="s">
        <v>100</v>
      </c>
      <c r="BR523" s="60" t="s">
        <v>100</v>
      </c>
      <c r="BS523" s="63">
        <f t="shared" si="50"/>
        <v>44926</v>
      </c>
      <c r="BT523" s="62">
        <f t="shared" si="47"/>
        <v>0</v>
      </c>
      <c r="BU523" s="60">
        <v>0</v>
      </c>
      <c r="BV523" s="60">
        <v>0</v>
      </c>
      <c r="BW523" s="62">
        <f t="shared" si="48"/>
        <v>0</v>
      </c>
      <c r="BX523" s="60">
        <v>0</v>
      </c>
      <c r="BY523" s="60">
        <v>0</v>
      </c>
      <c r="BZ523" s="64">
        <f t="shared" si="51"/>
        <v>70777050</v>
      </c>
      <c r="CA523" s="60" t="s">
        <v>106</v>
      </c>
      <c r="CB523" s="62" t="e">
        <f t="shared" si="49"/>
        <v>#REF!</v>
      </c>
      <c r="CC523" s="72" t="e">
        <f>BS523-#REF!</f>
        <v>#REF!</v>
      </c>
      <c r="CD523" s="62" t="s">
        <v>107</v>
      </c>
      <c r="CE523" s="78">
        <v>44587</v>
      </c>
      <c r="CF523" s="74" t="s">
        <v>2783</v>
      </c>
      <c r="CG523" s="75"/>
    </row>
    <row r="524" spans="1:85" s="17" customFormat="1" ht="50.25" customHeight="1">
      <c r="A524" s="60">
        <v>523</v>
      </c>
      <c r="B524" s="62" t="s">
        <v>411</v>
      </c>
      <c r="C524" s="62" t="s">
        <v>412</v>
      </c>
      <c r="D524" s="62" t="s">
        <v>1105</v>
      </c>
      <c r="E524" s="62" t="s">
        <v>88</v>
      </c>
      <c r="F524" s="62" t="s">
        <v>2784</v>
      </c>
      <c r="G524" s="62" t="s">
        <v>90</v>
      </c>
      <c r="H524" s="62" t="s">
        <v>2785</v>
      </c>
      <c r="I524" s="62" t="s">
        <v>92</v>
      </c>
      <c r="J524" s="62">
        <v>1020737468</v>
      </c>
      <c r="K524" s="62" t="s">
        <v>2786</v>
      </c>
      <c r="L524" s="60">
        <v>80111701</v>
      </c>
      <c r="M524" s="71" t="s">
        <v>2787</v>
      </c>
      <c r="N524" s="62" t="s">
        <v>96</v>
      </c>
      <c r="O524" s="62">
        <f t="shared" si="46"/>
        <v>63986000</v>
      </c>
      <c r="P524" s="82">
        <v>63986000</v>
      </c>
      <c r="Q524" s="83">
        <v>0</v>
      </c>
      <c r="R524" s="82">
        <v>5564000</v>
      </c>
      <c r="S524" s="62" t="s">
        <v>97</v>
      </c>
      <c r="T524" s="63">
        <v>44582</v>
      </c>
      <c r="U524" s="63">
        <v>44587</v>
      </c>
      <c r="V524" s="63">
        <v>44926</v>
      </c>
      <c r="W524" s="63">
        <v>44587</v>
      </c>
      <c r="X524" s="63">
        <v>44926</v>
      </c>
      <c r="Y524" s="67" t="s">
        <v>418</v>
      </c>
      <c r="Z524" s="68" t="s">
        <v>419</v>
      </c>
      <c r="AA524" s="111">
        <v>20220829</v>
      </c>
      <c r="AB524" s="111">
        <v>91222</v>
      </c>
      <c r="AC524" s="63">
        <v>44575</v>
      </c>
      <c r="AD524" s="61" t="s">
        <v>100</v>
      </c>
      <c r="AE524" s="61" t="s">
        <v>100</v>
      </c>
      <c r="AF524" s="71" t="s">
        <v>420</v>
      </c>
      <c r="AG524" s="71" t="s">
        <v>321</v>
      </c>
      <c r="AH524" s="69">
        <v>62922</v>
      </c>
      <c r="AI524" s="85">
        <v>44582</v>
      </c>
      <c r="AJ524" s="70" t="s">
        <v>103</v>
      </c>
      <c r="AK524" s="69" t="s">
        <v>100</v>
      </c>
      <c r="AL524" s="69" t="s">
        <v>100</v>
      </c>
      <c r="AM524" s="61" t="str">
        <f>'[1]REQUISITOS DE EJECUCIÓN '!F525</f>
        <v>Cumplimiento del contrato
Calidad del servicio</v>
      </c>
      <c r="AN524" s="61" t="str">
        <f>'[1]REQUISITOS DE EJECUCIÓN '!G525</f>
        <v>14-46-101065867</v>
      </c>
      <c r="AO524" s="61">
        <f>'[1]REQUISITOS DE EJECUCIÓN '!H525</f>
        <v>44582</v>
      </c>
      <c r="AP524" s="61">
        <f>'[1]REQUISITOS DE EJECUCIÓN '!I525</f>
        <v>44585</v>
      </c>
      <c r="AQ524" s="61">
        <f>'[1]REQUISITOS DE EJECUCIÓN '!L525</f>
        <v>44587</v>
      </c>
      <c r="AR524" s="61" t="str">
        <f>'[1]REQUISITOS DE EJECUCIÓN '!M525</f>
        <v>I</v>
      </c>
      <c r="AS524" s="62" t="s">
        <v>104</v>
      </c>
      <c r="AT524" s="60" t="str">
        <f>[1]Supervisiones!J525</f>
        <v>José Leonardo Hincapié Gómez</v>
      </c>
      <c r="AU524" s="60">
        <f>[1]Supervisiones!K525</f>
        <v>7562090</v>
      </c>
      <c r="AV524" s="60" t="str">
        <f>[1]Supervisiones!L525</f>
        <v>José Leonardo Hincapié Gómez</v>
      </c>
      <c r="AW524" s="60">
        <f>[1]Supervisiones!M525</f>
        <v>7562090</v>
      </c>
      <c r="AX524" s="63">
        <f>[1]Supervisiones!N525</f>
        <v>44582</v>
      </c>
      <c r="AY524" s="63">
        <f>[1]Supervisiones!O525</f>
        <v>44582</v>
      </c>
      <c r="AZ524" s="60" t="str">
        <f>[1]Supervisiones!P525</f>
        <v>Transaccional</v>
      </c>
      <c r="BA524" s="62" t="s">
        <v>105</v>
      </c>
      <c r="BB524" s="60">
        <v>0</v>
      </c>
      <c r="BC524" s="62" t="s">
        <v>105</v>
      </c>
      <c r="BD524" s="60" t="s">
        <v>100</v>
      </c>
      <c r="BE524" s="60" t="s">
        <v>100</v>
      </c>
      <c r="BF524" s="62" t="s">
        <v>105</v>
      </c>
      <c r="BG524" s="60" t="s">
        <v>100</v>
      </c>
      <c r="BH524" s="60" t="s">
        <v>100</v>
      </c>
      <c r="BI524" s="60" t="s">
        <v>100</v>
      </c>
      <c r="BJ524" s="60" t="s">
        <v>100</v>
      </c>
      <c r="BK524" s="60" t="s">
        <v>100</v>
      </c>
      <c r="BL524" s="60" t="s">
        <v>100</v>
      </c>
      <c r="BM524" s="60" t="s">
        <v>100</v>
      </c>
      <c r="BN524" s="60" t="s">
        <v>100</v>
      </c>
      <c r="BO524" s="60" t="s">
        <v>100</v>
      </c>
      <c r="BP524" s="60" t="s">
        <v>100</v>
      </c>
      <c r="BQ524" s="60" t="s">
        <v>100</v>
      </c>
      <c r="BR524" s="60" t="s">
        <v>100</v>
      </c>
      <c r="BS524" s="63">
        <f t="shared" si="50"/>
        <v>44926</v>
      </c>
      <c r="BT524" s="62">
        <f t="shared" si="47"/>
        <v>0</v>
      </c>
      <c r="BU524" s="60">
        <v>0</v>
      </c>
      <c r="BV524" s="60">
        <v>0</v>
      </c>
      <c r="BW524" s="62">
        <f t="shared" si="48"/>
        <v>0</v>
      </c>
      <c r="BX524" s="60">
        <v>0</v>
      </c>
      <c r="BY524" s="60">
        <v>0</v>
      </c>
      <c r="BZ524" s="64">
        <f t="shared" si="51"/>
        <v>63986000</v>
      </c>
      <c r="CA524" s="60" t="s">
        <v>106</v>
      </c>
      <c r="CB524" s="62" t="e">
        <f t="shared" si="49"/>
        <v>#REF!</v>
      </c>
      <c r="CC524" s="72" t="e">
        <f>BS524-#REF!</f>
        <v>#REF!</v>
      </c>
      <c r="CD524" s="62" t="s">
        <v>107</v>
      </c>
      <c r="CE524" s="78">
        <v>44587</v>
      </c>
      <c r="CF524" s="74" t="s">
        <v>2788</v>
      </c>
      <c r="CG524" s="75"/>
    </row>
    <row r="525" spans="1:85" s="17" customFormat="1" ht="50.25" customHeight="1">
      <c r="A525" s="60">
        <v>524</v>
      </c>
      <c r="B525" s="62" t="s">
        <v>962</v>
      </c>
      <c r="C525" s="62" t="s">
        <v>962</v>
      </c>
      <c r="D525" s="62" t="s">
        <v>165</v>
      </c>
      <c r="E525" s="62" t="s">
        <v>88</v>
      </c>
      <c r="F525" s="62" t="s">
        <v>2789</v>
      </c>
      <c r="G525" s="62" t="s">
        <v>90</v>
      </c>
      <c r="H525" s="62" t="s">
        <v>2790</v>
      </c>
      <c r="I525" s="62" t="s">
        <v>92</v>
      </c>
      <c r="J525" s="62">
        <v>52884333</v>
      </c>
      <c r="K525" s="62" t="s">
        <v>2791</v>
      </c>
      <c r="L525" s="60">
        <v>80111701</v>
      </c>
      <c r="M525" s="71" t="s">
        <v>2792</v>
      </c>
      <c r="N525" s="62" t="s">
        <v>96</v>
      </c>
      <c r="O525" s="62">
        <f t="shared" si="46"/>
        <v>21000000</v>
      </c>
      <c r="P525" s="82">
        <v>21000000</v>
      </c>
      <c r="Q525" s="83">
        <v>0</v>
      </c>
      <c r="R525" s="82">
        <v>4200000</v>
      </c>
      <c r="S525" s="62" t="s">
        <v>213</v>
      </c>
      <c r="T525" s="63">
        <v>44583</v>
      </c>
      <c r="U525" s="63">
        <v>44585</v>
      </c>
      <c r="V525" s="63">
        <v>44712</v>
      </c>
      <c r="W525" s="63">
        <v>44585</v>
      </c>
      <c r="X525" s="63">
        <v>44712</v>
      </c>
      <c r="Y525" s="67" t="s">
        <v>130</v>
      </c>
      <c r="Z525" s="68" t="s">
        <v>99</v>
      </c>
      <c r="AA525" s="111">
        <v>20220969</v>
      </c>
      <c r="AB525" s="111">
        <v>25722</v>
      </c>
      <c r="AC525" s="66">
        <v>44569</v>
      </c>
      <c r="AD525" s="61" t="s">
        <v>100</v>
      </c>
      <c r="AE525" s="61" t="s">
        <v>100</v>
      </c>
      <c r="AF525" s="71" t="s">
        <v>131</v>
      </c>
      <c r="AG525" s="71" t="s">
        <v>102</v>
      </c>
      <c r="AH525" s="69">
        <v>73322</v>
      </c>
      <c r="AI525" s="85">
        <v>44584</v>
      </c>
      <c r="AJ525" s="70" t="s">
        <v>84</v>
      </c>
      <c r="AK525" s="69" t="s">
        <v>100</v>
      </c>
      <c r="AL525" s="69" t="s">
        <v>100</v>
      </c>
      <c r="AM525" s="61" t="str">
        <f>'[1]REQUISITOS DE EJECUCIÓN '!F526</f>
        <v>Cumplimiento del contrato
Calidad del servicio</v>
      </c>
      <c r="AN525" s="61" t="str">
        <f>'[1]REQUISITOS DE EJECUCIÓN '!G526</f>
        <v>390-47-994000068969</v>
      </c>
      <c r="AO525" s="61">
        <f>'[1]REQUISITOS DE EJECUCIÓN '!H526</f>
        <v>44585</v>
      </c>
      <c r="AP525" s="61">
        <f>'[1]REQUISITOS DE EJECUCIÓN '!I526</f>
        <v>44585</v>
      </c>
      <c r="AQ525" s="61">
        <f>'[1]REQUISITOS DE EJECUCIÓN '!L526</f>
        <v>44585</v>
      </c>
      <c r="AR525" s="61" t="str">
        <f>'[1]REQUISITOS DE EJECUCIÓN '!M526</f>
        <v>I</v>
      </c>
      <c r="AS525" s="62" t="s">
        <v>211</v>
      </c>
      <c r="AT525" s="60" t="str">
        <f>[1]Supervisiones!J526</f>
        <v>Aura Elvira Gómez Martínez</v>
      </c>
      <c r="AU525" s="60">
        <f>[1]Supervisiones!K526</f>
        <v>52375911</v>
      </c>
      <c r="AV525" s="60" t="str">
        <f>[1]Supervisiones!L526</f>
        <v>Aura Elvira Gómez Martínez</v>
      </c>
      <c r="AW525" s="60">
        <f>[1]Supervisiones!M526</f>
        <v>52375911</v>
      </c>
      <c r="AX525" s="63">
        <f>[1]Supervisiones!N526</f>
        <v>44584</v>
      </c>
      <c r="AY525" s="63">
        <f>[1]Supervisiones!O526</f>
        <v>44584</v>
      </c>
      <c r="AZ525" s="60" t="str">
        <f>[1]Supervisiones!P526</f>
        <v>Transaccional</v>
      </c>
      <c r="BA525" s="62" t="s">
        <v>105</v>
      </c>
      <c r="BB525" s="60">
        <v>0</v>
      </c>
      <c r="BC525" s="62" t="s">
        <v>105</v>
      </c>
      <c r="BD525" s="60" t="s">
        <v>100</v>
      </c>
      <c r="BE525" s="60" t="s">
        <v>100</v>
      </c>
      <c r="BF525" s="62" t="s">
        <v>105</v>
      </c>
      <c r="BG525" s="60" t="s">
        <v>100</v>
      </c>
      <c r="BH525" s="60" t="s">
        <v>100</v>
      </c>
      <c r="BI525" s="60" t="s">
        <v>100</v>
      </c>
      <c r="BJ525" s="60" t="s">
        <v>100</v>
      </c>
      <c r="BK525" s="60" t="s">
        <v>100</v>
      </c>
      <c r="BL525" s="60" t="s">
        <v>100</v>
      </c>
      <c r="BM525" s="60" t="s">
        <v>100</v>
      </c>
      <c r="BN525" s="60" t="s">
        <v>100</v>
      </c>
      <c r="BO525" s="60" t="s">
        <v>100</v>
      </c>
      <c r="BP525" s="60" t="s">
        <v>100</v>
      </c>
      <c r="BQ525" s="60" t="s">
        <v>100</v>
      </c>
      <c r="BR525" s="60" t="s">
        <v>100</v>
      </c>
      <c r="BS525" s="63">
        <f t="shared" si="50"/>
        <v>44712</v>
      </c>
      <c r="BT525" s="62">
        <f t="shared" si="47"/>
        <v>0</v>
      </c>
      <c r="BU525" s="60">
        <v>0</v>
      </c>
      <c r="BV525" s="60">
        <v>0</v>
      </c>
      <c r="BW525" s="62">
        <f t="shared" si="48"/>
        <v>0</v>
      </c>
      <c r="BX525" s="60">
        <v>0</v>
      </c>
      <c r="BY525" s="60">
        <v>0</v>
      </c>
      <c r="BZ525" s="64">
        <f t="shared" si="51"/>
        <v>21000000</v>
      </c>
      <c r="CA525" s="60" t="s">
        <v>106</v>
      </c>
      <c r="CB525" s="62" t="e">
        <f t="shared" si="49"/>
        <v>#REF!</v>
      </c>
      <c r="CC525" s="72" t="e">
        <f>BS525-#REF!</f>
        <v>#REF!</v>
      </c>
      <c r="CD525" s="62" t="s">
        <v>107</v>
      </c>
      <c r="CE525" s="78">
        <v>44588</v>
      </c>
      <c r="CF525" s="74" t="s">
        <v>2793</v>
      </c>
      <c r="CG525" s="75"/>
    </row>
    <row r="526" spans="1:85" s="17" customFormat="1" ht="50.25" customHeight="1">
      <c r="A526" s="60">
        <v>525</v>
      </c>
      <c r="B526" s="62" t="s">
        <v>411</v>
      </c>
      <c r="C526" s="62" t="s">
        <v>412</v>
      </c>
      <c r="D526" s="62" t="s">
        <v>413</v>
      </c>
      <c r="E526" s="62" t="s">
        <v>2387</v>
      </c>
      <c r="F526" s="62" t="s">
        <v>2794</v>
      </c>
      <c r="G526" s="62" t="s">
        <v>2389</v>
      </c>
      <c r="H526" s="62" t="s">
        <v>2795</v>
      </c>
      <c r="I526" s="62" t="s">
        <v>2130</v>
      </c>
      <c r="J526" s="62" t="s">
        <v>2796</v>
      </c>
      <c r="K526" s="62" t="s">
        <v>2797</v>
      </c>
      <c r="L526" s="60">
        <v>80101505</v>
      </c>
      <c r="M526" s="71" t="s">
        <v>2798</v>
      </c>
      <c r="N526" s="62" t="s">
        <v>96</v>
      </c>
      <c r="O526" s="62">
        <f t="shared" si="46"/>
        <v>550000000</v>
      </c>
      <c r="P526" s="82">
        <v>550000000</v>
      </c>
      <c r="Q526" s="83">
        <v>0</v>
      </c>
      <c r="R526" s="83" t="s">
        <v>100</v>
      </c>
      <c r="S526" s="62" t="s">
        <v>100</v>
      </c>
      <c r="T526" s="63">
        <v>44582</v>
      </c>
      <c r="U526" s="63">
        <v>44592</v>
      </c>
      <c r="V526" s="63">
        <v>44926</v>
      </c>
      <c r="W526" s="63">
        <v>44592</v>
      </c>
      <c r="X526" s="63">
        <v>44926</v>
      </c>
      <c r="Y526" s="67" t="s">
        <v>418</v>
      </c>
      <c r="Z526" s="68" t="s">
        <v>419</v>
      </c>
      <c r="AA526" s="71">
        <v>20220783</v>
      </c>
      <c r="AB526" s="111">
        <v>79422</v>
      </c>
      <c r="AC526" s="66">
        <v>44574</v>
      </c>
      <c r="AD526" s="61" t="s">
        <v>100</v>
      </c>
      <c r="AE526" s="61" t="s">
        <v>100</v>
      </c>
      <c r="AF526" s="71" t="s">
        <v>2394</v>
      </c>
      <c r="AG526" s="71" t="s">
        <v>100</v>
      </c>
      <c r="AH526" s="69">
        <v>68322</v>
      </c>
      <c r="AI526" s="85">
        <v>44584</v>
      </c>
      <c r="AJ526" s="70" t="s">
        <v>103</v>
      </c>
      <c r="AK526" s="69" t="s">
        <v>100</v>
      </c>
      <c r="AL526" s="69" t="s">
        <v>100</v>
      </c>
      <c r="AM526" s="61" t="str">
        <f>'[1]REQUISITOS DE EJECUCIÓN '!F527</f>
        <v>Cumplimiento del contrato
Pago de salarios
Calidad y correcto funcionamiento de los bienes</v>
      </c>
      <c r="AN526" s="61" t="str">
        <f>'[1]REQUISITOS DE EJECUCIÓN '!G527</f>
        <v>3254782-2</v>
      </c>
      <c r="AO526" s="61">
        <f>'[1]REQUISITOS DE EJECUCIÓN '!H527</f>
        <v>44585</v>
      </c>
      <c r="AP526" s="61">
        <f>'[1]REQUISITOS DE EJECUCIÓN '!I527</f>
        <v>44592</v>
      </c>
      <c r="AQ526" s="61" t="str">
        <f>'[1]REQUISITOS DE EJECUCIÓN '!L527</f>
        <v>N/A</v>
      </c>
      <c r="AR526" s="61" t="str">
        <f>'[1]REQUISITOS DE EJECUCIÓN '!M527</f>
        <v>N/A</v>
      </c>
      <c r="AS526" s="62" t="s">
        <v>100</v>
      </c>
      <c r="AT526" s="60" t="str">
        <f>[1]Supervisiones!J527</f>
        <v>Luis Carlos Buitrago Echeverri</v>
      </c>
      <c r="AU526" s="60">
        <f>[1]Supervisiones!K527</f>
        <v>7563863</v>
      </c>
      <c r="AV526" s="60" t="str">
        <f>[1]Supervisiones!L527</f>
        <v>José Leonardo Hincapié Gómez</v>
      </c>
      <c r="AW526" s="60">
        <f>[1]Supervisiones!M527</f>
        <v>7563863</v>
      </c>
      <c r="AX526" s="63">
        <f>[1]Supervisiones!N527</f>
        <v>44584</v>
      </c>
      <c r="AY526" s="63">
        <f>[1]Supervisiones!O527</f>
        <v>44584</v>
      </c>
      <c r="AZ526" s="60" t="str">
        <f>[1]Supervisiones!P527</f>
        <v>Transaccional</v>
      </c>
      <c r="BA526" s="62" t="s">
        <v>105</v>
      </c>
      <c r="BB526" s="60">
        <v>0</v>
      </c>
      <c r="BC526" s="62" t="s">
        <v>105</v>
      </c>
      <c r="BD526" s="60" t="s">
        <v>100</v>
      </c>
      <c r="BE526" s="60" t="s">
        <v>100</v>
      </c>
      <c r="BF526" s="62" t="s">
        <v>105</v>
      </c>
      <c r="BG526" s="60" t="s">
        <v>100</v>
      </c>
      <c r="BH526" s="60" t="s">
        <v>100</v>
      </c>
      <c r="BI526" s="60" t="s">
        <v>100</v>
      </c>
      <c r="BJ526" s="60" t="s">
        <v>100</v>
      </c>
      <c r="BK526" s="60" t="s">
        <v>100</v>
      </c>
      <c r="BL526" s="60" t="s">
        <v>100</v>
      </c>
      <c r="BM526" s="60" t="s">
        <v>100</v>
      </c>
      <c r="BN526" s="60" t="s">
        <v>100</v>
      </c>
      <c r="BO526" s="60" t="s">
        <v>100</v>
      </c>
      <c r="BP526" s="60" t="s">
        <v>100</v>
      </c>
      <c r="BQ526" s="60" t="s">
        <v>100</v>
      </c>
      <c r="BR526" s="60" t="s">
        <v>100</v>
      </c>
      <c r="BS526" s="63">
        <f t="shared" si="50"/>
        <v>44926</v>
      </c>
      <c r="BT526" s="62">
        <f t="shared" si="47"/>
        <v>0</v>
      </c>
      <c r="BU526" s="60">
        <v>0</v>
      </c>
      <c r="BV526" s="60">
        <v>0</v>
      </c>
      <c r="BW526" s="62">
        <f t="shared" si="48"/>
        <v>0</v>
      </c>
      <c r="BX526" s="60">
        <v>0</v>
      </c>
      <c r="BY526" s="60">
        <v>0</v>
      </c>
      <c r="BZ526" s="64">
        <f t="shared" si="51"/>
        <v>550000000</v>
      </c>
      <c r="CA526" s="60" t="s">
        <v>106</v>
      </c>
      <c r="CB526" s="62" t="e">
        <f t="shared" si="49"/>
        <v>#REF!</v>
      </c>
      <c r="CC526" s="72" t="e">
        <f>BS526-#REF!</f>
        <v>#REF!</v>
      </c>
      <c r="CD526" s="62" t="s">
        <v>107</v>
      </c>
      <c r="CE526" s="78">
        <v>44587</v>
      </c>
      <c r="CF526" s="74" t="s">
        <v>2799</v>
      </c>
      <c r="CG526" s="75"/>
    </row>
    <row r="527" spans="1:85" s="17" customFormat="1" ht="50.25" customHeight="1">
      <c r="A527" s="60">
        <v>526</v>
      </c>
      <c r="B527" s="62" t="s">
        <v>298</v>
      </c>
      <c r="C527" s="62" t="s">
        <v>299</v>
      </c>
      <c r="D527" s="62" t="s">
        <v>460</v>
      </c>
      <c r="E527" s="62" t="s">
        <v>88</v>
      </c>
      <c r="F527" s="62" t="s">
        <v>2800</v>
      </c>
      <c r="G527" s="62" t="s">
        <v>90</v>
      </c>
      <c r="H527" s="62" t="s">
        <v>2801</v>
      </c>
      <c r="I527" s="62" t="s">
        <v>92</v>
      </c>
      <c r="J527" s="62">
        <v>1010217834</v>
      </c>
      <c r="K527" s="62" t="s">
        <v>2802</v>
      </c>
      <c r="L527" s="60">
        <v>80111701</v>
      </c>
      <c r="M527" s="71" t="s">
        <v>606</v>
      </c>
      <c r="N527" s="62" t="s">
        <v>96</v>
      </c>
      <c r="O527" s="62">
        <f t="shared" si="46"/>
        <v>25000000</v>
      </c>
      <c r="P527" s="82">
        <v>25000000</v>
      </c>
      <c r="Q527" s="83">
        <v>0</v>
      </c>
      <c r="R527" s="82">
        <v>2500000</v>
      </c>
      <c r="S527" s="62" t="s">
        <v>213</v>
      </c>
      <c r="T527" s="63">
        <v>44582</v>
      </c>
      <c r="U527" s="63">
        <v>44586</v>
      </c>
      <c r="V527" s="63">
        <v>44865</v>
      </c>
      <c r="W527" s="63">
        <v>44586</v>
      </c>
      <c r="X527" s="63">
        <v>44865</v>
      </c>
      <c r="Y527" s="67" t="s">
        <v>305</v>
      </c>
      <c r="Z527" s="68" t="s">
        <v>306</v>
      </c>
      <c r="AA527" s="111">
        <v>20221105</v>
      </c>
      <c r="AB527" s="111">
        <v>105622</v>
      </c>
      <c r="AC527" s="66">
        <v>44579</v>
      </c>
      <c r="AD527" s="61" t="s">
        <v>100</v>
      </c>
      <c r="AE527" s="61" t="s">
        <v>100</v>
      </c>
      <c r="AF527" s="71" t="s">
        <v>307</v>
      </c>
      <c r="AG527" s="71" t="s">
        <v>2533</v>
      </c>
      <c r="AH527" s="69">
        <v>60422</v>
      </c>
      <c r="AI527" s="85">
        <v>44582</v>
      </c>
      <c r="AJ527" s="70" t="s">
        <v>103</v>
      </c>
      <c r="AK527" s="69" t="s">
        <v>100</v>
      </c>
      <c r="AL527" s="69" t="s">
        <v>100</v>
      </c>
      <c r="AM527" s="61" t="str">
        <f>'[1]REQUISITOS DE EJECUCIÓN '!F528</f>
        <v>Cumplimiento del contrato</v>
      </c>
      <c r="AN527" s="61" t="str">
        <f>'[1]REQUISITOS DE EJECUCIÓN '!G528</f>
        <v>390-47-994000068614</v>
      </c>
      <c r="AO527" s="61">
        <f>'[1]REQUISITOS DE EJECUCIÓN '!H528</f>
        <v>44582</v>
      </c>
      <c r="AP527" s="61">
        <f>'[1]REQUISITOS DE EJECUCIÓN '!I528</f>
        <v>44584</v>
      </c>
      <c r="AQ527" s="61">
        <f>'[1]REQUISITOS DE EJECUCIÓN '!L528</f>
        <v>44586</v>
      </c>
      <c r="AR527" s="61" t="str">
        <f>'[1]REQUISITOS DE EJECUCIÓN '!M528</f>
        <v>I</v>
      </c>
      <c r="AS527" s="62" t="s">
        <v>104</v>
      </c>
      <c r="AT527" s="60" t="str">
        <f>[1]Supervisiones!J528</f>
        <v>Fabian Dario Romero Moreno</v>
      </c>
      <c r="AU527" s="60">
        <f>[1]Supervisiones!K528</f>
        <v>11523034</v>
      </c>
      <c r="AV527" s="60" t="str">
        <f>[1]Supervisiones!L528</f>
        <v>Fabian Dario Romero Moreno</v>
      </c>
      <c r="AW527" s="60">
        <f>[1]Supervisiones!M528</f>
        <v>11523034</v>
      </c>
      <c r="AX527" s="63">
        <f>[1]Supervisiones!N528</f>
        <v>44586</v>
      </c>
      <c r="AY527" s="63">
        <f>[1]Supervisiones!O528</f>
        <v>44586</v>
      </c>
      <c r="AZ527" s="60" t="str">
        <f>[1]Supervisiones!P528</f>
        <v>Transaccional</v>
      </c>
      <c r="BA527" s="62" t="s">
        <v>105</v>
      </c>
      <c r="BB527" s="60">
        <v>0</v>
      </c>
      <c r="BC527" s="62" t="s">
        <v>105</v>
      </c>
      <c r="BD527" s="60" t="s">
        <v>100</v>
      </c>
      <c r="BE527" s="60" t="s">
        <v>100</v>
      </c>
      <c r="BF527" s="62" t="s">
        <v>105</v>
      </c>
      <c r="BG527" s="60" t="s">
        <v>100</v>
      </c>
      <c r="BH527" s="60" t="s">
        <v>100</v>
      </c>
      <c r="BI527" s="60" t="s">
        <v>100</v>
      </c>
      <c r="BJ527" s="60" t="s">
        <v>100</v>
      </c>
      <c r="BK527" s="60" t="s">
        <v>100</v>
      </c>
      <c r="BL527" s="60" t="s">
        <v>100</v>
      </c>
      <c r="BM527" s="60" t="s">
        <v>100</v>
      </c>
      <c r="BN527" s="60" t="s">
        <v>100</v>
      </c>
      <c r="BO527" s="60" t="s">
        <v>100</v>
      </c>
      <c r="BP527" s="60" t="s">
        <v>100</v>
      </c>
      <c r="BQ527" s="60" t="s">
        <v>100</v>
      </c>
      <c r="BR527" s="60" t="s">
        <v>100</v>
      </c>
      <c r="BS527" s="63">
        <f t="shared" si="50"/>
        <v>44865</v>
      </c>
      <c r="BT527" s="62">
        <f t="shared" si="47"/>
        <v>0</v>
      </c>
      <c r="BU527" s="60">
        <v>0</v>
      </c>
      <c r="BV527" s="60">
        <v>0</v>
      </c>
      <c r="BW527" s="62">
        <f t="shared" si="48"/>
        <v>0</v>
      </c>
      <c r="BX527" s="60">
        <v>0</v>
      </c>
      <c r="BY527" s="60">
        <v>0</v>
      </c>
      <c r="BZ527" s="64">
        <f t="shared" si="51"/>
        <v>25000000</v>
      </c>
      <c r="CA527" s="60" t="s">
        <v>106</v>
      </c>
      <c r="CB527" s="62" t="e">
        <f t="shared" si="49"/>
        <v>#REF!</v>
      </c>
      <c r="CC527" s="72" t="e">
        <f>BS527-#REF!</f>
        <v>#REF!</v>
      </c>
      <c r="CD527" s="62" t="s">
        <v>107</v>
      </c>
      <c r="CE527" s="78">
        <v>44587</v>
      </c>
      <c r="CF527" s="74" t="s">
        <v>2803</v>
      </c>
      <c r="CG527" s="75"/>
    </row>
    <row r="528" spans="1:85" s="17" customFormat="1" ht="50.25" customHeight="1">
      <c r="A528" s="60">
        <v>527</v>
      </c>
      <c r="B528" s="62" t="s">
        <v>411</v>
      </c>
      <c r="C528" s="62" t="s">
        <v>412</v>
      </c>
      <c r="D528" s="62" t="s">
        <v>1261</v>
      </c>
      <c r="E528" s="62" t="s">
        <v>88</v>
      </c>
      <c r="F528" s="62" t="s">
        <v>2804</v>
      </c>
      <c r="G528" s="62" t="s">
        <v>111</v>
      </c>
      <c r="H528" s="62" t="s">
        <v>2805</v>
      </c>
      <c r="I528" s="62" t="s">
        <v>92</v>
      </c>
      <c r="J528" s="62">
        <v>1192799417</v>
      </c>
      <c r="K528" s="62" t="s">
        <v>2806</v>
      </c>
      <c r="L528" s="60">
        <v>80111701</v>
      </c>
      <c r="M528" s="71" t="s">
        <v>2807</v>
      </c>
      <c r="N528" s="62" t="s">
        <v>96</v>
      </c>
      <c r="O528" s="62">
        <f t="shared" si="46"/>
        <v>38237500</v>
      </c>
      <c r="P528" s="83">
        <v>38237500</v>
      </c>
      <c r="Q528" s="83">
        <v>0</v>
      </c>
      <c r="R528" s="83">
        <v>3325000</v>
      </c>
      <c r="S528" s="62" t="s">
        <v>97</v>
      </c>
      <c r="T528" s="63">
        <v>44582</v>
      </c>
      <c r="U528" s="63">
        <v>44587</v>
      </c>
      <c r="V528" s="63">
        <v>44926</v>
      </c>
      <c r="W528" s="63">
        <v>44587</v>
      </c>
      <c r="X528" s="63">
        <v>44926</v>
      </c>
      <c r="Y528" s="67" t="s">
        <v>418</v>
      </c>
      <c r="Z528" s="68" t="s">
        <v>419</v>
      </c>
      <c r="AA528" s="111">
        <v>20220837</v>
      </c>
      <c r="AB528" s="111">
        <v>97222</v>
      </c>
      <c r="AC528" s="66">
        <v>44578</v>
      </c>
      <c r="AD528" s="61" t="s">
        <v>100</v>
      </c>
      <c r="AE528" s="61" t="s">
        <v>100</v>
      </c>
      <c r="AF528" s="71" t="s">
        <v>420</v>
      </c>
      <c r="AG528" s="71" t="s">
        <v>2808</v>
      </c>
      <c r="AH528" s="69">
        <v>69922</v>
      </c>
      <c r="AI528" s="85">
        <v>44584</v>
      </c>
      <c r="AJ528" s="70" t="s">
        <v>103</v>
      </c>
      <c r="AK528" s="69" t="s">
        <v>100</v>
      </c>
      <c r="AL528" s="69" t="s">
        <v>100</v>
      </c>
      <c r="AM528" s="61" t="str">
        <f>'[1]REQUISITOS DE EJECUCIÓN '!F529</f>
        <v>Cumplimiento del contrato</v>
      </c>
      <c r="AN528" s="61" t="str">
        <f>'[1]REQUISITOS DE EJECUCIÓN '!G529</f>
        <v>I-100009428</v>
      </c>
      <c r="AO528" s="61">
        <f>'[1]REQUISITOS DE EJECUCIÓN '!H529</f>
        <v>44582</v>
      </c>
      <c r="AP528" s="61">
        <f>'[1]REQUISITOS DE EJECUCIÓN '!I529</f>
        <v>44587</v>
      </c>
      <c r="AQ528" s="61">
        <f>'[1]REQUISITOS DE EJECUCIÓN '!L529</f>
        <v>44587</v>
      </c>
      <c r="AR528" s="61" t="str">
        <f>'[1]REQUISITOS DE EJECUCIÓN '!M529</f>
        <v>I</v>
      </c>
      <c r="AS528" s="62" t="s">
        <v>104</v>
      </c>
      <c r="AT528" s="60" t="str">
        <f>[1]Supervisiones!J529</f>
        <v>José Leonardo Hincapié Gómez</v>
      </c>
      <c r="AU528" s="60">
        <f>[1]Supervisiones!K529</f>
        <v>7562090</v>
      </c>
      <c r="AV528" s="60" t="str">
        <f>[1]Supervisiones!L529</f>
        <v>José Leonardo Hincapié Gómez</v>
      </c>
      <c r="AW528" s="60">
        <f>[1]Supervisiones!M529</f>
        <v>7562090</v>
      </c>
      <c r="AX528" s="63">
        <f>[1]Supervisiones!N529</f>
        <v>44584</v>
      </c>
      <c r="AY528" s="63">
        <f>[1]Supervisiones!O529</f>
        <v>44584</v>
      </c>
      <c r="AZ528" s="60" t="str">
        <f>[1]Supervisiones!P529</f>
        <v>Transaccional</v>
      </c>
      <c r="BA528" s="62" t="s">
        <v>105</v>
      </c>
      <c r="BB528" s="60">
        <v>0</v>
      </c>
      <c r="BC528" s="62" t="s">
        <v>105</v>
      </c>
      <c r="BD528" s="60" t="s">
        <v>100</v>
      </c>
      <c r="BE528" s="60" t="s">
        <v>100</v>
      </c>
      <c r="BF528" s="62" t="s">
        <v>105</v>
      </c>
      <c r="BG528" s="60" t="s">
        <v>100</v>
      </c>
      <c r="BH528" s="60" t="s">
        <v>100</v>
      </c>
      <c r="BI528" s="60" t="s">
        <v>100</v>
      </c>
      <c r="BJ528" s="60" t="s">
        <v>100</v>
      </c>
      <c r="BK528" s="60" t="s">
        <v>100</v>
      </c>
      <c r="BL528" s="60" t="s">
        <v>100</v>
      </c>
      <c r="BM528" s="60" t="s">
        <v>100</v>
      </c>
      <c r="BN528" s="60" t="s">
        <v>100</v>
      </c>
      <c r="BO528" s="60" t="s">
        <v>100</v>
      </c>
      <c r="BP528" s="60" t="s">
        <v>100</v>
      </c>
      <c r="BQ528" s="60" t="s">
        <v>100</v>
      </c>
      <c r="BR528" s="60" t="s">
        <v>100</v>
      </c>
      <c r="BS528" s="63">
        <f t="shared" si="50"/>
        <v>44926</v>
      </c>
      <c r="BT528" s="62">
        <f t="shared" si="47"/>
        <v>0</v>
      </c>
      <c r="BU528" s="60">
        <v>0</v>
      </c>
      <c r="BV528" s="60">
        <v>0</v>
      </c>
      <c r="BW528" s="62">
        <f t="shared" si="48"/>
        <v>0</v>
      </c>
      <c r="BX528" s="60">
        <v>0</v>
      </c>
      <c r="BY528" s="60">
        <v>0</v>
      </c>
      <c r="BZ528" s="64">
        <f t="shared" si="51"/>
        <v>38237500</v>
      </c>
      <c r="CA528" s="60" t="s">
        <v>106</v>
      </c>
      <c r="CB528" s="62" t="e">
        <f t="shared" si="49"/>
        <v>#REF!</v>
      </c>
      <c r="CC528" s="72" t="e">
        <f>BS528-#REF!</f>
        <v>#REF!</v>
      </c>
      <c r="CD528" s="62" t="s">
        <v>107</v>
      </c>
      <c r="CE528" s="78">
        <v>44587</v>
      </c>
      <c r="CF528" s="74" t="s">
        <v>2809</v>
      </c>
      <c r="CG528" s="75"/>
    </row>
    <row r="529" spans="1:85" s="17" customFormat="1" ht="50.25" customHeight="1">
      <c r="A529" s="60">
        <v>528</v>
      </c>
      <c r="B529" s="62" t="s">
        <v>962</v>
      </c>
      <c r="C529" s="62" t="s">
        <v>962</v>
      </c>
      <c r="D529" s="62" t="s">
        <v>165</v>
      </c>
      <c r="E529" s="62" t="s">
        <v>88</v>
      </c>
      <c r="F529" s="62" t="s">
        <v>2810</v>
      </c>
      <c r="G529" s="62" t="s">
        <v>90</v>
      </c>
      <c r="H529" s="62" t="s">
        <v>2811</v>
      </c>
      <c r="I529" s="62" t="s">
        <v>92</v>
      </c>
      <c r="J529" s="62">
        <v>79101169</v>
      </c>
      <c r="K529" s="62" t="s">
        <v>2812</v>
      </c>
      <c r="L529" s="60">
        <v>80111701</v>
      </c>
      <c r="M529" s="71" t="s">
        <v>1512</v>
      </c>
      <c r="N529" s="62" t="s">
        <v>1902</v>
      </c>
      <c r="O529" s="62">
        <f t="shared" si="46"/>
        <v>42000000</v>
      </c>
      <c r="P529" s="82">
        <v>42000000</v>
      </c>
      <c r="Q529" s="83">
        <v>0</v>
      </c>
      <c r="R529" s="82">
        <v>7000000</v>
      </c>
      <c r="S529" s="62" t="s">
        <v>213</v>
      </c>
      <c r="T529" s="63">
        <v>44582</v>
      </c>
      <c r="U529" s="63">
        <v>44587</v>
      </c>
      <c r="V529" s="63">
        <v>44742</v>
      </c>
      <c r="W529" s="63">
        <v>44587</v>
      </c>
      <c r="X529" s="63">
        <v>44742</v>
      </c>
      <c r="Y529" s="67" t="s">
        <v>130</v>
      </c>
      <c r="Z529" s="68" t="s">
        <v>99</v>
      </c>
      <c r="AA529" s="111">
        <v>20220985</v>
      </c>
      <c r="AB529" s="111">
        <v>26522</v>
      </c>
      <c r="AC529" s="66">
        <v>44569</v>
      </c>
      <c r="AD529" s="61" t="s">
        <v>100</v>
      </c>
      <c r="AE529" s="61" t="s">
        <v>100</v>
      </c>
      <c r="AF529" s="71" t="s">
        <v>131</v>
      </c>
      <c r="AG529" s="71" t="s">
        <v>102</v>
      </c>
      <c r="AH529" s="69">
        <v>64322</v>
      </c>
      <c r="AI529" s="85">
        <v>44583</v>
      </c>
      <c r="AJ529" s="70" t="s">
        <v>103</v>
      </c>
      <c r="AK529" s="69" t="s">
        <v>100</v>
      </c>
      <c r="AL529" s="69" t="s">
        <v>100</v>
      </c>
      <c r="AM529" s="61" t="str">
        <f>'[1]REQUISITOS DE EJECUCIÓN '!F530</f>
        <v>Cumplimiento del contrato
Calidad del servicio</v>
      </c>
      <c r="AN529" s="61" t="str">
        <f>'[1]REQUISITOS DE EJECUCIÓN '!G530</f>
        <v>21-46-101041699</v>
      </c>
      <c r="AO529" s="61">
        <f>'[1]REQUISITOS DE EJECUCIÓN '!H530</f>
        <v>44586</v>
      </c>
      <c r="AP529" s="61">
        <f>'[1]REQUISITOS DE EJECUCIÓN '!I530</f>
        <v>44587</v>
      </c>
      <c r="AQ529" s="61">
        <f>'[1]REQUISITOS DE EJECUCIÓN '!L530</f>
        <v>44587</v>
      </c>
      <c r="AR529" s="61" t="str">
        <f>'[1]REQUISITOS DE EJECUCIÓN '!M530</f>
        <v>I</v>
      </c>
      <c r="AS529" s="62" t="s">
        <v>104</v>
      </c>
      <c r="AT529" s="60" t="str">
        <f>[1]Supervisiones!J530</f>
        <v>Aura Elvira Gómez Martínez</v>
      </c>
      <c r="AU529" s="60">
        <f>[1]Supervisiones!K530</f>
        <v>52375911</v>
      </c>
      <c r="AV529" s="60" t="str">
        <f>[1]Supervisiones!L530</f>
        <v>Aura Elvira Gómez Martínez</v>
      </c>
      <c r="AW529" s="60">
        <f>[1]Supervisiones!M530</f>
        <v>52375911</v>
      </c>
      <c r="AX529" s="63">
        <f>[1]Supervisiones!N530</f>
        <v>44583</v>
      </c>
      <c r="AY529" s="63">
        <f>[1]Supervisiones!O530</f>
        <v>44583</v>
      </c>
      <c r="AZ529" s="60" t="str">
        <f>[1]Supervisiones!P530</f>
        <v>Transaccional</v>
      </c>
      <c r="BA529" s="62" t="s">
        <v>105</v>
      </c>
      <c r="BB529" s="60">
        <v>0</v>
      </c>
      <c r="BC529" s="62" t="s">
        <v>105</v>
      </c>
      <c r="BD529" s="60" t="s">
        <v>100</v>
      </c>
      <c r="BE529" s="60" t="s">
        <v>100</v>
      </c>
      <c r="BF529" s="62" t="s">
        <v>105</v>
      </c>
      <c r="BG529" s="60" t="s">
        <v>100</v>
      </c>
      <c r="BH529" s="60" t="s">
        <v>100</v>
      </c>
      <c r="BI529" s="60" t="s">
        <v>100</v>
      </c>
      <c r="BJ529" s="60" t="s">
        <v>100</v>
      </c>
      <c r="BK529" s="60" t="s">
        <v>100</v>
      </c>
      <c r="BL529" s="60" t="s">
        <v>100</v>
      </c>
      <c r="BM529" s="60" t="s">
        <v>100</v>
      </c>
      <c r="BN529" s="60" t="s">
        <v>100</v>
      </c>
      <c r="BO529" s="60" t="s">
        <v>100</v>
      </c>
      <c r="BP529" s="60" t="s">
        <v>100</v>
      </c>
      <c r="BQ529" s="60" t="s">
        <v>100</v>
      </c>
      <c r="BR529" s="60" t="s">
        <v>100</v>
      </c>
      <c r="BS529" s="63">
        <f t="shared" si="50"/>
        <v>44742</v>
      </c>
      <c r="BT529" s="62">
        <f t="shared" si="47"/>
        <v>0</v>
      </c>
      <c r="BU529" s="60">
        <v>0</v>
      </c>
      <c r="BV529" s="60">
        <v>0</v>
      </c>
      <c r="BW529" s="62">
        <f t="shared" si="48"/>
        <v>0</v>
      </c>
      <c r="BX529" s="60">
        <v>0</v>
      </c>
      <c r="BY529" s="60">
        <v>0</v>
      </c>
      <c r="BZ529" s="64">
        <f t="shared" si="51"/>
        <v>42000000</v>
      </c>
      <c r="CA529" s="60" t="s">
        <v>106</v>
      </c>
      <c r="CB529" s="62" t="e">
        <f t="shared" si="49"/>
        <v>#REF!</v>
      </c>
      <c r="CC529" s="72" t="e">
        <f>BS529-#REF!</f>
        <v>#REF!</v>
      </c>
      <c r="CD529" s="62" t="s">
        <v>107</v>
      </c>
      <c r="CE529" s="78">
        <v>44587</v>
      </c>
      <c r="CF529" s="74" t="s">
        <v>2813</v>
      </c>
      <c r="CG529" s="75"/>
    </row>
    <row r="530" spans="1:85" s="17" customFormat="1" ht="50.25" customHeight="1">
      <c r="A530" s="60">
        <v>529</v>
      </c>
      <c r="B530" s="62" t="s">
        <v>363</v>
      </c>
      <c r="C530" s="62" t="s">
        <v>363</v>
      </c>
      <c r="D530" s="62" t="s">
        <v>251</v>
      </c>
      <c r="E530" s="62" t="s">
        <v>88</v>
      </c>
      <c r="F530" s="62" t="s">
        <v>2814</v>
      </c>
      <c r="G530" s="62" t="s">
        <v>90</v>
      </c>
      <c r="H530" s="62" t="s">
        <v>2815</v>
      </c>
      <c r="I530" s="62" t="s">
        <v>92</v>
      </c>
      <c r="J530" s="62">
        <v>1018421087</v>
      </c>
      <c r="K530" s="62" t="s">
        <v>2816</v>
      </c>
      <c r="L530" s="60">
        <v>80111701</v>
      </c>
      <c r="M530" s="71" t="s">
        <v>2817</v>
      </c>
      <c r="N530" s="62" t="s">
        <v>1902</v>
      </c>
      <c r="O530" s="62">
        <f t="shared" si="46"/>
        <v>72000000</v>
      </c>
      <c r="P530" s="82">
        <v>72000000</v>
      </c>
      <c r="Q530" s="83">
        <v>0</v>
      </c>
      <c r="R530" s="82">
        <v>8000000</v>
      </c>
      <c r="S530" s="62" t="s">
        <v>97</v>
      </c>
      <c r="T530" s="63">
        <v>44582</v>
      </c>
      <c r="U530" s="63" t="s">
        <v>2313</v>
      </c>
      <c r="V530" s="63">
        <v>44834</v>
      </c>
      <c r="W530" s="63" t="s">
        <v>2313</v>
      </c>
      <c r="X530" s="63" t="s">
        <v>2313</v>
      </c>
      <c r="Y530" s="67" t="s">
        <v>368</v>
      </c>
      <c r="Z530" s="68" t="s">
        <v>369</v>
      </c>
      <c r="AA530" s="111">
        <v>20221091</v>
      </c>
      <c r="AB530" s="111">
        <v>85222</v>
      </c>
      <c r="AC530" s="63">
        <v>44575</v>
      </c>
      <c r="AD530" s="61" t="s">
        <v>100</v>
      </c>
      <c r="AE530" s="61" t="s">
        <v>100</v>
      </c>
      <c r="AF530" s="71" t="s">
        <v>370</v>
      </c>
      <c r="AG530" s="71" t="s">
        <v>116</v>
      </c>
      <c r="AH530" s="69">
        <v>59122</v>
      </c>
      <c r="AI530" s="85">
        <v>44582</v>
      </c>
      <c r="AJ530" s="70" t="s">
        <v>103</v>
      </c>
      <c r="AK530" s="69" t="s">
        <v>100</v>
      </c>
      <c r="AL530" s="69" t="s">
        <v>100</v>
      </c>
      <c r="AM530" s="61" t="str">
        <f>'[1]REQUISITOS DE EJECUCIÓN '!F531</f>
        <v>Cumplimiento del contrato
Calidad del servicio</v>
      </c>
      <c r="AN530" s="61" t="str">
        <f>'[1]REQUISITOS DE EJECUCIÓN '!G531</f>
        <v>17-46-101021155</v>
      </c>
      <c r="AO530" s="61">
        <f>'[1]REQUISITOS DE EJECUCIÓN '!H531</f>
        <v>44582</v>
      </c>
      <c r="AP530" s="61">
        <f>'[1]REQUISITOS DE EJECUCIÓN '!I531</f>
        <v>44583</v>
      </c>
      <c r="AQ530" s="61">
        <f>'[1]REQUISITOS DE EJECUCIÓN '!L531</f>
        <v>44587</v>
      </c>
      <c r="AR530" s="61" t="str">
        <f>'[1]REQUISITOS DE EJECUCIÓN '!M531</f>
        <v>I</v>
      </c>
      <c r="AS530" s="62" t="s">
        <v>104</v>
      </c>
      <c r="AT530" s="60" t="str">
        <f>[1]Supervisiones!J531</f>
        <v>DANIELA MATURANA AGUDELO</v>
      </c>
      <c r="AU530" s="60">
        <f>[1]Supervisiones!K531</f>
        <v>1037572130</v>
      </c>
      <c r="AV530" s="60" t="str">
        <f>[1]Supervisiones!L531</f>
        <v>DANIELA MATURANA AGUDELO</v>
      </c>
      <c r="AW530" s="60">
        <f>[1]Supervisiones!M531</f>
        <v>1037572130</v>
      </c>
      <c r="AX530" s="63">
        <f>[1]Supervisiones!N531</f>
        <v>44582</v>
      </c>
      <c r="AY530" s="63">
        <f>[1]Supervisiones!O531</f>
        <v>44582</v>
      </c>
      <c r="AZ530" s="60" t="str">
        <f>[1]Supervisiones!P531</f>
        <v>Transaccional</v>
      </c>
      <c r="BA530" s="62" t="s">
        <v>105</v>
      </c>
      <c r="BB530" s="60">
        <v>0</v>
      </c>
      <c r="BC530" s="62" t="s">
        <v>105</v>
      </c>
      <c r="BD530" s="60" t="s">
        <v>100</v>
      </c>
      <c r="BE530" s="60" t="s">
        <v>100</v>
      </c>
      <c r="BF530" s="62" t="s">
        <v>105</v>
      </c>
      <c r="BG530" s="60" t="s">
        <v>100</v>
      </c>
      <c r="BH530" s="60" t="s">
        <v>100</v>
      </c>
      <c r="BI530" s="60" t="s">
        <v>100</v>
      </c>
      <c r="BJ530" s="60" t="s">
        <v>100</v>
      </c>
      <c r="BK530" s="60" t="s">
        <v>100</v>
      </c>
      <c r="BL530" s="60" t="s">
        <v>100</v>
      </c>
      <c r="BM530" s="60" t="s">
        <v>100</v>
      </c>
      <c r="BN530" s="60" t="s">
        <v>100</v>
      </c>
      <c r="BO530" s="60" t="s">
        <v>100</v>
      </c>
      <c r="BP530" s="60" t="s">
        <v>100</v>
      </c>
      <c r="BQ530" s="60" t="s">
        <v>100</v>
      </c>
      <c r="BR530" s="60" t="s">
        <v>100</v>
      </c>
      <c r="BS530" s="63">
        <f t="shared" si="50"/>
        <v>44834</v>
      </c>
      <c r="BT530" s="62">
        <f t="shared" si="47"/>
        <v>0</v>
      </c>
      <c r="BU530" s="60">
        <v>0</v>
      </c>
      <c r="BV530" s="60">
        <v>0</v>
      </c>
      <c r="BW530" s="62">
        <f t="shared" si="48"/>
        <v>0</v>
      </c>
      <c r="BX530" s="60">
        <v>0</v>
      </c>
      <c r="BY530" s="60">
        <v>0</v>
      </c>
      <c r="BZ530" s="64">
        <f t="shared" si="51"/>
        <v>72000000</v>
      </c>
      <c r="CA530" s="60" t="s">
        <v>106</v>
      </c>
      <c r="CB530" s="62" t="e">
        <f t="shared" si="49"/>
        <v>#REF!</v>
      </c>
      <c r="CC530" s="72" t="e">
        <f>BS530-#REF!</f>
        <v>#REF!</v>
      </c>
      <c r="CD530" s="62" t="s">
        <v>107</v>
      </c>
      <c r="CE530" s="78">
        <v>44587</v>
      </c>
      <c r="CF530" s="74" t="s">
        <v>2818</v>
      </c>
      <c r="CG530" s="75"/>
    </row>
    <row r="531" spans="1:85" s="17" customFormat="1" ht="50.25" customHeight="1">
      <c r="A531" s="60">
        <v>530</v>
      </c>
      <c r="B531" s="62" t="s">
        <v>539</v>
      </c>
      <c r="C531" s="62" t="s">
        <v>539</v>
      </c>
      <c r="D531" s="62" t="s">
        <v>165</v>
      </c>
      <c r="E531" s="62" t="s">
        <v>88</v>
      </c>
      <c r="F531" s="62" t="s">
        <v>2819</v>
      </c>
      <c r="G531" s="62" t="s">
        <v>90</v>
      </c>
      <c r="H531" s="62" t="s">
        <v>2820</v>
      </c>
      <c r="I531" s="62" t="s">
        <v>92</v>
      </c>
      <c r="J531" s="62">
        <v>1032452513</v>
      </c>
      <c r="K531" s="62" t="s">
        <v>2821</v>
      </c>
      <c r="L531" s="60">
        <v>80111701</v>
      </c>
      <c r="M531" s="71" t="s">
        <v>2822</v>
      </c>
      <c r="N531" s="62" t="s">
        <v>96</v>
      </c>
      <c r="O531" s="62">
        <f t="shared" si="46"/>
        <v>15200000</v>
      </c>
      <c r="P531" s="86">
        <v>15200000</v>
      </c>
      <c r="Q531" s="60">
        <v>0</v>
      </c>
      <c r="R531" s="86">
        <v>2400000</v>
      </c>
      <c r="S531" s="62" t="s">
        <v>97</v>
      </c>
      <c r="T531" s="63">
        <v>44582</v>
      </c>
      <c r="U531" s="63">
        <v>44587</v>
      </c>
      <c r="V531" s="63">
        <v>44773</v>
      </c>
      <c r="W531" s="63">
        <v>44587</v>
      </c>
      <c r="X531" s="63">
        <v>44773</v>
      </c>
      <c r="Y531" s="67" t="s">
        <v>305</v>
      </c>
      <c r="Z531" s="68" t="s">
        <v>306</v>
      </c>
      <c r="AA531" s="67">
        <v>20221004</v>
      </c>
      <c r="AB531" s="67">
        <v>107022</v>
      </c>
      <c r="AC531" s="66">
        <v>44579</v>
      </c>
      <c r="AD531" s="61" t="s">
        <v>100</v>
      </c>
      <c r="AE531" s="61" t="s">
        <v>100</v>
      </c>
      <c r="AF531" s="60" t="s">
        <v>928</v>
      </c>
      <c r="AG531" s="60" t="s">
        <v>116</v>
      </c>
      <c r="AH531" s="69">
        <v>64122</v>
      </c>
      <c r="AI531" s="85">
        <v>44583</v>
      </c>
      <c r="AJ531" s="70" t="s">
        <v>103</v>
      </c>
      <c r="AK531" s="69" t="s">
        <v>100</v>
      </c>
      <c r="AL531" s="69" t="s">
        <v>100</v>
      </c>
      <c r="AM531" s="61" t="str">
        <f>'[1]REQUISITOS DE EJECUCIÓN '!F532</f>
        <v>Cumplimiento del contrato</v>
      </c>
      <c r="AN531" s="61" t="str">
        <f>'[1]REQUISITOS DE EJECUCIÓN '!G532</f>
        <v>390-47-994000068580</v>
      </c>
      <c r="AO531" s="61">
        <f>'[1]REQUISITOS DE EJECUCIÓN '!H532</f>
        <v>44582</v>
      </c>
      <c r="AP531" s="61">
        <f>'[1]REQUISITOS DE EJECUCIÓN '!I532</f>
        <v>44583</v>
      </c>
      <c r="AQ531" s="61">
        <f>'[1]REQUISITOS DE EJECUCIÓN '!L532</f>
        <v>44587</v>
      </c>
      <c r="AR531" s="61" t="str">
        <f>'[1]REQUISITOS DE EJECUCIÓN '!M532</f>
        <v>I</v>
      </c>
      <c r="AS531" s="62" t="s">
        <v>104</v>
      </c>
      <c r="AT531" s="60" t="str">
        <f>[1]Supervisiones!J532</f>
        <v>Diana Paola Rincón Martínez</v>
      </c>
      <c r="AU531" s="60">
        <f>[1]Supervisiones!K532</f>
        <v>53054249</v>
      </c>
      <c r="AV531" s="60" t="str">
        <f>[1]Supervisiones!L532</f>
        <v>Diana Paola Rincón Martínez</v>
      </c>
      <c r="AW531" s="60">
        <f>[1]Supervisiones!M532</f>
        <v>53054249</v>
      </c>
      <c r="AX531" s="63">
        <f>[1]Supervisiones!N532</f>
        <v>44583</v>
      </c>
      <c r="AY531" s="63">
        <f>[1]Supervisiones!O532</f>
        <v>44583</v>
      </c>
      <c r="AZ531" s="60" t="str">
        <f>[1]Supervisiones!P532</f>
        <v>Transaccional</v>
      </c>
      <c r="BA531" s="62" t="s">
        <v>105</v>
      </c>
      <c r="BB531" s="60">
        <v>0</v>
      </c>
      <c r="BC531" s="62" t="s">
        <v>105</v>
      </c>
      <c r="BD531" s="60" t="s">
        <v>100</v>
      </c>
      <c r="BE531" s="60" t="s">
        <v>100</v>
      </c>
      <c r="BF531" s="62" t="s">
        <v>105</v>
      </c>
      <c r="BG531" s="60" t="s">
        <v>100</v>
      </c>
      <c r="BH531" s="60" t="s">
        <v>100</v>
      </c>
      <c r="BI531" s="60" t="s">
        <v>100</v>
      </c>
      <c r="BJ531" s="60" t="s">
        <v>100</v>
      </c>
      <c r="BK531" s="60" t="s">
        <v>100</v>
      </c>
      <c r="BL531" s="60" t="s">
        <v>100</v>
      </c>
      <c r="BM531" s="60" t="s">
        <v>100</v>
      </c>
      <c r="BN531" s="60" t="s">
        <v>100</v>
      </c>
      <c r="BO531" s="60" t="s">
        <v>100</v>
      </c>
      <c r="BP531" s="60" t="s">
        <v>100</v>
      </c>
      <c r="BQ531" s="60" t="s">
        <v>100</v>
      </c>
      <c r="BR531" s="60" t="s">
        <v>100</v>
      </c>
      <c r="BS531" s="63">
        <f t="shared" si="50"/>
        <v>44773</v>
      </c>
      <c r="BT531" s="62">
        <f t="shared" si="47"/>
        <v>0</v>
      </c>
      <c r="BU531" s="60">
        <v>0</v>
      </c>
      <c r="BV531" s="60">
        <v>0</v>
      </c>
      <c r="BW531" s="62">
        <f t="shared" si="48"/>
        <v>0</v>
      </c>
      <c r="BX531" s="60">
        <v>0</v>
      </c>
      <c r="BY531" s="60">
        <v>0</v>
      </c>
      <c r="BZ531" s="64">
        <f t="shared" si="51"/>
        <v>15200000</v>
      </c>
      <c r="CA531" s="60" t="s">
        <v>106</v>
      </c>
      <c r="CB531" s="62" t="e">
        <f t="shared" si="49"/>
        <v>#REF!</v>
      </c>
      <c r="CC531" s="72" t="e">
        <f>BS531-#REF!</f>
        <v>#REF!</v>
      </c>
      <c r="CD531" s="62" t="s">
        <v>107</v>
      </c>
      <c r="CE531" s="78">
        <v>44587</v>
      </c>
      <c r="CF531" s="74" t="s">
        <v>2823</v>
      </c>
      <c r="CG531" s="75"/>
    </row>
    <row r="532" spans="1:85" s="17" customFormat="1" ht="50.25" customHeight="1">
      <c r="A532" s="60">
        <v>531</v>
      </c>
      <c r="B532" s="62" t="s">
        <v>298</v>
      </c>
      <c r="C532" s="62" t="s">
        <v>299</v>
      </c>
      <c r="D532" s="62" t="s">
        <v>460</v>
      </c>
      <c r="E532" s="62" t="s">
        <v>88</v>
      </c>
      <c r="F532" s="62" t="s">
        <v>2824</v>
      </c>
      <c r="G532" s="62" t="s">
        <v>90</v>
      </c>
      <c r="H532" s="62" t="s">
        <v>2825</v>
      </c>
      <c r="I532" s="62" t="s">
        <v>92</v>
      </c>
      <c r="J532" s="62">
        <v>11342818</v>
      </c>
      <c r="K532" s="62" t="s">
        <v>2826</v>
      </c>
      <c r="L532" s="60">
        <v>80111701</v>
      </c>
      <c r="M532" s="71" t="s">
        <v>2827</v>
      </c>
      <c r="N532" s="62" t="s">
        <v>96</v>
      </c>
      <c r="O532" s="62">
        <f t="shared" si="46"/>
        <v>71500000</v>
      </c>
      <c r="P532" s="86">
        <v>71500000</v>
      </c>
      <c r="Q532" s="60">
        <v>0</v>
      </c>
      <c r="R532" s="86">
        <v>6500000</v>
      </c>
      <c r="S532" s="62" t="s">
        <v>213</v>
      </c>
      <c r="T532" s="63">
        <v>44582</v>
      </c>
      <c r="U532" s="63">
        <v>44587</v>
      </c>
      <c r="V532" s="63">
        <v>44895</v>
      </c>
      <c r="W532" s="63">
        <v>44587</v>
      </c>
      <c r="X532" s="63">
        <v>44895</v>
      </c>
      <c r="Y532" s="67" t="s">
        <v>305</v>
      </c>
      <c r="Z532" s="68" t="s">
        <v>306</v>
      </c>
      <c r="AA532" s="67">
        <v>20221111</v>
      </c>
      <c r="AB532" s="67">
        <v>106222</v>
      </c>
      <c r="AC532" s="66">
        <v>44579</v>
      </c>
      <c r="AD532" s="61" t="s">
        <v>100</v>
      </c>
      <c r="AE532" s="61" t="s">
        <v>100</v>
      </c>
      <c r="AF532" s="60" t="s">
        <v>2828</v>
      </c>
      <c r="AG532" s="60" t="s">
        <v>116</v>
      </c>
      <c r="AH532" s="69">
        <v>61522</v>
      </c>
      <c r="AI532" s="85">
        <v>44582</v>
      </c>
      <c r="AJ532" s="70" t="s">
        <v>103</v>
      </c>
      <c r="AK532" s="69" t="s">
        <v>100</v>
      </c>
      <c r="AL532" s="69" t="s">
        <v>100</v>
      </c>
      <c r="AM532" s="61" t="str">
        <f>'[1]REQUISITOS DE EJECUCIÓN '!F533</f>
        <v>Cumplimiento del contrato
Calidad del servicio</v>
      </c>
      <c r="AN532" s="61" t="str">
        <f>'[1]REQUISITOS DE EJECUCIÓN '!G533</f>
        <v>17-46-101021133</v>
      </c>
      <c r="AO532" s="61">
        <f>'[1]REQUISITOS DE EJECUCIÓN '!H533</f>
        <v>44582</v>
      </c>
      <c r="AP532" s="61">
        <f>'[1]REQUISITOS DE EJECUCIÓN '!I533</f>
        <v>44583</v>
      </c>
      <c r="AQ532" s="61">
        <f>'[1]REQUISITOS DE EJECUCIÓN '!L533</f>
        <v>44587</v>
      </c>
      <c r="AR532" s="61" t="str">
        <f>'[1]REQUISITOS DE EJECUCIÓN '!M533</f>
        <v>I</v>
      </c>
      <c r="AS532" s="62" t="s">
        <v>104</v>
      </c>
      <c r="AT532" s="60" t="str">
        <f>[1]Supervisiones!J533</f>
        <v>Fabian Dario Romero Moreno</v>
      </c>
      <c r="AU532" s="60">
        <f>[1]Supervisiones!K533</f>
        <v>11523034</v>
      </c>
      <c r="AV532" s="60" t="str">
        <f>[1]Supervisiones!L533</f>
        <v>Fabian Dario Romero Moreno</v>
      </c>
      <c r="AW532" s="60">
        <f>[1]Supervisiones!M533</f>
        <v>11523034</v>
      </c>
      <c r="AX532" s="63">
        <f>[1]Supervisiones!N533</f>
        <v>44582</v>
      </c>
      <c r="AY532" s="63">
        <f>[1]Supervisiones!O533</f>
        <v>44582</v>
      </c>
      <c r="AZ532" s="60" t="str">
        <f>[1]Supervisiones!P533</f>
        <v>Transaccional</v>
      </c>
      <c r="BA532" s="62" t="s">
        <v>105</v>
      </c>
      <c r="BB532" s="60">
        <v>0</v>
      </c>
      <c r="BC532" s="62" t="s">
        <v>105</v>
      </c>
      <c r="BD532" s="60" t="s">
        <v>100</v>
      </c>
      <c r="BE532" s="60" t="s">
        <v>100</v>
      </c>
      <c r="BF532" s="62" t="s">
        <v>105</v>
      </c>
      <c r="BG532" s="60" t="s">
        <v>100</v>
      </c>
      <c r="BH532" s="60" t="s">
        <v>100</v>
      </c>
      <c r="BI532" s="60" t="s">
        <v>100</v>
      </c>
      <c r="BJ532" s="60" t="s">
        <v>100</v>
      </c>
      <c r="BK532" s="60" t="s">
        <v>100</v>
      </c>
      <c r="BL532" s="60" t="s">
        <v>100</v>
      </c>
      <c r="BM532" s="60" t="s">
        <v>100</v>
      </c>
      <c r="BN532" s="60" t="s">
        <v>100</v>
      </c>
      <c r="BO532" s="60" t="s">
        <v>100</v>
      </c>
      <c r="BP532" s="60" t="s">
        <v>100</v>
      </c>
      <c r="BQ532" s="60" t="s">
        <v>100</v>
      </c>
      <c r="BR532" s="60" t="s">
        <v>100</v>
      </c>
      <c r="BS532" s="63">
        <f t="shared" si="50"/>
        <v>44895</v>
      </c>
      <c r="BT532" s="62">
        <f t="shared" si="47"/>
        <v>0</v>
      </c>
      <c r="BU532" s="60">
        <v>0</v>
      </c>
      <c r="BV532" s="60">
        <v>0</v>
      </c>
      <c r="BW532" s="62">
        <f t="shared" si="48"/>
        <v>0</v>
      </c>
      <c r="BX532" s="60">
        <v>0</v>
      </c>
      <c r="BY532" s="60">
        <v>0</v>
      </c>
      <c r="BZ532" s="64">
        <f t="shared" si="51"/>
        <v>71500000</v>
      </c>
      <c r="CA532" s="60" t="s">
        <v>106</v>
      </c>
      <c r="CB532" s="62" t="e">
        <f t="shared" si="49"/>
        <v>#REF!</v>
      </c>
      <c r="CC532" s="72" t="e">
        <f>BS532-#REF!</f>
        <v>#REF!</v>
      </c>
      <c r="CD532" s="62" t="s">
        <v>107</v>
      </c>
      <c r="CE532" s="78">
        <v>44587</v>
      </c>
      <c r="CF532" s="74" t="s">
        <v>2829</v>
      </c>
      <c r="CG532" s="75"/>
    </row>
    <row r="533" spans="1:85" s="17" customFormat="1" ht="57.75" customHeight="1">
      <c r="A533" s="60">
        <v>532</v>
      </c>
      <c r="B533" s="62" t="s">
        <v>411</v>
      </c>
      <c r="C533" s="62" t="s">
        <v>412</v>
      </c>
      <c r="D533" s="62" t="s">
        <v>1105</v>
      </c>
      <c r="E533" s="62" t="s">
        <v>88</v>
      </c>
      <c r="F533" s="62" t="s">
        <v>2830</v>
      </c>
      <c r="G533" s="62" t="s">
        <v>90</v>
      </c>
      <c r="H533" s="62" t="s">
        <v>2831</v>
      </c>
      <c r="I533" s="62" t="s">
        <v>92</v>
      </c>
      <c r="J533" s="62">
        <v>1020799266</v>
      </c>
      <c r="K533" s="62" t="s">
        <v>2832</v>
      </c>
      <c r="L533" s="60">
        <v>80111701</v>
      </c>
      <c r="M533" s="71" t="s">
        <v>2833</v>
      </c>
      <c r="N533" s="62" t="s">
        <v>96</v>
      </c>
      <c r="O533" s="62">
        <f t="shared" si="46"/>
        <v>52743600</v>
      </c>
      <c r="P533" s="86">
        <v>52743600</v>
      </c>
      <c r="Q533" s="60">
        <v>0</v>
      </c>
      <c r="R533" s="86">
        <v>4586400</v>
      </c>
      <c r="S533" s="62" t="s">
        <v>97</v>
      </c>
      <c r="T533" s="63">
        <v>44582</v>
      </c>
      <c r="U533" s="63">
        <v>44587</v>
      </c>
      <c r="V533" s="63">
        <v>44926</v>
      </c>
      <c r="W533" s="63">
        <v>44587</v>
      </c>
      <c r="X533" s="63">
        <v>44926</v>
      </c>
      <c r="Y533" s="67" t="s">
        <v>418</v>
      </c>
      <c r="Z533" s="68" t="s">
        <v>419</v>
      </c>
      <c r="AA533" s="67">
        <v>20220809</v>
      </c>
      <c r="AB533" s="67">
        <v>91322</v>
      </c>
      <c r="AC533" s="63">
        <v>44575</v>
      </c>
      <c r="AD533" s="61" t="s">
        <v>100</v>
      </c>
      <c r="AE533" s="61" t="s">
        <v>100</v>
      </c>
      <c r="AF533" s="60" t="s">
        <v>420</v>
      </c>
      <c r="AG533" s="60" t="s">
        <v>116</v>
      </c>
      <c r="AH533" s="69">
        <v>61022</v>
      </c>
      <c r="AI533" s="85">
        <v>44582</v>
      </c>
      <c r="AJ533" s="70" t="s">
        <v>103</v>
      </c>
      <c r="AK533" s="69" t="s">
        <v>100</v>
      </c>
      <c r="AL533" s="69" t="s">
        <v>100</v>
      </c>
      <c r="AM533" s="61" t="str">
        <f>'[1]REQUISITOS DE EJECUCIÓN '!F534</f>
        <v>Cumplimiento del contrato
Calidad del servicio</v>
      </c>
      <c r="AN533" s="61" t="str">
        <f>'[1]REQUISITOS DE EJECUCIÓN '!G534</f>
        <v>390-47-994000068573</v>
      </c>
      <c r="AO533" s="61">
        <f>'[1]REQUISITOS DE EJECUCIÓN '!H534</f>
        <v>44582</v>
      </c>
      <c r="AP533" s="61">
        <f>'[1]REQUISITOS DE EJECUCIÓN '!I534</f>
        <v>44583</v>
      </c>
      <c r="AQ533" s="61">
        <f>'[1]REQUISITOS DE EJECUCIÓN '!L534</f>
        <v>44587</v>
      </c>
      <c r="AR533" s="61" t="str">
        <f>'[1]REQUISITOS DE EJECUCIÓN '!M534</f>
        <v>I</v>
      </c>
      <c r="AS533" s="62" t="s">
        <v>104</v>
      </c>
      <c r="AT533" s="60" t="str">
        <f>[1]Supervisiones!J534</f>
        <v>José Leonardo Hincapié Gómez</v>
      </c>
      <c r="AU533" s="60">
        <f>[1]Supervisiones!K534</f>
        <v>7562090</v>
      </c>
      <c r="AV533" s="60" t="str">
        <f>[1]Supervisiones!L534</f>
        <v>José Leonardo Hincapié Gómez</v>
      </c>
      <c r="AW533" s="60">
        <f>[1]Supervisiones!M534</f>
        <v>7562090</v>
      </c>
      <c r="AX533" s="63">
        <f>[1]Supervisiones!N534</f>
        <v>44582</v>
      </c>
      <c r="AY533" s="63">
        <f>[1]Supervisiones!O534</f>
        <v>44582</v>
      </c>
      <c r="AZ533" s="60" t="str">
        <f>[1]Supervisiones!P534</f>
        <v>Transaccional</v>
      </c>
      <c r="BA533" s="62" t="s">
        <v>105</v>
      </c>
      <c r="BB533" s="60">
        <v>0</v>
      </c>
      <c r="BC533" s="62" t="s">
        <v>105</v>
      </c>
      <c r="BD533" s="60" t="s">
        <v>100</v>
      </c>
      <c r="BE533" s="60" t="s">
        <v>100</v>
      </c>
      <c r="BF533" s="62" t="s">
        <v>105</v>
      </c>
      <c r="BG533" s="60" t="s">
        <v>100</v>
      </c>
      <c r="BH533" s="60" t="s">
        <v>100</v>
      </c>
      <c r="BI533" s="60" t="s">
        <v>100</v>
      </c>
      <c r="BJ533" s="60" t="s">
        <v>100</v>
      </c>
      <c r="BK533" s="60" t="s">
        <v>100</v>
      </c>
      <c r="BL533" s="60" t="s">
        <v>100</v>
      </c>
      <c r="BM533" s="60" t="s">
        <v>100</v>
      </c>
      <c r="BN533" s="60" t="s">
        <v>100</v>
      </c>
      <c r="BO533" s="60" t="s">
        <v>100</v>
      </c>
      <c r="BP533" s="60" t="s">
        <v>100</v>
      </c>
      <c r="BQ533" s="60" t="s">
        <v>100</v>
      </c>
      <c r="BR533" s="60" t="s">
        <v>100</v>
      </c>
      <c r="BS533" s="63">
        <f t="shared" si="50"/>
        <v>44926</v>
      </c>
      <c r="BT533" s="62">
        <f t="shared" si="47"/>
        <v>0</v>
      </c>
      <c r="BU533" s="60">
        <v>0</v>
      </c>
      <c r="BV533" s="60">
        <v>0</v>
      </c>
      <c r="BW533" s="62">
        <f t="shared" si="48"/>
        <v>0</v>
      </c>
      <c r="BX533" s="60">
        <v>0</v>
      </c>
      <c r="BY533" s="60">
        <v>0</v>
      </c>
      <c r="BZ533" s="64">
        <f t="shared" si="51"/>
        <v>52743600</v>
      </c>
      <c r="CA533" s="60" t="s">
        <v>106</v>
      </c>
      <c r="CB533" s="62" t="e">
        <f t="shared" si="49"/>
        <v>#REF!</v>
      </c>
      <c r="CC533" s="72" t="e">
        <f>BS533-#REF!</f>
        <v>#REF!</v>
      </c>
      <c r="CD533" s="62" t="s">
        <v>107</v>
      </c>
      <c r="CE533" s="78">
        <v>44587</v>
      </c>
      <c r="CF533" s="74" t="s">
        <v>2834</v>
      </c>
      <c r="CG533" s="75"/>
    </row>
    <row r="534" spans="1:85" s="17" customFormat="1" ht="50.25" customHeight="1">
      <c r="A534" s="60">
        <v>533</v>
      </c>
      <c r="B534" s="62" t="s">
        <v>566</v>
      </c>
      <c r="C534" s="62" t="s">
        <v>654</v>
      </c>
      <c r="D534" s="62" t="s">
        <v>428</v>
      </c>
      <c r="E534" s="62" t="s">
        <v>88</v>
      </c>
      <c r="F534" s="62" t="s">
        <v>2835</v>
      </c>
      <c r="G534" s="62" t="s">
        <v>90</v>
      </c>
      <c r="H534" s="62" t="s">
        <v>2836</v>
      </c>
      <c r="I534" s="62" t="s">
        <v>92</v>
      </c>
      <c r="J534" s="62">
        <v>52172765</v>
      </c>
      <c r="K534" s="62" t="s">
        <v>2837</v>
      </c>
      <c r="L534" s="60">
        <v>80111701</v>
      </c>
      <c r="M534" s="71" t="s">
        <v>2838</v>
      </c>
      <c r="N534" s="62" t="s">
        <v>96</v>
      </c>
      <c r="O534" s="62">
        <f t="shared" si="46"/>
        <v>84000000</v>
      </c>
      <c r="P534" s="82">
        <v>84000000</v>
      </c>
      <c r="Q534" s="60">
        <v>0</v>
      </c>
      <c r="R534" s="82">
        <v>7000000</v>
      </c>
      <c r="S534" s="62" t="s">
        <v>97</v>
      </c>
      <c r="T534" s="63">
        <v>44582</v>
      </c>
      <c r="U534" s="63">
        <v>44587</v>
      </c>
      <c r="V534" s="63">
        <v>44926</v>
      </c>
      <c r="W534" s="63">
        <v>44587</v>
      </c>
      <c r="X534" s="63">
        <v>44926</v>
      </c>
      <c r="Y534" s="67" t="s">
        <v>507</v>
      </c>
      <c r="Z534" s="68" t="s">
        <v>572</v>
      </c>
      <c r="AA534" s="111">
        <v>20220344</v>
      </c>
      <c r="AB534" s="111">
        <v>37722</v>
      </c>
      <c r="AC534" s="63">
        <v>44569</v>
      </c>
      <c r="AD534" s="61" t="s">
        <v>100</v>
      </c>
      <c r="AE534" s="61" t="s">
        <v>100</v>
      </c>
      <c r="AF534" s="71" t="s">
        <v>1272</v>
      </c>
      <c r="AG534" s="71" t="s">
        <v>116</v>
      </c>
      <c r="AH534" s="69">
        <v>67422</v>
      </c>
      <c r="AI534" s="85">
        <v>44583</v>
      </c>
      <c r="AJ534" s="70" t="s">
        <v>103</v>
      </c>
      <c r="AK534" s="69" t="s">
        <v>100</v>
      </c>
      <c r="AL534" s="69" t="s">
        <v>100</v>
      </c>
      <c r="AM534" s="61" t="str">
        <f>'[1]REQUISITOS DE EJECUCIÓN '!F535</f>
        <v>Cumplimiento del contrato
Calidad del servicio</v>
      </c>
      <c r="AN534" s="61" t="str">
        <f>'[1]REQUISITOS DE EJECUCIÓN '!G535</f>
        <v>390-47-994000068612</v>
      </c>
      <c r="AO534" s="61">
        <f>'[1]REQUISITOS DE EJECUCIÓN '!H535</f>
        <v>44582</v>
      </c>
      <c r="AP534" s="61">
        <f>'[1]REQUISITOS DE EJECUCIÓN '!I535</f>
        <v>44587</v>
      </c>
      <c r="AQ534" s="61">
        <f>'[1]REQUISITOS DE EJECUCIÓN '!L535</f>
        <v>44587</v>
      </c>
      <c r="AR534" s="61" t="str">
        <f>'[1]REQUISITOS DE EJECUCIÓN '!M535</f>
        <v>I</v>
      </c>
      <c r="AS534" s="62" t="s">
        <v>104</v>
      </c>
      <c r="AT534" s="60" t="str">
        <f>[1]Supervisiones!J535</f>
        <v>Fredy Oswaldo Arias Menjura</v>
      </c>
      <c r="AU534" s="60">
        <f>[1]Supervisiones!K535</f>
        <v>7307869</v>
      </c>
      <c r="AV534" s="60" t="str">
        <f>[1]Supervisiones!L535</f>
        <v>Fredy Oswaldo Arias Menjura</v>
      </c>
      <c r="AW534" s="60">
        <f>[1]Supervisiones!M535</f>
        <v>7307869</v>
      </c>
      <c r="AX534" s="63">
        <f>[1]Supervisiones!N535</f>
        <v>44584</v>
      </c>
      <c r="AY534" s="63">
        <f>[1]Supervisiones!O535</f>
        <v>44584</v>
      </c>
      <c r="AZ534" s="60" t="str">
        <f>[1]Supervisiones!P535</f>
        <v>Transaccional</v>
      </c>
      <c r="BA534" s="62" t="s">
        <v>105</v>
      </c>
      <c r="BB534" s="60">
        <v>0</v>
      </c>
      <c r="BC534" s="62" t="s">
        <v>105</v>
      </c>
      <c r="BD534" s="60" t="s">
        <v>100</v>
      </c>
      <c r="BE534" s="60" t="s">
        <v>100</v>
      </c>
      <c r="BF534" s="62" t="s">
        <v>105</v>
      </c>
      <c r="BG534" s="60" t="s">
        <v>100</v>
      </c>
      <c r="BH534" s="60" t="s">
        <v>100</v>
      </c>
      <c r="BI534" s="60" t="s">
        <v>100</v>
      </c>
      <c r="BJ534" s="60" t="s">
        <v>100</v>
      </c>
      <c r="BK534" s="60" t="s">
        <v>100</v>
      </c>
      <c r="BL534" s="60" t="s">
        <v>100</v>
      </c>
      <c r="BM534" s="60" t="s">
        <v>100</v>
      </c>
      <c r="BN534" s="60" t="s">
        <v>100</v>
      </c>
      <c r="BO534" s="60" t="s">
        <v>100</v>
      </c>
      <c r="BP534" s="60" t="s">
        <v>100</v>
      </c>
      <c r="BQ534" s="60" t="s">
        <v>100</v>
      </c>
      <c r="BR534" s="60" t="s">
        <v>100</v>
      </c>
      <c r="BS534" s="63">
        <f t="shared" si="50"/>
        <v>44926</v>
      </c>
      <c r="BT534" s="62">
        <f t="shared" si="47"/>
        <v>0</v>
      </c>
      <c r="BU534" s="60">
        <v>0</v>
      </c>
      <c r="BV534" s="60">
        <v>0</v>
      </c>
      <c r="BW534" s="62">
        <f t="shared" si="48"/>
        <v>0</v>
      </c>
      <c r="BX534" s="60">
        <v>0</v>
      </c>
      <c r="BY534" s="60">
        <v>0</v>
      </c>
      <c r="BZ534" s="64">
        <f t="shared" si="51"/>
        <v>84000000</v>
      </c>
      <c r="CA534" s="60" t="s">
        <v>106</v>
      </c>
      <c r="CB534" s="62" t="e">
        <f t="shared" si="49"/>
        <v>#REF!</v>
      </c>
      <c r="CC534" s="72" t="e">
        <f>BS534-#REF!</f>
        <v>#REF!</v>
      </c>
      <c r="CD534" s="62" t="s">
        <v>107</v>
      </c>
      <c r="CE534" s="78">
        <v>44587</v>
      </c>
      <c r="CF534" s="74" t="s">
        <v>2839</v>
      </c>
      <c r="CG534" s="75"/>
    </row>
    <row r="535" spans="1:85" s="17" customFormat="1" ht="50.25" customHeight="1">
      <c r="A535" s="60">
        <v>534</v>
      </c>
      <c r="B535" s="62" t="s">
        <v>566</v>
      </c>
      <c r="C535" s="62" t="s">
        <v>654</v>
      </c>
      <c r="D535" s="62" t="s">
        <v>428</v>
      </c>
      <c r="E535" s="62" t="s">
        <v>88</v>
      </c>
      <c r="F535" s="62" t="s">
        <v>2840</v>
      </c>
      <c r="G535" s="62" t="s">
        <v>90</v>
      </c>
      <c r="H535" s="62" t="s">
        <v>2841</v>
      </c>
      <c r="I535" s="62" t="s">
        <v>92</v>
      </c>
      <c r="J535" s="62">
        <v>80008090</v>
      </c>
      <c r="K535" s="62" t="s">
        <v>2842</v>
      </c>
      <c r="L535" s="60">
        <v>80111701</v>
      </c>
      <c r="M535" s="71" t="s">
        <v>2843</v>
      </c>
      <c r="N535" s="62" t="s">
        <v>96</v>
      </c>
      <c r="O535" s="62">
        <f t="shared" si="46"/>
        <v>80500000</v>
      </c>
      <c r="P535" s="82">
        <v>80500000</v>
      </c>
      <c r="Q535" s="60">
        <v>0</v>
      </c>
      <c r="R535" s="82">
        <v>7000000</v>
      </c>
      <c r="S535" s="62" t="s">
        <v>97</v>
      </c>
      <c r="T535" s="63">
        <v>44582</v>
      </c>
      <c r="U535" s="63">
        <v>44587</v>
      </c>
      <c r="V535" s="63">
        <v>44926</v>
      </c>
      <c r="W535" s="63">
        <v>44587</v>
      </c>
      <c r="X535" s="63">
        <v>44926</v>
      </c>
      <c r="Y535" s="67" t="s">
        <v>507</v>
      </c>
      <c r="Z535" s="68" t="s">
        <v>572</v>
      </c>
      <c r="AA535" s="111">
        <v>20220349</v>
      </c>
      <c r="AB535" s="111">
        <v>38122</v>
      </c>
      <c r="AC535" s="63">
        <v>44569</v>
      </c>
      <c r="AD535" s="61" t="s">
        <v>100</v>
      </c>
      <c r="AE535" s="61" t="s">
        <v>100</v>
      </c>
      <c r="AF535" s="71" t="s">
        <v>1272</v>
      </c>
      <c r="AG535" s="71" t="s">
        <v>116</v>
      </c>
      <c r="AH535" s="69">
        <v>67522</v>
      </c>
      <c r="AI535" s="85">
        <v>44583</v>
      </c>
      <c r="AJ535" s="70" t="s">
        <v>103</v>
      </c>
      <c r="AK535" s="69" t="s">
        <v>100</v>
      </c>
      <c r="AL535" s="69" t="s">
        <v>100</v>
      </c>
      <c r="AM535" s="61" t="str">
        <f>'[1]REQUISITOS DE EJECUCIÓN '!F536</f>
        <v>Cumplimiento del contrato
Calidad del servicio</v>
      </c>
      <c r="AN535" s="61" t="str">
        <f>'[1]REQUISITOS DE EJECUCIÓN '!G536</f>
        <v>390-47-994000068663</v>
      </c>
      <c r="AO535" s="61">
        <f>'[1]REQUISITOS DE EJECUCIÓN '!H536</f>
        <v>44583</v>
      </c>
      <c r="AP535" s="61">
        <f>'[1]REQUISITOS DE EJECUCIÓN '!I536</f>
        <v>44584</v>
      </c>
      <c r="AQ535" s="61">
        <f>'[1]REQUISITOS DE EJECUCIÓN '!L536</f>
        <v>44587</v>
      </c>
      <c r="AR535" s="61" t="str">
        <f>'[1]REQUISITOS DE EJECUCIÓN '!M536</f>
        <v>I</v>
      </c>
      <c r="AS535" s="62" t="s">
        <v>104</v>
      </c>
      <c r="AT535" s="60" t="str">
        <f>[1]Supervisiones!J536</f>
        <v>Fredy Oswaldo Arias Menjura</v>
      </c>
      <c r="AU535" s="60">
        <f>[1]Supervisiones!K536</f>
        <v>7307869</v>
      </c>
      <c r="AV535" s="60" t="str">
        <f>[1]Supervisiones!L536</f>
        <v>Fredy Oswaldo Arias Menjura</v>
      </c>
      <c r="AW535" s="60">
        <f>[1]Supervisiones!M536</f>
        <v>7307869</v>
      </c>
      <c r="AX535" s="63">
        <f>[1]Supervisiones!N536</f>
        <v>44584</v>
      </c>
      <c r="AY535" s="63">
        <f>[1]Supervisiones!O536</f>
        <v>44584</v>
      </c>
      <c r="AZ535" s="60" t="str">
        <f>[1]Supervisiones!P536</f>
        <v>Transaccional</v>
      </c>
      <c r="BA535" s="62" t="s">
        <v>105</v>
      </c>
      <c r="BB535" s="60">
        <v>0</v>
      </c>
      <c r="BC535" s="62" t="s">
        <v>105</v>
      </c>
      <c r="BD535" s="60" t="s">
        <v>100</v>
      </c>
      <c r="BE535" s="60" t="s">
        <v>100</v>
      </c>
      <c r="BF535" s="62" t="s">
        <v>105</v>
      </c>
      <c r="BG535" s="60" t="s">
        <v>100</v>
      </c>
      <c r="BH535" s="60" t="s">
        <v>100</v>
      </c>
      <c r="BI535" s="60" t="s">
        <v>100</v>
      </c>
      <c r="BJ535" s="60" t="s">
        <v>100</v>
      </c>
      <c r="BK535" s="60" t="s">
        <v>100</v>
      </c>
      <c r="BL535" s="60" t="s">
        <v>100</v>
      </c>
      <c r="BM535" s="60" t="s">
        <v>100</v>
      </c>
      <c r="BN535" s="60" t="s">
        <v>100</v>
      </c>
      <c r="BO535" s="60" t="s">
        <v>100</v>
      </c>
      <c r="BP535" s="60" t="s">
        <v>100</v>
      </c>
      <c r="BQ535" s="60" t="s">
        <v>100</v>
      </c>
      <c r="BR535" s="60" t="s">
        <v>100</v>
      </c>
      <c r="BS535" s="63">
        <f t="shared" si="50"/>
        <v>44926</v>
      </c>
      <c r="BT535" s="62">
        <f t="shared" si="47"/>
        <v>0</v>
      </c>
      <c r="BU535" s="60">
        <v>0</v>
      </c>
      <c r="BV535" s="60">
        <v>0</v>
      </c>
      <c r="BW535" s="62">
        <f t="shared" si="48"/>
        <v>0</v>
      </c>
      <c r="BX535" s="60">
        <v>0</v>
      </c>
      <c r="BY535" s="60">
        <v>0</v>
      </c>
      <c r="BZ535" s="64">
        <f t="shared" si="51"/>
        <v>80500000</v>
      </c>
      <c r="CA535" s="60" t="s">
        <v>106</v>
      </c>
      <c r="CB535" s="62" t="e">
        <f t="shared" si="49"/>
        <v>#REF!</v>
      </c>
      <c r="CC535" s="72" t="e">
        <f>BS535-#REF!</f>
        <v>#REF!</v>
      </c>
      <c r="CD535" s="62" t="s">
        <v>107</v>
      </c>
      <c r="CE535" s="78">
        <v>44587</v>
      </c>
      <c r="CF535" s="74" t="s">
        <v>2844</v>
      </c>
      <c r="CG535" s="75"/>
    </row>
    <row r="536" spans="1:85" s="17" customFormat="1" ht="50.25" customHeight="1">
      <c r="A536" s="60">
        <v>535</v>
      </c>
      <c r="B536" s="62" t="s">
        <v>566</v>
      </c>
      <c r="C536" s="62" t="s">
        <v>654</v>
      </c>
      <c r="D536" s="62" t="s">
        <v>428</v>
      </c>
      <c r="E536" s="62" t="s">
        <v>88</v>
      </c>
      <c r="F536" s="62" t="s">
        <v>2845</v>
      </c>
      <c r="G536" s="62" t="s">
        <v>111</v>
      </c>
      <c r="H536" s="62" t="s">
        <v>2846</v>
      </c>
      <c r="I536" s="62" t="s">
        <v>92</v>
      </c>
      <c r="J536" s="62">
        <v>1065655231</v>
      </c>
      <c r="K536" s="62" t="s">
        <v>2847</v>
      </c>
      <c r="L536" s="60">
        <v>80111701</v>
      </c>
      <c r="M536" s="71" t="s">
        <v>2848</v>
      </c>
      <c r="N536" s="62" t="s">
        <v>96</v>
      </c>
      <c r="O536" s="62">
        <f t="shared" si="46"/>
        <v>31050000</v>
      </c>
      <c r="P536" s="82">
        <v>31050000</v>
      </c>
      <c r="Q536" s="60">
        <v>0</v>
      </c>
      <c r="R536" s="82">
        <v>2700000</v>
      </c>
      <c r="S536" s="62" t="s">
        <v>97</v>
      </c>
      <c r="T536" s="63">
        <v>44583</v>
      </c>
      <c r="U536" s="63">
        <v>44585</v>
      </c>
      <c r="V536" s="63">
        <v>44926</v>
      </c>
      <c r="W536" s="63">
        <v>44583</v>
      </c>
      <c r="X536" s="63">
        <v>44926</v>
      </c>
      <c r="Y536" s="67" t="s">
        <v>507</v>
      </c>
      <c r="Z536" s="68" t="s">
        <v>572</v>
      </c>
      <c r="AA536" s="111">
        <v>20220341</v>
      </c>
      <c r="AB536" s="111">
        <v>38522</v>
      </c>
      <c r="AC536" s="63">
        <v>44569</v>
      </c>
      <c r="AD536" s="61" t="s">
        <v>100</v>
      </c>
      <c r="AE536" s="61" t="s">
        <v>100</v>
      </c>
      <c r="AF536" s="71" t="s">
        <v>1373</v>
      </c>
      <c r="AG536" s="71" t="s">
        <v>116</v>
      </c>
      <c r="AH536" s="69">
        <v>67622</v>
      </c>
      <c r="AI536" s="85">
        <v>44583</v>
      </c>
      <c r="AJ536" s="70" t="s">
        <v>103</v>
      </c>
      <c r="AK536" s="69" t="s">
        <v>100</v>
      </c>
      <c r="AL536" s="69" t="s">
        <v>100</v>
      </c>
      <c r="AM536" s="61" t="str">
        <f>'[1]REQUISITOS DE EJECUCIÓN '!F537</f>
        <v>Cumplimiento del contrato</v>
      </c>
      <c r="AN536" s="61" t="str">
        <f>'[1]REQUISITOS DE EJECUCIÓN '!G537</f>
        <v>14-46-101066135</v>
      </c>
      <c r="AO536" s="61">
        <f>'[1]REQUISITOS DE EJECUCIÓN '!H537</f>
        <v>44583</v>
      </c>
      <c r="AP536" s="61">
        <f>'[1]REQUISITOS DE EJECUCIÓN '!I537</f>
        <v>44583</v>
      </c>
      <c r="AQ536" s="61">
        <f>'[1]REQUISITOS DE EJECUCIÓN '!L537</f>
        <v>44585</v>
      </c>
      <c r="AR536" s="61">
        <f>'[1]REQUISITOS DE EJECUCIÓN '!M537</f>
        <v>0</v>
      </c>
      <c r="AS536" s="62" t="s">
        <v>104</v>
      </c>
      <c r="AT536" s="60" t="str">
        <f>[1]Supervisiones!J537</f>
        <v>Fredy Oswaldo Arias Menjura</v>
      </c>
      <c r="AU536" s="60">
        <f>[1]Supervisiones!K537</f>
        <v>7307869</v>
      </c>
      <c r="AV536" s="60" t="str">
        <f>[1]Supervisiones!L537</f>
        <v>Fredy Oswaldo Arias Menjura</v>
      </c>
      <c r="AW536" s="60">
        <f>[1]Supervisiones!M537</f>
        <v>7307869</v>
      </c>
      <c r="AX536" s="63">
        <f>[1]Supervisiones!N537</f>
        <v>44584</v>
      </c>
      <c r="AY536" s="63">
        <f>[1]Supervisiones!O537</f>
        <v>44584</v>
      </c>
      <c r="AZ536" s="60" t="str">
        <f>[1]Supervisiones!P537</f>
        <v>Transaccional</v>
      </c>
      <c r="BA536" s="62" t="s">
        <v>105</v>
      </c>
      <c r="BB536" s="60">
        <v>0</v>
      </c>
      <c r="BC536" s="62" t="s">
        <v>105</v>
      </c>
      <c r="BD536" s="60" t="s">
        <v>100</v>
      </c>
      <c r="BE536" s="60" t="s">
        <v>100</v>
      </c>
      <c r="BF536" s="62" t="s">
        <v>105</v>
      </c>
      <c r="BG536" s="60" t="s">
        <v>100</v>
      </c>
      <c r="BH536" s="60" t="s">
        <v>100</v>
      </c>
      <c r="BI536" s="60" t="s">
        <v>100</v>
      </c>
      <c r="BJ536" s="60" t="s">
        <v>100</v>
      </c>
      <c r="BK536" s="60" t="s">
        <v>100</v>
      </c>
      <c r="BL536" s="60" t="s">
        <v>100</v>
      </c>
      <c r="BM536" s="60" t="s">
        <v>100</v>
      </c>
      <c r="BN536" s="60" t="s">
        <v>100</v>
      </c>
      <c r="BO536" s="60" t="s">
        <v>100</v>
      </c>
      <c r="BP536" s="60" t="s">
        <v>100</v>
      </c>
      <c r="BQ536" s="60" t="s">
        <v>100</v>
      </c>
      <c r="BR536" s="60" t="s">
        <v>100</v>
      </c>
      <c r="BS536" s="63">
        <f t="shared" si="50"/>
        <v>44926</v>
      </c>
      <c r="BT536" s="62">
        <f t="shared" si="47"/>
        <v>0</v>
      </c>
      <c r="BU536" s="60">
        <v>0</v>
      </c>
      <c r="BV536" s="60">
        <v>0</v>
      </c>
      <c r="BW536" s="62">
        <f t="shared" si="48"/>
        <v>0</v>
      </c>
      <c r="BX536" s="60">
        <v>0</v>
      </c>
      <c r="BY536" s="60">
        <v>0</v>
      </c>
      <c r="BZ536" s="64">
        <f t="shared" si="51"/>
        <v>31050000</v>
      </c>
      <c r="CA536" s="60" t="s">
        <v>106</v>
      </c>
      <c r="CB536" s="62" t="e">
        <f t="shared" si="49"/>
        <v>#REF!</v>
      </c>
      <c r="CC536" s="72" t="e">
        <f>BS536-#REF!</f>
        <v>#REF!</v>
      </c>
      <c r="CD536" s="62" t="s">
        <v>107</v>
      </c>
      <c r="CE536" s="78">
        <v>44588</v>
      </c>
      <c r="CF536" s="74" t="s">
        <v>2849</v>
      </c>
      <c r="CG536" s="75"/>
    </row>
    <row r="537" spans="1:85" s="17" customFormat="1" ht="50.25" customHeight="1">
      <c r="A537" s="60">
        <v>536</v>
      </c>
      <c r="B537" s="62" t="s">
        <v>510</v>
      </c>
      <c r="C537" s="62" t="s">
        <v>511</v>
      </c>
      <c r="D537" s="62" t="s">
        <v>512</v>
      </c>
      <c r="E537" s="62" t="s">
        <v>88</v>
      </c>
      <c r="F537" s="62" t="s">
        <v>2850</v>
      </c>
      <c r="G537" s="62" t="s">
        <v>90</v>
      </c>
      <c r="H537" s="62" t="s">
        <v>2851</v>
      </c>
      <c r="I537" s="62" t="s">
        <v>92</v>
      </c>
      <c r="J537" s="62">
        <v>53105570</v>
      </c>
      <c r="K537" s="62" t="s">
        <v>2852</v>
      </c>
      <c r="L537" s="60">
        <v>80111701</v>
      </c>
      <c r="M537" s="71" t="s">
        <v>516</v>
      </c>
      <c r="N537" s="62" t="s">
        <v>96</v>
      </c>
      <c r="O537" s="62">
        <f t="shared" si="46"/>
        <v>66000000</v>
      </c>
      <c r="P537" s="82">
        <v>66000000</v>
      </c>
      <c r="Q537" s="60">
        <v>0</v>
      </c>
      <c r="R537" s="82">
        <v>6000000</v>
      </c>
      <c r="S537" s="62" t="s">
        <v>213</v>
      </c>
      <c r="T537" s="63">
        <v>44582</v>
      </c>
      <c r="U537" s="63">
        <v>44587</v>
      </c>
      <c r="V537" s="63">
        <v>44895</v>
      </c>
      <c r="W537" s="63">
        <v>44587</v>
      </c>
      <c r="X537" s="63">
        <v>44895</v>
      </c>
      <c r="Y537" s="67" t="s">
        <v>517</v>
      </c>
      <c r="Z537" s="68" t="s">
        <v>518</v>
      </c>
      <c r="AA537" s="111">
        <v>20220393</v>
      </c>
      <c r="AB537" s="111">
        <v>75222</v>
      </c>
      <c r="AC537" s="63">
        <v>44574</v>
      </c>
      <c r="AD537" s="61" t="s">
        <v>100</v>
      </c>
      <c r="AE537" s="61" t="s">
        <v>100</v>
      </c>
      <c r="AF537" s="71" t="s">
        <v>866</v>
      </c>
      <c r="AG537" s="71" t="s">
        <v>102</v>
      </c>
      <c r="AH537" s="69">
        <v>63022</v>
      </c>
      <c r="AI537" s="85">
        <v>44582</v>
      </c>
      <c r="AJ537" s="70" t="s">
        <v>103</v>
      </c>
      <c r="AK537" s="69" t="s">
        <v>100</v>
      </c>
      <c r="AL537" s="69" t="s">
        <v>100</v>
      </c>
      <c r="AM537" s="61" t="str">
        <f>'[1]REQUISITOS DE EJECUCIÓN '!F538</f>
        <v>Cumplimiento del contrato
Calidad del servicio</v>
      </c>
      <c r="AN537" s="61" t="str">
        <f>'[1]REQUISITOS DE EJECUCIÓN '!G538</f>
        <v>17-46-101021091</v>
      </c>
      <c r="AO537" s="61">
        <f>'[1]REQUISITOS DE EJECUCIÓN '!H538</f>
        <v>44582</v>
      </c>
      <c r="AP537" s="61">
        <f>'[1]REQUISITOS DE EJECUCIÓN '!I538</f>
        <v>44584</v>
      </c>
      <c r="AQ537" s="61">
        <f>'[1]REQUISITOS DE EJECUCIÓN '!L538</f>
        <v>44587</v>
      </c>
      <c r="AR537" s="61" t="str">
        <f>'[1]REQUISITOS DE EJECUCIÓN '!M538</f>
        <v>I</v>
      </c>
      <c r="AS537" s="62" t="s">
        <v>104</v>
      </c>
      <c r="AT537" s="60" t="str">
        <f>[1]Supervisiones!J538</f>
        <v>Norma Teresa Nieto Almanza</v>
      </c>
      <c r="AU537" s="60">
        <f>[1]Supervisiones!K538</f>
        <v>51871034</v>
      </c>
      <c r="AV537" s="60" t="str">
        <f>[1]Supervisiones!L538</f>
        <v>Norma Teresa Nieto Almanza</v>
      </c>
      <c r="AW537" s="60">
        <f>[1]Supervisiones!M538</f>
        <v>51871034</v>
      </c>
      <c r="AX537" s="63">
        <f>[1]Supervisiones!N538</f>
        <v>44582</v>
      </c>
      <c r="AY537" s="63">
        <f>[1]Supervisiones!O538</f>
        <v>44583</v>
      </c>
      <c r="AZ537" s="60" t="str">
        <f>[1]Supervisiones!P538</f>
        <v>Transaccional</v>
      </c>
      <c r="BA537" s="62" t="s">
        <v>105</v>
      </c>
      <c r="BB537" s="60">
        <v>0</v>
      </c>
      <c r="BC537" s="62" t="s">
        <v>105</v>
      </c>
      <c r="BD537" s="60" t="s">
        <v>100</v>
      </c>
      <c r="BE537" s="60" t="s">
        <v>100</v>
      </c>
      <c r="BF537" s="62" t="s">
        <v>105</v>
      </c>
      <c r="BG537" s="60" t="s">
        <v>100</v>
      </c>
      <c r="BH537" s="60" t="s">
        <v>100</v>
      </c>
      <c r="BI537" s="60" t="s">
        <v>100</v>
      </c>
      <c r="BJ537" s="60" t="s">
        <v>100</v>
      </c>
      <c r="BK537" s="60" t="s">
        <v>100</v>
      </c>
      <c r="BL537" s="60" t="s">
        <v>100</v>
      </c>
      <c r="BM537" s="60" t="s">
        <v>100</v>
      </c>
      <c r="BN537" s="60" t="s">
        <v>100</v>
      </c>
      <c r="BO537" s="60" t="s">
        <v>100</v>
      </c>
      <c r="BP537" s="60" t="s">
        <v>100</v>
      </c>
      <c r="BQ537" s="60" t="s">
        <v>100</v>
      </c>
      <c r="BR537" s="60" t="s">
        <v>100</v>
      </c>
      <c r="BS537" s="63">
        <f t="shared" si="50"/>
        <v>44895</v>
      </c>
      <c r="BT537" s="62">
        <f t="shared" si="47"/>
        <v>0</v>
      </c>
      <c r="BU537" s="60">
        <v>0</v>
      </c>
      <c r="BV537" s="60">
        <v>0</v>
      </c>
      <c r="BW537" s="62">
        <f t="shared" si="48"/>
        <v>0</v>
      </c>
      <c r="BX537" s="60">
        <v>0</v>
      </c>
      <c r="BY537" s="60">
        <v>0</v>
      </c>
      <c r="BZ537" s="64">
        <f t="shared" si="51"/>
        <v>66000000</v>
      </c>
      <c r="CA537" s="60" t="s">
        <v>106</v>
      </c>
      <c r="CB537" s="62" t="e">
        <f t="shared" si="49"/>
        <v>#REF!</v>
      </c>
      <c r="CC537" s="72" t="e">
        <f>BS537-#REF!</f>
        <v>#REF!</v>
      </c>
      <c r="CD537" s="62" t="s">
        <v>107</v>
      </c>
      <c r="CE537" s="78">
        <v>44587</v>
      </c>
      <c r="CF537" s="74" t="s">
        <v>2853</v>
      </c>
      <c r="CG537" s="75"/>
    </row>
    <row r="538" spans="1:85" s="17" customFormat="1" ht="50.25" customHeight="1">
      <c r="A538" s="60">
        <v>537</v>
      </c>
      <c r="B538" s="62" t="s">
        <v>298</v>
      </c>
      <c r="C538" s="62" t="s">
        <v>489</v>
      </c>
      <c r="D538" s="62" t="s">
        <v>460</v>
      </c>
      <c r="E538" s="62" t="s">
        <v>88</v>
      </c>
      <c r="F538" s="62" t="s">
        <v>2854</v>
      </c>
      <c r="G538" s="62" t="s">
        <v>90</v>
      </c>
      <c r="H538" s="62" t="s">
        <v>2855</v>
      </c>
      <c r="I538" s="62" t="s">
        <v>92</v>
      </c>
      <c r="J538" s="62">
        <v>80073679</v>
      </c>
      <c r="K538" s="62" t="s">
        <v>2856</v>
      </c>
      <c r="L538" s="60">
        <v>80111701</v>
      </c>
      <c r="M538" s="71" t="s">
        <v>312</v>
      </c>
      <c r="N538" s="62" t="s">
        <v>96</v>
      </c>
      <c r="O538" s="62">
        <f t="shared" si="46"/>
        <v>60000000</v>
      </c>
      <c r="P538" s="82">
        <v>60000000</v>
      </c>
      <c r="Q538" s="60">
        <v>0</v>
      </c>
      <c r="R538" s="82">
        <v>6000000</v>
      </c>
      <c r="S538" s="62" t="s">
        <v>213</v>
      </c>
      <c r="T538" s="63">
        <v>44582</v>
      </c>
      <c r="U538" s="63">
        <v>44587</v>
      </c>
      <c r="V538" s="63">
        <v>44865</v>
      </c>
      <c r="W538" s="63">
        <v>44587</v>
      </c>
      <c r="X538" s="63">
        <v>44865</v>
      </c>
      <c r="Y538" s="67" t="s">
        <v>305</v>
      </c>
      <c r="Z538" s="68" t="s">
        <v>306</v>
      </c>
      <c r="AA538" s="111">
        <v>20221141</v>
      </c>
      <c r="AB538" s="111">
        <v>110322</v>
      </c>
      <c r="AC538" s="63">
        <v>44579</v>
      </c>
      <c r="AD538" s="61" t="s">
        <v>100</v>
      </c>
      <c r="AE538" s="61" t="s">
        <v>100</v>
      </c>
      <c r="AF538" s="71" t="s">
        <v>928</v>
      </c>
      <c r="AG538" s="71" t="s">
        <v>116</v>
      </c>
      <c r="AH538" s="69">
        <v>65622</v>
      </c>
      <c r="AI538" s="85">
        <v>44583</v>
      </c>
      <c r="AJ538" s="70" t="s">
        <v>103</v>
      </c>
      <c r="AK538" s="69" t="s">
        <v>100</v>
      </c>
      <c r="AL538" s="69" t="s">
        <v>100</v>
      </c>
      <c r="AM538" s="61" t="str">
        <f>'[1]REQUISITOS DE EJECUCIÓN '!F539</f>
        <v>Cumplimiento del contrato
Calidad del servicio</v>
      </c>
      <c r="AN538" s="61" t="str">
        <f>'[1]REQUISITOS DE EJECUCIÓN '!G539</f>
        <v>390-47-994000068675</v>
      </c>
      <c r="AO538" s="61">
        <f>'[1]REQUISITOS DE EJECUCIÓN '!H539</f>
        <v>44583</v>
      </c>
      <c r="AP538" s="61">
        <f>'[1]REQUISITOS DE EJECUCIÓN '!I539</f>
        <v>44587</v>
      </c>
      <c r="AQ538" s="61">
        <f>'[1]REQUISITOS DE EJECUCIÓN '!L539</f>
        <v>44586</v>
      </c>
      <c r="AR538" s="61" t="str">
        <f>'[1]REQUISITOS DE EJECUCIÓN '!M539</f>
        <v>I</v>
      </c>
      <c r="AS538" s="62" t="s">
        <v>104</v>
      </c>
      <c r="AT538" s="60" t="str">
        <f>[1]Supervisiones!J539</f>
        <v>Edgar Muñoz David</v>
      </c>
      <c r="AU538" s="60">
        <f>[1]Supervisiones!K539</f>
        <v>12965830</v>
      </c>
      <c r="AV538" s="60" t="str">
        <f>[1]Supervisiones!L539</f>
        <v>Edgar Muñoz David</v>
      </c>
      <c r="AW538" s="60">
        <f>[1]Supervisiones!M539</f>
        <v>12965830</v>
      </c>
      <c r="AX538" s="63">
        <f>[1]Supervisiones!N539</f>
        <v>44583</v>
      </c>
      <c r="AY538" s="63">
        <f>[1]Supervisiones!O539</f>
        <v>44583</v>
      </c>
      <c r="AZ538" s="60" t="str">
        <f>[1]Supervisiones!P539</f>
        <v>Transaccional</v>
      </c>
      <c r="BA538" s="62" t="s">
        <v>105</v>
      </c>
      <c r="BB538" s="60">
        <v>0</v>
      </c>
      <c r="BC538" s="62" t="s">
        <v>105</v>
      </c>
      <c r="BD538" s="60" t="s">
        <v>100</v>
      </c>
      <c r="BE538" s="60" t="s">
        <v>100</v>
      </c>
      <c r="BF538" s="62" t="s">
        <v>105</v>
      </c>
      <c r="BG538" s="60" t="s">
        <v>100</v>
      </c>
      <c r="BH538" s="60" t="s">
        <v>100</v>
      </c>
      <c r="BI538" s="60" t="s">
        <v>100</v>
      </c>
      <c r="BJ538" s="60" t="s">
        <v>100</v>
      </c>
      <c r="BK538" s="60" t="s">
        <v>100</v>
      </c>
      <c r="BL538" s="60" t="s">
        <v>100</v>
      </c>
      <c r="BM538" s="60" t="s">
        <v>100</v>
      </c>
      <c r="BN538" s="60" t="s">
        <v>100</v>
      </c>
      <c r="BO538" s="60" t="s">
        <v>100</v>
      </c>
      <c r="BP538" s="60" t="s">
        <v>100</v>
      </c>
      <c r="BQ538" s="60" t="s">
        <v>100</v>
      </c>
      <c r="BR538" s="60" t="s">
        <v>100</v>
      </c>
      <c r="BS538" s="63">
        <f t="shared" si="50"/>
        <v>44865</v>
      </c>
      <c r="BT538" s="62">
        <f t="shared" si="47"/>
        <v>0</v>
      </c>
      <c r="BU538" s="60">
        <v>0</v>
      </c>
      <c r="BV538" s="60">
        <v>0</v>
      </c>
      <c r="BW538" s="62">
        <f t="shared" si="48"/>
        <v>0</v>
      </c>
      <c r="BX538" s="60">
        <v>0</v>
      </c>
      <c r="BY538" s="60">
        <v>0</v>
      </c>
      <c r="BZ538" s="64">
        <f t="shared" si="51"/>
        <v>60000000</v>
      </c>
      <c r="CA538" s="60" t="s">
        <v>106</v>
      </c>
      <c r="CB538" s="62" t="e">
        <f t="shared" si="49"/>
        <v>#REF!</v>
      </c>
      <c r="CC538" s="72" t="e">
        <f>BS538-#REF!</f>
        <v>#REF!</v>
      </c>
      <c r="CD538" s="62" t="s">
        <v>107</v>
      </c>
      <c r="CE538" s="78">
        <v>44587</v>
      </c>
      <c r="CF538" s="74" t="s">
        <v>2857</v>
      </c>
      <c r="CG538" s="75"/>
    </row>
    <row r="539" spans="1:85" s="17" customFormat="1" ht="50.25" customHeight="1">
      <c r="A539" s="60">
        <v>538</v>
      </c>
      <c r="B539" s="62" t="s">
        <v>411</v>
      </c>
      <c r="C539" s="62" t="s">
        <v>617</v>
      </c>
      <c r="D539" s="62" t="s">
        <v>1261</v>
      </c>
      <c r="E539" s="62" t="s">
        <v>88</v>
      </c>
      <c r="F539" s="62" t="s">
        <v>2858</v>
      </c>
      <c r="G539" s="62" t="s">
        <v>90</v>
      </c>
      <c r="H539" s="62" t="s">
        <v>2859</v>
      </c>
      <c r="I539" s="62" t="s">
        <v>92</v>
      </c>
      <c r="J539" s="62">
        <v>80203563</v>
      </c>
      <c r="K539" s="62" t="s">
        <v>2860</v>
      </c>
      <c r="L539" s="60">
        <v>80111701</v>
      </c>
      <c r="M539" s="71" t="s">
        <v>2173</v>
      </c>
      <c r="N539" s="62" t="s">
        <v>96</v>
      </c>
      <c r="O539" s="62">
        <f t="shared" si="46"/>
        <v>72486225</v>
      </c>
      <c r="P539" s="82">
        <v>72486225</v>
      </c>
      <c r="Q539" s="60">
        <v>0</v>
      </c>
      <c r="R539" s="82">
        <v>6303150</v>
      </c>
      <c r="S539" s="62" t="s">
        <v>97</v>
      </c>
      <c r="T539" s="63">
        <v>44582</v>
      </c>
      <c r="U539" s="63">
        <v>44587</v>
      </c>
      <c r="V539" s="63">
        <v>44926</v>
      </c>
      <c r="W539" s="63">
        <v>44585</v>
      </c>
      <c r="X539" s="63">
        <v>44926</v>
      </c>
      <c r="Y539" s="67" t="s">
        <v>622</v>
      </c>
      <c r="Z539" s="68" t="s">
        <v>419</v>
      </c>
      <c r="AA539" s="111">
        <v>20220865</v>
      </c>
      <c r="AB539" s="111">
        <v>88222</v>
      </c>
      <c r="AC539" s="63">
        <v>44575</v>
      </c>
      <c r="AD539" s="61" t="s">
        <v>100</v>
      </c>
      <c r="AE539" s="61" t="s">
        <v>100</v>
      </c>
      <c r="AF539" s="71" t="s">
        <v>623</v>
      </c>
      <c r="AG539" s="71" t="s">
        <v>737</v>
      </c>
      <c r="AH539" s="69">
        <v>70122</v>
      </c>
      <c r="AI539" s="85">
        <v>44584</v>
      </c>
      <c r="AJ539" s="70" t="s">
        <v>103</v>
      </c>
      <c r="AK539" s="69" t="s">
        <v>100</v>
      </c>
      <c r="AL539" s="69" t="s">
        <v>100</v>
      </c>
      <c r="AM539" s="61" t="str">
        <f>'[1]REQUISITOS DE EJECUCIÓN '!F540</f>
        <v>Cumplimiento del contrato
Calidad del servicio</v>
      </c>
      <c r="AN539" s="61" t="str">
        <f>'[1]REQUISITOS DE EJECUCIÓN '!G540</f>
        <v>14-44-101145799</v>
      </c>
      <c r="AO539" s="61">
        <f>'[1]REQUISITOS DE EJECUCIÓN '!H540</f>
        <v>44582</v>
      </c>
      <c r="AP539" s="61">
        <f>'[1]REQUISITOS DE EJECUCIÓN '!I540</f>
        <v>44583</v>
      </c>
      <c r="AQ539" s="61">
        <f>'[1]REQUISITOS DE EJECUCIÓN '!L540</f>
        <v>44587</v>
      </c>
      <c r="AR539" s="61" t="str">
        <f>'[1]REQUISITOS DE EJECUCIÓN '!M540</f>
        <v>I</v>
      </c>
      <c r="AS539" s="62" t="s">
        <v>104</v>
      </c>
      <c r="AT539" s="60" t="str">
        <f>[1]Supervisiones!J540</f>
        <v>David Alejandro Acosta Cárdenas</v>
      </c>
      <c r="AU539" s="60">
        <f>[1]Supervisiones!K540</f>
        <v>1069712051</v>
      </c>
      <c r="AV539" s="60" t="str">
        <f>[1]Supervisiones!L540</f>
        <v>Juan Efraín Arguello Molina</v>
      </c>
      <c r="AW539" s="60">
        <f>[1]Supervisiones!M540</f>
        <v>1069712051</v>
      </c>
      <c r="AX539" s="63">
        <f>[1]Supervisiones!N540</f>
        <v>44584</v>
      </c>
      <c r="AY539" s="63">
        <f>[1]Supervisiones!O540</f>
        <v>44584</v>
      </c>
      <c r="AZ539" s="60" t="str">
        <f>[1]Supervisiones!P540</f>
        <v>Transaccional</v>
      </c>
      <c r="BA539" s="62" t="s">
        <v>105</v>
      </c>
      <c r="BB539" s="60">
        <v>0</v>
      </c>
      <c r="BC539" s="62" t="s">
        <v>105</v>
      </c>
      <c r="BD539" s="60" t="s">
        <v>100</v>
      </c>
      <c r="BE539" s="60" t="s">
        <v>100</v>
      </c>
      <c r="BF539" s="62" t="s">
        <v>105</v>
      </c>
      <c r="BG539" s="60" t="s">
        <v>100</v>
      </c>
      <c r="BH539" s="60" t="s">
        <v>100</v>
      </c>
      <c r="BI539" s="60" t="s">
        <v>100</v>
      </c>
      <c r="BJ539" s="60" t="s">
        <v>100</v>
      </c>
      <c r="BK539" s="60" t="s">
        <v>100</v>
      </c>
      <c r="BL539" s="60" t="s">
        <v>100</v>
      </c>
      <c r="BM539" s="60" t="s">
        <v>100</v>
      </c>
      <c r="BN539" s="60" t="s">
        <v>100</v>
      </c>
      <c r="BO539" s="60" t="s">
        <v>100</v>
      </c>
      <c r="BP539" s="60" t="s">
        <v>100</v>
      </c>
      <c r="BQ539" s="60" t="s">
        <v>100</v>
      </c>
      <c r="BR539" s="60" t="s">
        <v>100</v>
      </c>
      <c r="BS539" s="63">
        <f t="shared" si="50"/>
        <v>44926</v>
      </c>
      <c r="BT539" s="62">
        <f t="shared" si="47"/>
        <v>0</v>
      </c>
      <c r="BU539" s="60">
        <v>0</v>
      </c>
      <c r="BV539" s="60">
        <v>0</v>
      </c>
      <c r="BW539" s="62">
        <f t="shared" si="48"/>
        <v>0</v>
      </c>
      <c r="BX539" s="60">
        <v>0</v>
      </c>
      <c r="BY539" s="60">
        <v>0</v>
      </c>
      <c r="BZ539" s="64">
        <f t="shared" si="51"/>
        <v>72486225</v>
      </c>
      <c r="CA539" s="60" t="s">
        <v>106</v>
      </c>
      <c r="CB539" s="62" t="e">
        <f t="shared" si="49"/>
        <v>#REF!</v>
      </c>
      <c r="CC539" s="72" t="e">
        <f>BS539-#REF!</f>
        <v>#REF!</v>
      </c>
      <c r="CD539" s="62" t="s">
        <v>107</v>
      </c>
      <c r="CE539" s="78">
        <v>44587</v>
      </c>
      <c r="CF539" s="74" t="s">
        <v>2861</v>
      </c>
      <c r="CG539" s="75"/>
    </row>
    <row r="540" spans="1:85" s="17" customFormat="1" ht="50.25" customHeight="1">
      <c r="A540" s="60">
        <v>539</v>
      </c>
      <c r="B540" s="62" t="s">
        <v>377</v>
      </c>
      <c r="C540" s="62" t="s">
        <v>378</v>
      </c>
      <c r="D540" s="62" t="s">
        <v>251</v>
      </c>
      <c r="E540" s="62" t="s">
        <v>88</v>
      </c>
      <c r="F540" s="62" t="s">
        <v>2862</v>
      </c>
      <c r="G540" s="62" t="s">
        <v>90</v>
      </c>
      <c r="H540" s="62" t="s">
        <v>2863</v>
      </c>
      <c r="I540" s="62" t="s">
        <v>92</v>
      </c>
      <c r="J540" s="62">
        <v>79484983</v>
      </c>
      <c r="K540" s="62" t="s">
        <v>2864</v>
      </c>
      <c r="L540" s="60">
        <v>80111701</v>
      </c>
      <c r="M540" s="71" t="s">
        <v>404</v>
      </c>
      <c r="N540" s="62" t="s">
        <v>96</v>
      </c>
      <c r="O540" s="62">
        <f t="shared" si="46"/>
        <v>50400000</v>
      </c>
      <c r="P540" s="82">
        <v>50400000</v>
      </c>
      <c r="Q540" s="60">
        <v>0</v>
      </c>
      <c r="R540" s="82">
        <v>6300000</v>
      </c>
      <c r="S540" s="62" t="s">
        <v>213</v>
      </c>
      <c r="T540" s="63">
        <v>44582</v>
      </c>
      <c r="U540" s="63">
        <v>44593</v>
      </c>
      <c r="V540" s="63">
        <v>44834</v>
      </c>
      <c r="W540" s="63">
        <v>44593</v>
      </c>
      <c r="X540" s="63">
        <v>44834</v>
      </c>
      <c r="Y540" s="67" t="s">
        <v>383</v>
      </c>
      <c r="Z540" s="68" t="s">
        <v>384</v>
      </c>
      <c r="AA540" s="111">
        <v>20220083</v>
      </c>
      <c r="AB540" s="111">
        <v>58522</v>
      </c>
      <c r="AC540" s="63">
        <v>44573</v>
      </c>
      <c r="AD540" s="61" t="s">
        <v>100</v>
      </c>
      <c r="AE540" s="61" t="s">
        <v>100</v>
      </c>
      <c r="AF540" s="71" t="s">
        <v>1791</v>
      </c>
      <c r="AG540" s="71" t="s">
        <v>102</v>
      </c>
      <c r="AH540" s="69">
        <v>64422</v>
      </c>
      <c r="AI540" s="85">
        <v>44583</v>
      </c>
      <c r="AJ540" s="70" t="s">
        <v>84</v>
      </c>
      <c r="AK540" s="69" t="s">
        <v>100</v>
      </c>
      <c r="AL540" s="69" t="s">
        <v>100</v>
      </c>
      <c r="AM540" s="61" t="str">
        <f>'[1]REQUISITOS DE EJECUCIÓN '!F541</f>
        <v>Cumplimiento del contrato
Calidad del servicio</v>
      </c>
      <c r="AN540" s="61" t="str">
        <f>'[1]REQUISITOS DE EJECUCIÓN '!G541</f>
        <v>390-47 -994000068754</v>
      </c>
      <c r="AO540" s="61">
        <f>'[1]REQUISITOS DE EJECUCIÓN '!H541</f>
        <v>44583</v>
      </c>
      <c r="AP540" s="61">
        <f>'[1]REQUISITOS DE EJECUCIÓN '!I541</f>
        <v>44586</v>
      </c>
      <c r="AQ540" s="61">
        <f>'[1]REQUISITOS DE EJECUCIÓN '!L541</f>
        <v>44587</v>
      </c>
      <c r="AR540" s="61" t="str">
        <f>'[1]REQUISITOS DE EJECUCIÓN '!M541</f>
        <v>I</v>
      </c>
      <c r="AS540" s="62" t="s">
        <v>104</v>
      </c>
      <c r="AT540" s="60" t="str">
        <f>[1]Supervisiones!J541</f>
        <v>Damaris Tatiana Gomez Buitrago</v>
      </c>
      <c r="AU540" s="60" t="str">
        <f>[1]Supervisiones!K541</f>
        <v xml:space="preserve">1076716385	</v>
      </c>
      <c r="AV540" s="60" t="str">
        <f>[1]Supervisiones!L541</f>
        <v>Damaris Tatiana Gomez Buitrago</v>
      </c>
      <c r="AW540" s="60" t="str">
        <f>[1]Supervisiones!M541</f>
        <v xml:space="preserve">1076716385	</v>
      </c>
      <c r="AX540" s="63">
        <f>[1]Supervisiones!N541</f>
        <v>44582</v>
      </c>
      <c r="AY540" s="63">
        <f>[1]Supervisiones!O541</f>
        <v>44583</v>
      </c>
      <c r="AZ540" s="60" t="str">
        <f>[1]Supervisiones!P541</f>
        <v>Transaccional</v>
      </c>
      <c r="BA540" s="62" t="s">
        <v>105</v>
      </c>
      <c r="BB540" s="60">
        <v>0</v>
      </c>
      <c r="BC540" s="62" t="s">
        <v>105</v>
      </c>
      <c r="BD540" s="60" t="s">
        <v>100</v>
      </c>
      <c r="BE540" s="60" t="s">
        <v>100</v>
      </c>
      <c r="BF540" s="62" t="s">
        <v>105</v>
      </c>
      <c r="BG540" s="60" t="s">
        <v>100</v>
      </c>
      <c r="BH540" s="60" t="s">
        <v>100</v>
      </c>
      <c r="BI540" s="60" t="s">
        <v>100</v>
      </c>
      <c r="BJ540" s="60" t="s">
        <v>100</v>
      </c>
      <c r="BK540" s="60" t="s">
        <v>100</v>
      </c>
      <c r="BL540" s="60" t="s">
        <v>100</v>
      </c>
      <c r="BM540" s="60" t="s">
        <v>100</v>
      </c>
      <c r="BN540" s="60" t="s">
        <v>100</v>
      </c>
      <c r="BO540" s="60" t="s">
        <v>100</v>
      </c>
      <c r="BP540" s="60" t="s">
        <v>100</v>
      </c>
      <c r="BQ540" s="60" t="s">
        <v>100</v>
      </c>
      <c r="BR540" s="60" t="s">
        <v>100</v>
      </c>
      <c r="BS540" s="63">
        <f t="shared" si="50"/>
        <v>44834</v>
      </c>
      <c r="BT540" s="62">
        <f t="shared" si="47"/>
        <v>0</v>
      </c>
      <c r="BU540" s="60">
        <v>0</v>
      </c>
      <c r="BV540" s="60">
        <v>0</v>
      </c>
      <c r="BW540" s="62">
        <f t="shared" si="48"/>
        <v>0</v>
      </c>
      <c r="BX540" s="60">
        <v>0</v>
      </c>
      <c r="BY540" s="60">
        <v>0</v>
      </c>
      <c r="BZ540" s="64">
        <f t="shared" si="51"/>
        <v>50400000</v>
      </c>
      <c r="CA540" s="60" t="s">
        <v>106</v>
      </c>
      <c r="CB540" s="62" t="e">
        <f t="shared" si="49"/>
        <v>#REF!</v>
      </c>
      <c r="CC540" s="72" t="e">
        <f>BS540-#REF!</f>
        <v>#REF!</v>
      </c>
      <c r="CD540" s="62" t="s">
        <v>107</v>
      </c>
      <c r="CE540" s="78">
        <v>44587</v>
      </c>
      <c r="CF540" s="74" t="s">
        <v>2865</v>
      </c>
      <c r="CG540" s="75"/>
    </row>
    <row r="541" spans="1:85" s="17" customFormat="1" ht="50.25" customHeight="1">
      <c r="A541" s="60">
        <v>540</v>
      </c>
      <c r="B541" s="62" t="s">
        <v>510</v>
      </c>
      <c r="C541" s="62" t="s">
        <v>930</v>
      </c>
      <c r="D541" s="62" t="s">
        <v>512</v>
      </c>
      <c r="E541" s="62" t="s">
        <v>88</v>
      </c>
      <c r="F541" s="62" t="s">
        <v>2866</v>
      </c>
      <c r="G541" s="62" t="s">
        <v>90</v>
      </c>
      <c r="H541" s="62" t="s">
        <v>2867</v>
      </c>
      <c r="I541" s="62" t="s">
        <v>92</v>
      </c>
      <c r="J541" s="62">
        <v>1015471029</v>
      </c>
      <c r="K541" s="62" t="s">
        <v>2868</v>
      </c>
      <c r="L541" s="60">
        <v>80111701</v>
      </c>
      <c r="M541" s="71" t="s">
        <v>1779</v>
      </c>
      <c r="N541" s="62" t="s">
        <v>96</v>
      </c>
      <c r="O541" s="62">
        <f t="shared" si="46"/>
        <v>44000000</v>
      </c>
      <c r="P541" s="82">
        <v>44000000</v>
      </c>
      <c r="Q541" s="60">
        <v>0</v>
      </c>
      <c r="R541" s="82">
        <v>4000000</v>
      </c>
      <c r="S541" s="62" t="s">
        <v>213</v>
      </c>
      <c r="T541" s="63">
        <v>44582</v>
      </c>
      <c r="U541" s="63">
        <v>44585</v>
      </c>
      <c r="V541" s="63">
        <v>44895</v>
      </c>
      <c r="W541" s="63">
        <v>44585</v>
      </c>
      <c r="X541" s="63">
        <v>44895</v>
      </c>
      <c r="Y541" s="67" t="s">
        <v>517</v>
      </c>
      <c r="Z541" s="68" t="s">
        <v>518</v>
      </c>
      <c r="AA541" s="111">
        <v>20220386</v>
      </c>
      <c r="AB541" s="111">
        <v>75022</v>
      </c>
      <c r="AC541" s="63">
        <v>44574</v>
      </c>
      <c r="AD541" s="61" t="s">
        <v>100</v>
      </c>
      <c r="AE541" s="61" t="s">
        <v>100</v>
      </c>
      <c r="AF541" s="71" t="s">
        <v>866</v>
      </c>
      <c r="AG541" s="71" t="s">
        <v>102</v>
      </c>
      <c r="AH541" s="69">
        <v>62322</v>
      </c>
      <c r="AI541" s="85">
        <v>44582</v>
      </c>
      <c r="AJ541" s="70" t="s">
        <v>103</v>
      </c>
      <c r="AK541" s="69" t="s">
        <v>100</v>
      </c>
      <c r="AL541" s="69" t="s">
        <v>100</v>
      </c>
      <c r="AM541" s="61" t="str">
        <f>'[1]REQUISITOS DE EJECUCIÓN '!F542</f>
        <v>Cumplimiento del contrato
Calidad del servicio</v>
      </c>
      <c r="AN541" s="61" t="str">
        <f>'[1]REQUISITOS DE EJECUCIÓN '!G542</f>
        <v>390-47-994000068659</v>
      </c>
      <c r="AO541" s="61">
        <f>'[1]REQUISITOS DE EJECUCIÓN '!H542</f>
        <v>44583</v>
      </c>
      <c r="AP541" s="61">
        <f>'[1]REQUISITOS DE EJECUCIÓN '!I542</f>
        <v>44583</v>
      </c>
      <c r="AQ541" s="61">
        <f>'[1]REQUISITOS DE EJECUCIÓN '!L542</f>
        <v>44583</v>
      </c>
      <c r="AR541" s="61" t="str">
        <f>'[1]REQUISITOS DE EJECUCIÓN '!M542</f>
        <v>I</v>
      </c>
      <c r="AS541" s="62" t="s">
        <v>104</v>
      </c>
      <c r="AT541" s="60" t="str">
        <f>[1]Supervisiones!J542</f>
        <v>Andrea Patricia Ávila Vacca</v>
      </c>
      <c r="AU541" s="60">
        <f>[1]Supervisiones!K542</f>
        <v>53100799</v>
      </c>
      <c r="AV541" s="60" t="str">
        <f>[1]Supervisiones!L542</f>
        <v>Norma Teresa Nieto Almanza</v>
      </c>
      <c r="AW541" s="60">
        <f>[1]Supervisiones!M542</f>
        <v>53100799</v>
      </c>
      <c r="AX541" s="63">
        <f>[1]Supervisiones!N542</f>
        <v>44582</v>
      </c>
      <c r="AY541" s="63">
        <f>[1]Supervisiones!O542</f>
        <v>44582</v>
      </c>
      <c r="AZ541" s="60" t="str">
        <f>[1]Supervisiones!P542</f>
        <v>Transaccional</v>
      </c>
      <c r="BA541" s="62" t="s">
        <v>105</v>
      </c>
      <c r="BB541" s="60">
        <v>0</v>
      </c>
      <c r="BC541" s="62" t="s">
        <v>105</v>
      </c>
      <c r="BD541" s="60" t="s">
        <v>100</v>
      </c>
      <c r="BE541" s="60" t="s">
        <v>100</v>
      </c>
      <c r="BF541" s="62" t="s">
        <v>105</v>
      </c>
      <c r="BG541" s="60" t="s">
        <v>100</v>
      </c>
      <c r="BH541" s="60" t="s">
        <v>100</v>
      </c>
      <c r="BI541" s="60" t="s">
        <v>100</v>
      </c>
      <c r="BJ541" s="60" t="s">
        <v>100</v>
      </c>
      <c r="BK541" s="60" t="s">
        <v>100</v>
      </c>
      <c r="BL541" s="60" t="s">
        <v>100</v>
      </c>
      <c r="BM541" s="60" t="s">
        <v>100</v>
      </c>
      <c r="BN541" s="60" t="s">
        <v>100</v>
      </c>
      <c r="BO541" s="60" t="s">
        <v>100</v>
      </c>
      <c r="BP541" s="60" t="s">
        <v>100</v>
      </c>
      <c r="BQ541" s="60" t="s">
        <v>100</v>
      </c>
      <c r="BR541" s="60" t="s">
        <v>100</v>
      </c>
      <c r="BS541" s="63">
        <f t="shared" si="50"/>
        <v>44895</v>
      </c>
      <c r="BT541" s="62">
        <f t="shared" si="47"/>
        <v>0</v>
      </c>
      <c r="BU541" s="60">
        <v>0</v>
      </c>
      <c r="BV541" s="60">
        <v>0</v>
      </c>
      <c r="BW541" s="62">
        <f t="shared" si="48"/>
        <v>0</v>
      </c>
      <c r="BX541" s="60">
        <v>0</v>
      </c>
      <c r="BY541" s="60">
        <v>0</v>
      </c>
      <c r="BZ541" s="64">
        <f t="shared" si="51"/>
        <v>44000000</v>
      </c>
      <c r="CA541" s="60" t="s">
        <v>106</v>
      </c>
      <c r="CB541" s="62" t="e">
        <f t="shared" si="49"/>
        <v>#REF!</v>
      </c>
      <c r="CC541" s="72" t="e">
        <f>BS541-#REF!</f>
        <v>#REF!</v>
      </c>
      <c r="CD541" s="62" t="s">
        <v>107</v>
      </c>
      <c r="CE541" s="78">
        <v>44587</v>
      </c>
      <c r="CF541" s="74" t="s">
        <v>2869</v>
      </c>
      <c r="CG541" s="75"/>
    </row>
    <row r="542" spans="1:85" s="17" customFormat="1" ht="50.25" customHeight="1">
      <c r="A542" s="60">
        <v>541</v>
      </c>
      <c r="B542" s="62" t="s">
        <v>411</v>
      </c>
      <c r="C542" s="62" t="s">
        <v>412</v>
      </c>
      <c r="D542" s="62" t="s">
        <v>413</v>
      </c>
      <c r="E542" s="62" t="s">
        <v>2387</v>
      </c>
      <c r="F542" s="62" t="s">
        <v>2870</v>
      </c>
      <c r="G542" s="62" t="s">
        <v>2389</v>
      </c>
      <c r="H542" s="62" t="s">
        <v>2871</v>
      </c>
      <c r="I542" s="62" t="s">
        <v>2130</v>
      </c>
      <c r="J542" s="62" t="s">
        <v>2872</v>
      </c>
      <c r="K542" s="62" t="s">
        <v>2873</v>
      </c>
      <c r="L542" s="60">
        <v>80101505</v>
      </c>
      <c r="M542" s="71" t="s">
        <v>2874</v>
      </c>
      <c r="N542" s="62" t="s">
        <v>96</v>
      </c>
      <c r="O542" s="62">
        <f t="shared" si="46"/>
        <v>450000000</v>
      </c>
      <c r="P542" s="82">
        <v>450000000</v>
      </c>
      <c r="Q542" s="60">
        <v>0</v>
      </c>
      <c r="R542" s="83" t="s">
        <v>100</v>
      </c>
      <c r="S542" s="62" t="s">
        <v>100</v>
      </c>
      <c r="T542" s="63">
        <v>44582</v>
      </c>
      <c r="U542" s="63">
        <v>44594</v>
      </c>
      <c r="V542" s="63">
        <v>44926</v>
      </c>
      <c r="W542" s="63">
        <v>44594</v>
      </c>
      <c r="X542" s="63">
        <v>44926</v>
      </c>
      <c r="Y542" s="67" t="s">
        <v>418</v>
      </c>
      <c r="Z542" s="68" t="s">
        <v>419</v>
      </c>
      <c r="AA542" s="111">
        <v>20220793</v>
      </c>
      <c r="AB542" s="111">
        <v>79722</v>
      </c>
      <c r="AC542" s="63">
        <v>44574</v>
      </c>
      <c r="AD542" s="61" t="s">
        <v>100</v>
      </c>
      <c r="AE542" s="61" t="s">
        <v>100</v>
      </c>
      <c r="AF542" s="71" t="s">
        <v>2394</v>
      </c>
      <c r="AG542" s="61" t="s">
        <v>100</v>
      </c>
      <c r="AH542" s="69">
        <v>67222</v>
      </c>
      <c r="AI542" s="85">
        <v>44583</v>
      </c>
      <c r="AJ542" s="70" t="s">
        <v>84</v>
      </c>
      <c r="AK542" s="69" t="s">
        <v>100</v>
      </c>
      <c r="AL542" s="69" t="s">
        <v>100</v>
      </c>
      <c r="AM542" s="61" t="str">
        <f>'[1]REQUISITOS DE EJECUCIÓN '!F543</f>
        <v>Cumplimiento del contrato
Pago de salarios
Calidad y correcto funcionamiento de los bienes</v>
      </c>
      <c r="AN542" s="61" t="str">
        <f>'[1]REQUISITOS DE EJECUCIÓN '!G543</f>
        <v>3254568–2_x000D_</v>
      </c>
      <c r="AO542" s="61">
        <f>'[1]REQUISITOS DE EJECUCIÓN '!H543</f>
        <v>44585</v>
      </c>
      <c r="AP542" s="61">
        <f>'[1]REQUISITOS DE EJECUCIÓN '!I543</f>
        <v>44594</v>
      </c>
      <c r="AQ542" s="61" t="str">
        <f>'[1]REQUISITOS DE EJECUCIÓN '!L543</f>
        <v>N/A</v>
      </c>
      <c r="AR542" s="61" t="str">
        <f>'[1]REQUISITOS DE EJECUCIÓN '!M543</f>
        <v>N/A</v>
      </c>
      <c r="AS542" s="62" t="s">
        <v>100</v>
      </c>
      <c r="AT542" s="60" t="str">
        <f>[1]Supervisiones!J543</f>
        <v>Luis Carlos Buitrago Echeverri</v>
      </c>
      <c r="AU542" s="60">
        <f>[1]Supervisiones!K543</f>
        <v>7563863</v>
      </c>
      <c r="AV542" s="60" t="str">
        <f>[1]Supervisiones!L543</f>
        <v>José Leonardo Hincapié Gómez</v>
      </c>
      <c r="AW542" s="60">
        <f>[1]Supervisiones!M543</f>
        <v>7563863</v>
      </c>
      <c r="AX542" s="63">
        <f>[1]Supervisiones!N543</f>
        <v>44584</v>
      </c>
      <c r="AY542" s="63">
        <f>[1]Supervisiones!O543</f>
        <v>44584</v>
      </c>
      <c r="AZ542" s="60" t="str">
        <f>[1]Supervisiones!P543</f>
        <v>Transaccional</v>
      </c>
      <c r="BA542" s="62" t="s">
        <v>105</v>
      </c>
      <c r="BB542" s="60">
        <v>0</v>
      </c>
      <c r="BC542" s="62" t="s">
        <v>105</v>
      </c>
      <c r="BD542" s="60" t="s">
        <v>100</v>
      </c>
      <c r="BE542" s="60" t="s">
        <v>100</v>
      </c>
      <c r="BF542" s="62" t="s">
        <v>105</v>
      </c>
      <c r="BG542" s="60" t="s">
        <v>100</v>
      </c>
      <c r="BH542" s="60" t="s">
        <v>100</v>
      </c>
      <c r="BI542" s="60" t="s">
        <v>100</v>
      </c>
      <c r="BJ542" s="60" t="s">
        <v>100</v>
      </c>
      <c r="BK542" s="60" t="s">
        <v>100</v>
      </c>
      <c r="BL542" s="60" t="s">
        <v>100</v>
      </c>
      <c r="BM542" s="60" t="s">
        <v>100</v>
      </c>
      <c r="BN542" s="60" t="s">
        <v>100</v>
      </c>
      <c r="BO542" s="60" t="s">
        <v>100</v>
      </c>
      <c r="BP542" s="60" t="s">
        <v>100</v>
      </c>
      <c r="BQ542" s="60" t="s">
        <v>100</v>
      </c>
      <c r="BR542" s="60" t="s">
        <v>100</v>
      </c>
      <c r="BS542" s="63">
        <f t="shared" si="50"/>
        <v>44926</v>
      </c>
      <c r="BT542" s="62">
        <f t="shared" si="47"/>
        <v>0</v>
      </c>
      <c r="BU542" s="60">
        <v>0</v>
      </c>
      <c r="BV542" s="60">
        <v>0</v>
      </c>
      <c r="BW542" s="62">
        <f t="shared" si="48"/>
        <v>0</v>
      </c>
      <c r="BX542" s="60">
        <v>0</v>
      </c>
      <c r="BY542" s="60">
        <v>0</v>
      </c>
      <c r="BZ542" s="64">
        <f t="shared" si="51"/>
        <v>450000000</v>
      </c>
      <c r="CA542" s="60" t="s">
        <v>106</v>
      </c>
      <c r="CB542" s="62" t="e">
        <f t="shared" si="49"/>
        <v>#REF!</v>
      </c>
      <c r="CC542" s="72" t="e">
        <f>BS542-#REF!</f>
        <v>#REF!</v>
      </c>
      <c r="CD542" s="62" t="s">
        <v>107</v>
      </c>
      <c r="CE542" s="78">
        <v>44587</v>
      </c>
      <c r="CF542" s="74" t="s">
        <v>2875</v>
      </c>
      <c r="CG542" s="75"/>
    </row>
    <row r="543" spans="1:85" s="17" customFormat="1" ht="50.25" customHeight="1">
      <c r="A543" s="60">
        <v>542</v>
      </c>
      <c r="B543" s="62" t="s">
        <v>298</v>
      </c>
      <c r="C543" s="62" t="s">
        <v>299</v>
      </c>
      <c r="D543" s="62" t="s">
        <v>300</v>
      </c>
      <c r="E543" s="62" t="s">
        <v>88</v>
      </c>
      <c r="F543" s="62" t="s">
        <v>2876</v>
      </c>
      <c r="G543" s="62" t="s">
        <v>90</v>
      </c>
      <c r="H543" s="62" t="s">
        <v>2877</v>
      </c>
      <c r="I543" s="62" t="s">
        <v>92</v>
      </c>
      <c r="J543" s="62">
        <v>14398005</v>
      </c>
      <c r="K543" s="62" t="s">
        <v>2878</v>
      </c>
      <c r="L543" s="60">
        <v>80111701</v>
      </c>
      <c r="M543" s="71" t="s">
        <v>634</v>
      </c>
      <c r="N543" s="62" t="s">
        <v>96</v>
      </c>
      <c r="O543" s="62">
        <f t="shared" si="46"/>
        <v>65000000</v>
      </c>
      <c r="P543" s="82">
        <v>65000000</v>
      </c>
      <c r="Q543" s="60">
        <v>0</v>
      </c>
      <c r="R543" s="82">
        <v>6500000</v>
      </c>
      <c r="S543" s="62" t="s">
        <v>213</v>
      </c>
      <c r="T543" s="63">
        <v>44582</v>
      </c>
      <c r="U543" s="63">
        <v>44587</v>
      </c>
      <c r="V543" s="63">
        <v>44865</v>
      </c>
      <c r="W543" s="63">
        <v>44587</v>
      </c>
      <c r="X543" s="63">
        <v>44865</v>
      </c>
      <c r="Y543" s="67" t="s">
        <v>305</v>
      </c>
      <c r="Z543" s="68" t="s">
        <v>306</v>
      </c>
      <c r="AA543" s="111">
        <v>20220676</v>
      </c>
      <c r="AB543" s="111">
        <v>71422</v>
      </c>
      <c r="AC543" s="63">
        <v>44573</v>
      </c>
      <c r="AD543" s="61" t="s">
        <v>100</v>
      </c>
      <c r="AE543" s="61" t="s">
        <v>100</v>
      </c>
      <c r="AF543" s="71" t="s">
        <v>928</v>
      </c>
      <c r="AG543" s="71" t="s">
        <v>928</v>
      </c>
      <c r="AH543" s="69">
        <v>71022</v>
      </c>
      <c r="AI543" s="85">
        <v>44584</v>
      </c>
      <c r="AJ543" s="70" t="s">
        <v>103</v>
      </c>
      <c r="AK543" s="69" t="s">
        <v>100</v>
      </c>
      <c r="AL543" s="69" t="s">
        <v>100</v>
      </c>
      <c r="AM543" s="61" t="str">
        <f>'[1]REQUISITOS DE EJECUCIÓN '!F544</f>
        <v>Cumplimiento del contrato
Calidad del servicio</v>
      </c>
      <c r="AN543" s="61" t="str">
        <f>'[1]REQUISITOS DE EJECUCIÓN '!G544</f>
        <v>25-46-101019334</v>
      </c>
      <c r="AO543" s="61">
        <f>'[1]REQUISITOS DE EJECUCIÓN '!H544</f>
        <v>44583</v>
      </c>
      <c r="AP543" s="61">
        <f>'[1]REQUISITOS DE EJECUCIÓN '!I544</f>
        <v>44586</v>
      </c>
      <c r="AQ543" s="61">
        <f>'[1]REQUISITOS DE EJECUCIÓN '!L544</f>
        <v>44587</v>
      </c>
      <c r="AR543" s="61" t="str">
        <f>'[1]REQUISITOS DE EJECUCIÓN '!M544</f>
        <v>I</v>
      </c>
      <c r="AS543" s="62" t="s">
        <v>104</v>
      </c>
      <c r="AT543" s="60" t="str">
        <f>[1]Supervisiones!J544</f>
        <v>Fabian Dario Romero Moreno</v>
      </c>
      <c r="AU543" s="60">
        <f>[1]Supervisiones!K544</f>
        <v>11523034</v>
      </c>
      <c r="AV543" s="60" t="str">
        <f>[1]Supervisiones!L544</f>
        <v>Fabian Dario Romero Moreno</v>
      </c>
      <c r="AW543" s="60">
        <f>[1]Supervisiones!M544</f>
        <v>11523034</v>
      </c>
      <c r="AX543" s="63">
        <f>[1]Supervisiones!N544</f>
        <v>44584</v>
      </c>
      <c r="AY543" s="63">
        <f>[1]Supervisiones!O544</f>
        <v>44584</v>
      </c>
      <c r="AZ543" s="60" t="str">
        <f>[1]Supervisiones!P544</f>
        <v>Transaccional</v>
      </c>
      <c r="BA543" s="62" t="s">
        <v>105</v>
      </c>
      <c r="BB543" s="60">
        <v>0</v>
      </c>
      <c r="BC543" s="62" t="s">
        <v>105</v>
      </c>
      <c r="BD543" s="60" t="s">
        <v>100</v>
      </c>
      <c r="BE543" s="60" t="s">
        <v>100</v>
      </c>
      <c r="BF543" s="62" t="s">
        <v>105</v>
      </c>
      <c r="BG543" s="60" t="s">
        <v>100</v>
      </c>
      <c r="BH543" s="60" t="s">
        <v>100</v>
      </c>
      <c r="BI543" s="60" t="s">
        <v>100</v>
      </c>
      <c r="BJ543" s="60" t="s">
        <v>100</v>
      </c>
      <c r="BK543" s="60" t="s">
        <v>100</v>
      </c>
      <c r="BL543" s="60" t="s">
        <v>100</v>
      </c>
      <c r="BM543" s="60" t="s">
        <v>100</v>
      </c>
      <c r="BN543" s="60" t="s">
        <v>100</v>
      </c>
      <c r="BO543" s="60" t="s">
        <v>100</v>
      </c>
      <c r="BP543" s="60" t="s">
        <v>100</v>
      </c>
      <c r="BQ543" s="60" t="s">
        <v>100</v>
      </c>
      <c r="BR543" s="60" t="s">
        <v>100</v>
      </c>
      <c r="BS543" s="63">
        <f t="shared" si="50"/>
        <v>44865</v>
      </c>
      <c r="BT543" s="62">
        <f t="shared" si="47"/>
        <v>0</v>
      </c>
      <c r="BU543" s="60">
        <v>0</v>
      </c>
      <c r="BV543" s="60">
        <v>0</v>
      </c>
      <c r="BW543" s="62">
        <f t="shared" si="48"/>
        <v>0</v>
      </c>
      <c r="BX543" s="60">
        <v>0</v>
      </c>
      <c r="BY543" s="60">
        <v>0</v>
      </c>
      <c r="BZ543" s="64">
        <f t="shared" si="51"/>
        <v>65000000</v>
      </c>
      <c r="CA543" s="60" t="s">
        <v>106</v>
      </c>
      <c r="CB543" s="62" t="e">
        <f t="shared" si="49"/>
        <v>#REF!</v>
      </c>
      <c r="CC543" s="72" t="e">
        <f>BS543-#REF!</f>
        <v>#REF!</v>
      </c>
      <c r="CD543" s="62" t="s">
        <v>107</v>
      </c>
      <c r="CE543" s="78">
        <v>44587</v>
      </c>
      <c r="CF543" s="74" t="s">
        <v>2879</v>
      </c>
      <c r="CG543" s="75"/>
    </row>
    <row r="544" spans="1:85" s="17" customFormat="1" ht="50.25" customHeight="1">
      <c r="A544" s="60">
        <v>543</v>
      </c>
      <c r="B544" s="62" t="s">
        <v>962</v>
      </c>
      <c r="C544" s="62" t="s">
        <v>962</v>
      </c>
      <c r="D544" s="62" t="s">
        <v>165</v>
      </c>
      <c r="E544" s="62" t="s">
        <v>88</v>
      </c>
      <c r="F544" s="62" t="s">
        <v>2880</v>
      </c>
      <c r="G544" s="62" t="s">
        <v>90</v>
      </c>
      <c r="H544" s="62" t="s">
        <v>2881</v>
      </c>
      <c r="I544" s="62" t="s">
        <v>92</v>
      </c>
      <c r="J544" s="62">
        <v>1047409869</v>
      </c>
      <c r="K544" s="62" t="s">
        <v>2882</v>
      </c>
      <c r="L544" s="60">
        <v>80111701</v>
      </c>
      <c r="M544" s="71" t="s">
        <v>2883</v>
      </c>
      <c r="N544" s="62" t="s">
        <v>96</v>
      </c>
      <c r="O544" s="62">
        <f t="shared" si="46"/>
        <v>45500000</v>
      </c>
      <c r="P544" s="82">
        <v>45500000</v>
      </c>
      <c r="Q544" s="60">
        <v>0</v>
      </c>
      <c r="R544" s="82">
        <v>6500000</v>
      </c>
      <c r="S544" s="62" t="s">
        <v>213</v>
      </c>
      <c r="T544" s="63">
        <v>44586</v>
      </c>
      <c r="U544" s="63">
        <v>44587</v>
      </c>
      <c r="V544" s="63">
        <v>44772</v>
      </c>
      <c r="W544" s="63">
        <v>44587</v>
      </c>
      <c r="X544" s="63">
        <v>44772</v>
      </c>
      <c r="Y544" s="67" t="s">
        <v>130</v>
      </c>
      <c r="Z544" s="68" t="s">
        <v>99</v>
      </c>
      <c r="AA544" s="111">
        <v>20220960</v>
      </c>
      <c r="AB544" s="111">
        <v>80222</v>
      </c>
      <c r="AC544" s="63">
        <v>44569</v>
      </c>
      <c r="AD544" s="60" t="s">
        <v>100</v>
      </c>
      <c r="AE544" s="60" t="s">
        <v>100</v>
      </c>
      <c r="AF544" s="63" t="s">
        <v>131</v>
      </c>
      <c r="AG544" s="63" t="s">
        <v>102</v>
      </c>
      <c r="AH544" s="69">
        <v>86322</v>
      </c>
      <c r="AI544" s="85">
        <v>44587</v>
      </c>
      <c r="AJ544" s="70" t="s">
        <v>103</v>
      </c>
      <c r="AK544" s="69" t="s">
        <v>100</v>
      </c>
      <c r="AL544" s="69" t="s">
        <v>100</v>
      </c>
      <c r="AM544" s="61" t="str">
        <f>'[1]REQUISITOS DE EJECUCIÓN '!F545</f>
        <v>Cumplimiento del contrato
Calidad del servicio</v>
      </c>
      <c r="AN544" s="61" t="str">
        <f>'[1]REQUISITOS DE EJECUCIÓN '!G545</f>
        <v>14-46-101066789</v>
      </c>
      <c r="AO544" s="61">
        <f>'[1]REQUISITOS DE EJECUCIÓN '!H545</f>
        <v>44585</v>
      </c>
      <c r="AP544" s="61">
        <f>'[1]REQUISITOS DE EJECUCIÓN '!I545</f>
        <v>44587</v>
      </c>
      <c r="AQ544" s="61">
        <f>'[1]REQUISITOS DE EJECUCIÓN '!L545</f>
        <v>44587</v>
      </c>
      <c r="AR544" s="61" t="str">
        <f>'[1]REQUISITOS DE EJECUCIÓN '!M545</f>
        <v>I</v>
      </c>
      <c r="AS544" s="62" t="s">
        <v>104</v>
      </c>
      <c r="AT544" s="60" t="str">
        <f>[1]Supervisiones!J545</f>
        <v>Aura Elvira Gómez Martínez</v>
      </c>
      <c r="AU544" s="60">
        <f>[1]Supervisiones!K545</f>
        <v>52375911</v>
      </c>
      <c r="AV544" s="60" t="str">
        <f>[1]Supervisiones!L545</f>
        <v>Aura Elvira Gómez Martínez</v>
      </c>
      <c r="AW544" s="60">
        <f>[1]Supervisiones!M545</f>
        <v>52375911</v>
      </c>
      <c r="AX544" s="63">
        <f>[1]Supervisiones!N545</f>
        <v>44587</v>
      </c>
      <c r="AY544" s="63">
        <f>[1]Supervisiones!O545</f>
        <v>44587</v>
      </c>
      <c r="AZ544" s="60" t="str">
        <f>[1]Supervisiones!P545</f>
        <v>Transaccional</v>
      </c>
      <c r="BA544" s="62" t="s">
        <v>105</v>
      </c>
      <c r="BB544" s="60">
        <v>0</v>
      </c>
      <c r="BC544" s="62" t="s">
        <v>105</v>
      </c>
      <c r="BD544" s="60" t="s">
        <v>100</v>
      </c>
      <c r="BE544" s="60" t="s">
        <v>100</v>
      </c>
      <c r="BF544" s="62" t="s">
        <v>105</v>
      </c>
      <c r="BG544" s="60" t="s">
        <v>100</v>
      </c>
      <c r="BH544" s="60" t="s">
        <v>100</v>
      </c>
      <c r="BI544" s="60" t="s">
        <v>100</v>
      </c>
      <c r="BJ544" s="60" t="s">
        <v>100</v>
      </c>
      <c r="BK544" s="60" t="s">
        <v>100</v>
      </c>
      <c r="BL544" s="60" t="s">
        <v>100</v>
      </c>
      <c r="BM544" s="60" t="s">
        <v>100</v>
      </c>
      <c r="BN544" s="60" t="s">
        <v>100</v>
      </c>
      <c r="BO544" s="60" t="s">
        <v>100</v>
      </c>
      <c r="BP544" s="60" t="s">
        <v>100</v>
      </c>
      <c r="BQ544" s="60" t="s">
        <v>100</v>
      </c>
      <c r="BR544" s="60" t="s">
        <v>100</v>
      </c>
      <c r="BS544" s="63">
        <f t="shared" si="50"/>
        <v>44772</v>
      </c>
      <c r="BT544" s="62">
        <f t="shared" si="47"/>
        <v>0</v>
      </c>
      <c r="BU544" s="60">
        <v>0</v>
      </c>
      <c r="BV544" s="60">
        <v>0</v>
      </c>
      <c r="BW544" s="62">
        <f t="shared" si="48"/>
        <v>0</v>
      </c>
      <c r="BX544" s="60">
        <v>0</v>
      </c>
      <c r="BY544" s="60">
        <v>0</v>
      </c>
      <c r="BZ544" s="64">
        <f t="shared" si="51"/>
        <v>45500000</v>
      </c>
      <c r="CA544" s="60" t="s">
        <v>106</v>
      </c>
      <c r="CB544" s="62" t="e">
        <f t="shared" si="49"/>
        <v>#REF!</v>
      </c>
      <c r="CC544" s="72" t="e">
        <f>BS544-#REF!</f>
        <v>#REF!</v>
      </c>
      <c r="CD544" s="62" t="s">
        <v>107</v>
      </c>
      <c r="CE544" s="78">
        <v>44594</v>
      </c>
      <c r="CF544" s="74" t="s">
        <v>2884</v>
      </c>
      <c r="CG544" s="75"/>
    </row>
    <row r="545" spans="1:85" s="17" customFormat="1" ht="50.25" customHeight="1">
      <c r="A545" s="60">
        <v>544</v>
      </c>
      <c r="B545" s="62" t="s">
        <v>411</v>
      </c>
      <c r="C545" s="62" t="s">
        <v>617</v>
      </c>
      <c r="D545" s="62" t="s">
        <v>1261</v>
      </c>
      <c r="E545" s="62" t="s">
        <v>88</v>
      </c>
      <c r="F545" s="62" t="s">
        <v>2885</v>
      </c>
      <c r="G545" s="62" t="s">
        <v>90</v>
      </c>
      <c r="H545" s="62" t="s">
        <v>2886</v>
      </c>
      <c r="I545" s="62" t="s">
        <v>92</v>
      </c>
      <c r="J545" s="62">
        <v>80056818</v>
      </c>
      <c r="K545" s="62" t="s">
        <v>2887</v>
      </c>
      <c r="L545" s="60">
        <v>80111701</v>
      </c>
      <c r="M545" s="71" t="s">
        <v>2888</v>
      </c>
      <c r="N545" s="62" t="s">
        <v>1902</v>
      </c>
      <c r="O545" s="62">
        <f t="shared" si="46"/>
        <v>72486225</v>
      </c>
      <c r="P545" s="82">
        <v>72486225</v>
      </c>
      <c r="Q545" s="60">
        <v>0</v>
      </c>
      <c r="R545" s="82">
        <v>6303150</v>
      </c>
      <c r="S545" s="62" t="s">
        <v>97</v>
      </c>
      <c r="T545" s="63">
        <v>44583</v>
      </c>
      <c r="U545" s="63">
        <v>44586</v>
      </c>
      <c r="V545" s="63">
        <v>44926</v>
      </c>
      <c r="W545" s="66">
        <v>44585</v>
      </c>
      <c r="X545" s="63">
        <v>44926</v>
      </c>
      <c r="Y545" s="67" t="s">
        <v>622</v>
      </c>
      <c r="Z545" s="68" t="s">
        <v>419</v>
      </c>
      <c r="AA545" s="111">
        <v>20220864</v>
      </c>
      <c r="AB545" s="111">
        <v>88322</v>
      </c>
      <c r="AC545" s="63">
        <v>44575</v>
      </c>
      <c r="AD545" s="61" t="s">
        <v>100</v>
      </c>
      <c r="AE545" s="61" t="s">
        <v>100</v>
      </c>
      <c r="AF545" s="71" t="s">
        <v>623</v>
      </c>
      <c r="AG545" s="71" t="s">
        <v>2889</v>
      </c>
      <c r="AH545" s="69">
        <v>78222</v>
      </c>
      <c r="AI545" s="85">
        <v>44585</v>
      </c>
      <c r="AJ545" s="70" t="s">
        <v>103</v>
      </c>
      <c r="AK545" s="69" t="s">
        <v>100</v>
      </c>
      <c r="AL545" s="69" t="s">
        <v>100</v>
      </c>
      <c r="AM545" s="61" t="str">
        <f>'[1]REQUISITOS DE EJECUCIÓN '!F546</f>
        <v>Cumplimiento del contrato
Calidad del servicio</v>
      </c>
      <c r="AN545" s="61" t="str">
        <f>'[1]REQUISITOS DE EJECUCIÓN '!G546</f>
        <v>390-47-994000068761</v>
      </c>
      <c r="AO545" s="61">
        <f>'[1]REQUISITOS DE EJECUCIÓN '!H546</f>
        <v>44583</v>
      </c>
      <c r="AP545" s="61">
        <f>'[1]REQUISITOS DE EJECUCIÓN '!I546</f>
        <v>44585</v>
      </c>
      <c r="AQ545" s="61">
        <f>'[1]REQUISITOS DE EJECUCIÓN '!L546</f>
        <v>44585</v>
      </c>
      <c r="AR545" s="61" t="str">
        <f>'[1]REQUISITOS DE EJECUCIÓN '!M546</f>
        <v>I</v>
      </c>
      <c r="AS545" s="62" t="s">
        <v>104</v>
      </c>
      <c r="AT545" s="60" t="str">
        <f>[1]Supervisiones!J546</f>
        <v>David Alejandro Acosta Cárdenas</v>
      </c>
      <c r="AU545" s="60">
        <f>[1]Supervisiones!K546</f>
        <v>1069712051</v>
      </c>
      <c r="AV545" s="60" t="str">
        <f>[1]Supervisiones!L546</f>
        <v>Juan Efraín Arguello Molina</v>
      </c>
      <c r="AW545" s="60">
        <f>[1]Supervisiones!M546</f>
        <v>1069712051</v>
      </c>
      <c r="AX545" s="63">
        <f>[1]Supervisiones!N546</f>
        <v>44586</v>
      </c>
      <c r="AY545" s="63">
        <f>[1]Supervisiones!O546</f>
        <v>44586</v>
      </c>
      <c r="AZ545" s="60" t="str">
        <f>[1]Supervisiones!P546</f>
        <v>Transaccional</v>
      </c>
      <c r="BA545" s="62" t="s">
        <v>105</v>
      </c>
      <c r="BB545" s="60">
        <v>0</v>
      </c>
      <c r="BC545" s="62" t="s">
        <v>105</v>
      </c>
      <c r="BD545" s="60" t="s">
        <v>100</v>
      </c>
      <c r="BE545" s="60" t="s">
        <v>100</v>
      </c>
      <c r="BF545" s="62" t="s">
        <v>105</v>
      </c>
      <c r="BG545" s="60" t="s">
        <v>100</v>
      </c>
      <c r="BH545" s="60" t="s">
        <v>100</v>
      </c>
      <c r="BI545" s="60" t="s">
        <v>100</v>
      </c>
      <c r="BJ545" s="60" t="s">
        <v>100</v>
      </c>
      <c r="BK545" s="60" t="s">
        <v>100</v>
      </c>
      <c r="BL545" s="60" t="s">
        <v>100</v>
      </c>
      <c r="BM545" s="60" t="s">
        <v>100</v>
      </c>
      <c r="BN545" s="60" t="s">
        <v>100</v>
      </c>
      <c r="BO545" s="60" t="s">
        <v>100</v>
      </c>
      <c r="BP545" s="60" t="s">
        <v>100</v>
      </c>
      <c r="BQ545" s="60" t="s">
        <v>100</v>
      </c>
      <c r="BR545" s="60" t="s">
        <v>100</v>
      </c>
      <c r="BS545" s="63">
        <f t="shared" si="50"/>
        <v>44926</v>
      </c>
      <c r="BT545" s="62">
        <f t="shared" si="47"/>
        <v>0</v>
      </c>
      <c r="BU545" s="60">
        <v>0</v>
      </c>
      <c r="BV545" s="60">
        <v>0</v>
      </c>
      <c r="BW545" s="62">
        <f t="shared" si="48"/>
        <v>0</v>
      </c>
      <c r="BX545" s="60">
        <v>0</v>
      </c>
      <c r="BY545" s="60">
        <v>0</v>
      </c>
      <c r="BZ545" s="64">
        <f t="shared" si="51"/>
        <v>72486225</v>
      </c>
      <c r="CA545" s="60" t="s">
        <v>106</v>
      </c>
      <c r="CB545" s="62" t="e">
        <f t="shared" si="49"/>
        <v>#REF!</v>
      </c>
      <c r="CC545" s="72" t="e">
        <f>BS545-#REF!</f>
        <v>#REF!</v>
      </c>
      <c r="CD545" s="62" t="s">
        <v>107</v>
      </c>
      <c r="CE545" s="78">
        <v>44588</v>
      </c>
      <c r="CF545" s="74" t="s">
        <v>2890</v>
      </c>
      <c r="CG545" s="75"/>
    </row>
    <row r="546" spans="1:85" s="17" customFormat="1" ht="50.25" customHeight="1">
      <c r="A546" s="60">
        <v>545</v>
      </c>
      <c r="B546" s="62" t="s">
        <v>510</v>
      </c>
      <c r="C546" s="62" t="s">
        <v>930</v>
      </c>
      <c r="D546" s="62" t="s">
        <v>512</v>
      </c>
      <c r="E546" s="62" t="s">
        <v>88</v>
      </c>
      <c r="F546" s="62" t="s">
        <v>2891</v>
      </c>
      <c r="G546" s="62" t="s">
        <v>90</v>
      </c>
      <c r="H546" s="62" t="s">
        <v>2892</v>
      </c>
      <c r="I546" s="62" t="s">
        <v>92</v>
      </c>
      <c r="J546" s="62">
        <v>51642426</v>
      </c>
      <c r="K546" s="62" t="s">
        <v>2893</v>
      </c>
      <c r="L546" s="60">
        <v>80111701</v>
      </c>
      <c r="M546" s="71" t="s">
        <v>2350</v>
      </c>
      <c r="N546" s="62" t="s">
        <v>96</v>
      </c>
      <c r="O546" s="62">
        <f t="shared" si="46"/>
        <v>95794996</v>
      </c>
      <c r="P546" s="82">
        <v>95794996</v>
      </c>
      <c r="Q546" s="60">
        <v>0</v>
      </c>
      <c r="R546" s="82">
        <v>8708636</v>
      </c>
      <c r="S546" s="62" t="s">
        <v>213</v>
      </c>
      <c r="T546" s="73">
        <v>44582</v>
      </c>
      <c r="U546" s="63">
        <v>44587</v>
      </c>
      <c r="V546" s="63">
        <v>44895</v>
      </c>
      <c r="W546" s="63">
        <v>44586</v>
      </c>
      <c r="X546" s="63">
        <v>44895</v>
      </c>
      <c r="Y546" s="67" t="s">
        <v>517</v>
      </c>
      <c r="Z546" s="68" t="s">
        <v>518</v>
      </c>
      <c r="AA546" s="111">
        <v>20220390</v>
      </c>
      <c r="AB546" s="111">
        <v>75122</v>
      </c>
      <c r="AC546" s="63">
        <v>44574</v>
      </c>
      <c r="AD546" s="61" t="s">
        <v>100</v>
      </c>
      <c r="AE546" s="61" t="s">
        <v>100</v>
      </c>
      <c r="AF546" s="71" t="s">
        <v>866</v>
      </c>
      <c r="AG546" s="71" t="s">
        <v>102</v>
      </c>
      <c r="AH546" s="69">
        <v>63322</v>
      </c>
      <c r="AI546" s="85">
        <v>44583</v>
      </c>
      <c r="AJ546" s="70" t="s">
        <v>103</v>
      </c>
      <c r="AK546" s="69" t="s">
        <v>100</v>
      </c>
      <c r="AL546" s="69" t="s">
        <v>100</v>
      </c>
      <c r="AM546" s="61" t="str">
        <f>'[1]REQUISITOS DE EJECUCIÓN '!F547</f>
        <v>Cumplimiento del contrato
Calidad del servicio</v>
      </c>
      <c r="AN546" s="61" t="str">
        <f>'[1]REQUISITOS DE EJECUCIÓN '!G547</f>
        <v>18-46-101013136</v>
      </c>
      <c r="AO546" s="61">
        <f>'[1]REQUISITOS DE EJECUCIÓN '!H547</f>
        <v>44582</v>
      </c>
      <c r="AP546" s="61">
        <f>'[1]REQUISITOS DE EJECUCIÓN '!I547</f>
        <v>44583</v>
      </c>
      <c r="AQ546" s="61">
        <f>'[1]REQUISITOS DE EJECUCIÓN '!L547</f>
        <v>44587</v>
      </c>
      <c r="AR546" s="61" t="str">
        <f>'[1]REQUISITOS DE EJECUCIÓN '!M547</f>
        <v>I</v>
      </c>
      <c r="AS546" s="62" t="s">
        <v>104</v>
      </c>
      <c r="AT546" s="60" t="str">
        <f>[1]Supervisiones!J547</f>
        <v>Andrea Patricia Ávila Vacca</v>
      </c>
      <c r="AU546" s="60">
        <f>[1]Supervisiones!K547</f>
        <v>53100799</v>
      </c>
      <c r="AV546" s="60" t="str">
        <f>[1]Supervisiones!L547</f>
        <v>Claudia Elizabeth Cifuentes Santanilla</v>
      </c>
      <c r="AW546" s="60">
        <f>[1]Supervisiones!M547</f>
        <v>53100799</v>
      </c>
      <c r="AX546" s="63">
        <f>[1]Supervisiones!N547</f>
        <v>44582</v>
      </c>
      <c r="AY546" s="63">
        <f>[1]Supervisiones!O547</f>
        <v>44583</v>
      </c>
      <c r="AZ546" s="60" t="str">
        <f>[1]Supervisiones!P547</f>
        <v>Transaccional</v>
      </c>
      <c r="BA546" s="62" t="s">
        <v>105</v>
      </c>
      <c r="BB546" s="60">
        <v>0</v>
      </c>
      <c r="BC546" s="62" t="s">
        <v>105</v>
      </c>
      <c r="BD546" s="60" t="s">
        <v>100</v>
      </c>
      <c r="BE546" s="60" t="s">
        <v>100</v>
      </c>
      <c r="BF546" s="62" t="s">
        <v>105</v>
      </c>
      <c r="BG546" s="60" t="s">
        <v>100</v>
      </c>
      <c r="BH546" s="60" t="s">
        <v>100</v>
      </c>
      <c r="BI546" s="60" t="s">
        <v>100</v>
      </c>
      <c r="BJ546" s="60" t="s">
        <v>100</v>
      </c>
      <c r="BK546" s="60" t="s">
        <v>100</v>
      </c>
      <c r="BL546" s="60" t="s">
        <v>100</v>
      </c>
      <c r="BM546" s="60" t="s">
        <v>100</v>
      </c>
      <c r="BN546" s="60" t="s">
        <v>100</v>
      </c>
      <c r="BO546" s="60" t="s">
        <v>100</v>
      </c>
      <c r="BP546" s="60" t="s">
        <v>100</v>
      </c>
      <c r="BQ546" s="60" t="s">
        <v>100</v>
      </c>
      <c r="BR546" s="60" t="s">
        <v>100</v>
      </c>
      <c r="BS546" s="63">
        <f t="shared" si="50"/>
        <v>44895</v>
      </c>
      <c r="BT546" s="62">
        <f t="shared" si="47"/>
        <v>0</v>
      </c>
      <c r="BU546" s="60">
        <v>0</v>
      </c>
      <c r="BV546" s="60">
        <v>0</v>
      </c>
      <c r="BW546" s="62">
        <f t="shared" si="48"/>
        <v>0</v>
      </c>
      <c r="BX546" s="60">
        <v>0</v>
      </c>
      <c r="BY546" s="60">
        <v>0</v>
      </c>
      <c r="BZ546" s="64">
        <f t="shared" si="51"/>
        <v>95794996</v>
      </c>
      <c r="CA546" s="60" t="s">
        <v>106</v>
      </c>
      <c r="CB546" s="62" t="e">
        <f t="shared" si="49"/>
        <v>#REF!</v>
      </c>
      <c r="CC546" s="72" t="e">
        <f>BS546-#REF!</f>
        <v>#REF!</v>
      </c>
      <c r="CD546" s="62" t="s">
        <v>107</v>
      </c>
      <c r="CE546" s="78">
        <v>44587</v>
      </c>
      <c r="CF546" s="74" t="s">
        <v>2894</v>
      </c>
      <c r="CG546" s="75"/>
    </row>
    <row r="547" spans="1:85" s="17" customFormat="1" ht="50.25" customHeight="1">
      <c r="A547" s="60">
        <v>546</v>
      </c>
      <c r="B547" s="62" t="s">
        <v>411</v>
      </c>
      <c r="C547" s="62" t="s">
        <v>412</v>
      </c>
      <c r="D547" s="62" t="s">
        <v>1332</v>
      </c>
      <c r="E547" s="62" t="s">
        <v>2387</v>
      </c>
      <c r="F547" s="62" t="s">
        <v>2895</v>
      </c>
      <c r="G547" s="62" t="s">
        <v>2389</v>
      </c>
      <c r="H547" s="62" t="s">
        <v>2896</v>
      </c>
      <c r="I547" s="62" t="s">
        <v>2130</v>
      </c>
      <c r="J547" s="62" t="s">
        <v>2897</v>
      </c>
      <c r="K547" s="62" t="s">
        <v>2898</v>
      </c>
      <c r="L547" s="60">
        <v>80101505</v>
      </c>
      <c r="M547" s="71" t="s">
        <v>2899</v>
      </c>
      <c r="N547" s="62" t="s">
        <v>96</v>
      </c>
      <c r="O547" s="62">
        <f t="shared" si="46"/>
        <v>316000000</v>
      </c>
      <c r="P547" s="86">
        <v>316000000</v>
      </c>
      <c r="Q547" s="60">
        <v>0</v>
      </c>
      <c r="R547" s="60" t="s">
        <v>100</v>
      </c>
      <c r="S547" s="62" t="s">
        <v>100</v>
      </c>
      <c r="T547" s="63">
        <v>44583</v>
      </c>
      <c r="U547" s="63">
        <v>44595</v>
      </c>
      <c r="V547" s="63">
        <v>44926</v>
      </c>
      <c r="W547" s="63">
        <v>44595</v>
      </c>
      <c r="X547" s="63">
        <v>44926</v>
      </c>
      <c r="Y547" s="67" t="s">
        <v>418</v>
      </c>
      <c r="Z547" s="68" t="s">
        <v>419</v>
      </c>
      <c r="AA547" s="67">
        <v>20220777</v>
      </c>
      <c r="AB547" s="67">
        <v>81422</v>
      </c>
      <c r="AC547" s="63">
        <v>44574</v>
      </c>
      <c r="AD547" s="61" t="s">
        <v>100</v>
      </c>
      <c r="AE547" s="61" t="s">
        <v>100</v>
      </c>
      <c r="AF547" s="60" t="s">
        <v>2394</v>
      </c>
      <c r="AG547" s="60" t="s">
        <v>100</v>
      </c>
      <c r="AH547" s="69">
        <v>82622</v>
      </c>
      <c r="AI547" s="85">
        <v>44586</v>
      </c>
      <c r="AJ547" s="70" t="s">
        <v>84</v>
      </c>
      <c r="AK547" s="69" t="s">
        <v>100</v>
      </c>
      <c r="AL547" s="69" t="s">
        <v>100</v>
      </c>
      <c r="AM547" s="61" t="str">
        <f>'[1]REQUISITOS DE EJECUCIÓN '!F548</f>
        <v>Cumplimiento del contrato
Pago de salarios
Calidad y correcto funcionamiento de los bienes</v>
      </c>
      <c r="AN547" s="61" t="str">
        <f>'[1]REQUISITOS DE EJECUCIÓN '!G548</f>
        <v>390-47-994000068847
390-47--994000068847</v>
      </c>
      <c r="AO547" s="61">
        <f>'[1]REQUISITOS DE EJECUCIÓN '!H548</f>
        <v>44615</v>
      </c>
      <c r="AP547" s="61">
        <f>'[1]REQUISITOS DE EJECUCIÓN '!I548</f>
        <v>44595</v>
      </c>
      <c r="AQ547" s="61" t="str">
        <f>'[1]REQUISITOS DE EJECUCIÓN '!L548</f>
        <v>N/A</v>
      </c>
      <c r="AR547" s="61" t="str">
        <f>'[1]REQUISITOS DE EJECUCIÓN '!M548</f>
        <v>N/A</v>
      </c>
      <c r="AS547" s="62" t="s">
        <v>100</v>
      </c>
      <c r="AT547" s="60" t="str">
        <f>[1]Supervisiones!J548</f>
        <v>Luis Carlos Buitrago Echeverri</v>
      </c>
      <c r="AU547" s="60">
        <f>[1]Supervisiones!K548</f>
        <v>7563863</v>
      </c>
      <c r="AV547" s="60" t="str">
        <f>[1]Supervisiones!L548</f>
        <v>José Leonardo Hincapié Gómez</v>
      </c>
      <c r="AW547" s="60">
        <f>[1]Supervisiones!M548</f>
        <v>7563863</v>
      </c>
      <c r="AX547" s="63">
        <f>[1]Supervisiones!N548</f>
        <v>44584</v>
      </c>
      <c r="AY547" s="63">
        <f>[1]Supervisiones!O548</f>
        <v>44584</v>
      </c>
      <c r="AZ547" s="60" t="str">
        <f>[1]Supervisiones!P548</f>
        <v>Transaccional</v>
      </c>
      <c r="BA547" s="62" t="s">
        <v>105</v>
      </c>
      <c r="BB547" s="60">
        <v>0</v>
      </c>
      <c r="BC547" s="62" t="s">
        <v>105</v>
      </c>
      <c r="BD547" s="60" t="s">
        <v>100</v>
      </c>
      <c r="BE547" s="60" t="s">
        <v>100</v>
      </c>
      <c r="BF547" s="62" t="s">
        <v>105</v>
      </c>
      <c r="BG547" s="60" t="s">
        <v>100</v>
      </c>
      <c r="BH547" s="60" t="s">
        <v>100</v>
      </c>
      <c r="BI547" s="60" t="s">
        <v>100</v>
      </c>
      <c r="BJ547" s="60" t="s">
        <v>100</v>
      </c>
      <c r="BK547" s="60" t="s">
        <v>100</v>
      </c>
      <c r="BL547" s="60" t="s">
        <v>100</v>
      </c>
      <c r="BM547" s="60" t="s">
        <v>100</v>
      </c>
      <c r="BN547" s="60" t="s">
        <v>100</v>
      </c>
      <c r="BO547" s="60" t="s">
        <v>100</v>
      </c>
      <c r="BP547" s="60" t="s">
        <v>100</v>
      </c>
      <c r="BQ547" s="60" t="s">
        <v>100</v>
      </c>
      <c r="BR547" s="60" t="s">
        <v>100</v>
      </c>
      <c r="BS547" s="63">
        <f t="shared" si="50"/>
        <v>44926</v>
      </c>
      <c r="BT547" s="62">
        <f t="shared" si="47"/>
        <v>0</v>
      </c>
      <c r="BU547" s="60">
        <v>0</v>
      </c>
      <c r="BV547" s="60">
        <v>0</v>
      </c>
      <c r="BW547" s="62">
        <f t="shared" si="48"/>
        <v>0</v>
      </c>
      <c r="BX547" s="60">
        <v>0</v>
      </c>
      <c r="BY547" s="60">
        <v>0</v>
      </c>
      <c r="BZ547" s="64">
        <f t="shared" si="51"/>
        <v>316000000</v>
      </c>
      <c r="CA547" s="60" t="s">
        <v>106</v>
      </c>
      <c r="CB547" s="62" t="e">
        <f t="shared" si="49"/>
        <v>#REF!</v>
      </c>
      <c r="CC547" s="72" t="e">
        <f>BS547-#REF!</f>
        <v>#REF!</v>
      </c>
      <c r="CD547" s="62" t="s">
        <v>107</v>
      </c>
      <c r="CE547" s="78">
        <v>44588</v>
      </c>
      <c r="CF547" s="74" t="s">
        <v>2900</v>
      </c>
      <c r="CG547" s="75"/>
    </row>
    <row r="548" spans="1:85" s="17" customFormat="1" ht="50.25" customHeight="1">
      <c r="A548" s="60">
        <v>547</v>
      </c>
      <c r="B548" s="62" t="s">
        <v>298</v>
      </c>
      <c r="C548" s="62" t="s">
        <v>299</v>
      </c>
      <c r="D548" s="62" t="s">
        <v>460</v>
      </c>
      <c r="E548" s="62" t="s">
        <v>88</v>
      </c>
      <c r="F548" s="62" t="s">
        <v>2901</v>
      </c>
      <c r="G548" s="62" t="s">
        <v>90</v>
      </c>
      <c r="H548" s="62" t="s">
        <v>2902</v>
      </c>
      <c r="I548" s="62" t="s">
        <v>92</v>
      </c>
      <c r="J548" s="62">
        <v>1110527111</v>
      </c>
      <c r="K548" s="62" t="s">
        <v>2903</v>
      </c>
      <c r="L548" s="60">
        <v>80111701</v>
      </c>
      <c r="M548" s="71" t="s">
        <v>480</v>
      </c>
      <c r="N548" s="62" t="s">
        <v>96</v>
      </c>
      <c r="O548" s="62">
        <f t="shared" si="46"/>
        <v>48000000</v>
      </c>
      <c r="P548" s="86">
        <v>48000000</v>
      </c>
      <c r="Q548" s="60">
        <v>0</v>
      </c>
      <c r="R548" s="86">
        <v>4000000</v>
      </c>
      <c r="S548" s="62" t="s">
        <v>213</v>
      </c>
      <c r="T548" s="63">
        <v>44583</v>
      </c>
      <c r="U548" s="63">
        <v>44586</v>
      </c>
      <c r="V548" s="63">
        <v>44925</v>
      </c>
      <c r="W548" s="63">
        <v>44585</v>
      </c>
      <c r="X548" s="63">
        <v>44925</v>
      </c>
      <c r="Y548" s="67" t="s">
        <v>305</v>
      </c>
      <c r="Z548" s="68" t="s">
        <v>306</v>
      </c>
      <c r="AA548" s="67">
        <v>20221104</v>
      </c>
      <c r="AB548" s="67">
        <v>105522</v>
      </c>
      <c r="AC548" s="63">
        <v>44579</v>
      </c>
      <c r="AD548" s="61" t="s">
        <v>100</v>
      </c>
      <c r="AE548" s="61" t="s">
        <v>100</v>
      </c>
      <c r="AF548" s="60" t="s">
        <v>2768</v>
      </c>
      <c r="AG548" s="60" t="s">
        <v>116</v>
      </c>
      <c r="AH548" s="69">
        <v>67022</v>
      </c>
      <c r="AI548" s="85">
        <v>44583</v>
      </c>
      <c r="AJ548" s="70" t="s">
        <v>103</v>
      </c>
      <c r="AK548" s="69" t="s">
        <v>100</v>
      </c>
      <c r="AL548" s="69" t="s">
        <v>100</v>
      </c>
      <c r="AM548" s="61" t="str">
        <f>'[1]REQUISITOS DE EJECUCIÓN '!F549</f>
        <v>Cumplimiento del contrato
Calidad del servicio</v>
      </c>
      <c r="AN548" s="61" t="str">
        <f>'[1]REQUISITOS DE EJECUCIÓN '!G549</f>
        <v>390-47-994000068775</v>
      </c>
      <c r="AO548" s="61">
        <f>'[1]REQUISITOS DE EJECUCIÓN '!H549</f>
        <v>44583</v>
      </c>
      <c r="AP548" s="61">
        <f>'[1]REQUISITOS DE EJECUCIÓN '!I549</f>
        <v>44585</v>
      </c>
      <c r="AQ548" s="61">
        <f>'[1]REQUISITOS DE EJECUCIÓN '!L549</f>
        <v>44585</v>
      </c>
      <c r="AR548" s="61" t="str">
        <f>'[1]REQUISITOS DE EJECUCIÓN '!M549</f>
        <v>I</v>
      </c>
      <c r="AS548" s="62" t="s">
        <v>104</v>
      </c>
      <c r="AT548" s="60" t="str">
        <f>[1]Supervisiones!J549</f>
        <v>Karen Lorena Hernandez Bedoya</v>
      </c>
      <c r="AU548" s="60">
        <f>[1]Supervisiones!K549</f>
        <v>1032407346</v>
      </c>
      <c r="AV548" s="60" t="str">
        <f>[1]Supervisiones!L549</f>
        <v>Karen Lorena Hernandez Bedoya</v>
      </c>
      <c r="AW548" s="60">
        <f>[1]Supervisiones!M549</f>
        <v>1032407346</v>
      </c>
      <c r="AX548" s="63">
        <f>[1]Supervisiones!N549</f>
        <v>44583</v>
      </c>
      <c r="AY548" s="63">
        <f>[1]Supervisiones!O549</f>
        <v>44583</v>
      </c>
      <c r="AZ548" s="60" t="str">
        <f>[1]Supervisiones!P549</f>
        <v>Transaccional</v>
      </c>
      <c r="BA548" s="62" t="s">
        <v>105</v>
      </c>
      <c r="BB548" s="60">
        <v>0</v>
      </c>
      <c r="BC548" s="62" t="s">
        <v>105</v>
      </c>
      <c r="BD548" s="60" t="s">
        <v>100</v>
      </c>
      <c r="BE548" s="60" t="s">
        <v>100</v>
      </c>
      <c r="BF548" s="62" t="s">
        <v>105</v>
      </c>
      <c r="BG548" s="60" t="s">
        <v>100</v>
      </c>
      <c r="BH548" s="60" t="s">
        <v>100</v>
      </c>
      <c r="BI548" s="60" t="s">
        <v>100</v>
      </c>
      <c r="BJ548" s="60" t="s">
        <v>100</v>
      </c>
      <c r="BK548" s="60" t="s">
        <v>100</v>
      </c>
      <c r="BL548" s="60" t="s">
        <v>100</v>
      </c>
      <c r="BM548" s="60" t="s">
        <v>100</v>
      </c>
      <c r="BN548" s="60" t="s">
        <v>100</v>
      </c>
      <c r="BO548" s="60" t="s">
        <v>100</v>
      </c>
      <c r="BP548" s="60" t="s">
        <v>100</v>
      </c>
      <c r="BQ548" s="60" t="s">
        <v>100</v>
      </c>
      <c r="BR548" s="60" t="s">
        <v>100</v>
      </c>
      <c r="BS548" s="63">
        <f t="shared" si="50"/>
        <v>44925</v>
      </c>
      <c r="BT548" s="62">
        <f t="shared" si="47"/>
        <v>0</v>
      </c>
      <c r="BU548" s="60">
        <v>0</v>
      </c>
      <c r="BV548" s="60">
        <v>0</v>
      </c>
      <c r="BW548" s="62">
        <f t="shared" si="48"/>
        <v>0</v>
      </c>
      <c r="BX548" s="60">
        <v>0</v>
      </c>
      <c r="BY548" s="60">
        <v>0</v>
      </c>
      <c r="BZ548" s="64">
        <f t="shared" si="51"/>
        <v>48000000</v>
      </c>
      <c r="CA548" s="60" t="s">
        <v>106</v>
      </c>
      <c r="CB548" s="62" t="e">
        <f t="shared" si="49"/>
        <v>#REF!</v>
      </c>
      <c r="CC548" s="72" t="e">
        <f>BS548-#REF!</f>
        <v>#REF!</v>
      </c>
      <c r="CD548" s="62" t="s">
        <v>107</v>
      </c>
      <c r="CE548" s="78">
        <v>44588</v>
      </c>
      <c r="CF548" s="74" t="s">
        <v>2904</v>
      </c>
      <c r="CG548" s="75"/>
    </row>
    <row r="549" spans="1:85" s="17" customFormat="1" ht="50.25" customHeight="1">
      <c r="A549" s="60">
        <v>548</v>
      </c>
      <c r="B549" s="62" t="s">
        <v>298</v>
      </c>
      <c r="C549" s="62" t="s">
        <v>299</v>
      </c>
      <c r="D549" s="62" t="s">
        <v>460</v>
      </c>
      <c r="E549" s="62" t="s">
        <v>88</v>
      </c>
      <c r="F549" s="62" t="s">
        <v>2905</v>
      </c>
      <c r="G549" s="62" t="s">
        <v>111</v>
      </c>
      <c r="H549" s="62" t="s">
        <v>2906</v>
      </c>
      <c r="I549" s="62" t="s">
        <v>92</v>
      </c>
      <c r="J549" s="62">
        <v>52727966</v>
      </c>
      <c r="K549" s="62" t="s">
        <v>2907</v>
      </c>
      <c r="L549" s="60">
        <v>80111701</v>
      </c>
      <c r="M549" s="71" t="s">
        <v>304</v>
      </c>
      <c r="N549" s="62" t="s">
        <v>96</v>
      </c>
      <c r="O549" s="62">
        <f t="shared" si="46"/>
        <v>25000000</v>
      </c>
      <c r="P549" s="82">
        <v>25000000</v>
      </c>
      <c r="Q549" s="60">
        <v>0</v>
      </c>
      <c r="R549" s="82">
        <v>2500000</v>
      </c>
      <c r="S549" s="62" t="s">
        <v>213</v>
      </c>
      <c r="T549" s="63">
        <v>44582</v>
      </c>
      <c r="U549" s="63">
        <v>44588</v>
      </c>
      <c r="V549" s="63">
        <v>44865</v>
      </c>
      <c r="W549" s="63">
        <v>44588</v>
      </c>
      <c r="X549" s="63">
        <v>44865</v>
      </c>
      <c r="Y549" s="67" t="s">
        <v>305</v>
      </c>
      <c r="Z549" s="68" t="s">
        <v>306</v>
      </c>
      <c r="AA549" s="111">
        <v>20220615</v>
      </c>
      <c r="AB549" s="111">
        <v>68922</v>
      </c>
      <c r="AC549" s="63">
        <v>44573</v>
      </c>
      <c r="AD549" s="61" t="s">
        <v>100</v>
      </c>
      <c r="AE549" s="61" t="s">
        <v>100</v>
      </c>
      <c r="AF549" s="71" t="s">
        <v>928</v>
      </c>
      <c r="AG549" s="71" t="s">
        <v>214</v>
      </c>
      <c r="AH549" s="69">
        <v>65722</v>
      </c>
      <c r="AI549" s="85">
        <v>44583</v>
      </c>
      <c r="AJ549" s="70" t="s">
        <v>103</v>
      </c>
      <c r="AK549" s="69" t="s">
        <v>100</v>
      </c>
      <c r="AL549" s="69" t="s">
        <v>100</v>
      </c>
      <c r="AM549" s="61" t="str">
        <f>'[1]REQUISITOS DE EJECUCIÓN '!F550</f>
        <v>Cumplimiento del contrato
Calidad del servicio</v>
      </c>
      <c r="AN549" s="61" t="str">
        <f>'[1]REQUISITOS DE EJECUCIÓN '!G550</f>
        <v>390-47-994000068694</v>
      </c>
      <c r="AO549" s="61">
        <f>'[1]REQUISITOS DE EJECUCIÓN '!H550</f>
        <v>44583</v>
      </c>
      <c r="AP549" s="61">
        <f>'[1]REQUISITOS DE EJECUCIÓN '!I550</f>
        <v>44583</v>
      </c>
      <c r="AQ549" s="61">
        <f>'[1]REQUISITOS DE EJECUCIÓN '!L550</f>
        <v>44588</v>
      </c>
      <c r="AR549" s="61" t="str">
        <f>'[1]REQUISITOS DE EJECUCIÓN '!M550</f>
        <v>I</v>
      </c>
      <c r="AS549" s="62" t="s">
        <v>104</v>
      </c>
      <c r="AT549" s="60" t="str">
        <f>[1]Supervisiones!J550</f>
        <v>Luis Carlos Buitrago Echeverri</v>
      </c>
      <c r="AU549" s="60">
        <f>[1]Supervisiones!K550</f>
        <v>7563863</v>
      </c>
      <c r="AV549" s="60" t="str">
        <f>[1]Supervisiones!L550</f>
        <v>Fabian Dario Romero Moreno</v>
      </c>
      <c r="AW549" s="60">
        <f>[1]Supervisiones!M550</f>
        <v>7563863</v>
      </c>
      <c r="AX549" s="63">
        <f>[1]Supervisiones!N550</f>
        <v>44583</v>
      </c>
      <c r="AY549" s="63">
        <f>[1]Supervisiones!O550</f>
        <v>44583</v>
      </c>
      <c r="AZ549" s="60" t="str">
        <f>[1]Supervisiones!P550</f>
        <v>Transaccional</v>
      </c>
      <c r="BA549" s="62" t="s">
        <v>105</v>
      </c>
      <c r="BB549" s="60">
        <v>0</v>
      </c>
      <c r="BC549" s="62" t="s">
        <v>105</v>
      </c>
      <c r="BD549" s="60" t="s">
        <v>100</v>
      </c>
      <c r="BE549" s="60" t="s">
        <v>100</v>
      </c>
      <c r="BF549" s="62" t="s">
        <v>105</v>
      </c>
      <c r="BG549" s="60" t="s">
        <v>100</v>
      </c>
      <c r="BH549" s="60" t="s">
        <v>100</v>
      </c>
      <c r="BI549" s="60" t="s">
        <v>100</v>
      </c>
      <c r="BJ549" s="60" t="s">
        <v>100</v>
      </c>
      <c r="BK549" s="60" t="s">
        <v>100</v>
      </c>
      <c r="BL549" s="60" t="s">
        <v>100</v>
      </c>
      <c r="BM549" s="60" t="s">
        <v>100</v>
      </c>
      <c r="BN549" s="60" t="s">
        <v>100</v>
      </c>
      <c r="BO549" s="60" t="s">
        <v>100</v>
      </c>
      <c r="BP549" s="60" t="s">
        <v>100</v>
      </c>
      <c r="BQ549" s="60" t="s">
        <v>100</v>
      </c>
      <c r="BR549" s="60" t="s">
        <v>100</v>
      </c>
      <c r="BS549" s="63">
        <f t="shared" si="50"/>
        <v>44865</v>
      </c>
      <c r="BT549" s="62">
        <f t="shared" si="47"/>
        <v>0</v>
      </c>
      <c r="BU549" s="60">
        <v>0</v>
      </c>
      <c r="BV549" s="60">
        <v>0</v>
      </c>
      <c r="BW549" s="62">
        <f t="shared" si="48"/>
        <v>0</v>
      </c>
      <c r="BX549" s="60">
        <v>0</v>
      </c>
      <c r="BY549" s="60">
        <v>0</v>
      </c>
      <c r="BZ549" s="64">
        <f t="shared" si="51"/>
        <v>25000000</v>
      </c>
      <c r="CA549" s="60" t="s">
        <v>106</v>
      </c>
      <c r="CB549" s="62" t="e">
        <f t="shared" si="49"/>
        <v>#REF!</v>
      </c>
      <c r="CC549" s="72" t="e">
        <f>BS549-#REF!</f>
        <v>#REF!</v>
      </c>
      <c r="CD549" s="62" t="s">
        <v>107</v>
      </c>
      <c r="CE549" s="78">
        <v>44587</v>
      </c>
      <c r="CF549" s="74" t="s">
        <v>2908</v>
      </c>
      <c r="CG549" s="75"/>
    </row>
    <row r="550" spans="1:85" s="17" customFormat="1" ht="50.25" customHeight="1">
      <c r="A550" s="60">
        <v>549</v>
      </c>
      <c r="B550" s="62" t="s">
        <v>510</v>
      </c>
      <c r="C550" s="62" t="s">
        <v>930</v>
      </c>
      <c r="D550" s="62" t="s">
        <v>512</v>
      </c>
      <c r="E550" s="62" t="s">
        <v>88</v>
      </c>
      <c r="F550" s="62" t="s">
        <v>2909</v>
      </c>
      <c r="G550" s="62" t="s">
        <v>90</v>
      </c>
      <c r="H550" s="62" t="s">
        <v>2910</v>
      </c>
      <c r="I550" s="62" t="s">
        <v>92</v>
      </c>
      <c r="J550" s="62">
        <v>10282120</v>
      </c>
      <c r="K550" s="62" t="s">
        <v>2911</v>
      </c>
      <c r="L550" s="60">
        <v>80111701</v>
      </c>
      <c r="M550" s="71" t="s">
        <v>2912</v>
      </c>
      <c r="N550" s="62" t="s">
        <v>96</v>
      </c>
      <c r="O550" s="62">
        <f t="shared" si="46"/>
        <v>55000000</v>
      </c>
      <c r="P550" s="82">
        <v>55000000</v>
      </c>
      <c r="Q550" s="60">
        <v>0</v>
      </c>
      <c r="R550" s="82">
        <v>5000000</v>
      </c>
      <c r="S550" s="62" t="s">
        <v>213</v>
      </c>
      <c r="T550" s="63">
        <v>44582</v>
      </c>
      <c r="U550" s="63">
        <v>44588</v>
      </c>
      <c r="V550" s="63">
        <v>44895</v>
      </c>
      <c r="W550" s="63">
        <v>44588</v>
      </c>
      <c r="X550" s="63">
        <v>44895</v>
      </c>
      <c r="Y550" s="67" t="s">
        <v>517</v>
      </c>
      <c r="Z550" s="68" t="s">
        <v>518</v>
      </c>
      <c r="AA550" s="111">
        <v>20220151</v>
      </c>
      <c r="AB550" s="111">
        <v>56922</v>
      </c>
      <c r="AC550" s="63">
        <v>44573</v>
      </c>
      <c r="AD550" s="61" t="s">
        <v>100</v>
      </c>
      <c r="AE550" s="61" t="s">
        <v>100</v>
      </c>
      <c r="AF550" s="71" t="s">
        <v>519</v>
      </c>
      <c r="AG550" s="71" t="s">
        <v>116</v>
      </c>
      <c r="AH550" s="69">
        <v>66022</v>
      </c>
      <c r="AI550" s="85">
        <v>44583</v>
      </c>
      <c r="AJ550" s="70" t="s">
        <v>103</v>
      </c>
      <c r="AK550" s="69" t="s">
        <v>100</v>
      </c>
      <c r="AL550" s="69" t="s">
        <v>100</v>
      </c>
      <c r="AM550" s="61" t="str">
        <f>'[1]REQUISITOS DE EJECUCIÓN '!F551</f>
        <v>Cumplimiento del contrato
Calidad del servicio</v>
      </c>
      <c r="AN550" s="61" t="str">
        <f>'[1]REQUISITOS DE EJECUCIÓN '!G551</f>
        <v>390-47-994000068813</v>
      </c>
      <c r="AO550" s="61">
        <f>'[1]REQUISITOS DE EJECUCIÓN '!H551</f>
        <v>44584</v>
      </c>
      <c r="AP550" s="61">
        <f>'[1]REQUISITOS DE EJECUCIÓN '!I551</f>
        <v>44586</v>
      </c>
      <c r="AQ550" s="61">
        <f>'[1]REQUISITOS DE EJECUCIÓN '!L551</f>
        <v>44588</v>
      </c>
      <c r="AR550" s="61" t="str">
        <f>'[1]REQUISITOS DE EJECUCIÓN '!M551</f>
        <v>I</v>
      </c>
      <c r="AS550" s="62" t="s">
        <v>104</v>
      </c>
      <c r="AT550" s="60" t="str">
        <f>[1]Supervisiones!J551</f>
        <v>Martín Emilio Ramírez Cardona</v>
      </c>
      <c r="AU550" s="60">
        <f>[1]Supervisiones!K551</f>
        <v>10282174</v>
      </c>
      <c r="AV550" s="60" t="str">
        <f>[1]Supervisiones!L551</f>
        <v>Claudia Elizabeth Cifuentes Santanilla</v>
      </c>
      <c r="AW550" s="60">
        <f>[1]Supervisiones!M551</f>
        <v>10282174</v>
      </c>
      <c r="AX550" s="63">
        <f>[1]Supervisiones!N551</f>
        <v>44583</v>
      </c>
      <c r="AY550" s="63">
        <f>[1]Supervisiones!O551</f>
        <v>44583</v>
      </c>
      <c r="AZ550" s="60" t="str">
        <f>[1]Supervisiones!P551</f>
        <v>Transaccional</v>
      </c>
      <c r="BA550" s="62" t="s">
        <v>105</v>
      </c>
      <c r="BB550" s="60">
        <v>0</v>
      </c>
      <c r="BC550" s="62" t="s">
        <v>105</v>
      </c>
      <c r="BD550" s="60" t="s">
        <v>100</v>
      </c>
      <c r="BE550" s="60" t="s">
        <v>100</v>
      </c>
      <c r="BF550" s="62" t="s">
        <v>105</v>
      </c>
      <c r="BG550" s="60" t="s">
        <v>100</v>
      </c>
      <c r="BH550" s="60" t="s">
        <v>100</v>
      </c>
      <c r="BI550" s="60" t="s">
        <v>100</v>
      </c>
      <c r="BJ550" s="60" t="s">
        <v>100</v>
      </c>
      <c r="BK550" s="60" t="s">
        <v>100</v>
      </c>
      <c r="BL550" s="60" t="s">
        <v>100</v>
      </c>
      <c r="BM550" s="60" t="s">
        <v>100</v>
      </c>
      <c r="BN550" s="60" t="s">
        <v>100</v>
      </c>
      <c r="BO550" s="60" t="s">
        <v>100</v>
      </c>
      <c r="BP550" s="60" t="s">
        <v>100</v>
      </c>
      <c r="BQ550" s="60" t="s">
        <v>100</v>
      </c>
      <c r="BR550" s="60" t="s">
        <v>100</v>
      </c>
      <c r="BS550" s="63">
        <f t="shared" si="50"/>
        <v>44895</v>
      </c>
      <c r="BT550" s="62">
        <f t="shared" si="47"/>
        <v>0</v>
      </c>
      <c r="BU550" s="60">
        <v>0</v>
      </c>
      <c r="BV550" s="60">
        <v>0</v>
      </c>
      <c r="BW550" s="62">
        <f t="shared" si="48"/>
        <v>0</v>
      </c>
      <c r="BX550" s="60">
        <v>0</v>
      </c>
      <c r="BY550" s="60">
        <v>0</v>
      </c>
      <c r="BZ550" s="64">
        <f t="shared" si="51"/>
        <v>55000000</v>
      </c>
      <c r="CA550" s="60" t="s">
        <v>106</v>
      </c>
      <c r="CB550" s="62" t="e">
        <f t="shared" si="49"/>
        <v>#REF!</v>
      </c>
      <c r="CC550" s="72" t="e">
        <f>BS550-#REF!</f>
        <v>#REF!</v>
      </c>
      <c r="CD550" s="62" t="s">
        <v>107</v>
      </c>
      <c r="CE550" s="78">
        <v>44587</v>
      </c>
      <c r="CF550" s="74" t="s">
        <v>2913</v>
      </c>
      <c r="CG550" s="75"/>
    </row>
    <row r="551" spans="1:85" s="17" customFormat="1" ht="50.25" customHeight="1">
      <c r="A551" s="60">
        <v>550</v>
      </c>
      <c r="B551" s="62" t="s">
        <v>298</v>
      </c>
      <c r="C551" s="62" t="s">
        <v>299</v>
      </c>
      <c r="D551" s="62" t="s">
        <v>460</v>
      </c>
      <c r="E551" s="62" t="s">
        <v>88</v>
      </c>
      <c r="F551" s="62" t="s">
        <v>2914</v>
      </c>
      <c r="G551" s="62" t="s">
        <v>90</v>
      </c>
      <c r="H551" s="62" t="s">
        <v>2915</v>
      </c>
      <c r="I551" s="62" t="s">
        <v>92</v>
      </c>
      <c r="J551" s="62">
        <v>52817760</v>
      </c>
      <c r="K551" s="62" t="s">
        <v>2916</v>
      </c>
      <c r="L551" s="60">
        <v>80111701</v>
      </c>
      <c r="M551" s="71" t="s">
        <v>2917</v>
      </c>
      <c r="N551" s="62" t="s">
        <v>96</v>
      </c>
      <c r="O551" s="62">
        <f t="shared" si="46"/>
        <v>112320000</v>
      </c>
      <c r="P551" s="82">
        <v>112320000</v>
      </c>
      <c r="Q551" s="60">
        <v>0</v>
      </c>
      <c r="R551" s="82">
        <v>12480000</v>
      </c>
      <c r="S551" s="62" t="s">
        <v>213</v>
      </c>
      <c r="T551" s="63">
        <v>44582</v>
      </c>
      <c r="U551" s="63">
        <v>44588</v>
      </c>
      <c r="V551" s="63">
        <v>44834</v>
      </c>
      <c r="W551" s="63">
        <v>44588</v>
      </c>
      <c r="X551" s="63">
        <v>44834</v>
      </c>
      <c r="Y551" s="67" t="s">
        <v>305</v>
      </c>
      <c r="Z551" s="68" t="s">
        <v>306</v>
      </c>
      <c r="AA551" s="111">
        <v>20221144</v>
      </c>
      <c r="AB551" s="111">
        <v>110522</v>
      </c>
      <c r="AC551" s="63">
        <v>44579</v>
      </c>
      <c r="AD551" s="60" t="s">
        <v>100</v>
      </c>
      <c r="AE551" s="60" t="s">
        <v>100</v>
      </c>
      <c r="AF551" s="71" t="s">
        <v>928</v>
      </c>
      <c r="AG551" s="71" t="s">
        <v>116</v>
      </c>
      <c r="AH551" s="69">
        <v>58422</v>
      </c>
      <c r="AI551" s="85">
        <v>44582</v>
      </c>
      <c r="AJ551" s="70" t="s">
        <v>103</v>
      </c>
      <c r="AK551" s="69" t="s">
        <v>100</v>
      </c>
      <c r="AL551" s="69" t="s">
        <v>100</v>
      </c>
      <c r="AM551" s="61" t="str">
        <f>'[1]REQUISITOS DE EJECUCIÓN '!F552</f>
        <v>Cumplimiento del contrato
Calidad del servicio</v>
      </c>
      <c r="AN551" s="61" t="str">
        <f>'[1]REQUISITOS DE EJECUCIÓN '!G552</f>
        <v>61-44-101041714</v>
      </c>
      <c r="AO551" s="61">
        <f>'[1]REQUISITOS DE EJECUCIÓN '!H552</f>
        <v>44582</v>
      </c>
      <c r="AP551" s="61">
        <f>'[1]REQUISITOS DE EJECUCIÓN '!I552</f>
        <v>44584</v>
      </c>
      <c r="AQ551" s="61">
        <f>'[1]REQUISITOS DE EJECUCIÓN '!L552</f>
        <v>44588</v>
      </c>
      <c r="AR551" s="61" t="str">
        <f>'[1]REQUISITOS DE EJECUCIÓN '!M552</f>
        <v>I</v>
      </c>
      <c r="AS551" s="62" t="s">
        <v>104</v>
      </c>
      <c r="AT551" s="60" t="str">
        <f>[1]Supervisiones!J552</f>
        <v>Fabian Dario Romero Moreno</v>
      </c>
      <c r="AU551" s="60">
        <f>[1]Supervisiones!K552</f>
        <v>11523034</v>
      </c>
      <c r="AV551" s="60" t="str">
        <f>[1]Supervisiones!L552</f>
        <v>Fabian Dario Romero Moreno</v>
      </c>
      <c r="AW551" s="60">
        <f>[1]Supervisiones!M552</f>
        <v>11523034</v>
      </c>
      <c r="AX551" s="63">
        <f>[1]Supervisiones!N552</f>
        <v>44582</v>
      </c>
      <c r="AY551" s="63">
        <f>[1]Supervisiones!O552</f>
        <v>44582</v>
      </c>
      <c r="AZ551" s="60" t="str">
        <f>[1]Supervisiones!P552</f>
        <v>Transaccional</v>
      </c>
      <c r="BA551" s="62" t="s">
        <v>105</v>
      </c>
      <c r="BB551" s="60">
        <v>0</v>
      </c>
      <c r="BC551" s="62" t="s">
        <v>105</v>
      </c>
      <c r="BD551" s="60" t="s">
        <v>100</v>
      </c>
      <c r="BE551" s="60" t="s">
        <v>100</v>
      </c>
      <c r="BF551" s="62" t="s">
        <v>105</v>
      </c>
      <c r="BG551" s="60" t="s">
        <v>100</v>
      </c>
      <c r="BH551" s="60" t="s">
        <v>100</v>
      </c>
      <c r="BI551" s="60" t="s">
        <v>100</v>
      </c>
      <c r="BJ551" s="60" t="s">
        <v>100</v>
      </c>
      <c r="BK551" s="60" t="s">
        <v>100</v>
      </c>
      <c r="BL551" s="60" t="s">
        <v>100</v>
      </c>
      <c r="BM551" s="60" t="s">
        <v>100</v>
      </c>
      <c r="BN551" s="60" t="s">
        <v>100</v>
      </c>
      <c r="BO551" s="60" t="s">
        <v>100</v>
      </c>
      <c r="BP551" s="60" t="s">
        <v>100</v>
      </c>
      <c r="BQ551" s="60" t="s">
        <v>100</v>
      </c>
      <c r="BR551" s="60" t="s">
        <v>100</v>
      </c>
      <c r="BS551" s="63">
        <f t="shared" si="50"/>
        <v>44834</v>
      </c>
      <c r="BT551" s="62">
        <f t="shared" si="47"/>
        <v>0</v>
      </c>
      <c r="BU551" s="60">
        <v>0</v>
      </c>
      <c r="BV551" s="60">
        <v>0</v>
      </c>
      <c r="BW551" s="62">
        <f t="shared" si="48"/>
        <v>0</v>
      </c>
      <c r="BX551" s="60">
        <v>0</v>
      </c>
      <c r="BY551" s="60">
        <v>0</v>
      </c>
      <c r="BZ551" s="64">
        <f t="shared" si="51"/>
        <v>112320000</v>
      </c>
      <c r="CA551" s="60" t="s">
        <v>106</v>
      </c>
      <c r="CB551" s="62" t="e">
        <f t="shared" si="49"/>
        <v>#REF!</v>
      </c>
      <c r="CC551" s="72" t="e">
        <f>BS551-#REF!</f>
        <v>#REF!</v>
      </c>
      <c r="CD551" s="62" t="s">
        <v>107</v>
      </c>
      <c r="CE551" s="78">
        <v>44587</v>
      </c>
      <c r="CF551" s="74" t="s">
        <v>2918</v>
      </c>
      <c r="CG551" s="75"/>
    </row>
    <row r="552" spans="1:85" s="17" customFormat="1" ht="50.25" customHeight="1">
      <c r="A552" s="60">
        <v>551</v>
      </c>
      <c r="B552" s="62" t="s">
        <v>298</v>
      </c>
      <c r="C552" s="62" t="s">
        <v>489</v>
      </c>
      <c r="D552" s="62" t="s">
        <v>300</v>
      </c>
      <c r="E552" s="62" t="s">
        <v>88</v>
      </c>
      <c r="F552" s="62" t="s">
        <v>2919</v>
      </c>
      <c r="G552" s="62" t="s">
        <v>90</v>
      </c>
      <c r="H552" s="62" t="s">
        <v>2920</v>
      </c>
      <c r="I552" s="62" t="s">
        <v>92</v>
      </c>
      <c r="J552" s="62">
        <v>29675534</v>
      </c>
      <c r="K552" s="62" t="s">
        <v>2921</v>
      </c>
      <c r="L552" s="60">
        <v>80111701</v>
      </c>
      <c r="M552" s="71" t="s">
        <v>493</v>
      </c>
      <c r="N552" s="62" t="s">
        <v>96</v>
      </c>
      <c r="O552" s="62">
        <f t="shared" ref="O552:O615" si="52">P552+Q552</f>
        <v>43260000</v>
      </c>
      <c r="P552" s="82">
        <v>43260000</v>
      </c>
      <c r="Q552" s="60">
        <v>0</v>
      </c>
      <c r="R552" s="82">
        <v>4326000</v>
      </c>
      <c r="S552" s="62" t="s">
        <v>213</v>
      </c>
      <c r="T552" s="73">
        <v>44582</v>
      </c>
      <c r="U552" s="63">
        <v>44588</v>
      </c>
      <c r="V552" s="63">
        <v>44865</v>
      </c>
      <c r="W552" s="63">
        <v>44588</v>
      </c>
      <c r="X552" s="63">
        <v>44865</v>
      </c>
      <c r="Y552" s="67" t="s">
        <v>305</v>
      </c>
      <c r="Z552" s="68" t="s">
        <v>306</v>
      </c>
      <c r="AA552" s="111">
        <v>20220583</v>
      </c>
      <c r="AB552" s="111">
        <v>68222</v>
      </c>
      <c r="AC552" s="66">
        <v>44573</v>
      </c>
      <c r="AD552" s="60" t="s">
        <v>100</v>
      </c>
      <c r="AE552" s="60" t="s">
        <v>100</v>
      </c>
      <c r="AF552" s="71" t="s">
        <v>928</v>
      </c>
      <c r="AG552" s="71" t="s">
        <v>116</v>
      </c>
      <c r="AH552" s="69">
        <v>68622</v>
      </c>
      <c r="AI552" s="85">
        <v>44584</v>
      </c>
      <c r="AJ552" s="70" t="s">
        <v>103</v>
      </c>
      <c r="AK552" s="69" t="s">
        <v>100</v>
      </c>
      <c r="AL552" s="69" t="s">
        <v>100</v>
      </c>
      <c r="AM552" s="61" t="str">
        <f>'[1]REQUISITOS DE EJECUCIÓN '!F553</f>
        <v>Cumplimiento del contrato
Calidad del servicio</v>
      </c>
      <c r="AN552" s="61" t="str">
        <f>'[1]REQUISITOS DE EJECUCIÓN '!G553</f>
        <v>390-47-994000068814</v>
      </c>
      <c r="AO552" s="61">
        <f>'[1]REQUISITOS DE EJECUCIÓN '!H553</f>
        <v>44584</v>
      </c>
      <c r="AP552" s="61">
        <f>'[1]REQUISITOS DE EJECUCIÓN '!I553</f>
        <v>44586</v>
      </c>
      <c r="AQ552" s="61">
        <f>'[1]REQUISITOS DE EJECUCIÓN '!L553</f>
        <v>44588</v>
      </c>
      <c r="AR552" s="61" t="str">
        <f>'[1]REQUISITOS DE EJECUCIÓN '!M553</f>
        <v>I</v>
      </c>
      <c r="AS552" s="62" t="s">
        <v>104</v>
      </c>
      <c r="AT552" s="60" t="str">
        <f>[1]Supervisiones!J553</f>
        <v>Edgar Muñoz David</v>
      </c>
      <c r="AU552" s="60">
        <f>[1]Supervisiones!K553</f>
        <v>12965830</v>
      </c>
      <c r="AV552" s="60" t="str">
        <f>[1]Supervisiones!L553</f>
        <v>Edgar Muñoz David</v>
      </c>
      <c r="AW552" s="60">
        <f>[1]Supervisiones!M553</f>
        <v>12965830</v>
      </c>
      <c r="AX552" s="63">
        <f>[1]Supervisiones!N553</f>
        <v>44584</v>
      </c>
      <c r="AY552" s="63">
        <f>[1]Supervisiones!O553</f>
        <v>44584</v>
      </c>
      <c r="AZ552" s="60" t="str">
        <f>[1]Supervisiones!P553</f>
        <v>Transaccional</v>
      </c>
      <c r="BA552" s="62" t="s">
        <v>105</v>
      </c>
      <c r="BB552" s="60">
        <v>0</v>
      </c>
      <c r="BC552" s="62" t="s">
        <v>105</v>
      </c>
      <c r="BD552" s="60" t="s">
        <v>100</v>
      </c>
      <c r="BE552" s="60" t="s">
        <v>100</v>
      </c>
      <c r="BF552" s="62" t="s">
        <v>105</v>
      </c>
      <c r="BG552" s="60" t="s">
        <v>100</v>
      </c>
      <c r="BH552" s="60" t="s">
        <v>100</v>
      </c>
      <c r="BI552" s="60" t="s">
        <v>100</v>
      </c>
      <c r="BJ552" s="60" t="s">
        <v>100</v>
      </c>
      <c r="BK552" s="60" t="s">
        <v>100</v>
      </c>
      <c r="BL552" s="60" t="s">
        <v>100</v>
      </c>
      <c r="BM552" s="60" t="s">
        <v>100</v>
      </c>
      <c r="BN552" s="60" t="s">
        <v>100</v>
      </c>
      <c r="BO552" s="60" t="s">
        <v>100</v>
      </c>
      <c r="BP552" s="60" t="s">
        <v>100</v>
      </c>
      <c r="BQ552" s="60" t="s">
        <v>100</v>
      </c>
      <c r="BR552" s="60" t="s">
        <v>100</v>
      </c>
      <c r="BS552" s="63">
        <f t="shared" si="50"/>
        <v>44865</v>
      </c>
      <c r="BT552" s="62">
        <f t="shared" si="47"/>
        <v>0</v>
      </c>
      <c r="BU552" s="60">
        <v>0</v>
      </c>
      <c r="BV552" s="60">
        <v>0</v>
      </c>
      <c r="BW552" s="62">
        <f t="shared" si="48"/>
        <v>0</v>
      </c>
      <c r="BX552" s="60">
        <v>0</v>
      </c>
      <c r="BY552" s="60">
        <v>0</v>
      </c>
      <c r="BZ552" s="64">
        <f t="shared" si="51"/>
        <v>43260000</v>
      </c>
      <c r="CA552" s="60" t="s">
        <v>106</v>
      </c>
      <c r="CB552" s="62" t="e">
        <f t="shared" si="49"/>
        <v>#REF!</v>
      </c>
      <c r="CC552" s="72" t="e">
        <f>BS552-#REF!</f>
        <v>#REF!</v>
      </c>
      <c r="CD552" s="62" t="s">
        <v>107</v>
      </c>
      <c r="CE552" s="78">
        <v>44587</v>
      </c>
      <c r="CF552" s="74" t="s">
        <v>2922</v>
      </c>
      <c r="CG552" s="75"/>
    </row>
    <row r="553" spans="1:85" s="17" customFormat="1" ht="50.25" customHeight="1">
      <c r="A553" s="60">
        <v>552</v>
      </c>
      <c r="B553" s="62" t="s">
        <v>85</v>
      </c>
      <c r="C553" s="62" t="s">
        <v>1720</v>
      </c>
      <c r="D553" s="62" t="s">
        <v>165</v>
      </c>
      <c r="E553" s="62" t="s">
        <v>88</v>
      </c>
      <c r="F553" s="62" t="s">
        <v>2923</v>
      </c>
      <c r="G553" s="62" t="s">
        <v>90</v>
      </c>
      <c r="H553" s="62" t="s">
        <v>2924</v>
      </c>
      <c r="I553" s="62" t="s">
        <v>92</v>
      </c>
      <c r="J553" s="62">
        <v>52422497</v>
      </c>
      <c r="K553" s="62" t="s">
        <v>2925</v>
      </c>
      <c r="L553" s="60">
        <v>80111701</v>
      </c>
      <c r="M553" s="71" t="s">
        <v>2926</v>
      </c>
      <c r="N553" s="62" t="s">
        <v>96</v>
      </c>
      <c r="O553" s="62">
        <f t="shared" si="52"/>
        <v>93600000</v>
      </c>
      <c r="P553" s="82">
        <v>93600000</v>
      </c>
      <c r="Q553" s="60">
        <v>0</v>
      </c>
      <c r="R553" s="82">
        <v>7800000</v>
      </c>
      <c r="S553" s="62" t="s">
        <v>213</v>
      </c>
      <c r="T553" s="73">
        <v>44582</v>
      </c>
      <c r="U553" s="63">
        <v>44586</v>
      </c>
      <c r="V553" s="63">
        <v>44926</v>
      </c>
      <c r="W553" s="63">
        <v>44586</v>
      </c>
      <c r="X553" s="63">
        <v>44926</v>
      </c>
      <c r="Y553" s="67" t="s">
        <v>1725</v>
      </c>
      <c r="Z553" s="68" t="s">
        <v>99</v>
      </c>
      <c r="AA553" s="111">
        <v>20221074</v>
      </c>
      <c r="AB553" s="111">
        <v>86622</v>
      </c>
      <c r="AC553" s="63">
        <v>44575</v>
      </c>
      <c r="AD553" s="60" t="s">
        <v>100</v>
      </c>
      <c r="AE553" s="60" t="s">
        <v>100</v>
      </c>
      <c r="AF553" s="71" t="s">
        <v>1726</v>
      </c>
      <c r="AG553" s="71" t="s">
        <v>116</v>
      </c>
      <c r="AH553" s="69">
        <v>64722</v>
      </c>
      <c r="AI553" s="85">
        <v>44583</v>
      </c>
      <c r="AJ553" s="70" t="s">
        <v>103</v>
      </c>
      <c r="AK553" s="69" t="s">
        <v>100</v>
      </c>
      <c r="AL553" s="69" t="s">
        <v>100</v>
      </c>
      <c r="AM553" s="61" t="str">
        <f>'[1]REQUISITOS DE EJECUCIÓN '!F554</f>
        <v>Cumplimiento del contrato
Calidad del servicio</v>
      </c>
      <c r="AN553" s="61" t="str">
        <f>'[1]REQUISITOS DE EJECUCIÓN '!G554</f>
        <v>390-47-994000068708</v>
      </c>
      <c r="AO553" s="61">
        <f>'[1]REQUISITOS DE EJECUCIÓN '!H554</f>
        <v>44583</v>
      </c>
      <c r="AP553" s="61">
        <f>'[1]REQUISITOS DE EJECUCIÓN '!I554</f>
        <v>44583</v>
      </c>
      <c r="AQ553" s="61">
        <f>'[1]REQUISITOS DE EJECUCIÓN '!L554</f>
        <v>44586</v>
      </c>
      <c r="AR553" s="61" t="str">
        <f>'[1]REQUISITOS DE EJECUCIÓN '!M554</f>
        <v>I</v>
      </c>
      <c r="AS553" s="62" t="s">
        <v>104</v>
      </c>
      <c r="AT553" s="60" t="str">
        <f>[1]Supervisiones!J554</f>
        <v>Leonardo Mejía Lobo</v>
      </c>
      <c r="AU553" s="60" t="str">
        <f>[1]Supervisiones!K554</f>
        <v xml:space="preserve">75068486	</v>
      </c>
      <c r="AV553" s="60" t="str">
        <f>[1]Supervisiones!L554</f>
        <v>Leonardo Mejía Lobo</v>
      </c>
      <c r="AW553" s="60" t="str">
        <f>[1]Supervisiones!M554</f>
        <v xml:space="preserve">75068486	</v>
      </c>
      <c r="AX553" s="63">
        <f>[1]Supervisiones!N554</f>
        <v>44583</v>
      </c>
      <c r="AY553" s="63">
        <f>[1]Supervisiones!O554</f>
        <v>44583</v>
      </c>
      <c r="AZ553" s="60" t="str">
        <f>[1]Supervisiones!P554</f>
        <v>Transaccional</v>
      </c>
      <c r="BA553" s="62" t="s">
        <v>94</v>
      </c>
      <c r="BB553" s="60">
        <v>1</v>
      </c>
      <c r="BC553" s="62" t="s">
        <v>94</v>
      </c>
      <c r="BD553" s="60" t="s">
        <v>1469</v>
      </c>
      <c r="BE553" s="63">
        <v>44600</v>
      </c>
      <c r="BF553" s="62" t="s">
        <v>105</v>
      </c>
      <c r="BG553" s="60" t="s">
        <v>100</v>
      </c>
      <c r="BH553" s="60" t="s">
        <v>100</v>
      </c>
      <c r="BI553" s="60" t="s">
        <v>100</v>
      </c>
      <c r="BJ553" s="60" t="s">
        <v>100</v>
      </c>
      <c r="BK553" s="60" t="s">
        <v>100</v>
      </c>
      <c r="BL553" s="60" t="s">
        <v>100</v>
      </c>
      <c r="BM553" s="60" t="s">
        <v>100</v>
      </c>
      <c r="BN553" s="60" t="s">
        <v>100</v>
      </c>
      <c r="BO553" s="60" t="s">
        <v>100</v>
      </c>
      <c r="BP553" s="60" t="s">
        <v>100</v>
      </c>
      <c r="BQ553" s="60" t="s">
        <v>100</v>
      </c>
      <c r="BR553" s="60" t="s">
        <v>100</v>
      </c>
      <c r="BS553" s="63">
        <f t="shared" si="50"/>
        <v>44926</v>
      </c>
      <c r="BT553" s="62">
        <f t="shared" si="47"/>
        <v>0</v>
      </c>
      <c r="BU553" s="60">
        <v>0</v>
      </c>
      <c r="BV553" s="60">
        <v>0</v>
      </c>
      <c r="BW553" s="62">
        <f t="shared" si="48"/>
        <v>0</v>
      </c>
      <c r="BX553" s="60">
        <v>0</v>
      </c>
      <c r="BY553" s="60">
        <v>0</v>
      </c>
      <c r="BZ553" s="64">
        <f t="shared" si="51"/>
        <v>93600000</v>
      </c>
      <c r="CA553" s="60" t="s">
        <v>106</v>
      </c>
      <c r="CB553" s="62" t="e">
        <f t="shared" si="49"/>
        <v>#REF!</v>
      </c>
      <c r="CC553" s="72" t="e">
        <f>BS553-#REF!</f>
        <v>#REF!</v>
      </c>
      <c r="CD553" s="62" t="s">
        <v>107</v>
      </c>
      <c r="CE553" s="78">
        <v>44587</v>
      </c>
      <c r="CF553" s="74" t="s">
        <v>2927</v>
      </c>
      <c r="CG553" s="75"/>
    </row>
    <row r="554" spans="1:85" s="17" customFormat="1" ht="50.25" customHeight="1">
      <c r="A554" s="60">
        <v>553</v>
      </c>
      <c r="B554" s="62" t="s">
        <v>510</v>
      </c>
      <c r="C554" s="62" t="s">
        <v>930</v>
      </c>
      <c r="D554" s="62" t="s">
        <v>512</v>
      </c>
      <c r="E554" s="62" t="s">
        <v>88</v>
      </c>
      <c r="F554" s="62" t="s">
        <v>2928</v>
      </c>
      <c r="G554" s="62" t="s">
        <v>90</v>
      </c>
      <c r="H554" s="62" t="s">
        <v>2929</v>
      </c>
      <c r="I554" s="62" t="s">
        <v>92</v>
      </c>
      <c r="J554" s="62">
        <v>80723968</v>
      </c>
      <c r="K554" s="62" t="s">
        <v>2930</v>
      </c>
      <c r="L554" s="60" t="s">
        <v>2931</v>
      </c>
      <c r="M554" s="71" t="s">
        <v>2168</v>
      </c>
      <c r="N554" s="62" t="s">
        <v>96</v>
      </c>
      <c r="O554" s="62">
        <f t="shared" si="52"/>
        <v>51975000</v>
      </c>
      <c r="P554" s="82">
        <v>51975000</v>
      </c>
      <c r="Q554" s="60">
        <v>0</v>
      </c>
      <c r="R554" s="82">
        <v>4725000</v>
      </c>
      <c r="S554" s="62" t="s">
        <v>213</v>
      </c>
      <c r="T554" s="63">
        <v>44582</v>
      </c>
      <c r="U554" s="63">
        <v>44586</v>
      </c>
      <c r="V554" s="63">
        <v>44895</v>
      </c>
      <c r="W554" s="63">
        <v>44586</v>
      </c>
      <c r="X554" s="63">
        <v>44895</v>
      </c>
      <c r="Y554" s="67" t="s">
        <v>517</v>
      </c>
      <c r="Z554" s="68" t="s">
        <v>518</v>
      </c>
      <c r="AA554" s="111">
        <v>20220094</v>
      </c>
      <c r="AB554" s="111">
        <v>56622</v>
      </c>
      <c r="AC554" s="66">
        <v>44573</v>
      </c>
      <c r="AD554" s="60" t="s">
        <v>100</v>
      </c>
      <c r="AE554" s="60" t="s">
        <v>100</v>
      </c>
      <c r="AF554" s="71" t="s">
        <v>519</v>
      </c>
      <c r="AG554" s="71" t="s">
        <v>116</v>
      </c>
      <c r="AH554" s="69">
        <v>62522</v>
      </c>
      <c r="AI554" s="85">
        <v>44582</v>
      </c>
      <c r="AJ554" s="70" t="s">
        <v>103</v>
      </c>
      <c r="AK554" s="69" t="s">
        <v>100</v>
      </c>
      <c r="AL554" s="69" t="s">
        <v>100</v>
      </c>
      <c r="AM554" s="61" t="str">
        <f>'[1]REQUISITOS DE EJECUCIÓN '!F555</f>
        <v>Cumplimiento del contrato
Calidad del servicio</v>
      </c>
      <c r="AN554" s="61" t="str">
        <f>'[1]REQUISITOS DE EJECUCIÓN '!G555</f>
        <v>37-46-101003911</v>
      </c>
      <c r="AO554" s="61">
        <f>'[1]REQUISITOS DE EJECUCIÓN '!H555</f>
        <v>44585</v>
      </c>
      <c r="AP554" s="61">
        <f>'[1]REQUISITOS DE EJECUCIÓN '!I555</f>
        <v>44586</v>
      </c>
      <c r="AQ554" s="61">
        <f>'[1]REQUISITOS DE EJECUCIÓN '!L555</f>
        <v>44583</v>
      </c>
      <c r="AR554" s="61" t="str">
        <f>'[1]REQUISITOS DE EJECUCIÓN '!M555</f>
        <v>I</v>
      </c>
      <c r="AS554" s="62" t="s">
        <v>104</v>
      </c>
      <c r="AT554" s="60" t="str">
        <f>[1]Supervisiones!J555</f>
        <v>Claudia Elizabeth Cifuentes Santanilla</v>
      </c>
      <c r="AU554" s="60">
        <f>[1]Supervisiones!K555</f>
        <v>1032411754</v>
      </c>
      <c r="AV554" s="60" t="str">
        <f>[1]Supervisiones!L555</f>
        <v>Claudia Elizabeth Cifuentes Santanilla</v>
      </c>
      <c r="AW554" s="60">
        <f>[1]Supervisiones!M555</f>
        <v>1032411754</v>
      </c>
      <c r="AX554" s="63">
        <f>[1]Supervisiones!N555</f>
        <v>44582</v>
      </c>
      <c r="AY554" s="63">
        <f>[1]Supervisiones!O555</f>
        <v>44582</v>
      </c>
      <c r="AZ554" s="60" t="str">
        <f>[1]Supervisiones!P555</f>
        <v>Transaccional</v>
      </c>
      <c r="BA554" s="62" t="s">
        <v>105</v>
      </c>
      <c r="BB554" s="60">
        <v>0</v>
      </c>
      <c r="BC554" s="62" t="s">
        <v>105</v>
      </c>
      <c r="BD554" s="60" t="s">
        <v>100</v>
      </c>
      <c r="BE554" s="60" t="s">
        <v>100</v>
      </c>
      <c r="BF554" s="62" t="s">
        <v>105</v>
      </c>
      <c r="BG554" s="60" t="s">
        <v>100</v>
      </c>
      <c r="BH554" s="60" t="s">
        <v>100</v>
      </c>
      <c r="BI554" s="60" t="s">
        <v>100</v>
      </c>
      <c r="BJ554" s="60" t="s">
        <v>100</v>
      </c>
      <c r="BK554" s="60" t="s">
        <v>100</v>
      </c>
      <c r="BL554" s="60" t="s">
        <v>100</v>
      </c>
      <c r="BM554" s="60" t="s">
        <v>100</v>
      </c>
      <c r="BN554" s="60" t="s">
        <v>100</v>
      </c>
      <c r="BO554" s="60" t="s">
        <v>100</v>
      </c>
      <c r="BP554" s="60" t="s">
        <v>100</v>
      </c>
      <c r="BQ554" s="60" t="s">
        <v>100</v>
      </c>
      <c r="BR554" s="60" t="s">
        <v>100</v>
      </c>
      <c r="BS554" s="63">
        <f t="shared" si="50"/>
        <v>44895</v>
      </c>
      <c r="BT554" s="62">
        <f t="shared" si="47"/>
        <v>0</v>
      </c>
      <c r="BU554" s="60">
        <v>0</v>
      </c>
      <c r="BV554" s="60">
        <v>0</v>
      </c>
      <c r="BW554" s="62">
        <f t="shared" si="48"/>
        <v>0</v>
      </c>
      <c r="BX554" s="60">
        <v>0</v>
      </c>
      <c r="BY554" s="60">
        <v>0</v>
      </c>
      <c r="BZ554" s="64">
        <f t="shared" si="51"/>
        <v>51975000</v>
      </c>
      <c r="CA554" s="60" t="s">
        <v>106</v>
      </c>
      <c r="CB554" s="62" t="e">
        <f t="shared" si="49"/>
        <v>#REF!</v>
      </c>
      <c r="CC554" s="72" t="e">
        <f>BS554-#REF!</f>
        <v>#REF!</v>
      </c>
      <c r="CD554" s="62" t="s">
        <v>107</v>
      </c>
      <c r="CE554" s="78">
        <v>44587</v>
      </c>
      <c r="CF554" s="74" t="s">
        <v>2932</v>
      </c>
      <c r="CG554" s="75"/>
    </row>
    <row r="555" spans="1:85" s="17" customFormat="1" ht="50.25" customHeight="1">
      <c r="A555" s="60">
        <v>554</v>
      </c>
      <c r="B555" s="62" t="s">
        <v>298</v>
      </c>
      <c r="C555" s="62" t="s">
        <v>299</v>
      </c>
      <c r="D555" s="62" t="s">
        <v>460</v>
      </c>
      <c r="E555" s="62" t="s">
        <v>88</v>
      </c>
      <c r="F555" s="62" t="s">
        <v>2933</v>
      </c>
      <c r="G555" s="62" t="s">
        <v>90</v>
      </c>
      <c r="H555" s="62" t="s">
        <v>2934</v>
      </c>
      <c r="I555" s="62" t="s">
        <v>92</v>
      </c>
      <c r="J555" s="62">
        <v>11516747</v>
      </c>
      <c r="K555" s="62" t="s">
        <v>2935</v>
      </c>
      <c r="L555" s="60" t="s">
        <v>2931</v>
      </c>
      <c r="M555" s="71" t="s">
        <v>2936</v>
      </c>
      <c r="N555" s="62" t="s">
        <v>96</v>
      </c>
      <c r="O555" s="62">
        <f t="shared" si="52"/>
        <v>90000000</v>
      </c>
      <c r="P555" s="82">
        <v>90000000</v>
      </c>
      <c r="Q555" s="83">
        <v>0</v>
      </c>
      <c r="R555" s="82">
        <v>9000000</v>
      </c>
      <c r="S555" s="62" t="s">
        <v>213</v>
      </c>
      <c r="T555" s="63">
        <v>44582</v>
      </c>
      <c r="U555" s="63">
        <v>44587</v>
      </c>
      <c r="V555" s="63">
        <v>44865</v>
      </c>
      <c r="W555" s="63">
        <v>44587</v>
      </c>
      <c r="X555" s="63">
        <v>44865</v>
      </c>
      <c r="Y555" s="67" t="s">
        <v>305</v>
      </c>
      <c r="Z555" s="68" t="s">
        <v>306</v>
      </c>
      <c r="AA555" s="111">
        <v>20220600</v>
      </c>
      <c r="AB555" s="111">
        <v>107322</v>
      </c>
      <c r="AC555" s="63">
        <v>44579</v>
      </c>
      <c r="AD555" s="60" t="s">
        <v>100</v>
      </c>
      <c r="AE555" s="60" t="s">
        <v>100</v>
      </c>
      <c r="AF555" s="71" t="s">
        <v>1705</v>
      </c>
      <c r="AG555" s="71" t="s">
        <v>116</v>
      </c>
      <c r="AH555" s="69">
        <v>65922</v>
      </c>
      <c r="AI555" s="85">
        <v>44583</v>
      </c>
      <c r="AJ555" s="70" t="s">
        <v>103</v>
      </c>
      <c r="AK555" s="69" t="s">
        <v>100</v>
      </c>
      <c r="AL555" s="69" t="s">
        <v>100</v>
      </c>
      <c r="AM555" s="61" t="str">
        <f>'[1]REQUISITOS DE EJECUCIÓN '!F556</f>
        <v>Cumplimiento del contrato
Calidad del servicio</v>
      </c>
      <c r="AN555" s="61" t="str">
        <f>'[1]REQUISITOS DE EJECUCIÓN '!G556</f>
        <v>15-46-101025512</v>
      </c>
      <c r="AO555" s="61">
        <f>'[1]REQUISITOS DE EJECUCIÓN '!H556</f>
        <v>44585</v>
      </c>
      <c r="AP555" s="61">
        <f>'[1]REQUISITOS DE EJECUCIÓN '!I556</f>
        <v>44587</v>
      </c>
      <c r="AQ555" s="61">
        <f>'[1]REQUISITOS DE EJECUCIÓN '!L556</f>
        <v>44587</v>
      </c>
      <c r="AR555" s="61" t="str">
        <f>'[1]REQUISITOS DE EJECUCIÓN '!M556</f>
        <v>I</v>
      </c>
      <c r="AS555" s="62" t="s">
        <v>104</v>
      </c>
      <c r="AT555" s="60" t="str">
        <f>[1]Supervisiones!J556</f>
        <v>Fabian Dario Romero Moreno</v>
      </c>
      <c r="AU555" s="60">
        <f>[1]Supervisiones!K556</f>
        <v>11523034</v>
      </c>
      <c r="AV555" s="60" t="str">
        <f>[1]Supervisiones!L556</f>
        <v>Fabian Dario Romero Moreno</v>
      </c>
      <c r="AW555" s="60">
        <f>[1]Supervisiones!M556</f>
        <v>11523034</v>
      </c>
      <c r="AX555" s="63">
        <f>[1]Supervisiones!N556</f>
        <v>44583</v>
      </c>
      <c r="AY555" s="63">
        <f>[1]Supervisiones!O556</f>
        <v>44583</v>
      </c>
      <c r="AZ555" s="60" t="str">
        <f>[1]Supervisiones!P556</f>
        <v>Transaccional</v>
      </c>
      <c r="BA555" s="62" t="s">
        <v>105</v>
      </c>
      <c r="BB555" s="60">
        <v>0</v>
      </c>
      <c r="BC555" s="62" t="s">
        <v>105</v>
      </c>
      <c r="BD555" s="60" t="s">
        <v>100</v>
      </c>
      <c r="BE555" s="60" t="s">
        <v>100</v>
      </c>
      <c r="BF555" s="62" t="s">
        <v>105</v>
      </c>
      <c r="BG555" s="60" t="s">
        <v>100</v>
      </c>
      <c r="BH555" s="60" t="s">
        <v>100</v>
      </c>
      <c r="BI555" s="60" t="s">
        <v>100</v>
      </c>
      <c r="BJ555" s="60" t="s">
        <v>100</v>
      </c>
      <c r="BK555" s="60" t="s">
        <v>100</v>
      </c>
      <c r="BL555" s="60" t="s">
        <v>100</v>
      </c>
      <c r="BM555" s="60" t="s">
        <v>100</v>
      </c>
      <c r="BN555" s="60" t="s">
        <v>100</v>
      </c>
      <c r="BO555" s="60" t="s">
        <v>100</v>
      </c>
      <c r="BP555" s="60" t="s">
        <v>100</v>
      </c>
      <c r="BQ555" s="60" t="s">
        <v>100</v>
      </c>
      <c r="BR555" s="60" t="s">
        <v>100</v>
      </c>
      <c r="BS555" s="63">
        <f t="shared" si="50"/>
        <v>44865</v>
      </c>
      <c r="BT555" s="62">
        <f t="shared" si="47"/>
        <v>0</v>
      </c>
      <c r="BU555" s="60">
        <v>0</v>
      </c>
      <c r="BV555" s="60">
        <v>0</v>
      </c>
      <c r="BW555" s="62">
        <f t="shared" si="48"/>
        <v>0</v>
      </c>
      <c r="BX555" s="60">
        <v>0</v>
      </c>
      <c r="BY555" s="60">
        <v>0</v>
      </c>
      <c r="BZ555" s="64">
        <f t="shared" si="51"/>
        <v>90000000</v>
      </c>
      <c r="CA555" s="60" t="s">
        <v>106</v>
      </c>
      <c r="CB555" s="62" t="e">
        <f t="shared" si="49"/>
        <v>#REF!</v>
      </c>
      <c r="CC555" s="72" t="e">
        <f>BS555-#REF!</f>
        <v>#REF!</v>
      </c>
      <c r="CD555" s="62" t="s">
        <v>107</v>
      </c>
      <c r="CE555" s="78">
        <v>44587</v>
      </c>
      <c r="CF555" s="74" t="s">
        <v>2937</v>
      </c>
      <c r="CG555" s="75"/>
    </row>
    <row r="556" spans="1:85" s="17" customFormat="1" ht="50.25" customHeight="1">
      <c r="A556" s="60">
        <v>555</v>
      </c>
      <c r="B556" s="62" t="s">
        <v>85</v>
      </c>
      <c r="C556" s="62" t="s">
        <v>1720</v>
      </c>
      <c r="D556" s="62" t="s">
        <v>165</v>
      </c>
      <c r="E556" s="62" t="s">
        <v>88</v>
      </c>
      <c r="F556" s="62" t="s">
        <v>2938</v>
      </c>
      <c r="G556" s="62" t="s">
        <v>111</v>
      </c>
      <c r="H556" s="62" t="s">
        <v>2939</v>
      </c>
      <c r="I556" s="62" t="s">
        <v>92</v>
      </c>
      <c r="J556" s="62">
        <v>80128117</v>
      </c>
      <c r="K556" s="62" t="s">
        <v>2940</v>
      </c>
      <c r="L556" s="60" t="s">
        <v>2931</v>
      </c>
      <c r="M556" s="71" t="s">
        <v>2941</v>
      </c>
      <c r="N556" s="62" t="s">
        <v>96</v>
      </c>
      <c r="O556" s="62">
        <f t="shared" si="52"/>
        <v>49770000</v>
      </c>
      <c r="P556" s="82">
        <v>49770000</v>
      </c>
      <c r="Q556" s="83">
        <v>0</v>
      </c>
      <c r="R556" s="82">
        <v>4147500</v>
      </c>
      <c r="S556" s="62" t="s">
        <v>97</v>
      </c>
      <c r="T556" s="63">
        <v>44582</v>
      </c>
      <c r="U556" s="63">
        <v>44585</v>
      </c>
      <c r="V556" s="63">
        <v>44926</v>
      </c>
      <c r="W556" s="63">
        <v>44585</v>
      </c>
      <c r="X556" s="63">
        <v>44926</v>
      </c>
      <c r="Y556" s="67" t="s">
        <v>1725</v>
      </c>
      <c r="Z556" s="68" t="s">
        <v>99</v>
      </c>
      <c r="AA556" s="111">
        <v>20221063</v>
      </c>
      <c r="AB556" s="111">
        <v>85622</v>
      </c>
      <c r="AC556" s="63">
        <v>44575</v>
      </c>
      <c r="AD556" s="60" t="s">
        <v>100</v>
      </c>
      <c r="AE556" s="60" t="s">
        <v>100</v>
      </c>
      <c r="AF556" s="71" t="s">
        <v>1726</v>
      </c>
      <c r="AG556" s="71" t="s">
        <v>2942</v>
      </c>
      <c r="AH556" s="69">
        <v>64922</v>
      </c>
      <c r="AI556" s="85">
        <v>44583</v>
      </c>
      <c r="AJ556" s="70" t="s">
        <v>103</v>
      </c>
      <c r="AK556" s="69" t="s">
        <v>100</v>
      </c>
      <c r="AL556" s="69" t="s">
        <v>100</v>
      </c>
      <c r="AM556" s="61" t="str">
        <f>'[1]REQUISITOS DE EJECUCIÓN '!F557</f>
        <v>Cumplimiento del contrato
Calidad del servicio</v>
      </c>
      <c r="AN556" s="61" t="str">
        <f>'[1]REQUISITOS DE EJECUCIÓN '!G557</f>
        <v>390-47-994000068713</v>
      </c>
      <c r="AO556" s="61">
        <f>'[1]REQUISITOS DE EJECUCIÓN '!H557</f>
        <v>44583</v>
      </c>
      <c r="AP556" s="61">
        <f>'[1]REQUISITOS DE EJECUCIÓN '!I557</f>
        <v>44583</v>
      </c>
      <c r="AQ556" s="61">
        <f>'[1]REQUISITOS DE EJECUCIÓN '!L557</f>
        <v>44583</v>
      </c>
      <c r="AR556" s="61" t="str">
        <f>'[1]REQUISITOS DE EJECUCIÓN '!M557</f>
        <v>I</v>
      </c>
      <c r="AS556" s="62" t="s">
        <v>104</v>
      </c>
      <c r="AT556" s="60" t="str">
        <f>[1]Supervisiones!J557</f>
        <v>Leonardo Mejía Lobo</v>
      </c>
      <c r="AU556" s="60" t="str">
        <f>[1]Supervisiones!K557</f>
        <v xml:space="preserve">75068486	</v>
      </c>
      <c r="AV556" s="60" t="str">
        <f>[1]Supervisiones!L557</f>
        <v>Leonardo Mejía Lobo</v>
      </c>
      <c r="AW556" s="60" t="str">
        <f>[1]Supervisiones!M557</f>
        <v xml:space="preserve">75068486	</v>
      </c>
      <c r="AX556" s="63">
        <f>[1]Supervisiones!N557</f>
        <v>44583</v>
      </c>
      <c r="AY556" s="63">
        <f>[1]Supervisiones!O557</f>
        <v>44583</v>
      </c>
      <c r="AZ556" s="60" t="str">
        <f>[1]Supervisiones!P557</f>
        <v>Transaccional</v>
      </c>
      <c r="BA556" s="62" t="s">
        <v>105</v>
      </c>
      <c r="BB556" s="60">
        <v>0</v>
      </c>
      <c r="BC556" s="62" t="s">
        <v>105</v>
      </c>
      <c r="BD556" s="60" t="s">
        <v>100</v>
      </c>
      <c r="BE556" s="60" t="s">
        <v>100</v>
      </c>
      <c r="BF556" s="62" t="s">
        <v>105</v>
      </c>
      <c r="BG556" s="60" t="s">
        <v>100</v>
      </c>
      <c r="BH556" s="60" t="s">
        <v>100</v>
      </c>
      <c r="BI556" s="60" t="s">
        <v>100</v>
      </c>
      <c r="BJ556" s="60" t="s">
        <v>100</v>
      </c>
      <c r="BK556" s="60" t="s">
        <v>100</v>
      </c>
      <c r="BL556" s="60" t="s">
        <v>100</v>
      </c>
      <c r="BM556" s="60" t="s">
        <v>100</v>
      </c>
      <c r="BN556" s="60" t="s">
        <v>100</v>
      </c>
      <c r="BO556" s="60" t="s">
        <v>100</v>
      </c>
      <c r="BP556" s="60" t="s">
        <v>100</v>
      </c>
      <c r="BQ556" s="60" t="s">
        <v>100</v>
      </c>
      <c r="BR556" s="60" t="s">
        <v>100</v>
      </c>
      <c r="BS556" s="63">
        <f t="shared" si="50"/>
        <v>44926</v>
      </c>
      <c r="BT556" s="62">
        <f t="shared" si="47"/>
        <v>0</v>
      </c>
      <c r="BU556" s="60">
        <v>0</v>
      </c>
      <c r="BV556" s="60">
        <v>0</v>
      </c>
      <c r="BW556" s="62">
        <f t="shared" si="48"/>
        <v>0</v>
      </c>
      <c r="BX556" s="60">
        <v>0</v>
      </c>
      <c r="BY556" s="60">
        <v>0</v>
      </c>
      <c r="BZ556" s="64">
        <f t="shared" si="51"/>
        <v>49770000</v>
      </c>
      <c r="CA556" s="60" t="s">
        <v>106</v>
      </c>
      <c r="CB556" s="62" t="e">
        <f t="shared" si="49"/>
        <v>#REF!</v>
      </c>
      <c r="CC556" s="72" t="e">
        <f>BS556-#REF!</f>
        <v>#REF!</v>
      </c>
      <c r="CD556" s="62" t="s">
        <v>107</v>
      </c>
      <c r="CE556" s="78">
        <v>44587</v>
      </c>
      <c r="CF556" s="74" t="s">
        <v>2943</v>
      </c>
      <c r="CG556" s="75"/>
    </row>
    <row r="557" spans="1:85" s="17" customFormat="1" ht="50.25" customHeight="1">
      <c r="A557" s="60">
        <v>556</v>
      </c>
      <c r="B557" s="62" t="s">
        <v>85</v>
      </c>
      <c r="C557" s="62" t="s">
        <v>1720</v>
      </c>
      <c r="D557" s="62" t="s">
        <v>165</v>
      </c>
      <c r="E557" s="62" t="s">
        <v>88</v>
      </c>
      <c r="F557" s="62" t="s">
        <v>2944</v>
      </c>
      <c r="G557" s="62" t="s">
        <v>90</v>
      </c>
      <c r="H557" s="62" t="s">
        <v>2945</v>
      </c>
      <c r="I557" s="62" t="s">
        <v>92</v>
      </c>
      <c r="J557" s="62">
        <v>1042994832</v>
      </c>
      <c r="K557" s="62" t="s">
        <v>2946</v>
      </c>
      <c r="L557" s="60" t="s">
        <v>2931</v>
      </c>
      <c r="M557" s="71" t="s">
        <v>2947</v>
      </c>
      <c r="N557" s="62" t="s">
        <v>96</v>
      </c>
      <c r="O557" s="62">
        <f t="shared" si="52"/>
        <v>75600000</v>
      </c>
      <c r="P557" s="82">
        <v>75600000</v>
      </c>
      <c r="Q557" s="83">
        <v>0</v>
      </c>
      <c r="R557" s="82">
        <v>6300000</v>
      </c>
      <c r="S557" s="62" t="s">
        <v>213</v>
      </c>
      <c r="T557" s="63">
        <v>44582</v>
      </c>
      <c r="U557" s="63">
        <v>44586</v>
      </c>
      <c r="V557" s="63">
        <v>44926</v>
      </c>
      <c r="W557" s="63">
        <v>44586</v>
      </c>
      <c r="X557" s="63">
        <v>44926</v>
      </c>
      <c r="Y557" s="67" t="s">
        <v>1725</v>
      </c>
      <c r="Z557" s="68" t="s">
        <v>99</v>
      </c>
      <c r="AA557" s="111">
        <v>20221065</v>
      </c>
      <c r="AB557" s="111">
        <v>85722</v>
      </c>
      <c r="AC557" s="63">
        <v>44575</v>
      </c>
      <c r="AD557" s="60" t="s">
        <v>100</v>
      </c>
      <c r="AE557" s="60" t="s">
        <v>100</v>
      </c>
      <c r="AF557" s="71" t="s">
        <v>1726</v>
      </c>
      <c r="AG557" s="71" t="s">
        <v>1727</v>
      </c>
      <c r="AH557" s="69">
        <v>65022</v>
      </c>
      <c r="AI557" s="85">
        <v>44583</v>
      </c>
      <c r="AJ557" s="70" t="s">
        <v>103</v>
      </c>
      <c r="AK557" s="69" t="s">
        <v>100</v>
      </c>
      <c r="AL557" s="69" t="s">
        <v>100</v>
      </c>
      <c r="AM557" s="61" t="str">
        <f>'[1]REQUISITOS DE EJECUCIÓN '!F558</f>
        <v>Cumplimiento del contrato
Calidad del servicio</v>
      </c>
      <c r="AN557" s="61" t="str">
        <f>'[1]REQUISITOS DE EJECUCIÓN '!G558</f>
        <v>390-47-994000068702</v>
      </c>
      <c r="AO557" s="61">
        <f>'[1]REQUISITOS DE EJECUCIÓN '!H558</f>
        <v>44583</v>
      </c>
      <c r="AP557" s="61">
        <f>'[1]REQUISITOS DE EJECUCIÓN '!I558</f>
        <v>44585</v>
      </c>
      <c r="AQ557" s="61">
        <f>'[1]REQUISITOS DE EJECUCIÓN '!L558</f>
        <v>44586</v>
      </c>
      <c r="AR557" s="61" t="str">
        <f>'[1]REQUISITOS DE EJECUCIÓN '!M558</f>
        <v>I</v>
      </c>
      <c r="AS557" s="62" t="s">
        <v>104</v>
      </c>
      <c r="AT557" s="60" t="str">
        <f>[1]Supervisiones!J558</f>
        <v>Leonardo Mejía Lobo</v>
      </c>
      <c r="AU557" s="60" t="str">
        <f>[1]Supervisiones!K558</f>
        <v xml:space="preserve">75068486	</v>
      </c>
      <c r="AV557" s="60" t="str">
        <f>[1]Supervisiones!L558</f>
        <v>Leonardo Mejía Lobo</v>
      </c>
      <c r="AW557" s="60" t="str">
        <f>[1]Supervisiones!M558</f>
        <v xml:space="preserve">75068486	</v>
      </c>
      <c r="AX557" s="63">
        <f>[1]Supervisiones!N558</f>
        <v>44583</v>
      </c>
      <c r="AY557" s="63">
        <f>[1]Supervisiones!O558</f>
        <v>44583</v>
      </c>
      <c r="AZ557" s="60" t="str">
        <f>[1]Supervisiones!P558</f>
        <v>Transaccional</v>
      </c>
      <c r="BA557" s="62" t="s">
        <v>105</v>
      </c>
      <c r="BB557" s="60">
        <v>0</v>
      </c>
      <c r="BC557" s="62" t="s">
        <v>105</v>
      </c>
      <c r="BD557" s="60" t="s">
        <v>100</v>
      </c>
      <c r="BE557" s="60" t="s">
        <v>100</v>
      </c>
      <c r="BF557" s="62" t="s">
        <v>105</v>
      </c>
      <c r="BG557" s="60" t="s">
        <v>100</v>
      </c>
      <c r="BH557" s="60" t="s">
        <v>100</v>
      </c>
      <c r="BI557" s="60" t="s">
        <v>100</v>
      </c>
      <c r="BJ557" s="60" t="s">
        <v>100</v>
      </c>
      <c r="BK557" s="60" t="s">
        <v>100</v>
      </c>
      <c r="BL557" s="60" t="s">
        <v>100</v>
      </c>
      <c r="BM557" s="60" t="s">
        <v>100</v>
      </c>
      <c r="BN557" s="60" t="s">
        <v>100</v>
      </c>
      <c r="BO557" s="60" t="s">
        <v>100</v>
      </c>
      <c r="BP557" s="60" t="s">
        <v>100</v>
      </c>
      <c r="BQ557" s="60" t="s">
        <v>100</v>
      </c>
      <c r="BR557" s="60" t="s">
        <v>100</v>
      </c>
      <c r="BS557" s="63">
        <f t="shared" si="50"/>
        <v>44926</v>
      </c>
      <c r="BT557" s="62">
        <f t="shared" si="47"/>
        <v>0</v>
      </c>
      <c r="BU557" s="60">
        <v>0</v>
      </c>
      <c r="BV557" s="60">
        <v>0</v>
      </c>
      <c r="BW557" s="62">
        <f t="shared" si="48"/>
        <v>0</v>
      </c>
      <c r="BX557" s="60">
        <v>0</v>
      </c>
      <c r="BY557" s="60">
        <v>0</v>
      </c>
      <c r="BZ557" s="64">
        <f t="shared" si="51"/>
        <v>75600000</v>
      </c>
      <c r="CA557" s="60" t="s">
        <v>106</v>
      </c>
      <c r="CB557" s="62" t="e">
        <f t="shared" si="49"/>
        <v>#REF!</v>
      </c>
      <c r="CC557" s="72" t="e">
        <f>BS557-#REF!</f>
        <v>#REF!</v>
      </c>
      <c r="CD557" s="62" t="s">
        <v>107</v>
      </c>
      <c r="CE557" s="78">
        <v>44587</v>
      </c>
      <c r="CF557" s="74" t="s">
        <v>2948</v>
      </c>
      <c r="CG557" s="75"/>
    </row>
    <row r="558" spans="1:85" s="17" customFormat="1" ht="50.25" customHeight="1">
      <c r="A558" s="60">
        <v>557</v>
      </c>
      <c r="B558" s="62" t="s">
        <v>510</v>
      </c>
      <c r="C558" s="62" t="s">
        <v>1409</v>
      </c>
      <c r="D558" s="62" t="s">
        <v>512</v>
      </c>
      <c r="E558" s="62" t="s">
        <v>88</v>
      </c>
      <c r="F558" s="62" t="s">
        <v>2949</v>
      </c>
      <c r="G558" s="62" t="s">
        <v>90</v>
      </c>
      <c r="H558" s="62" t="s">
        <v>2950</v>
      </c>
      <c r="I558" s="62" t="s">
        <v>92</v>
      </c>
      <c r="J558" s="62">
        <v>43828048</v>
      </c>
      <c r="K558" s="62" t="s">
        <v>2951</v>
      </c>
      <c r="L558" s="60" t="s">
        <v>2931</v>
      </c>
      <c r="M558" s="71" t="s">
        <v>2952</v>
      </c>
      <c r="N558" s="62" t="s">
        <v>96</v>
      </c>
      <c r="O558" s="62">
        <f t="shared" si="52"/>
        <v>66000000</v>
      </c>
      <c r="P558" s="82">
        <v>66000000</v>
      </c>
      <c r="Q558" s="83">
        <v>0</v>
      </c>
      <c r="R558" s="82">
        <v>6000000</v>
      </c>
      <c r="S558" s="62" t="s">
        <v>213</v>
      </c>
      <c r="T558" s="63">
        <v>44582</v>
      </c>
      <c r="U558" s="63">
        <v>44588</v>
      </c>
      <c r="V558" s="63">
        <v>44895</v>
      </c>
      <c r="W558" s="63">
        <v>44588</v>
      </c>
      <c r="X558" s="63">
        <v>44895</v>
      </c>
      <c r="Y558" s="67" t="s">
        <v>1414</v>
      </c>
      <c r="Z558" s="68" t="s">
        <v>518</v>
      </c>
      <c r="AA558" s="111">
        <v>20220410</v>
      </c>
      <c r="AB558" s="111">
        <v>21422</v>
      </c>
      <c r="AC558" s="63">
        <v>44569</v>
      </c>
      <c r="AD558" s="60" t="s">
        <v>100</v>
      </c>
      <c r="AE558" s="60" t="s">
        <v>100</v>
      </c>
      <c r="AF558" s="71" t="s">
        <v>1415</v>
      </c>
      <c r="AG558" s="71" t="s">
        <v>116</v>
      </c>
      <c r="AH558" s="69">
        <v>65322</v>
      </c>
      <c r="AI558" s="85">
        <v>44583</v>
      </c>
      <c r="AJ558" s="70" t="s">
        <v>103</v>
      </c>
      <c r="AK558" s="69" t="s">
        <v>100</v>
      </c>
      <c r="AL558" s="69" t="s">
        <v>100</v>
      </c>
      <c r="AM558" s="61" t="str">
        <f>'[1]REQUISITOS DE EJECUCIÓN '!F559</f>
        <v>Cumplimiento del contrato
Calidad del servicio</v>
      </c>
      <c r="AN558" s="61" t="str">
        <f>'[1]REQUISITOS DE EJECUCIÓN '!G559</f>
        <v>11-46-101025595</v>
      </c>
      <c r="AO558" s="61">
        <f>'[1]REQUISITOS DE EJECUCIÓN '!H559</f>
        <v>44582</v>
      </c>
      <c r="AP558" s="61">
        <f>'[1]REQUISITOS DE EJECUCIÓN '!I559</f>
        <v>44586</v>
      </c>
      <c r="AQ558" s="61">
        <f>'[1]REQUISITOS DE EJECUCIÓN '!L559</f>
        <v>44588</v>
      </c>
      <c r="AR558" s="61" t="str">
        <f>'[1]REQUISITOS DE EJECUCIÓN '!M559</f>
        <v>I</v>
      </c>
      <c r="AS558" s="62" t="s">
        <v>104</v>
      </c>
      <c r="AT558" s="60" t="str">
        <f>[1]Supervisiones!J559</f>
        <v>Martín Emilio Ramírez Cardona</v>
      </c>
      <c r="AU558" s="60">
        <f>[1]Supervisiones!K559</f>
        <v>10282174</v>
      </c>
      <c r="AV558" s="60" t="str">
        <f>[1]Supervisiones!L559</f>
        <v>Liliana Patricia Mosquera Reyes</v>
      </c>
      <c r="AW558" s="60">
        <f>[1]Supervisiones!M559</f>
        <v>10282174</v>
      </c>
      <c r="AX558" s="63">
        <f>[1]Supervisiones!N559</f>
        <v>44583</v>
      </c>
      <c r="AY558" s="63">
        <f>[1]Supervisiones!O559</f>
        <v>44583</v>
      </c>
      <c r="AZ558" s="60" t="str">
        <f>[1]Supervisiones!P559</f>
        <v>Transaccional</v>
      </c>
      <c r="BA558" s="62" t="s">
        <v>105</v>
      </c>
      <c r="BB558" s="60">
        <v>0</v>
      </c>
      <c r="BC558" s="62" t="s">
        <v>105</v>
      </c>
      <c r="BD558" s="60" t="s">
        <v>100</v>
      </c>
      <c r="BE558" s="60" t="s">
        <v>100</v>
      </c>
      <c r="BF558" s="62" t="s">
        <v>105</v>
      </c>
      <c r="BG558" s="60" t="s">
        <v>100</v>
      </c>
      <c r="BH558" s="60" t="s">
        <v>100</v>
      </c>
      <c r="BI558" s="60" t="s">
        <v>100</v>
      </c>
      <c r="BJ558" s="60" t="s">
        <v>100</v>
      </c>
      <c r="BK558" s="60" t="s">
        <v>100</v>
      </c>
      <c r="BL558" s="60" t="s">
        <v>100</v>
      </c>
      <c r="BM558" s="60" t="s">
        <v>100</v>
      </c>
      <c r="BN558" s="60" t="s">
        <v>100</v>
      </c>
      <c r="BO558" s="60" t="s">
        <v>100</v>
      </c>
      <c r="BP558" s="60" t="s">
        <v>100</v>
      </c>
      <c r="BQ558" s="60" t="s">
        <v>100</v>
      </c>
      <c r="BR558" s="60" t="s">
        <v>100</v>
      </c>
      <c r="BS558" s="63">
        <f t="shared" si="50"/>
        <v>44895</v>
      </c>
      <c r="BT558" s="62">
        <f t="shared" si="47"/>
        <v>0</v>
      </c>
      <c r="BU558" s="60">
        <v>0</v>
      </c>
      <c r="BV558" s="60">
        <v>0</v>
      </c>
      <c r="BW558" s="62">
        <f t="shared" si="48"/>
        <v>0</v>
      </c>
      <c r="BX558" s="60">
        <v>0</v>
      </c>
      <c r="BY558" s="60">
        <v>0</v>
      </c>
      <c r="BZ558" s="64">
        <f t="shared" si="51"/>
        <v>66000000</v>
      </c>
      <c r="CA558" s="60" t="s">
        <v>106</v>
      </c>
      <c r="CB558" s="62" t="e">
        <f t="shared" si="49"/>
        <v>#REF!</v>
      </c>
      <c r="CC558" s="72" t="e">
        <f>BS558-#REF!</f>
        <v>#REF!</v>
      </c>
      <c r="CD558" s="62" t="s">
        <v>107</v>
      </c>
      <c r="CE558" s="78">
        <v>44587</v>
      </c>
      <c r="CF558" s="74" t="s">
        <v>2953</v>
      </c>
      <c r="CG558" s="75"/>
    </row>
    <row r="559" spans="1:85" s="17" customFormat="1" ht="50.25" customHeight="1">
      <c r="A559" s="60">
        <v>558</v>
      </c>
      <c r="B559" s="62" t="s">
        <v>85</v>
      </c>
      <c r="C559" s="62" t="s">
        <v>207</v>
      </c>
      <c r="D559" s="62" t="s">
        <v>165</v>
      </c>
      <c r="E559" s="62" t="s">
        <v>88</v>
      </c>
      <c r="F559" s="62" t="s">
        <v>2954</v>
      </c>
      <c r="G559" s="62" t="s">
        <v>111</v>
      </c>
      <c r="H559" s="62" t="s">
        <v>2955</v>
      </c>
      <c r="I559" s="62" t="s">
        <v>92</v>
      </c>
      <c r="J559" s="62">
        <v>52076998</v>
      </c>
      <c r="K559" s="62" t="s">
        <v>2956</v>
      </c>
      <c r="L559" s="60" t="s">
        <v>2931</v>
      </c>
      <c r="M559" s="71" t="s">
        <v>2957</v>
      </c>
      <c r="N559" s="62" t="s">
        <v>96</v>
      </c>
      <c r="O559" s="62">
        <f t="shared" si="52"/>
        <v>36000000</v>
      </c>
      <c r="P559" s="82">
        <v>36000000</v>
      </c>
      <c r="Q559" s="83">
        <v>0</v>
      </c>
      <c r="R559" s="82">
        <v>3000000</v>
      </c>
      <c r="S559" s="62" t="s">
        <v>213</v>
      </c>
      <c r="T559" s="63">
        <v>44583</v>
      </c>
      <c r="U559" s="63">
        <v>44587</v>
      </c>
      <c r="V559" s="63">
        <v>44926</v>
      </c>
      <c r="W559" s="63">
        <v>44587</v>
      </c>
      <c r="X559" s="63">
        <v>44926</v>
      </c>
      <c r="Y559" s="67" t="s">
        <v>130</v>
      </c>
      <c r="Z559" s="68" t="s">
        <v>99</v>
      </c>
      <c r="AA559" s="111">
        <v>20220180</v>
      </c>
      <c r="AB559" s="111">
        <v>29822</v>
      </c>
      <c r="AC559" s="63">
        <v>44569</v>
      </c>
      <c r="AD559" s="60" t="s">
        <v>100</v>
      </c>
      <c r="AE559" s="60" t="s">
        <v>100</v>
      </c>
      <c r="AF559" s="71" t="s">
        <v>131</v>
      </c>
      <c r="AG559" s="71" t="s">
        <v>1594</v>
      </c>
      <c r="AH559" s="69">
        <v>71822</v>
      </c>
      <c r="AI559" s="85">
        <v>44584</v>
      </c>
      <c r="AJ559" s="70" t="s">
        <v>84</v>
      </c>
      <c r="AK559" s="69" t="s">
        <v>100</v>
      </c>
      <c r="AL559" s="69" t="s">
        <v>100</v>
      </c>
      <c r="AM559" s="61" t="str">
        <f>'[1]REQUISITOS DE EJECUCIÓN '!F560</f>
        <v>Cumplimiento del contrato</v>
      </c>
      <c r="AN559" s="61" t="str">
        <f>'[1]REQUISITOS DE EJECUCIÓN '!G560</f>
        <v>390-47-994000068788</v>
      </c>
      <c r="AO559" s="61">
        <f>'[1]REQUISITOS DE EJECUCIÓN '!H560</f>
        <v>44584</v>
      </c>
      <c r="AP559" s="61">
        <f>'[1]REQUISITOS DE EJECUCIÓN '!I560</f>
        <v>44586</v>
      </c>
      <c r="AQ559" s="61">
        <f>'[1]REQUISITOS DE EJECUCIÓN '!L560</f>
        <v>44585</v>
      </c>
      <c r="AR559" s="61" t="str">
        <f>'[1]REQUISITOS DE EJECUCIÓN '!M560</f>
        <v>I</v>
      </c>
      <c r="AS559" s="62" t="s">
        <v>104</v>
      </c>
      <c r="AT559" s="60" t="str">
        <f>[1]Supervisiones!J560</f>
        <v>Jorge Enrique Niño Velandia</v>
      </c>
      <c r="AU559" s="60">
        <f>[1]Supervisiones!K560</f>
        <v>19493141</v>
      </c>
      <c r="AV559" s="60" t="str">
        <f>[1]Supervisiones!L560</f>
        <v>Jorge Enrique Niño Velandia</v>
      </c>
      <c r="AW559" s="60">
        <f>[1]Supervisiones!M560</f>
        <v>19493141</v>
      </c>
      <c r="AX559" s="63">
        <f>[1]Supervisiones!N560</f>
        <v>44584</v>
      </c>
      <c r="AY559" s="63">
        <f>[1]Supervisiones!O560</f>
        <v>44584</v>
      </c>
      <c r="AZ559" s="60" t="str">
        <f>[1]Supervisiones!P560</f>
        <v>Transaccional</v>
      </c>
      <c r="BA559" s="62" t="s">
        <v>105</v>
      </c>
      <c r="BB559" s="60">
        <v>0</v>
      </c>
      <c r="BC559" s="62" t="s">
        <v>105</v>
      </c>
      <c r="BD559" s="60" t="s">
        <v>100</v>
      </c>
      <c r="BE559" s="60" t="s">
        <v>100</v>
      </c>
      <c r="BF559" s="62" t="s">
        <v>105</v>
      </c>
      <c r="BG559" s="60" t="s">
        <v>100</v>
      </c>
      <c r="BH559" s="60" t="s">
        <v>100</v>
      </c>
      <c r="BI559" s="60" t="s">
        <v>100</v>
      </c>
      <c r="BJ559" s="60" t="s">
        <v>100</v>
      </c>
      <c r="BK559" s="60" t="s">
        <v>100</v>
      </c>
      <c r="BL559" s="60" t="s">
        <v>100</v>
      </c>
      <c r="BM559" s="60" t="s">
        <v>100</v>
      </c>
      <c r="BN559" s="60" t="s">
        <v>100</v>
      </c>
      <c r="BO559" s="60" t="s">
        <v>100</v>
      </c>
      <c r="BP559" s="60" t="s">
        <v>100</v>
      </c>
      <c r="BQ559" s="60" t="s">
        <v>100</v>
      </c>
      <c r="BR559" s="60" t="s">
        <v>100</v>
      </c>
      <c r="BS559" s="63">
        <f t="shared" si="50"/>
        <v>44926</v>
      </c>
      <c r="BT559" s="62">
        <f t="shared" si="47"/>
        <v>0</v>
      </c>
      <c r="BU559" s="60">
        <v>0</v>
      </c>
      <c r="BV559" s="60">
        <v>0</v>
      </c>
      <c r="BW559" s="62">
        <f t="shared" si="48"/>
        <v>0</v>
      </c>
      <c r="BX559" s="60">
        <v>0</v>
      </c>
      <c r="BY559" s="60">
        <v>0</v>
      </c>
      <c r="BZ559" s="64">
        <f t="shared" si="51"/>
        <v>36000000</v>
      </c>
      <c r="CA559" s="60" t="s">
        <v>106</v>
      </c>
      <c r="CB559" s="62" t="e">
        <f t="shared" si="49"/>
        <v>#REF!</v>
      </c>
      <c r="CC559" s="72" t="e">
        <f>BS559-#REF!</f>
        <v>#REF!</v>
      </c>
      <c r="CD559" s="62" t="s">
        <v>107</v>
      </c>
      <c r="CE559" s="78">
        <v>44588</v>
      </c>
      <c r="CF559" s="74" t="s">
        <v>2958</v>
      </c>
      <c r="CG559" s="75"/>
    </row>
    <row r="560" spans="1:85" s="17" customFormat="1" ht="50.25" customHeight="1">
      <c r="A560" s="60">
        <v>559</v>
      </c>
      <c r="B560" s="62" t="s">
        <v>411</v>
      </c>
      <c r="C560" s="62" t="s">
        <v>441</v>
      </c>
      <c r="D560" s="62" t="s">
        <v>1261</v>
      </c>
      <c r="E560" s="62" t="s">
        <v>88</v>
      </c>
      <c r="F560" s="62" t="s">
        <v>2959</v>
      </c>
      <c r="G560" s="62" t="s">
        <v>90</v>
      </c>
      <c r="H560" s="62" t="s">
        <v>2960</v>
      </c>
      <c r="I560" s="62" t="s">
        <v>92</v>
      </c>
      <c r="J560" s="62">
        <v>52905040</v>
      </c>
      <c r="K560" s="62" t="s">
        <v>2961</v>
      </c>
      <c r="L560" s="60" t="s">
        <v>2931</v>
      </c>
      <c r="M560" s="71" t="s">
        <v>2962</v>
      </c>
      <c r="N560" s="62" t="s">
        <v>96</v>
      </c>
      <c r="O560" s="62">
        <f t="shared" si="52"/>
        <v>57960000</v>
      </c>
      <c r="P560" s="83">
        <v>57960000</v>
      </c>
      <c r="Q560" s="83">
        <v>0</v>
      </c>
      <c r="R560" s="82">
        <v>5040000</v>
      </c>
      <c r="S560" s="62" t="s">
        <v>97</v>
      </c>
      <c r="T560" s="63">
        <v>44583</v>
      </c>
      <c r="U560" s="63">
        <v>44586</v>
      </c>
      <c r="V560" s="63">
        <v>44926</v>
      </c>
      <c r="W560" s="63">
        <v>44586</v>
      </c>
      <c r="X560" s="63">
        <v>44926</v>
      </c>
      <c r="Y560" s="67" t="s">
        <v>418</v>
      </c>
      <c r="Z560" s="68" t="s">
        <v>419</v>
      </c>
      <c r="AA560" s="111">
        <v>20220688</v>
      </c>
      <c r="AB560" s="111">
        <v>84522</v>
      </c>
      <c r="AC560" s="63">
        <v>44575</v>
      </c>
      <c r="AD560" s="60" t="s">
        <v>100</v>
      </c>
      <c r="AE560" s="60" t="s">
        <v>100</v>
      </c>
      <c r="AF560" s="71" t="s">
        <v>446</v>
      </c>
      <c r="AG560" s="71" t="s">
        <v>1389</v>
      </c>
      <c r="AH560" s="69">
        <v>75222</v>
      </c>
      <c r="AI560" s="85">
        <v>44584</v>
      </c>
      <c r="AJ560" s="70" t="s">
        <v>103</v>
      </c>
      <c r="AK560" s="69" t="s">
        <v>100</v>
      </c>
      <c r="AL560" s="69" t="s">
        <v>100</v>
      </c>
      <c r="AM560" s="61" t="str">
        <f>'[1]REQUISITOS DE EJECUCIÓN '!F561</f>
        <v>Cumplimiento del contrato
Calidad del servicio</v>
      </c>
      <c r="AN560" s="61" t="str">
        <f>'[1]REQUISITOS DE EJECUCIÓN '!G561</f>
        <v>I-100009524</v>
      </c>
      <c r="AO560" s="61">
        <f>'[1]REQUISITOS DE EJECUCIÓN '!H561</f>
        <v>44584</v>
      </c>
      <c r="AP560" s="61">
        <f>'[1]REQUISITOS DE EJECUCIÓN '!I561</f>
        <v>44586</v>
      </c>
      <c r="AQ560" s="61">
        <f>'[1]REQUISITOS DE EJECUCIÓN '!L561</f>
        <v>44585</v>
      </c>
      <c r="AR560" s="61" t="str">
        <f>'[1]REQUISITOS DE EJECUCIÓN '!M561</f>
        <v>I</v>
      </c>
      <c r="AS560" s="62" t="s">
        <v>104</v>
      </c>
      <c r="AT560" s="60" t="str">
        <f>[1]Supervisiones!J561</f>
        <v>Johanna Patricia Olaya Gomez</v>
      </c>
      <c r="AU560" s="60">
        <f>[1]Supervisiones!K561</f>
        <v>1118539697</v>
      </c>
      <c r="AV560" s="60" t="str">
        <f>[1]Supervisiones!L561</f>
        <v>Johanna Patricia Olaya Gomez</v>
      </c>
      <c r="AW560" s="60">
        <f>[1]Supervisiones!M561</f>
        <v>1118539697</v>
      </c>
      <c r="AX560" s="63">
        <f>[1]Supervisiones!N561</f>
        <v>44584</v>
      </c>
      <c r="AY560" s="63">
        <f>[1]Supervisiones!O561</f>
        <v>44585</v>
      </c>
      <c r="AZ560" s="60" t="str">
        <f>[1]Supervisiones!P561</f>
        <v>Transaccional</v>
      </c>
      <c r="BA560" s="62" t="s">
        <v>105</v>
      </c>
      <c r="BB560" s="60">
        <v>0</v>
      </c>
      <c r="BC560" s="62" t="s">
        <v>105</v>
      </c>
      <c r="BD560" s="60" t="s">
        <v>100</v>
      </c>
      <c r="BE560" s="60" t="s">
        <v>100</v>
      </c>
      <c r="BF560" s="62" t="s">
        <v>105</v>
      </c>
      <c r="BG560" s="60" t="s">
        <v>100</v>
      </c>
      <c r="BH560" s="60" t="s">
        <v>100</v>
      </c>
      <c r="BI560" s="60" t="s">
        <v>100</v>
      </c>
      <c r="BJ560" s="60" t="s">
        <v>100</v>
      </c>
      <c r="BK560" s="60" t="s">
        <v>100</v>
      </c>
      <c r="BL560" s="60" t="s">
        <v>100</v>
      </c>
      <c r="BM560" s="60" t="s">
        <v>100</v>
      </c>
      <c r="BN560" s="60" t="s">
        <v>100</v>
      </c>
      <c r="BO560" s="60" t="s">
        <v>100</v>
      </c>
      <c r="BP560" s="60" t="s">
        <v>100</v>
      </c>
      <c r="BQ560" s="60" t="s">
        <v>100</v>
      </c>
      <c r="BR560" s="60" t="s">
        <v>100</v>
      </c>
      <c r="BS560" s="63">
        <f t="shared" si="50"/>
        <v>44926</v>
      </c>
      <c r="BT560" s="62">
        <f t="shared" si="47"/>
        <v>0</v>
      </c>
      <c r="BU560" s="60">
        <v>0</v>
      </c>
      <c r="BV560" s="60">
        <v>0</v>
      </c>
      <c r="BW560" s="62">
        <f t="shared" si="48"/>
        <v>0</v>
      </c>
      <c r="BX560" s="60">
        <v>0</v>
      </c>
      <c r="BY560" s="60">
        <v>0</v>
      </c>
      <c r="BZ560" s="64">
        <f t="shared" si="51"/>
        <v>57960000</v>
      </c>
      <c r="CA560" s="60" t="s">
        <v>106</v>
      </c>
      <c r="CB560" s="62" t="e">
        <f t="shared" si="49"/>
        <v>#REF!</v>
      </c>
      <c r="CC560" s="72" t="e">
        <f>BS560-#REF!</f>
        <v>#REF!</v>
      </c>
      <c r="CD560" s="62" t="s">
        <v>107</v>
      </c>
      <c r="CE560" s="78">
        <v>44588</v>
      </c>
      <c r="CF560" s="74" t="s">
        <v>2963</v>
      </c>
      <c r="CG560" s="75"/>
    </row>
    <row r="561" spans="1:85" s="17" customFormat="1" ht="50.25" customHeight="1">
      <c r="A561" s="60">
        <v>560</v>
      </c>
      <c r="B561" s="62" t="s">
        <v>510</v>
      </c>
      <c r="C561" s="62" t="s">
        <v>1409</v>
      </c>
      <c r="D561" s="62" t="s">
        <v>946</v>
      </c>
      <c r="E561" s="62" t="s">
        <v>88</v>
      </c>
      <c r="F561" s="62" t="s">
        <v>2964</v>
      </c>
      <c r="G561" s="62" t="s">
        <v>90</v>
      </c>
      <c r="H561" s="62" t="s">
        <v>2965</v>
      </c>
      <c r="I561" s="62" t="s">
        <v>92</v>
      </c>
      <c r="J561" s="62">
        <v>52834534</v>
      </c>
      <c r="K561" s="62" t="s">
        <v>2966</v>
      </c>
      <c r="L561" s="60" t="s">
        <v>2931</v>
      </c>
      <c r="M561" s="71" t="s">
        <v>2967</v>
      </c>
      <c r="N561" s="62" t="s">
        <v>96</v>
      </c>
      <c r="O561" s="62">
        <f t="shared" si="52"/>
        <v>55750000</v>
      </c>
      <c r="P561" s="82">
        <v>55750000</v>
      </c>
      <c r="Q561" s="83">
        <v>0</v>
      </c>
      <c r="R561" s="82">
        <v>5575000</v>
      </c>
      <c r="S561" s="62" t="s">
        <v>213</v>
      </c>
      <c r="T561" s="63">
        <v>44582</v>
      </c>
      <c r="U561" s="63">
        <v>44588</v>
      </c>
      <c r="V561" s="63">
        <v>44864</v>
      </c>
      <c r="W561" s="63">
        <v>44588</v>
      </c>
      <c r="X561" s="63">
        <v>44864</v>
      </c>
      <c r="Y561" s="67" t="s">
        <v>1414</v>
      </c>
      <c r="Z561" s="68" t="s">
        <v>518</v>
      </c>
      <c r="AA561" s="111">
        <v>20220414</v>
      </c>
      <c r="AB561" s="111">
        <v>21622</v>
      </c>
      <c r="AC561" s="63">
        <v>44569</v>
      </c>
      <c r="AD561" s="60" t="s">
        <v>100</v>
      </c>
      <c r="AE561" s="60" t="s">
        <v>100</v>
      </c>
      <c r="AF561" s="71" t="s">
        <v>1415</v>
      </c>
      <c r="AG561" s="71" t="s">
        <v>116</v>
      </c>
      <c r="AH561" s="69">
        <v>65522</v>
      </c>
      <c r="AI561" s="85">
        <v>44583</v>
      </c>
      <c r="AJ561" s="70" t="s">
        <v>103</v>
      </c>
      <c r="AK561" s="69" t="s">
        <v>100</v>
      </c>
      <c r="AL561" s="69" t="s">
        <v>100</v>
      </c>
      <c r="AM561" s="61" t="str">
        <f>'[1]REQUISITOS DE EJECUCIÓN '!F562</f>
        <v>Cumplimiento del contrato
Calidad del servicio</v>
      </c>
      <c r="AN561" s="61" t="str">
        <f>'[1]REQUISITOS DE EJECUCIÓN '!G562</f>
        <v>390-47-994000068762</v>
      </c>
      <c r="AO561" s="61">
        <f>'[1]REQUISITOS DE EJECUCIÓN '!H562</f>
        <v>44583</v>
      </c>
      <c r="AP561" s="61">
        <f>'[1]REQUISITOS DE EJECUCIÓN '!I562</f>
        <v>44585</v>
      </c>
      <c r="AQ561" s="61">
        <f>'[1]REQUISITOS DE EJECUCIÓN '!L562</f>
        <v>44588</v>
      </c>
      <c r="AR561" s="61" t="str">
        <f>'[1]REQUISITOS DE EJECUCIÓN '!M562</f>
        <v>I</v>
      </c>
      <c r="AS561" s="62" t="s">
        <v>104</v>
      </c>
      <c r="AT561" s="60" t="str">
        <f>[1]Supervisiones!J562</f>
        <v>Bernardo Ardila Enriquez</v>
      </c>
      <c r="AU561" s="60">
        <f>[1]Supervisiones!K562</f>
        <v>80874720</v>
      </c>
      <c r="AV561" s="60" t="str">
        <f>[1]Supervisiones!L562</f>
        <v>Liliana Patricia Mosquera Reyes</v>
      </c>
      <c r="AW561" s="60">
        <f>[1]Supervisiones!M562</f>
        <v>80874720</v>
      </c>
      <c r="AX561" s="63">
        <f>[1]Supervisiones!N562</f>
        <v>44583</v>
      </c>
      <c r="AY561" s="63">
        <f>[1]Supervisiones!O562</f>
        <v>44583</v>
      </c>
      <c r="AZ561" s="60" t="str">
        <f>[1]Supervisiones!P562</f>
        <v>Transaccional</v>
      </c>
      <c r="BA561" s="62" t="s">
        <v>105</v>
      </c>
      <c r="BB561" s="60">
        <v>0</v>
      </c>
      <c r="BC561" s="62" t="s">
        <v>105</v>
      </c>
      <c r="BD561" s="60" t="s">
        <v>100</v>
      </c>
      <c r="BE561" s="60" t="s">
        <v>100</v>
      </c>
      <c r="BF561" s="62" t="s">
        <v>105</v>
      </c>
      <c r="BG561" s="60" t="s">
        <v>100</v>
      </c>
      <c r="BH561" s="60" t="s">
        <v>100</v>
      </c>
      <c r="BI561" s="60" t="s">
        <v>100</v>
      </c>
      <c r="BJ561" s="60" t="s">
        <v>100</v>
      </c>
      <c r="BK561" s="60" t="s">
        <v>100</v>
      </c>
      <c r="BL561" s="60" t="s">
        <v>100</v>
      </c>
      <c r="BM561" s="60" t="s">
        <v>100</v>
      </c>
      <c r="BN561" s="60" t="s">
        <v>100</v>
      </c>
      <c r="BO561" s="60" t="s">
        <v>100</v>
      </c>
      <c r="BP561" s="60" t="s">
        <v>100</v>
      </c>
      <c r="BQ561" s="60" t="s">
        <v>100</v>
      </c>
      <c r="BR561" s="60" t="s">
        <v>100</v>
      </c>
      <c r="BS561" s="63">
        <f t="shared" si="50"/>
        <v>44864</v>
      </c>
      <c r="BT561" s="62">
        <f t="shared" si="47"/>
        <v>0</v>
      </c>
      <c r="BU561" s="60">
        <v>0</v>
      </c>
      <c r="BV561" s="60">
        <v>0</v>
      </c>
      <c r="BW561" s="62">
        <f t="shared" si="48"/>
        <v>0</v>
      </c>
      <c r="BX561" s="60">
        <v>0</v>
      </c>
      <c r="BY561" s="60">
        <v>0</v>
      </c>
      <c r="BZ561" s="64">
        <f t="shared" si="51"/>
        <v>55750000</v>
      </c>
      <c r="CA561" s="60" t="s">
        <v>106</v>
      </c>
      <c r="CB561" s="62" t="e">
        <f t="shared" si="49"/>
        <v>#REF!</v>
      </c>
      <c r="CC561" s="72" t="e">
        <f>BS561-#REF!</f>
        <v>#REF!</v>
      </c>
      <c r="CD561" s="62" t="s">
        <v>107</v>
      </c>
      <c r="CE561" s="78">
        <v>44587</v>
      </c>
      <c r="CF561" s="74" t="s">
        <v>2968</v>
      </c>
      <c r="CG561" s="75"/>
    </row>
    <row r="562" spans="1:85" s="17" customFormat="1" ht="50.25" customHeight="1">
      <c r="A562" s="60">
        <v>561</v>
      </c>
      <c r="B562" s="62" t="s">
        <v>298</v>
      </c>
      <c r="C562" s="62" t="s">
        <v>299</v>
      </c>
      <c r="D562" s="62" t="s">
        <v>300</v>
      </c>
      <c r="E562" s="62" t="s">
        <v>88</v>
      </c>
      <c r="F562" s="62" t="s">
        <v>2969</v>
      </c>
      <c r="G562" s="62" t="s">
        <v>90</v>
      </c>
      <c r="H562" s="62" t="s">
        <v>2970</v>
      </c>
      <c r="I562" s="62" t="s">
        <v>92</v>
      </c>
      <c r="J562" s="62">
        <v>1015428434</v>
      </c>
      <c r="K562" s="62" t="s">
        <v>2971</v>
      </c>
      <c r="L562" s="60" t="s">
        <v>2931</v>
      </c>
      <c r="M562" s="71" t="s">
        <v>2972</v>
      </c>
      <c r="N562" s="62" t="s">
        <v>96</v>
      </c>
      <c r="O562" s="62">
        <f t="shared" si="52"/>
        <v>59850000</v>
      </c>
      <c r="P562" s="86">
        <v>59850000</v>
      </c>
      <c r="Q562" s="60">
        <v>0</v>
      </c>
      <c r="R562" s="86">
        <v>5985000</v>
      </c>
      <c r="S562" s="62" t="s">
        <v>213</v>
      </c>
      <c r="T562" s="63">
        <v>44582</v>
      </c>
      <c r="U562" s="63">
        <v>44588</v>
      </c>
      <c r="V562" s="63">
        <v>44865</v>
      </c>
      <c r="W562" s="63">
        <v>44588</v>
      </c>
      <c r="X562" s="63">
        <v>44865</v>
      </c>
      <c r="Y562" s="67" t="s">
        <v>305</v>
      </c>
      <c r="Z562" s="68" t="s">
        <v>306</v>
      </c>
      <c r="AA562" s="67">
        <v>20220551</v>
      </c>
      <c r="AB562" s="67">
        <v>65322</v>
      </c>
      <c r="AC562" s="63">
        <v>44573</v>
      </c>
      <c r="AD562" s="60" t="s">
        <v>100</v>
      </c>
      <c r="AE562" s="60" t="s">
        <v>100</v>
      </c>
      <c r="AF562" s="71" t="s">
        <v>928</v>
      </c>
      <c r="AG562" s="60" t="s">
        <v>2808</v>
      </c>
      <c r="AH562" s="69">
        <v>71322</v>
      </c>
      <c r="AI562" s="85">
        <v>44584</v>
      </c>
      <c r="AJ562" s="70" t="s">
        <v>103</v>
      </c>
      <c r="AK562" s="69" t="s">
        <v>100</v>
      </c>
      <c r="AL562" s="69" t="s">
        <v>100</v>
      </c>
      <c r="AM562" s="61" t="str">
        <f>'[1]REQUISITOS DE EJECUCIÓN '!F563</f>
        <v>Cumplimiento del contrato
Calidad del servicio</v>
      </c>
      <c r="AN562" s="61" t="str">
        <f>'[1]REQUISITOS DE EJECUCIÓN '!G563</f>
        <v>390-47-994000068812</v>
      </c>
      <c r="AO562" s="61">
        <f>'[1]REQUISITOS DE EJECUCIÓN '!H563</f>
        <v>44584</v>
      </c>
      <c r="AP562" s="61">
        <f>'[1]REQUISITOS DE EJECUCIÓN '!I563</f>
        <v>44584</v>
      </c>
      <c r="AQ562" s="61">
        <f>'[1]REQUISITOS DE EJECUCIÓN '!L563</f>
        <v>44588</v>
      </c>
      <c r="AR562" s="61" t="str">
        <f>'[1]REQUISITOS DE EJECUCIÓN '!M563</f>
        <v>I</v>
      </c>
      <c r="AS562" s="62" t="s">
        <v>104</v>
      </c>
      <c r="AT562" s="60" t="str">
        <f>[1]Supervisiones!J563</f>
        <v>Fabian Dario Romero Moreno</v>
      </c>
      <c r="AU562" s="60">
        <f>[1]Supervisiones!K563</f>
        <v>11523034</v>
      </c>
      <c r="AV562" s="60" t="str">
        <f>[1]Supervisiones!L563</f>
        <v>Fabian Dario Romero Moreno</v>
      </c>
      <c r="AW562" s="60">
        <f>[1]Supervisiones!M563</f>
        <v>11523034</v>
      </c>
      <c r="AX562" s="63">
        <f>[1]Supervisiones!N563</f>
        <v>44584</v>
      </c>
      <c r="AY562" s="63">
        <f>[1]Supervisiones!O563</f>
        <v>44584</v>
      </c>
      <c r="AZ562" s="60" t="str">
        <f>[1]Supervisiones!P563</f>
        <v>Transaccional</v>
      </c>
      <c r="BA562" s="62" t="s">
        <v>105</v>
      </c>
      <c r="BB562" s="60">
        <v>0</v>
      </c>
      <c r="BC562" s="62" t="s">
        <v>105</v>
      </c>
      <c r="BD562" s="60" t="s">
        <v>100</v>
      </c>
      <c r="BE562" s="60" t="s">
        <v>100</v>
      </c>
      <c r="BF562" s="62" t="s">
        <v>105</v>
      </c>
      <c r="BG562" s="60" t="s">
        <v>100</v>
      </c>
      <c r="BH562" s="60" t="s">
        <v>100</v>
      </c>
      <c r="BI562" s="60" t="s">
        <v>100</v>
      </c>
      <c r="BJ562" s="60" t="s">
        <v>100</v>
      </c>
      <c r="BK562" s="60" t="s">
        <v>100</v>
      </c>
      <c r="BL562" s="60" t="s">
        <v>100</v>
      </c>
      <c r="BM562" s="60" t="s">
        <v>100</v>
      </c>
      <c r="BN562" s="60" t="s">
        <v>100</v>
      </c>
      <c r="BO562" s="60" t="s">
        <v>100</v>
      </c>
      <c r="BP562" s="60" t="s">
        <v>100</v>
      </c>
      <c r="BQ562" s="60" t="s">
        <v>100</v>
      </c>
      <c r="BR562" s="60" t="s">
        <v>100</v>
      </c>
      <c r="BS562" s="63">
        <f t="shared" si="50"/>
        <v>44865</v>
      </c>
      <c r="BT562" s="62">
        <f t="shared" si="47"/>
        <v>0</v>
      </c>
      <c r="BU562" s="60">
        <v>0</v>
      </c>
      <c r="BV562" s="60">
        <v>0</v>
      </c>
      <c r="BW562" s="62">
        <f t="shared" si="48"/>
        <v>0</v>
      </c>
      <c r="BX562" s="60">
        <v>0</v>
      </c>
      <c r="BY562" s="60">
        <v>0</v>
      </c>
      <c r="BZ562" s="64">
        <f t="shared" si="51"/>
        <v>59850000</v>
      </c>
      <c r="CA562" s="60" t="s">
        <v>106</v>
      </c>
      <c r="CB562" s="62" t="e">
        <f t="shared" si="49"/>
        <v>#REF!</v>
      </c>
      <c r="CC562" s="72" t="e">
        <f>BS562-#REF!</f>
        <v>#REF!</v>
      </c>
      <c r="CD562" s="62" t="s">
        <v>107</v>
      </c>
      <c r="CE562" s="78">
        <v>44587</v>
      </c>
      <c r="CF562" s="74" t="s">
        <v>2973</v>
      </c>
      <c r="CG562" s="75"/>
    </row>
    <row r="563" spans="1:85" s="17" customFormat="1" ht="50.25" customHeight="1">
      <c r="A563" s="60">
        <v>562</v>
      </c>
      <c r="B563" s="62" t="s">
        <v>411</v>
      </c>
      <c r="C563" s="62" t="s">
        <v>730</v>
      </c>
      <c r="D563" s="62" t="s">
        <v>1116</v>
      </c>
      <c r="E563" s="62" t="s">
        <v>88</v>
      </c>
      <c r="F563" s="62" t="s">
        <v>2974</v>
      </c>
      <c r="G563" s="62" t="s">
        <v>90</v>
      </c>
      <c r="H563" s="62" t="s">
        <v>2975</v>
      </c>
      <c r="I563" s="62" t="s">
        <v>92</v>
      </c>
      <c r="J563" s="62">
        <v>32244280</v>
      </c>
      <c r="K563" s="62" t="s">
        <v>2976</v>
      </c>
      <c r="L563" s="60" t="s">
        <v>2931</v>
      </c>
      <c r="M563" s="71" t="s">
        <v>2977</v>
      </c>
      <c r="N563" s="62" t="s">
        <v>96</v>
      </c>
      <c r="O563" s="62">
        <f t="shared" si="52"/>
        <v>74750000</v>
      </c>
      <c r="P563" s="86">
        <v>74750000</v>
      </c>
      <c r="Q563" s="60">
        <v>0</v>
      </c>
      <c r="R563" s="86">
        <v>6500000</v>
      </c>
      <c r="S563" s="62" t="s">
        <v>97</v>
      </c>
      <c r="T563" s="63">
        <v>44583</v>
      </c>
      <c r="U563" s="63">
        <v>44586</v>
      </c>
      <c r="V563" s="63">
        <v>44926</v>
      </c>
      <c r="W563" s="63">
        <v>44586</v>
      </c>
      <c r="X563" s="63">
        <v>44926</v>
      </c>
      <c r="Y563" s="67" t="s">
        <v>418</v>
      </c>
      <c r="Z563" s="68" t="s">
        <v>419</v>
      </c>
      <c r="AA563" s="67">
        <v>20220702</v>
      </c>
      <c r="AB563" s="67">
        <v>94722</v>
      </c>
      <c r="AC563" s="63">
        <v>44575</v>
      </c>
      <c r="AD563" s="60" t="s">
        <v>100</v>
      </c>
      <c r="AE563" s="60" t="s">
        <v>100</v>
      </c>
      <c r="AF563" s="60" t="s">
        <v>736</v>
      </c>
      <c r="AG563" s="60" t="s">
        <v>116</v>
      </c>
      <c r="AH563" s="69">
        <v>73122</v>
      </c>
      <c r="AI563" s="85">
        <v>44584</v>
      </c>
      <c r="AJ563" s="70" t="s">
        <v>103</v>
      </c>
      <c r="AK563" s="69" t="s">
        <v>100</v>
      </c>
      <c r="AL563" s="69" t="s">
        <v>100</v>
      </c>
      <c r="AM563" s="61" t="str">
        <f>'[1]REQUISITOS DE EJECUCIÓN '!F564</f>
        <v>Cumplimiento del contrato
Calidad del servicio</v>
      </c>
      <c r="AN563" s="61" t="str">
        <f>'[1]REQUISITOS DE EJECUCIÓN '!G564</f>
        <v>390-47-994000069061</v>
      </c>
      <c r="AO563" s="61">
        <f>'[1]REQUISITOS DE EJECUCIÓN '!H564</f>
        <v>44585</v>
      </c>
      <c r="AP563" s="61">
        <f>'[1]REQUISITOS DE EJECUCIÓN '!I564</f>
        <v>44586</v>
      </c>
      <c r="AQ563" s="61">
        <f>'[1]REQUISITOS DE EJECUCIÓN '!L564</f>
        <v>44585</v>
      </c>
      <c r="AR563" s="61" t="str">
        <f>'[1]REQUISITOS DE EJECUCIÓN '!M564</f>
        <v>I</v>
      </c>
      <c r="AS563" s="62" t="s">
        <v>104</v>
      </c>
      <c r="AT563" s="60" t="str">
        <f>[1]Supervisiones!J564</f>
        <v>Yolanda Alfonso Ruiz</v>
      </c>
      <c r="AU563" s="60">
        <f>[1]Supervisiones!K564</f>
        <v>39524390</v>
      </c>
      <c r="AV563" s="60" t="str">
        <f>[1]Supervisiones!L564</f>
        <v>Tirso Zorro Guio</v>
      </c>
      <c r="AW563" s="60">
        <f>[1]Supervisiones!M564</f>
        <v>39524390</v>
      </c>
      <c r="AX563" s="63">
        <f>[1]Supervisiones!N564</f>
        <v>44584</v>
      </c>
      <c r="AY563" s="63">
        <f>[1]Supervisiones!O564</f>
        <v>44584</v>
      </c>
      <c r="AZ563" s="60" t="str">
        <f>[1]Supervisiones!P564</f>
        <v>Transaccional</v>
      </c>
      <c r="BA563" s="62" t="s">
        <v>105</v>
      </c>
      <c r="BB563" s="60">
        <v>0</v>
      </c>
      <c r="BC563" s="62" t="s">
        <v>105</v>
      </c>
      <c r="BD563" s="60" t="s">
        <v>100</v>
      </c>
      <c r="BE563" s="60" t="s">
        <v>100</v>
      </c>
      <c r="BF563" s="62" t="s">
        <v>105</v>
      </c>
      <c r="BG563" s="60" t="s">
        <v>100</v>
      </c>
      <c r="BH563" s="60" t="s">
        <v>100</v>
      </c>
      <c r="BI563" s="60" t="s">
        <v>100</v>
      </c>
      <c r="BJ563" s="60" t="s">
        <v>100</v>
      </c>
      <c r="BK563" s="60" t="s">
        <v>100</v>
      </c>
      <c r="BL563" s="60" t="s">
        <v>100</v>
      </c>
      <c r="BM563" s="60" t="s">
        <v>100</v>
      </c>
      <c r="BN563" s="60" t="s">
        <v>100</v>
      </c>
      <c r="BO563" s="60" t="s">
        <v>100</v>
      </c>
      <c r="BP563" s="60" t="s">
        <v>100</v>
      </c>
      <c r="BQ563" s="60" t="s">
        <v>100</v>
      </c>
      <c r="BR563" s="60" t="s">
        <v>100</v>
      </c>
      <c r="BS563" s="63">
        <f t="shared" si="50"/>
        <v>44926</v>
      </c>
      <c r="BT563" s="62">
        <f t="shared" si="47"/>
        <v>0</v>
      </c>
      <c r="BU563" s="60">
        <v>0</v>
      </c>
      <c r="BV563" s="60">
        <v>0</v>
      </c>
      <c r="BW563" s="62">
        <f t="shared" si="48"/>
        <v>0</v>
      </c>
      <c r="BX563" s="60">
        <v>0</v>
      </c>
      <c r="BY563" s="60">
        <v>0</v>
      </c>
      <c r="BZ563" s="64">
        <f t="shared" si="51"/>
        <v>74750000</v>
      </c>
      <c r="CA563" s="60" t="s">
        <v>106</v>
      </c>
      <c r="CB563" s="62" t="e">
        <f t="shared" si="49"/>
        <v>#REF!</v>
      </c>
      <c r="CC563" s="72" t="e">
        <f>BS563-#REF!</f>
        <v>#REF!</v>
      </c>
      <c r="CD563" s="62" t="s">
        <v>107</v>
      </c>
      <c r="CE563" s="78">
        <v>44588</v>
      </c>
      <c r="CF563" s="74" t="s">
        <v>2978</v>
      </c>
      <c r="CG563" s="75"/>
    </row>
    <row r="564" spans="1:85" s="17" customFormat="1" ht="50.25" customHeight="1">
      <c r="A564" s="60">
        <v>563</v>
      </c>
      <c r="B564" s="62" t="s">
        <v>377</v>
      </c>
      <c r="C564" s="62" t="s">
        <v>378</v>
      </c>
      <c r="D564" s="62" t="s">
        <v>428</v>
      </c>
      <c r="E564" s="62" t="s">
        <v>88</v>
      </c>
      <c r="F564" s="62" t="s">
        <v>2979</v>
      </c>
      <c r="G564" s="62" t="s">
        <v>90</v>
      </c>
      <c r="H564" s="62" t="s">
        <v>2980</v>
      </c>
      <c r="I564" s="62" t="s">
        <v>92</v>
      </c>
      <c r="J564" s="62">
        <v>1106308779</v>
      </c>
      <c r="K564" s="62" t="s">
        <v>2981</v>
      </c>
      <c r="L564" s="60" t="s">
        <v>2931</v>
      </c>
      <c r="M564" s="71" t="s">
        <v>2982</v>
      </c>
      <c r="N564" s="62" t="s">
        <v>96</v>
      </c>
      <c r="O564" s="62">
        <f t="shared" si="52"/>
        <v>42000000</v>
      </c>
      <c r="P564" s="86">
        <v>42000000</v>
      </c>
      <c r="Q564" s="60">
        <v>0</v>
      </c>
      <c r="R564" s="86">
        <v>5250000</v>
      </c>
      <c r="S564" s="62" t="s">
        <v>213</v>
      </c>
      <c r="T564" s="63">
        <v>44587</v>
      </c>
      <c r="U564" s="63">
        <v>44593</v>
      </c>
      <c r="V564" s="63">
        <v>44926</v>
      </c>
      <c r="W564" s="63">
        <v>44593</v>
      </c>
      <c r="X564" s="63">
        <v>44834</v>
      </c>
      <c r="Y564" s="67" t="s">
        <v>383</v>
      </c>
      <c r="Z564" s="68" t="s">
        <v>384</v>
      </c>
      <c r="AA564" s="67">
        <v>20220121</v>
      </c>
      <c r="AB564" s="67">
        <v>47222</v>
      </c>
      <c r="AC564" s="63">
        <v>44570</v>
      </c>
      <c r="AD564" s="60" t="s">
        <v>100</v>
      </c>
      <c r="AE564" s="60" t="s">
        <v>100</v>
      </c>
      <c r="AF564" s="60" t="s">
        <v>1801</v>
      </c>
      <c r="AG564" s="60" t="s">
        <v>116</v>
      </c>
      <c r="AH564" s="69">
        <v>104622</v>
      </c>
      <c r="AI564" s="85">
        <v>44588</v>
      </c>
      <c r="AJ564" s="70" t="s">
        <v>103</v>
      </c>
      <c r="AK564" s="69" t="s">
        <v>100</v>
      </c>
      <c r="AL564" s="69" t="s">
        <v>100</v>
      </c>
      <c r="AM564" s="61" t="str">
        <f>'[1]REQUISITOS DE EJECUCIÓN '!F565</f>
        <v>Cumplimiento del contrato
Calidad del servicio</v>
      </c>
      <c r="AN564" s="61" t="str">
        <f>'[1]REQUISITOS DE EJECUCIÓN '!G565</f>
        <v>390-47-994000069645</v>
      </c>
      <c r="AO564" s="61">
        <f>'[1]REQUISITOS DE EJECUCIÓN '!H565</f>
        <v>44587</v>
      </c>
      <c r="AP564" s="61">
        <f>'[1]REQUISITOS DE EJECUCIÓN '!I565</f>
        <v>44589</v>
      </c>
      <c r="AQ564" s="61">
        <f>'[1]REQUISITOS DE EJECUCIÓN '!L565</f>
        <v>44588</v>
      </c>
      <c r="AR564" s="61" t="str">
        <f>'[1]REQUISITOS DE EJECUCIÓN '!M565</f>
        <v>I</v>
      </c>
      <c r="AS564" s="62" t="s">
        <v>104</v>
      </c>
      <c r="AT564" s="60" t="str">
        <f>[1]Supervisiones!J565</f>
        <v>Miguel Alfredo Gómez Caicedo</v>
      </c>
      <c r="AU564" s="60">
        <f>[1]Supervisiones!K565</f>
        <v>1116260093</v>
      </c>
      <c r="AV564" s="60" t="str">
        <f>[1]Supervisiones!L565</f>
        <v>Miguel Alfredo Gómez Caicedo</v>
      </c>
      <c r="AW564" s="60">
        <f>[1]Supervisiones!M565</f>
        <v>1116260093</v>
      </c>
      <c r="AX564" s="63">
        <f>[1]Supervisiones!N565</f>
        <v>44589</v>
      </c>
      <c r="AY564" s="63">
        <f>[1]Supervisiones!O565</f>
        <v>44589</v>
      </c>
      <c r="AZ564" s="60" t="str">
        <f>[1]Supervisiones!P565</f>
        <v>Transaccional</v>
      </c>
      <c r="BA564" s="62" t="s">
        <v>105</v>
      </c>
      <c r="BB564" s="60">
        <v>0</v>
      </c>
      <c r="BC564" s="62" t="s">
        <v>105</v>
      </c>
      <c r="BD564" s="60" t="s">
        <v>100</v>
      </c>
      <c r="BE564" s="60" t="s">
        <v>100</v>
      </c>
      <c r="BF564" s="62" t="s">
        <v>105</v>
      </c>
      <c r="BG564" s="60" t="s">
        <v>100</v>
      </c>
      <c r="BH564" s="60" t="s">
        <v>100</v>
      </c>
      <c r="BI564" s="60" t="s">
        <v>100</v>
      </c>
      <c r="BJ564" s="60" t="s">
        <v>100</v>
      </c>
      <c r="BK564" s="60" t="s">
        <v>100</v>
      </c>
      <c r="BL564" s="60" t="s">
        <v>100</v>
      </c>
      <c r="BM564" s="60" t="s">
        <v>100</v>
      </c>
      <c r="BN564" s="60" t="s">
        <v>100</v>
      </c>
      <c r="BO564" s="60" t="s">
        <v>100</v>
      </c>
      <c r="BP564" s="60" t="s">
        <v>100</v>
      </c>
      <c r="BQ564" s="60" t="s">
        <v>100</v>
      </c>
      <c r="BR564" s="60" t="s">
        <v>100</v>
      </c>
      <c r="BS564" s="63">
        <f t="shared" si="50"/>
        <v>44926</v>
      </c>
      <c r="BT564" s="62">
        <f t="shared" si="47"/>
        <v>0</v>
      </c>
      <c r="BU564" s="60">
        <v>0</v>
      </c>
      <c r="BV564" s="60">
        <v>0</v>
      </c>
      <c r="BW564" s="62">
        <f t="shared" si="48"/>
        <v>0</v>
      </c>
      <c r="BX564" s="60">
        <v>0</v>
      </c>
      <c r="BY564" s="60">
        <v>0</v>
      </c>
      <c r="BZ564" s="64">
        <f t="shared" si="51"/>
        <v>42000000</v>
      </c>
      <c r="CA564" s="60" t="s">
        <v>106</v>
      </c>
      <c r="CB564" s="62" t="e">
        <f t="shared" si="49"/>
        <v>#REF!</v>
      </c>
      <c r="CC564" s="72" t="e">
        <f>BS564-#REF!</f>
        <v>#REF!</v>
      </c>
      <c r="CD564" s="62" t="s">
        <v>107</v>
      </c>
      <c r="CE564" s="78">
        <v>44594</v>
      </c>
      <c r="CF564" s="74" t="s">
        <v>2983</v>
      </c>
      <c r="CG564" s="75"/>
    </row>
    <row r="565" spans="1:85" s="17" customFormat="1" ht="50.25" customHeight="1">
      <c r="A565" s="60">
        <v>564</v>
      </c>
      <c r="B565" s="62" t="s">
        <v>510</v>
      </c>
      <c r="C565" s="62" t="s">
        <v>511</v>
      </c>
      <c r="D565" s="62" t="s">
        <v>512</v>
      </c>
      <c r="E565" s="62" t="s">
        <v>88</v>
      </c>
      <c r="F565" s="62" t="s">
        <v>2984</v>
      </c>
      <c r="G565" s="62" t="s">
        <v>90</v>
      </c>
      <c r="H565" s="62" t="s">
        <v>2985</v>
      </c>
      <c r="I565" s="62" t="s">
        <v>92</v>
      </c>
      <c r="J565" s="62">
        <v>52966626</v>
      </c>
      <c r="K565" s="62" t="s">
        <v>2986</v>
      </c>
      <c r="L565" s="60" t="s">
        <v>2931</v>
      </c>
      <c r="M565" s="71" t="s">
        <v>2987</v>
      </c>
      <c r="N565" s="62" t="s">
        <v>96</v>
      </c>
      <c r="O565" s="62">
        <f t="shared" si="52"/>
        <v>82411875</v>
      </c>
      <c r="P565" s="86">
        <v>82411875</v>
      </c>
      <c r="Q565" s="60">
        <v>0</v>
      </c>
      <c r="R565" s="86">
        <v>7166250</v>
      </c>
      <c r="S565" s="62" t="s">
        <v>213</v>
      </c>
      <c r="T565" s="63">
        <v>44582</v>
      </c>
      <c r="U565" s="63">
        <v>44588</v>
      </c>
      <c r="V565" s="63">
        <v>44910</v>
      </c>
      <c r="W565" s="63">
        <v>44588</v>
      </c>
      <c r="X565" s="63">
        <v>44910</v>
      </c>
      <c r="Y565" s="67" t="s">
        <v>517</v>
      </c>
      <c r="Z565" s="68" t="s">
        <v>518</v>
      </c>
      <c r="AA565" s="67">
        <v>20220358</v>
      </c>
      <c r="AB565" s="67">
        <v>54622</v>
      </c>
      <c r="AC565" s="63">
        <v>44573</v>
      </c>
      <c r="AD565" s="60" t="s">
        <v>100</v>
      </c>
      <c r="AE565" s="60" t="s">
        <v>100</v>
      </c>
      <c r="AF565" s="60" t="s">
        <v>866</v>
      </c>
      <c r="AG565" s="60" t="s">
        <v>116</v>
      </c>
      <c r="AH565" s="69">
        <v>63822</v>
      </c>
      <c r="AI565" s="85">
        <v>44583</v>
      </c>
      <c r="AJ565" s="70" t="s">
        <v>103</v>
      </c>
      <c r="AK565" s="69" t="s">
        <v>100</v>
      </c>
      <c r="AL565" s="69" t="s">
        <v>100</v>
      </c>
      <c r="AM565" s="61" t="str">
        <f>'[1]REQUISITOS DE EJECUCIÓN '!F566</f>
        <v>Cumplimiento del contrato
Calidad del servicio</v>
      </c>
      <c r="AN565" s="61" t="str">
        <f>'[1]REQUISITOS DE EJECUCIÓN '!G566</f>
        <v>390-47-994000068690</v>
      </c>
      <c r="AO565" s="61">
        <f>'[1]REQUISITOS DE EJECUCIÓN '!H566</f>
        <v>44583</v>
      </c>
      <c r="AP565" s="61">
        <f>'[1]REQUISITOS DE EJECUCIÓN '!I566</f>
        <v>44584</v>
      </c>
      <c r="AQ565" s="61">
        <f>'[1]REQUISITOS DE EJECUCIÓN '!L566</f>
        <v>44588</v>
      </c>
      <c r="AR565" s="61" t="str">
        <f>'[1]REQUISITOS DE EJECUCIÓN '!M566</f>
        <v>I</v>
      </c>
      <c r="AS565" s="62" t="s">
        <v>104</v>
      </c>
      <c r="AT565" s="60" t="str">
        <f>[1]Supervisiones!J566</f>
        <v>Karen Lorena Hernandez Bedoya</v>
      </c>
      <c r="AU565" s="60">
        <f>[1]Supervisiones!K566</f>
        <v>1032407346</v>
      </c>
      <c r="AV565" s="60" t="str">
        <f>[1]Supervisiones!L566</f>
        <v>Martín Emilio Ramírez Cardona</v>
      </c>
      <c r="AW565" s="60">
        <f>[1]Supervisiones!M566</f>
        <v>1032407346</v>
      </c>
      <c r="AX565" s="63">
        <f>[1]Supervisiones!N566</f>
        <v>44582</v>
      </c>
      <c r="AY565" s="63">
        <f>[1]Supervisiones!O566</f>
        <v>44583</v>
      </c>
      <c r="AZ565" s="60" t="str">
        <f>[1]Supervisiones!P566</f>
        <v>Transaccional</v>
      </c>
      <c r="BA565" s="62" t="s">
        <v>105</v>
      </c>
      <c r="BB565" s="60">
        <v>0</v>
      </c>
      <c r="BC565" s="62" t="s">
        <v>105</v>
      </c>
      <c r="BD565" s="60" t="s">
        <v>100</v>
      </c>
      <c r="BE565" s="60" t="s">
        <v>100</v>
      </c>
      <c r="BF565" s="62" t="s">
        <v>105</v>
      </c>
      <c r="BG565" s="60" t="s">
        <v>100</v>
      </c>
      <c r="BH565" s="60" t="s">
        <v>100</v>
      </c>
      <c r="BI565" s="60" t="s">
        <v>100</v>
      </c>
      <c r="BJ565" s="60" t="s">
        <v>100</v>
      </c>
      <c r="BK565" s="60" t="s">
        <v>100</v>
      </c>
      <c r="BL565" s="60" t="s">
        <v>100</v>
      </c>
      <c r="BM565" s="60" t="s">
        <v>100</v>
      </c>
      <c r="BN565" s="60" t="s">
        <v>100</v>
      </c>
      <c r="BO565" s="60" t="s">
        <v>100</v>
      </c>
      <c r="BP565" s="60" t="s">
        <v>100</v>
      </c>
      <c r="BQ565" s="60" t="s">
        <v>100</v>
      </c>
      <c r="BR565" s="60" t="s">
        <v>100</v>
      </c>
      <c r="BS565" s="63">
        <f t="shared" si="50"/>
        <v>44910</v>
      </c>
      <c r="BT565" s="62">
        <f t="shared" si="47"/>
        <v>0</v>
      </c>
      <c r="BU565" s="60">
        <v>0</v>
      </c>
      <c r="BV565" s="60">
        <v>0</v>
      </c>
      <c r="BW565" s="62">
        <f t="shared" si="48"/>
        <v>0</v>
      </c>
      <c r="BX565" s="60">
        <v>0</v>
      </c>
      <c r="BY565" s="60">
        <v>0</v>
      </c>
      <c r="BZ565" s="64">
        <f t="shared" si="51"/>
        <v>82411875</v>
      </c>
      <c r="CA565" s="60" t="s">
        <v>106</v>
      </c>
      <c r="CB565" s="62" t="e">
        <f t="shared" si="49"/>
        <v>#REF!</v>
      </c>
      <c r="CC565" s="72" t="e">
        <f>BS565-#REF!</f>
        <v>#REF!</v>
      </c>
      <c r="CD565" s="62" t="s">
        <v>107</v>
      </c>
      <c r="CE565" s="78">
        <v>44587</v>
      </c>
      <c r="CF565" s="74" t="s">
        <v>2988</v>
      </c>
      <c r="CG565" s="75"/>
    </row>
    <row r="566" spans="1:85" s="17" customFormat="1" ht="50.25" customHeight="1">
      <c r="A566" s="60">
        <v>565</v>
      </c>
      <c r="B566" s="62" t="s">
        <v>298</v>
      </c>
      <c r="C566" s="62" t="s">
        <v>2328</v>
      </c>
      <c r="D566" s="62" t="s">
        <v>460</v>
      </c>
      <c r="E566" s="62" t="s">
        <v>88</v>
      </c>
      <c r="F566" s="62" t="s">
        <v>2989</v>
      </c>
      <c r="G566" s="62" t="s">
        <v>90</v>
      </c>
      <c r="H566" s="62" t="s">
        <v>2990</v>
      </c>
      <c r="I566" s="62" t="s">
        <v>92</v>
      </c>
      <c r="J566" s="62">
        <v>79995541</v>
      </c>
      <c r="K566" s="62" t="s">
        <v>2991</v>
      </c>
      <c r="L566" s="60" t="s">
        <v>2931</v>
      </c>
      <c r="M566" s="71" t="s">
        <v>2992</v>
      </c>
      <c r="N566" s="62" t="s">
        <v>96</v>
      </c>
      <c r="O566" s="62">
        <f t="shared" si="52"/>
        <v>45747450</v>
      </c>
      <c r="P566" s="60">
        <v>45747450</v>
      </c>
      <c r="Q566" s="60">
        <v>0</v>
      </c>
      <c r="R566" s="86">
        <v>5083050</v>
      </c>
      <c r="S566" s="62" t="s">
        <v>213</v>
      </c>
      <c r="T566" s="63">
        <v>44582</v>
      </c>
      <c r="U566" s="63">
        <v>44587</v>
      </c>
      <c r="V566" s="63">
        <v>44834</v>
      </c>
      <c r="W566" s="63">
        <v>44587</v>
      </c>
      <c r="X566" s="63">
        <v>44834</v>
      </c>
      <c r="Y566" s="67" t="s">
        <v>764</v>
      </c>
      <c r="Z566" s="68" t="s">
        <v>306</v>
      </c>
      <c r="AA566" s="67">
        <v>20221127</v>
      </c>
      <c r="AB566" s="67">
        <v>109222</v>
      </c>
      <c r="AC566" s="63">
        <v>44579</v>
      </c>
      <c r="AD566" s="60" t="s">
        <v>100</v>
      </c>
      <c r="AE566" s="60" t="s">
        <v>100</v>
      </c>
      <c r="AF566" s="60" t="s">
        <v>928</v>
      </c>
      <c r="AG566" s="60" t="s">
        <v>321</v>
      </c>
      <c r="AH566" s="69">
        <v>66422</v>
      </c>
      <c r="AI566" s="85">
        <v>44583</v>
      </c>
      <c r="AJ566" s="70" t="s">
        <v>103</v>
      </c>
      <c r="AK566" s="69" t="s">
        <v>100</v>
      </c>
      <c r="AL566" s="69" t="s">
        <v>100</v>
      </c>
      <c r="AM566" s="61" t="str">
        <f>'[1]REQUISITOS DE EJECUCIÓN '!F567</f>
        <v>Cumplimiento del contrato
Calidad del servicio</v>
      </c>
      <c r="AN566" s="61" t="str">
        <f>'[1]REQUISITOS DE EJECUCIÓN '!G567</f>
        <v>390-47-994000068769</v>
      </c>
      <c r="AO566" s="61">
        <f>'[1]REQUISITOS DE EJECUCIÓN '!H567</f>
        <v>44583</v>
      </c>
      <c r="AP566" s="61">
        <f>'[1]REQUISITOS DE EJECUCIÓN '!I567</f>
        <v>44584</v>
      </c>
      <c r="AQ566" s="61">
        <f>'[1]REQUISITOS DE EJECUCIÓN '!L567</f>
        <v>44588</v>
      </c>
      <c r="AR566" s="61" t="str">
        <f>'[1]REQUISITOS DE EJECUCIÓN '!M567</f>
        <v>lll</v>
      </c>
      <c r="AS566" s="62" t="s">
        <v>104</v>
      </c>
      <c r="AT566" s="60" t="str">
        <f>[1]Supervisiones!J567</f>
        <v>Nelson Jair Peña Gama</v>
      </c>
      <c r="AU566" s="60">
        <f>[1]Supervisiones!K567</f>
        <v>79353698</v>
      </c>
      <c r="AV566" s="60" t="str">
        <f>[1]Supervisiones!L567</f>
        <v>Nelson Jair Peña Gama</v>
      </c>
      <c r="AW566" s="60">
        <f>[1]Supervisiones!M567</f>
        <v>79353698</v>
      </c>
      <c r="AX566" s="63">
        <f>[1]Supervisiones!N567</f>
        <v>44583</v>
      </c>
      <c r="AY566" s="63">
        <f>[1]Supervisiones!O567</f>
        <v>44583</v>
      </c>
      <c r="AZ566" s="60" t="str">
        <f>[1]Supervisiones!P567</f>
        <v>Transaccional</v>
      </c>
      <c r="BA566" s="62" t="s">
        <v>94</v>
      </c>
      <c r="BB566" s="60">
        <v>1</v>
      </c>
      <c r="BC566" s="62" t="s">
        <v>94</v>
      </c>
      <c r="BD566" s="49" t="s">
        <v>2993</v>
      </c>
      <c r="BE566" s="63">
        <v>44595</v>
      </c>
      <c r="BF566" s="62" t="s">
        <v>105</v>
      </c>
      <c r="BG566" s="60" t="s">
        <v>100</v>
      </c>
      <c r="BH566" s="60" t="s">
        <v>100</v>
      </c>
      <c r="BI566" s="60" t="s">
        <v>100</v>
      </c>
      <c r="BJ566" s="60" t="s">
        <v>100</v>
      </c>
      <c r="BK566" s="60" t="s">
        <v>100</v>
      </c>
      <c r="BL566" s="60" t="s">
        <v>100</v>
      </c>
      <c r="BM566" s="60" t="s">
        <v>100</v>
      </c>
      <c r="BN566" s="60" t="s">
        <v>100</v>
      </c>
      <c r="BO566" s="60" t="s">
        <v>100</v>
      </c>
      <c r="BP566" s="60" t="s">
        <v>100</v>
      </c>
      <c r="BQ566" s="60" t="s">
        <v>100</v>
      </c>
      <c r="BR566" s="60" t="s">
        <v>100</v>
      </c>
      <c r="BS566" s="63">
        <f t="shared" si="50"/>
        <v>44834</v>
      </c>
      <c r="BT566" s="62">
        <f t="shared" si="47"/>
        <v>0</v>
      </c>
      <c r="BU566" s="60">
        <v>0</v>
      </c>
      <c r="BV566" s="60">
        <v>0</v>
      </c>
      <c r="BW566" s="62">
        <f t="shared" si="48"/>
        <v>0</v>
      </c>
      <c r="BX566" s="60">
        <v>0</v>
      </c>
      <c r="BY566" s="60">
        <v>0</v>
      </c>
      <c r="BZ566" s="64">
        <f t="shared" si="51"/>
        <v>45747450</v>
      </c>
      <c r="CA566" s="60" t="s">
        <v>106</v>
      </c>
      <c r="CB566" s="62" t="e">
        <f t="shared" si="49"/>
        <v>#REF!</v>
      </c>
      <c r="CC566" s="72" t="e">
        <f>BS566-#REF!</f>
        <v>#REF!</v>
      </c>
      <c r="CD566" s="62" t="s">
        <v>107</v>
      </c>
      <c r="CE566" s="78">
        <v>44587</v>
      </c>
      <c r="CF566" s="74" t="s">
        <v>2994</v>
      </c>
      <c r="CG566" s="75"/>
    </row>
    <row r="567" spans="1:85" s="17" customFormat="1" ht="50.25" customHeight="1">
      <c r="A567" s="60">
        <v>566</v>
      </c>
      <c r="B567" s="62" t="s">
        <v>298</v>
      </c>
      <c r="C567" s="62" t="s">
        <v>489</v>
      </c>
      <c r="D567" s="62" t="s">
        <v>460</v>
      </c>
      <c r="E567" s="62" t="s">
        <v>88</v>
      </c>
      <c r="F567" s="62" t="s">
        <v>2995</v>
      </c>
      <c r="G567" s="62" t="s">
        <v>90</v>
      </c>
      <c r="H567" s="62" t="s">
        <v>2996</v>
      </c>
      <c r="I567" s="62" t="s">
        <v>92</v>
      </c>
      <c r="J567" s="62">
        <v>1073558017</v>
      </c>
      <c r="K567" s="62" t="s">
        <v>2997</v>
      </c>
      <c r="L567" s="60">
        <v>80111701</v>
      </c>
      <c r="M567" s="71" t="s">
        <v>634</v>
      </c>
      <c r="N567" s="62" t="s">
        <v>96</v>
      </c>
      <c r="O567" s="62">
        <f t="shared" si="52"/>
        <v>65000000</v>
      </c>
      <c r="P567" s="86">
        <v>65000000</v>
      </c>
      <c r="Q567" s="60">
        <v>0</v>
      </c>
      <c r="R567" s="86">
        <v>6500000</v>
      </c>
      <c r="S567" s="62" t="s">
        <v>213</v>
      </c>
      <c r="T567" s="63">
        <v>44582</v>
      </c>
      <c r="U567" s="63">
        <v>44588</v>
      </c>
      <c r="V567" s="63">
        <v>44865</v>
      </c>
      <c r="W567" s="63">
        <v>44588</v>
      </c>
      <c r="X567" s="63">
        <v>44865</v>
      </c>
      <c r="Y567" s="67" t="s">
        <v>305</v>
      </c>
      <c r="Z567" s="68" t="s">
        <v>306</v>
      </c>
      <c r="AA567" s="67">
        <v>20220998</v>
      </c>
      <c r="AB567" s="67">
        <v>106922</v>
      </c>
      <c r="AC567" s="63">
        <v>44579</v>
      </c>
      <c r="AD567" s="60" t="s">
        <v>100</v>
      </c>
      <c r="AE567" s="60" t="s">
        <v>100</v>
      </c>
      <c r="AF567" s="60" t="s">
        <v>928</v>
      </c>
      <c r="AG567" s="60" t="s">
        <v>494</v>
      </c>
      <c r="AH567" s="69">
        <v>64022</v>
      </c>
      <c r="AI567" s="85">
        <v>44583</v>
      </c>
      <c r="AJ567" s="70" t="s">
        <v>103</v>
      </c>
      <c r="AK567" s="69" t="s">
        <v>100</v>
      </c>
      <c r="AL567" s="69" t="s">
        <v>100</v>
      </c>
      <c r="AM567" s="61" t="str">
        <f>'[1]REQUISITOS DE EJECUCIÓN '!F568</f>
        <v>Cumplimiento del contrato
Calidad del servicio</v>
      </c>
      <c r="AN567" s="61" t="str">
        <f>'[1]REQUISITOS DE EJECUCIÓN '!G568</f>
        <v>390-47-994000068784</v>
      </c>
      <c r="AO567" s="61">
        <f>'[1]REQUISITOS DE EJECUCIÓN '!H568</f>
        <v>44584</v>
      </c>
      <c r="AP567" s="61">
        <f>'[1]REQUISITOS DE EJECUCIÓN '!I568</f>
        <v>44584</v>
      </c>
      <c r="AQ567" s="61">
        <f>'[1]REQUISITOS DE EJECUCIÓN '!L568</f>
        <v>44588</v>
      </c>
      <c r="AR567" s="61" t="str">
        <f>'[1]REQUISITOS DE EJECUCIÓN '!M568</f>
        <v>I</v>
      </c>
      <c r="AS567" s="62" t="s">
        <v>104</v>
      </c>
      <c r="AT567" s="60" t="str">
        <f>[1]Supervisiones!J568</f>
        <v>Edgar Muñoz David</v>
      </c>
      <c r="AU567" s="60">
        <f>[1]Supervisiones!K568</f>
        <v>12965830</v>
      </c>
      <c r="AV567" s="60" t="str">
        <f>[1]Supervisiones!L568</f>
        <v>Edgar Muñoz David</v>
      </c>
      <c r="AW567" s="60">
        <f>[1]Supervisiones!M568</f>
        <v>12965830</v>
      </c>
      <c r="AX567" s="63">
        <f>[1]Supervisiones!N568</f>
        <v>44583</v>
      </c>
      <c r="AY567" s="63">
        <f>[1]Supervisiones!O568</f>
        <v>44583</v>
      </c>
      <c r="AZ567" s="60" t="str">
        <f>[1]Supervisiones!P568</f>
        <v>Transaccional</v>
      </c>
      <c r="BA567" s="62" t="s">
        <v>105</v>
      </c>
      <c r="BB567" s="60">
        <v>0</v>
      </c>
      <c r="BC567" s="62" t="s">
        <v>105</v>
      </c>
      <c r="BD567" s="60" t="s">
        <v>100</v>
      </c>
      <c r="BE567" s="60" t="s">
        <v>100</v>
      </c>
      <c r="BF567" s="62" t="s">
        <v>105</v>
      </c>
      <c r="BG567" s="60" t="s">
        <v>100</v>
      </c>
      <c r="BH567" s="60" t="s">
        <v>100</v>
      </c>
      <c r="BI567" s="60" t="s">
        <v>100</v>
      </c>
      <c r="BJ567" s="60" t="s">
        <v>100</v>
      </c>
      <c r="BK567" s="60" t="s">
        <v>100</v>
      </c>
      <c r="BL567" s="60" t="s">
        <v>100</v>
      </c>
      <c r="BM567" s="60" t="s">
        <v>100</v>
      </c>
      <c r="BN567" s="60" t="s">
        <v>100</v>
      </c>
      <c r="BO567" s="60" t="s">
        <v>100</v>
      </c>
      <c r="BP567" s="60" t="s">
        <v>100</v>
      </c>
      <c r="BQ567" s="60" t="s">
        <v>100</v>
      </c>
      <c r="BR567" s="60" t="s">
        <v>100</v>
      </c>
      <c r="BS567" s="63">
        <f t="shared" si="50"/>
        <v>44865</v>
      </c>
      <c r="BT567" s="62">
        <f t="shared" si="47"/>
        <v>0</v>
      </c>
      <c r="BU567" s="60">
        <v>0</v>
      </c>
      <c r="BV567" s="60">
        <v>0</v>
      </c>
      <c r="BW567" s="62">
        <f t="shared" si="48"/>
        <v>0</v>
      </c>
      <c r="BX567" s="60">
        <v>0</v>
      </c>
      <c r="BY567" s="60">
        <v>0</v>
      </c>
      <c r="BZ567" s="64">
        <f t="shared" si="51"/>
        <v>65000000</v>
      </c>
      <c r="CA567" s="60" t="s">
        <v>106</v>
      </c>
      <c r="CB567" s="62" t="e">
        <f t="shared" si="49"/>
        <v>#REF!</v>
      </c>
      <c r="CC567" s="72" t="e">
        <f>BS567-#REF!</f>
        <v>#REF!</v>
      </c>
      <c r="CD567" s="62" t="s">
        <v>107</v>
      </c>
      <c r="CE567" s="78">
        <v>44587</v>
      </c>
      <c r="CF567" s="74" t="s">
        <v>2998</v>
      </c>
      <c r="CG567" s="75"/>
    </row>
    <row r="568" spans="1:85" s="17" customFormat="1" ht="50.25" customHeight="1">
      <c r="A568" s="60">
        <v>567</v>
      </c>
      <c r="B568" s="62" t="s">
        <v>298</v>
      </c>
      <c r="C568" s="62" t="s">
        <v>1064</v>
      </c>
      <c r="D568" s="62" t="s">
        <v>460</v>
      </c>
      <c r="E568" s="62" t="s">
        <v>88</v>
      </c>
      <c r="F568" s="62" t="s">
        <v>2999</v>
      </c>
      <c r="G568" s="62" t="s">
        <v>111</v>
      </c>
      <c r="H568" s="62" t="s">
        <v>3000</v>
      </c>
      <c r="I568" s="62" t="s">
        <v>92</v>
      </c>
      <c r="J568" s="62">
        <v>1013638029</v>
      </c>
      <c r="K568" s="62" t="s">
        <v>3001</v>
      </c>
      <c r="L568" s="60" t="s">
        <v>2931</v>
      </c>
      <c r="M568" s="71" t="s">
        <v>3002</v>
      </c>
      <c r="N568" s="62" t="s">
        <v>96</v>
      </c>
      <c r="O568" s="62">
        <f t="shared" si="52"/>
        <v>18556356</v>
      </c>
      <c r="P568" s="86">
        <v>18556356</v>
      </c>
      <c r="Q568" s="60">
        <v>0</v>
      </c>
      <c r="R568" s="86">
        <v>3092726</v>
      </c>
      <c r="S568" s="62" t="s">
        <v>213</v>
      </c>
      <c r="T568" s="63">
        <v>44582</v>
      </c>
      <c r="U568" s="63">
        <v>44585</v>
      </c>
      <c r="V568" s="63">
        <v>44742</v>
      </c>
      <c r="W568" s="63">
        <v>44585</v>
      </c>
      <c r="X568" s="63">
        <v>44742</v>
      </c>
      <c r="Y568" s="67" t="s">
        <v>305</v>
      </c>
      <c r="Z568" s="68" t="s">
        <v>306</v>
      </c>
      <c r="AA568" s="67">
        <v>20220941</v>
      </c>
      <c r="AB568" s="67">
        <v>50122</v>
      </c>
      <c r="AC568" s="63">
        <v>44572</v>
      </c>
      <c r="AD568" s="60" t="s">
        <v>100</v>
      </c>
      <c r="AE568" s="60" t="s">
        <v>100</v>
      </c>
      <c r="AF568" s="60" t="s">
        <v>1070</v>
      </c>
      <c r="AG568" s="60" t="s">
        <v>2676</v>
      </c>
      <c r="AH568" s="69">
        <v>66122</v>
      </c>
      <c r="AI568" s="85">
        <v>44583</v>
      </c>
      <c r="AJ568" s="70" t="s">
        <v>103</v>
      </c>
      <c r="AK568" s="69" t="s">
        <v>100</v>
      </c>
      <c r="AL568" s="69" t="s">
        <v>100</v>
      </c>
      <c r="AM568" s="61" t="str">
        <f>'[1]REQUISITOS DE EJECUCIÓN '!F569</f>
        <v>Cumplimiento del contrato
Calidad del servicio</v>
      </c>
      <c r="AN568" s="61" t="str">
        <f>'[1]REQUISITOS DE EJECUCIÓN '!G569</f>
        <v>390-47-994000068727</v>
      </c>
      <c r="AO568" s="61">
        <f>'[1]REQUISITOS DE EJECUCIÓN '!H569</f>
        <v>44583</v>
      </c>
      <c r="AP568" s="61">
        <f>'[1]REQUISITOS DE EJECUCIÓN '!I569</f>
        <v>44583</v>
      </c>
      <c r="AQ568" s="61">
        <f>'[1]REQUISITOS DE EJECUCIÓN '!L569</f>
        <v>44588</v>
      </c>
      <c r="AR568" s="61" t="str">
        <f>'[1]REQUISITOS DE EJECUCIÓN '!M569</f>
        <v>lll</v>
      </c>
      <c r="AS568" s="62" t="s">
        <v>104</v>
      </c>
      <c r="AT568" s="60" t="str">
        <f>[1]Supervisiones!J569</f>
        <v>Nestor Alejandro Gómez Guerrero</v>
      </c>
      <c r="AU568" s="60">
        <f>[1]Supervisiones!K569</f>
        <v>7700363</v>
      </c>
      <c r="AV568" s="60" t="str">
        <f>[1]Supervisiones!L569</f>
        <v>Nestor Alejandro Gómez Guerrero</v>
      </c>
      <c r="AW568" s="60">
        <f>[1]Supervisiones!M569</f>
        <v>7700363</v>
      </c>
      <c r="AX568" s="63">
        <f>[1]Supervisiones!N569</f>
        <v>44583</v>
      </c>
      <c r="AY568" s="63">
        <f>[1]Supervisiones!O569</f>
        <v>44583</v>
      </c>
      <c r="AZ568" s="60" t="str">
        <f>[1]Supervisiones!P569</f>
        <v>Transaccional</v>
      </c>
      <c r="BA568" s="62" t="s">
        <v>105</v>
      </c>
      <c r="BB568" s="60">
        <v>0</v>
      </c>
      <c r="BC568" s="62" t="s">
        <v>105</v>
      </c>
      <c r="BD568" s="60" t="s">
        <v>100</v>
      </c>
      <c r="BE568" s="60" t="s">
        <v>100</v>
      </c>
      <c r="BF568" s="62" t="s">
        <v>105</v>
      </c>
      <c r="BG568" s="60" t="s">
        <v>100</v>
      </c>
      <c r="BH568" s="60" t="s">
        <v>100</v>
      </c>
      <c r="BI568" s="60" t="s">
        <v>100</v>
      </c>
      <c r="BJ568" s="60" t="s">
        <v>100</v>
      </c>
      <c r="BK568" s="60" t="s">
        <v>100</v>
      </c>
      <c r="BL568" s="60" t="s">
        <v>100</v>
      </c>
      <c r="BM568" s="60" t="s">
        <v>100</v>
      </c>
      <c r="BN568" s="60" t="s">
        <v>100</v>
      </c>
      <c r="BO568" s="60" t="s">
        <v>100</v>
      </c>
      <c r="BP568" s="60" t="s">
        <v>100</v>
      </c>
      <c r="BQ568" s="60" t="s">
        <v>100</v>
      </c>
      <c r="BR568" s="60" t="s">
        <v>100</v>
      </c>
      <c r="BS568" s="63">
        <f t="shared" si="50"/>
        <v>44742</v>
      </c>
      <c r="BT568" s="62">
        <f t="shared" si="47"/>
        <v>0</v>
      </c>
      <c r="BU568" s="60">
        <v>0</v>
      </c>
      <c r="BV568" s="60">
        <v>0</v>
      </c>
      <c r="BW568" s="62">
        <f t="shared" si="48"/>
        <v>0</v>
      </c>
      <c r="BX568" s="60">
        <v>0</v>
      </c>
      <c r="BY568" s="60">
        <v>0</v>
      </c>
      <c r="BZ568" s="64">
        <f t="shared" si="51"/>
        <v>18556356</v>
      </c>
      <c r="CA568" s="60" t="s">
        <v>106</v>
      </c>
      <c r="CB568" s="62" t="e">
        <f t="shared" si="49"/>
        <v>#REF!</v>
      </c>
      <c r="CC568" s="72" t="e">
        <f>BS568-#REF!</f>
        <v>#REF!</v>
      </c>
      <c r="CD568" s="62" t="s">
        <v>107</v>
      </c>
      <c r="CE568" s="78">
        <v>44587</v>
      </c>
      <c r="CF568" s="74" t="s">
        <v>3003</v>
      </c>
      <c r="CG568" s="75"/>
    </row>
    <row r="569" spans="1:85" s="17" customFormat="1" ht="50.25" customHeight="1">
      <c r="A569" s="60">
        <v>568</v>
      </c>
      <c r="B569" s="62" t="s">
        <v>510</v>
      </c>
      <c r="C569" s="62" t="s">
        <v>690</v>
      </c>
      <c r="D569" s="62" t="s">
        <v>512</v>
      </c>
      <c r="E569" s="62" t="s">
        <v>88</v>
      </c>
      <c r="F569" s="62" t="s">
        <v>3004</v>
      </c>
      <c r="G569" s="62" t="s">
        <v>90</v>
      </c>
      <c r="H569" s="62" t="s">
        <v>3005</v>
      </c>
      <c r="I569" s="62" t="s">
        <v>92</v>
      </c>
      <c r="J569" s="62">
        <v>49553803</v>
      </c>
      <c r="K569" s="62" t="s">
        <v>3006</v>
      </c>
      <c r="L569" s="60" t="s">
        <v>2931</v>
      </c>
      <c r="M569" s="71" t="s">
        <v>3007</v>
      </c>
      <c r="N569" s="62" t="s">
        <v>96</v>
      </c>
      <c r="O569" s="62">
        <f t="shared" si="52"/>
        <v>58349500</v>
      </c>
      <c r="P569" s="82">
        <v>58349500</v>
      </c>
      <c r="Q569" s="83">
        <v>0</v>
      </c>
      <c r="R569" s="82">
        <v>5304500</v>
      </c>
      <c r="S569" s="62" t="s">
        <v>213</v>
      </c>
      <c r="T569" s="63">
        <v>44583</v>
      </c>
      <c r="U569" s="63">
        <v>44585</v>
      </c>
      <c r="V569" s="63">
        <v>44895</v>
      </c>
      <c r="W569" s="63">
        <v>44585</v>
      </c>
      <c r="X569" s="63">
        <v>44895</v>
      </c>
      <c r="Y569" s="67" t="s">
        <v>695</v>
      </c>
      <c r="Z569" s="68" t="s">
        <v>518</v>
      </c>
      <c r="AA569" s="111">
        <v>20220433</v>
      </c>
      <c r="AB569" s="111">
        <v>73922</v>
      </c>
      <c r="AC569" s="63">
        <v>44574</v>
      </c>
      <c r="AD569" s="60" t="s">
        <v>100</v>
      </c>
      <c r="AE569" s="60" t="s">
        <v>100</v>
      </c>
      <c r="AF569" s="71" t="s">
        <v>696</v>
      </c>
      <c r="AG569" s="71" t="s">
        <v>116</v>
      </c>
      <c r="AH569" s="69">
        <v>69122</v>
      </c>
      <c r="AI569" s="85">
        <v>44584</v>
      </c>
      <c r="AJ569" s="70" t="s">
        <v>103</v>
      </c>
      <c r="AK569" s="69" t="s">
        <v>100</v>
      </c>
      <c r="AL569" s="69" t="s">
        <v>100</v>
      </c>
      <c r="AM569" s="61" t="str">
        <f>'[1]REQUISITOS DE EJECUCIÓN '!F570</f>
        <v>Cumplimiento del contrato
Calidad del servicio</v>
      </c>
      <c r="AN569" s="61" t="str">
        <f>'[1]REQUISITOS DE EJECUCIÓN '!G570</f>
        <v>390-47-994000068773</v>
      </c>
      <c r="AO569" s="61">
        <f>'[1]REQUISITOS DE EJECUCIÓN '!H570</f>
        <v>44583</v>
      </c>
      <c r="AP569" s="61">
        <f>'[1]REQUISITOS DE EJECUCIÓN '!I570</f>
        <v>44584</v>
      </c>
      <c r="AQ569" s="61">
        <f>'[1]REQUISITOS DE EJECUCIÓN '!L570</f>
        <v>44585</v>
      </c>
      <c r="AR569" s="61" t="str">
        <f>'[1]REQUISITOS DE EJECUCIÓN '!M570</f>
        <v>I</v>
      </c>
      <c r="AS569" s="62" t="s">
        <v>104</v>
      </c>
      <c r="AT569" s="60" t="str">
        <f>[1]Supervisiones!J570</f>
        <v>Antonio Gabriel Calderón Silva</v>
      </c>
      <c r="AU569" s="60">
        <f>[1]Supervisiones!K570</f>
        <v>88309681</v>
      </c>
      <c r="AV569" s="60" t="str">
        <f>[1]Supervisiones!L570</f>
        <v>Nubia Yaneth Ruiz Gómez</v>
      </c>
      <c r="AW569" s="60">
        <f>[1]Supervisiones!M570</f>
        <v>88309681</v>
      </c>
      <c r="AX569" s="63">
        <f>[1]Supervisiones!N570</f>
        <v>44584</v>
      </c>
      <c r="AY569" s="63">
        <f>[1]Supervisiones!O570</f>
        <v>44584</v>
      </c>
      <c r="AZ569" s="60" t="str">
        <f>[1]Supervisiones!P570</f>
        <v>Transaccional</v>
      </c>
      <c r="BA569" s="62" t="s">
        <v>105</v>
      </c>
      <c r="BB569" s="60">
        <v>0</v>
      </c>
      <c r="BC569" s="62" t="s">
        <v>105</v>
      </c>
      <c r="BD569" s="60" t="s">
        <v>100</v>
      </c>
      <c r="BE569" s="60" t="s">
        <v>100</v>
      </c>
      <c r="BF569" s="62" t="s">
        <v>105</v>
      </c>
      <c r="BG569" s="60" t="s">
        <v>100</v>
      </c>
      <c r="BH569" s="60" t="s">
        <v>100</v>
      </c>
      <c r="BI569" s="60" t="s">
        <v>100</v>
      </c>
      <c r="BJ569" s="60" t="s">
        <v>100</v>
      </c>
      <c r="BK569" s="60" t="s">
        <v>100</v>
      </c>
      <c r="BL569" s="60" t="s">
        <v>100</v>
      </c>
      <c r="BM569" s="60" t="s">
        <v>100</v>
      </c>
      <c r="BN569" s="60" t="s">
        <v>100</v>
      </c>
      <c r="BO569" s="60" t="s">
        <v>100</v>
      </c>
      <c r="BP569" s="60" t="s">
        <v>100</v>
      </c>
      <c r="BQ569" s="60" t="s">
        <v>100</v>
      </c>
      <c r="BR569" s="60" t="s">
        <v>100</v>
      </c>
      <c r="BS569" s="63">
        <f t="shared" si="50"/>
        <v>44895</v>
      </c>
      <c r="BT569" s="62">
        <f t="shared" si="47"/>
        <v>0</v>
      </c>
      <c r="BU569" s="60">
        <v>0</v>
      </c>
      <c r="BV569" s="60">
        <v>0</v>
      </c>
      <c r="BW569" s="62">
        <f t="shared" si="48"/>
        <v>0</v>
      </c>
      <c r="BX569" s="60">
        <v>0</v>
      </c>
      <c r="BY569" s="60">
        <v>0</v>
      </c>
      <c r="BZ569" s="64">
        <f t="shared" si="51"/>
        <v>58349500</v>
      </c>
      <c r="CA569" s="60" t="s">
        <v>106</v>
      </c>
      <c r="CB569" s="62" t="e">
        <f t="shared" si="49"/>
        <v>#REF!</v>
      </c>
      <c r="CC569" s="72" t="e">
        <f>BS569-#REF!</f>
        <v>#REF!</v>
      </c>
      <c r="CD569" s="62" t="s">
        <v>107</v>
      </c>
      <c r="CE569" s="78">
        <v>44588</v>
      </c>
      <c r="CF569" s="74" t="s">
        <v>3008</v>
      </c>
      <c r="CG569" s="75"/>
    </row>
    <row r="570" spans="1:85" s="17" customFormat="1" ht="50.25" customHeight="1">
      <c r="A570" s="60">
        <v>569</v>
      </c>
      <c r="B570" s="62" t="s">
        <v>298</v>
      </c>
      <c r="C570" s="62" t="s">
        <v>489</v>
      </c>
      <c r="D570" s="62" t="s">
        <v>300</v>
      </c>
      <c r="E570" s="62" t="s">
        <v>88</v>
      </c>
      <c r="F570" s="62" t="s">
        <v>3009</v>
      </c>
      <c r="G570" s="62" t="s">
        <v>90</v>
      </c>
      <c r="H570" s="62" t="s">
        <v>3010</v>
      </c>
      <c r="I570" s="62" t="s">
        <v>92</v>
      </c>
      <c r="J570" s="62">
        <v>79853345</v>
      </c>
      <c r="K570" s="62" t="s">
        <v>3011</v>
      </c>
      <c r="L570" s="60" t="s">
        <v>2931</v>
      </c>
      <c r="M570" s="71" t="s">
        <v>493</v>
      </c>
      <c r="N570" s="62" t="s">
        <v>96</v>
      </c>
      <c r="O570" s="62">
        <f t="shared" si="52"/>
        <v>75000000</v>
      </c>
      <c r="P570" s="82">
        <v>75000000</v>
      </c>
      <c r="Q570" s="83">
        <v>0</v>
      </c>
      <c r="R570" s="82">
        <v>7500000</v>
      </c>
      <c r="S570" s="62" t="s">
        <v>213</v>
      </c>
      <c r="T570" s="63">
        <v>44583</v>
      </c>
      <c r="U570" s="63">
        <v>44593</v>
      </c>
      <c r="V570" s="63">
        <v>44865</v>
      </c>
      <c r="W570" s="63">
        <v>44593</v>
      </c>
      <c r="X570" s="63">
        <v>44865</v>
      </c>
      <c r="Y570" s="67" t="s">
        <v>305</v>
      </c>
      <c r="Z570" s="68" t="s">
        <v>306</v>
      </c>
      <c r="AA570" s="111">
        <v>20220596</v>
      </c>
      <c r="AB570" s="111">
        <v>67022</v>
      </c>
      <c r="AC570" s="63">
        <v>44573</v>
      </c>
      <c r="AD570" s="60" t="s">
        <v>100</v>
      </c>
      <c r="AE570" s="60" t="s">
        <v>100</v>
      </c>
      <c r="AF570" s="71" t="s">
        <v>1478</v>
      </c>
      <c r="AG570" s="71" t="s">
        <v>494</v>
      </c>
      <c r="AH570" s="69">
        <v>74522</v>
      </c>
      <c r="AI570" s="85">
        <v>44584</v>
      </c>
      <c r="AJ570" s="70" t="s">
        <v>84</v>
      </c>
      <c r="AK570" s="69" t="s">
        <v>100</v>
      </c>
      <c r="AL570" s="69" t="s">
        <v>100</v>
      </c>
      <c r="AM570" s="61" t="str">
        <f>'[1]REQUISITOS DE EJECUCIÓN '!F571</f>
        <v>Cumplimiento del contrato
Calidad del servicio</v>
      </c>
      <c r="AN570" s="61" t="str">
        <f>'[1]REQUISITOS DE EJECUCIÓN '!G571</f>
        <v>3254826–8</v>
      </c>
      <c r="AO570" s="61">
        <f>'[1]REQUISITOS DE EJECUCIÓN '!H571</f>
        <v>44585</v>
      </c>
      <c r="AP570" s="61">
        <f>'[1]REQUISITOS DE EJECUCIÓN '!I571</f>
        <v>44588</v>
      </c>
      <c r="AQ570" s="61">
        <f>'[1]REQUISITOS DE EJECUCIÓN '!L571</f>
        <v>44585</v>
      </c>
      <c r="AR570" s="61" t="str">
        <f>'[1]REQUISITOS DE EJECUCIÓN '!M571</f>
        <v>I</v>
      </c>
      <c r="AS570" s="62" t="s">
        <v>211</v>
      </c>
      <c r="AT570" s="60" t="str">
        <f>[1]Supervisiones!J571</f>
        <v>Edgar Muñoz David</v>
      </c>
      <c r="AU570" s="60">
        <f>[1]Supervisiones!K571</f>
        <v>12965830</v>
      </c>
      <c r="AV570" s="60" t="str">
        <f>[1]Supervisiones!L571</f>
        <v>Edgar Muñoz David</v>
      </c>
      <c r="AW570" s="60">
        <f>[1]Supervisiones!M571</f>
        <v>12965830</v>
      </c>
      <c r="AX570" s="63">
        <f>[1]Supervisiones!N571</f>
        <v>44589</v>
      </c>
      <c r="AY570" s="63">
        <f>[1]Supervisiones!O571</f>
        <v>44589</v>
      </c>
      <c r="AZ570" s="60" t="str">
        <f>[1]Supervisiones!P571</f>
        <v>Transaccional</v>
      </c>
      <c r="BA570" s="62" t="s">
        <v>105</v>
      </c>
      <c r="BB570" s="60">
        <v>0</v>
      </c>
      <c r="BC570" s="62" t="s">
        <v>105</v>
      </c>
      <c r="BD570" s="60" t="s">
        <v>100</v>
      </c>
      <c r="BE570" s="60" t="s">
        <v>100</v>
      </c>
      <c r="BF570" s="62" t="s">
        <v>105</v>
      </c>
      <c r="BG570" s="60" t="s">
        <v>100</v>
      </c>
      <c r="BH570" s="60" t="s">
        <v>100</v>
      </c>
      <c r="BI570" s="60" t="s">
        <v>100</v>
      </c>
      <c r="BJ570" s="60" t="s">
        <v>100</v>
      </c>
      <c r="BK570" s="60" t="s">
        <v>100</v>
      </c>
      <c r="BL570" s="60" t="s">
        <v>100</v>
      </c>
      <c r="BM570" s="60" t="s">
        <v>100</v>
      </c>
      <c r="BN570" s="60" t="s">
        <v>100</v>
      </c>
      <c r="BO570" s="60" t="s">
        <v>100</v>
      </c>
      <c r="BP570" s="60" t="s">
        <v>100</v>
      </c>
      <c r="BQ570" s="60" t="s">
        <v>100</v>
      </c>
      <c r="BR570" s="60" t="s">
        <v>100</v>
      </c>
      <c r="BS570" s="63">
        <f t="shared" si="50"/>
        <v>44865</v>
      </c>
      <c r="BT570" s="62">
        <f t="shared" si="47"/>
        <v>0</v>
      </c>
      <c r="BU570" s="60">
        <v>0</v>
      </c>
      <c r="BV570" s="60">
        <v>0</v>
      </c>
      <c r="BW570" s="62">
        <f t="shared" si="48"/>
        <v>0</v>
      </c>
      <c r="BX570" s="60">
        <v>0</v>
      </c>
      <c r="BY570" s="60">
        <v>0</v>
      </c>
      <c r="BZ570" s="64">
        <f t="shared" si="51"/>
        <v>75000000</v>
      </c>
      <c r="CA570" s="60" t="s">
        <v>106</v>
      </c>
      <c r="CB570" s="62" t="e">
        <f t="shared" si="49"/>
        <v>#REF!</v>
      </c>
      <c r="CC570" s="72" t="e">
        <f>BS570-#REF!</f>
        <v>#REF!</v>
      </c>
      <c r="CD570" s="62" t="s">
        <v>107</v>
      </c>
      <c r="CE570" s="78">
        <v>44588</v>
      </c>
      <c r="CF570" s="74" t="s">
        <v>3012</v>
      </c>
      <c r="CG570" s="75"/>
    </row>
    <row r="571" spans="1:85" s="17" customFormat="1" ht="50.25" customHeight="1">
      <c r="A571" s="60">
        <v>570</v>
      </c>
      <c r="B571" s="62" t="s">
        <v>962</v>
      </c>
      <c r="C571" s="62" t="s">
        <v>962</v>
      </c>
      <c r="D571" s="62" t="s">
        <v>165</v>
      </c>
      <c r="E571" s="62" t="s">
        <v>88</v>
      </c>
      <c r="F571" s="62" t="s">
        <v>3013</v>
      </c>
      <c r="G571" s="62" t="s">
        <v>2128</v>
      </c>
      <c r="H571" s="62" t="s">
        <v>3014</v>
      </c>
      <c r="I571" s="62" t="s">
        <v>2130</v>
      </c>
      <c r="J571" s="62" t="s">
        <v>3015</v>
      </c>
      <c r="K571" s="62" t="s">
        <v>3016</v>
      </c>
      <c r="L571" s="60" t="s">
        <v>2931</v>
      </c>
      <c r="M571" s="71" t="s">
        <v>3017</v>
      </c>
      <c r="N571" s="62" t="s">
        <v>96</v>
      </c>
      <c r="O571" s="62">
        <f t="shared" si="52"/>
        <v>176000000</v>
      </c>
      <c r="P571" s="82">
        <v>176000000</v>
      </c>
      <c r="Q571" s="83">
        <v>0</v>
      </c>
      <c r="R571" s="83" t="s">
        <v>100</v>
      </c>
      <c r="S571" s="62" t="s">
        <v>100</v>
      </c>
      <c r="T571" s="63">
        <v>44582</v>
      </c>
      <c r="U571" s="63">
        <v>44585</v>
      </c>
      <c r="V571" s="63">
        <v>44827</v>
      </c>
      <c r="W571" s="63">
        <v>44585</v>
      </c>
      <c r="X571" s="63">
        <v>44827</v>
      </c>
      <c r="Y571" s="67" t="s">
        <v>305</v>
      </c>
      <c r="Z571" s="68" t="s">
        <v>306</v>
      </c>
      <c r="AA571" s="111">
        <v>20221145</v>
      </c>
      <c r="AB571" s="111">
        <v>103522</v>
      </c>
      <c r="AC571" s="63">
        <v>44579</v>
      </c>
      <c r="AD571" s="60" t="s">
        <v>100</v>
      </c>
      <c r="AE571" s="60" t="s">
        <v>100</v>
      </c>
      <c r="AF571" s="71" t="s">
        <v>307</v>
      </c>
      <c r="AG571" s="71" t="s">
        <v>102</v>
      </c>
      <c r="AH571" s="69">
        <v>63722</v>
      </c>
      <c r="AI571" s="85">
        <v>44583</v>
      </c>
      <c r="AJ571" s="70" t="s">
        <v>103</v>
      </c>
      <c r="AK571" s="69" t="s">
        <v>100</v>
      </c>
      <c r="AL571" s="69" t="s">
        <v>100</v>
      </c>
      <c r="AM571" s="61" t="str">
        <f>'[1]REQUISITOS DE EJECUCIÓN '!F572</f>
        <v>Cumplimiento del contrato
Pago de salarios
Calidad del servicio</v>
      </c>
      <c r="AN571" s="61" t="str">
        <f>'[1]REQUISITOS DE EJECUCIÓN '!G572</f>
        <v>36-44-101052726</v>
      </c>
      <c r="AO571" s="61">
        <f>'[1]REQUISITOS DE EJECUCIÓN '!H572</f>
        <v>44585</v>
      </c>
      <c r="AP571" s="61">
        <f>'[1]REQUISITOS DE EJECUCIÓN '!I572</f>
        <v>44585</v>
      </c>
      <c r="AQ571" s="61" t="str">
        <f>'[1]REQUISITOS DE EJECUCIÓN '!L572</f>
        <v>N/A</v>
      </c>
      <c r="AR571" s="61" t="str">
        <f>'[1]REQUISITOS DE EJECUCIÓN '!M572</f>
        <v>N/A</v>
      </c>
      <c r="AS571" s="62" t="s">
        <v>100</v>
      </c>
      <c r="AT571" s="60" t="str">
        <f>[1]Supervisiones!J572</f>
        <v>Aura Elvira Gómez Martínez</v>
      </c>
      <c r="AU571" s="60">
        <f>[1]Supervisiones!K572</f>
        <v>52375911</v>
      </c>
      <c r="AV571" s="60" t="str">
        <f>[1]Supervisiones!L572</f>
        <v>Aura Elvira Gómez Martínez</v>
      </c>
      <c r="AW571" s="60">
        <f>[1]Supervisiones!M572</f>
        <v>52375911</v>
      </c>
      <c r="AX571" s="63">
        <f>[1]Supervisiones!N572</f>
        <v>44582</v>
      </c>
      <c r="AY571" s="63">
        <f>[1]Supervisiones!O572</f>
        <v>44583</v>
      </c>
      <c r="AZ571" s="60" t="str">
        <f>[1]Supervisiones!P572</f>
        <v>Transaccional</v>
      </c>
      <c r="BA571" s="62" t="s">
        <v>94</v>
      </c>
      <c r="BB571" s="60">
        <v>2</v>
      </c>
      <c r="BC571" s="62" t="s">
        <v>94</v>
      </c>
      <c r="BD571" s="60" t="s">
        <v>3018</v>
      </c>
      <c r="BE571" s="63">
        <v>44600</v>
      </c>
      <c r="BF571" s="62" t="s">
        <v>105</v>
      </c>
      <c r="BG571" s="60" t="s">
        <v>100</v>
      </c>
      <c r="BH571" s="60" t="s">
        <v>100</v>
      </c>
      <c r="BI571" s="60" t="s">
        <v>100</v>
      </c>
      <c r="BJ571" s="60" t="s">
        <v>100</v>
      </c>
      <c r="BK571" s="60" t="s">
        <v>100</v>
      </c>
      <c r="BL571" s="60" t="s">
        <v>100</v>
      </c>
      <c r="BM571" s="60" t="s">
        <v>100</v>
      </c>
      <c r="BN571" s="60" t="s">
        <v>100</v>
      </c>
      <c r="BO571" s="60" t="s">
        <v>100</v>
      </c>
      <c r="BP571" s="60" t="s">
        <v>100</v>
      </c>
      <c r="BQ571" s="60" t="s">
        <v>100</v>
      </c>
      <c r="BR571" s="60" t="s">
        <v>100</v>
      </c>
      <c r="BS571" s="63">
        <f t="shared" si="50"/>
        <v>44827</v>
      </c>
      <c r="BT571" s="62">
        <f t="shared" si="47"/>
        <v>0</v>
      </c>
      <c r="BU571" s="60">
        <v>0</v>
      </c>
      <c r="BV571" s="60">
        <v>0</v>
      </c>
      <c r="BW571" s="62">
        <f t="shared" si="48"/>
        <v>0</v>
      </c>
      <c r="BX571" s="60">
        <v>0</v>
      </c>
      <c r="BY571" s="60">
        <v>0</v>
      </c>
      <c r="BZ571" s="64">
        <f t="shared" si="51"/>
        <v>176000000</v>
      </c>
      <c r="CA571" s="60" t="s">
        <v>106</v>
      </c>
      <c r="CB571" s="62" t="e">
        <f t="shared" si="49"/>
        <v>#REF!</v>
      </c>
      <c r="CC571" s="72" t="e">
        <f>BS571-#REF!</f>
        <v>#REF!</v>
      </c>
      <c r="CD571" s="62" t="s">
        <v>107</v>
      </c>
      <c r="CE571" s="78">
        <v>44587</v>
      </c>
      <c r="CF571" s="74" t="s">
        <v>3019</v>
      </c>
      <c r="CG571" s="75" t="s">
        <v>3020</v>
      </c>
    </row>
    <row r="572" spans="1:85" s="17" customFormat="1" ht="50.25" customHeight="1">
      <c r="A572" s="60">
        <v>571</v>
      </c>
      <c r="B572" s="20" t="s">
        <v>510</v>
      </c>
      <c r="C572" s="20" t="s">
        <v>690</v>
      </c>
      <c r="D572" s="20" t="s">
        <v>946</v>
      </c>
      <c r="E572" s="20" t="s">
        <v>88</v>
      </c>
      <c r="F572" s="20" t="s">
        <v>3021</v>
      </c>
      <c r="G572" s="20" t="s">
        <v>90</v>
      </c>
      <c r="H572" s="20" t="s">
        <v>3022</v>
      </c>
      <c r="I572" s="20" t="s">
        <v>92</v>
      </c>
      <c r="J572" s="20">
        <v>1016000086</v>
      </c>
      <c r="K572" s="20" t="s">
        <v>3023</v>
      </c>
      <c r="L572" s="18" t="s">
        <v>2931</v>
      </c>
      <c r="M572" s="28" t="s">
        <v>3024</v>
      </c>
      <c r="N572" s="20" t="s">
        <v>96</v>
      </c>
      <c r="O572" s="20">
        <f t="shared" si="52"/>
        <v>56100000</v>
      </c>
      <c r="P572" s="35">
        <v>56100000</v>
      </c>
      <c r="Q572" s="36">
        <v>0</v>
      </c>
      <c r="R572" s="35">
        <v>5610000</v>
      </c>
      <c r="S572" s="20" t="s">
        <v>213</v>
      </c>
      <c r="T572" s="21">
        <v>44583</v>
      </c>
      <c r="U572" s="21">
        <v>44587</v>
      </c>
      <c r="V572" s="21">
        <v>44864</v>
      </c>
      <c r="W572" s="21">
        <v>44587</v>
      </c>
      <c r="X572" s="21">
        <v>44864</v>
      </c>
      <c r="Y572" s="24" t="s">
        <v>695</v>
      </c>
      <c r="Z572" s="25" t="s">
        <v>518</v>
      </c>
      <c r="AA572" s="50">
        <v>20220425</v>
      </c>
      <c r="AB572" s="50">
        <v>84622</v>
      </c>
      <c r="AC572" s="21">
        <v>44575</v>
      </c>
      <c r="AD572" s="18" t="s">
        <v>100</v>
      </c>
      <c r="AE572" s="18" t="s">
        <v>100</v>
      </c>
      <c r="AF572" s="28" t="s">
        <v>696</v>
      </c>
      <c r="AG572" s="28" t="s">
        <v>116</v>
      </c>
      <c r="AH572" s="26">
        <v>66922</v>
      </c>
      <c r="AI572" s="38">
        <v>44583</v>
      </c>
      <c r="AJ572" s="27" t="s">
        <v>103</v>
      </c>
      <c r="AK572" s="26" t="s">
        <v>100</v>
      </c>
      <c r="AL572" s="26" t="s">
        <v>100</v>
      </c>
      <c r="AM572" s="19" t="str">
        <f>'[1]REQUISITOS DE EJECUCIÓN '!F573</f>
        <v>Cumplimiento del contrato
Calidad del servicio</v>
      </c>
      <c r="AN572" s="19" t="str">
        <f>'[1]REQUISITOS DE EJECUCIÓN '!G573</f>
        <v>390-47-994000068781</v>
      </c>
      <c r="AO572" s="19">
        <f>'[1]REQUISITOS DE EJECUCIÓN '!H573</f>
        <v>44583</v>
      </c>
      <c r="AP572" s="19">
        <f>'[1]REQUISITOS DE EJECUCIÓN '!I573</f>
        <v>44587</v>
      </c>
      <c r="AQ572" s="19">
        <f>'[1]REQUISITOS DE EJECUCIÓN '!L573</f>
        <v>44585</v>
      </c>
      <c r="AR572" s="19" t="str">
        <f>'[1]REQUISITOS DE EJECUCIÓN '!M573</f>
        <v>I</v>
      </c>
      <c r="AS572" s="20" t="s">
        <v>104</v>
      </c>
      <c r="AT572" s="18" t="str">
        <f>[1]Supervisiones!J573</f>
        <v>Nubia Yaneth Ruiz Gómez</v>
      </c>
      <c r="AU572" s="18">
        <f>[1]Supervisiones!K573</f>
        <v>52849605</v>
      </c>
      <c r="AV572" s="18" t="str">
        <f>[1]Supervisiones!L573</f>
        <v>Nubia Yaneth Ruiz Gómez</v>
      </c>
      <c r="AW572" s="18">
        <f>[1]Supervisiones!M573</f>
        <v>52849605</v>
      </c>
      <c r="AX572" s="21">
        <f>[1]Supervisiones!N573</f>
        <v>44584</v>
      </c>
      <c r="AY572" s="21">
        <f>[1]Supervisiones!O573</f>
        <v>44584</v>
      </c>
      <c r="AZ572" s="18" t="str">
        <f>[1]Supervisiones!P573</f>
        <v>Transaccional</v>
      </c>
      <c r="BA572" s="20" t="s">
        <v>105</v>
      </c>
      <c r="BB572" s="18">
        <v>0</v>
      </c>
      <c r="BC572" s="20" t="s">
        <v>105</v>
      </c>
      <c r="BD572" s="18" t="s">
        <v>100</v>
      </c>
      <c r="BE572" s="18" t="s">
        <v>100</v>
      </c>
      <c r="BF572" s="20" t="s">
        <v>105</v>
      </c>
      <c r="BG572" s="18" t="s">
        <v>100</v>
      </c>
      <c r="BH572" s="18" t="s">
        <v>100</v>
      </c>
      <c r="BI572" s="18" t="s">
        <v>100</v>
      </c>
      <c r="BJ572" s="18" t="s">
        <v>100</v>
      </c>
      <c r="BK572" s="18" t="s">
        <v>100</v>
      </c>
      <c r="BL572" s="18" t="s">
        <v>100</v>
      </c>
      <c r="BM572" s="18" t="s">
        <v>100</v>
      </c>
      <c r="BN572" s="18" t="s">
        <v>100</v>
      </c>
      <c r="BO572" s="18" t="s">
        <v>100</v>
      </c>
      <c r="BP572" s="18" t="s">
        <v>100</v>
      </c>
      <c r="BQ572" s="18" t="s">
        <v>100</v>
      </c>
      <c r="BR572" s="18" t="s">
        <v>100</v>
      </c>
      <c r="BS572" s="21">
        <f t="shared" si="50"/>
        <v>44864</v>
      </c>
      <c r="BT572" s="20">
        <f t="shared" si="47"/>
        <v>0</v>
      </c>
      <c r="BU572" s="18">
        <v>0</v>
      </c>
      <c r="BV572" s="18">
        <v>0</v>
      </c>
      <c r="BW572" s="20">
        <f t="shared" si="48"/>
        <v>0</v>
      </c>
      <c r="BX572" s="18">
        <v>0</v>
      </c>
      <c r="BY572" s="18">
        <v>0</v>
      </c>
      <c r="BZ572" s="22">
        <f t="shared" si="51"/>
        <v>56100000</v>
      </c>
      <c r="CA572" s="18" t="s">
        <v>106</v>
      </c>
      <c r="CB572" s="20" t="e">
        <f t="shared" si="49"/>
        <v>#REF!</v>
      </c>
      <c r="CC572" s="30" t="e">
        <f>BS572-#REF!</f>
        <v>#REF!</v>
      </c>
      <c r="CD572" s="20" t="s">
        <v>107</v>
      </c>
      <c r="CE572" s="29">
        <v>44588</v>
      </c>
      <c r="CF572" s="32" t="s">
        <v>3025</v>
      </c>
    </row>
    <row r="573" spans="1:85" s="17" customFormat="1" ht="50.25" customHeight="1">
      <c r="A573" s="60">
        <v>572</v>
      </c>
      <c r="B573" s="20" t="s">
        <v>510</v>
      </c>
      <c r="C573" s="20" t="s">
        <v>690</v>
      </c>
      <c r="D573" s="20" t="s">
        <v>946</v>
      </c>
      <c r="E573" s="20" t="s">
        <v>88</v>
      </c>
      <c r="F573" s="20" t="s">
        <v>3026</v>
      </c>
      <c r="G573" s="20" t="s">
        <v>90</v>
      </c>
      <c r="H573" s="20" t="s">
        <v>3027</v>
      </c>
      <c r="I573" s="20" t="s">
        <v>92</v>
      </c>
      <c r="J573" s="20">
        <v>80047882</v>
      </c>
      <c r="K573" s="20" t="s">
        <v>3028</v>
      </c>
      <c r="L573" s="18" t="s">
        <v>2931</v>
      </c>
      <c r="M573" s="28" t="s">
        <v>3029</v>
      </c>
      <c r="N573" s="20" t="s">
        <v>96</v>
      </c>
      <c r="O573" s="20">
        <f t="shared" si="52"/>
        <v>36000000</v>
      </c>
      <c r="P573" s="35">
        <v>36000000</v>
      </c>
      <c r="Q573" s="36">
        <v>0</v>
      </c>
      <c r="R573" s="35">
        <v>4000000</v>
      </c>
      <c r="S573" s="20" t="s">
        <v>213</v>
      </c>
      <c r="T573" s="21">
        <v>44584</v>
      </c>
      <c r="U573" s="21">
        <v>44586</v>
      </c>
      <c r="V573" s="21">
        <v>44834</v>
      </c>
      <c r="W573" s="21">
        <v>44586</v>
      </c>
      <c r="X573" s="21">
        <v>44834</v>
      </c>
      <c r="Y573" s="24" t="s">
        <v>695</v>
      </c>
      <c r="Z573" s="25" t="s">
        <v>518</v>
      </c>
      <c r="AA573" s="50">
        <v>20220434</v>
      </c>
      <c r="AB573" s="50">
        <v>73122</v>
      </c>
      <c r="AC573" s="21">
        <v>44574</v>
      </c>
      <c r="AD573" s="18" t="s">
        <v>100</v>
      </c>
      <c r="AE573" s="18" t="s">
        <v>100</v>
      </c>
      <c r="AF573" s="28" t="s">
        <v>696</v>
      </c>
      <c r="AG573" s="28" t="s">
        <v>116</v>
      </c>
      <c r="AH573" s="26">
        <v>76922</v>
      </c>
      <c r="AI573" s="38">
        <v>44585</v>
      </c>
      <c r="AJ573" s="27" t="s">
        <v>103</v>
      </c>
      <c r="AK573" s="26" t="s">
        <v>100</v>
      </c>
      <c r="AL573" s="26" t="s">
        <v>100</v>
      </c>
      <c r="AM573" s="19" t="str">
        <f>'[1]REQUISITOS DE EJECUCIÓN '!F574</f>
        <v>Cumplimiento del contrato
Calidad del servicio</v>
      </c>
      <c r="AN573" s="19" t="str">
        <f>'[1]REQUISITOS DE EJECUCIÓN '!G574</f>
        <v>390-47-994000068842</v>
      </c>
      <c r="AO573" s="19">
        <f>'[1]REQUISITOS DE EJECUCIÓN '!H574</f>
        <v>44584</v>
      </c>
      <c r="AP573" s="19">
        <f>'[1]REQUISITOS DE EJECUCIÓN '!I574</f>
        <v>44586</v>
      </c>
      <c r="AQ573" s="19">
        <f>'[1]REQUISITOS DE EJECUCIÓN '!L574</f>
        <v>44585</v>
      </c>
      <c r="AR573" s="19" t="str">
        <f>'[1]REQUISITOS DE EJECUCIÓN '!M574</f>
        <v>I</v>
      </c>
      <c r="AS573" s="20" t="s">
        <v>104</v>
      </c>
      <c r="AT573" s="18" t="str">
        <f>[1]Supervisiones!J574</f>
        <v>Antonio Gabriel Calderón Silva</v>
      </c>
      <c r="AU573" s="18">
        <f>[1]Supervisiones!K574</f>
        <v>88309681</v>
      </c>
      <c r="AV573" s="18" t="str">
        <f>[1]Supervisiones!L574</f>
        <v>Nubia Yaneth Ruiz Gómez</v>
      </c>
      <c r="AW573" s="18">
        <f>[1]Supervisiones!M574</f>
        <v>88309681</v>
      </c>
      <c r="AX573" s="21">
        <f>[1]Supervisiones!N574</f>
        <v>44585</v>
      </c>
      <c r="AY573" s="21">
        <f>[1]Supervisiones!O574</f>
        <v>44585</v>
      </c>
      <c r="AZ573" s="18" t="str">
        <f>[1]Supervisiones!P574</f>
        <v>Transaccional</v>
      </c>
      <c r="BA573" s="20" t="s">
        <v>105</v>
      </c>
      <c r="BB573" s="18">
        <v>0</v>
      </c>
      <c r="BC573" s="20" t="s">
        <v>105</v>
      </c>
      <c r="BD573" s="18" t="s">
        <v>100</v>
      </c>
      <c r="BE573" s="18" t="s">
        <v>100</v>
      </c>
      <c r="BF573" s="20" t="s">
        <v>105</v>
      </c>
      <c r="BG573" s="18" t="s">
        <v>100</v>
      </c>
      <c r="BH573" s="18" t="s">
        <v>100</v>
      </c>
      <c r="BI573" s="18" t="s">
        <v>100</v>
      </c>
      <c r="BJ573" s="18" t="s">
        <v>100</v>
      </c>
      <c r="BK573" s="18" t="s">
        <v>100</v>
      </c>
      <c r="BL573" s="18" t="s">
        <v>100</v>
      </c>
      <c r="BM573" s="18" t="s">
        <v>100</v>
      </c>
      <c r="BN573" s="18" t="s">
        <v>100</v>
      </c>
      <c r="BO573" s="18" t="s">
        <v>100</v>
      </c>
      <c r="BP573" s="18" t="s">
        <v>100</v>
      </c>
      <c r="BQ573" s="18" t="s">
        <v>100</v>
      </c>
      <c r="BR573" s="18" t="s">
        <v>100</v>
      </c>
      <c r="BS573" s="21">
        <f t="shared" si="50"/>
        <v>44834</v>
      </c>
      <c r="BT573" s="20">
        <f t="shared" si="47"/>
        <v>0</v>
      </c>
      <c r="BU573" s="18">
        <v>0</v>
      </c>
      <c r="BV573" s="18">
        <v>0</v>
      </c>
      <c r="BW573" s="20">
        <f t="shared" si="48"/>
        <v>0</v>
      </c>
      <c r="BX573" s="18">
        <v>0</v>
      </c>
      <c r="BY573" s="18">
        <v>0</v>
      </c>
      <c r="BZ573" s="22">
        <f t="shared" si="51"/>
        <v>36000000</v>
      </c>
      <c r="CA573" s="18" t="s">
        <v>106</v>
      </c>
      <c r="CB573" s="20" t="e">
        <f t="shared" si="49"/>
        <v>#REF!</v>
      </c>
      <c r="CC573" s="30" t="e">
        <f>BS573-#REF!</f>
        <v>#REF!</v>
      </c>
      <c r="CD573" s="20" t="s">
        <v>107</v>
      </c>
      <c r="CE573" s="29">
        <v>44590</v>
      </c>
      <c r="CF573" s="32" t="s">
        <v>3030</v>
      </c>
    </row>
    <row r="574" spans="1:85" s="17" customFormat="1" ht="50.25" customHeight="1">
      <c r="A574" s="60">
        <v>573</v>
      </c>
      <c r="B574" s="20" t="s">
        <v>298</v>
      </c>
      <c r="C574" s="20" t="s">
        <v>299</v>
      </c>
      <c r="D574" s="20" t="s">
        <v>300</v>
      </c>
      <c r="E574" s="20" t="s">
        <v>88</v>
      </c>
      <c r="F574" s="20" t="s">
        <v>3031</v>
      </c>
      <c r="G574" s="20" t="s">
        <v>90</v>
      </c>
      <c r="H574" s="20" t="s">
        <v>3032</v>
      </c>
      <c r="I574" s="20" t="s">
        <v>92</v>
      </c>
      <c r="J574" s="20">
        <v>1110549768</v>
      </c>
      <c r="K574" s="20" t="s">
        <v>3033</v>
      </c>
      <c r="L574" s="18" t="s">
        <v>2931</v>
      </c>
      <c r="M574" s="28" t="s">
        <v>589</v>
      </c>
      <c r="N574" s="20" t="s">
        <v>96</v>
      </c>
      <c r="O574" s="20">
        <f t="shared" si="52"/>
        <v>50000000</v>
      </c>
      <c r="P574" s="35">
        <v>50000000</v>
      </c>
      <c r="Q574" s="36">
        <v>0</v>
      </c>
      <c r="R574" s="35">
        <v>5000000</v>
      </c>
      <c r="S574" s="20" t="s">
        <v>213</v>
      </c>
      <c r="T574" s="21">
        <v>44583</v>
      </c>
      <c r="U574" s="21">
        <v>44593</v>
      </c>
      <c r="V574" s="21">
        <v>44865</v>
      </c>
      <c r="W574" s="21">
        <v>44593</v>
      </c>
      <c r="X574" s="21">
        <v>44865</v>
      </c>
      <c r="Y574" s="24" t="s">
        <v>305</v>
      </c>
      <c r="Z574" s="25" t="s">
        <v>306</v>
      </c>
      <c r="AA574" s="50">
        <v>20220575</v>
      </c>
      <c r="AB574" s="50">
        <v>61722</v>
      </c>
      <c r="AC574" s="23">
        <v>44573</v>
      </c>
      <c r="AD574" s="18" t="s">
        <v>100</v>
      </c>
      <c r="AE574" s="18" t="s">
        <v>100</v>
      </c>
      <c r="AF574" s="28" t="s">
        <v>1478</v>
      </c>
      <c r="AG574" s="28" t="s">
        <v>1080</v>
      </c>
      <c r="AH574" s="26">
        <v>69222</v>
      </c>
      <c r="AI574" s="38">
        <v>44584</v>
      </c>
      <c r="AJ574" s="27" t="s">
        <v>103</v>
      </c>
      <c r="AK574" s="26" t="s">
        <v>100</v>
      </c>
      <c r="AL574" s="26" t="s">
        <v>100</v>
      </c>
      <c r="AM574" s="19" t="str">
        <f>'[1]REQUISITOS DE EJECUCIÓN '!F575</f>
        <v>Cumplimiento del contrato
Calidad del servicio</v>
      </c>
      <c r="AN574" s="19" t="str">
        <f>'[1]REQUISITOS DE EJECUCIÓN '!G575</f>
        <v>14-46-101067121</v>
      </c>
      <c r="AO574" s="19">
        <f>'[1]REQUISITOS DE EJECUCIÓN '!H575</f>
        <v>44585</v>
      </c>
      <c r="AP574" s="19">
        <f>'[1]REQUISITOS DE EJECUCIÓN '!I575</f>
        <v>44592</v>
      </c>
      <c r="AQ574" s="19">
        <f>'[1]REQUISITOS DE EJECUCIÓN '!L575</f>
        <v>44585</v>
      </c>
      <c r="AR574" s="19" t="str">
        <f>'[1]REQUISITOS DE EJECUCIÓN '!M575</f>
        <v>I</v>
      </c>
      <c r="AS574" s="20" t="s">
        <v>104</v>
      </c>
      <c r="AT574" s="18" t="str">
        <f>[1]Supervisiones!J575</f>
        <v>Fabian Dario Romero Moreno</v>
      </c>
      <c r="AU574" s="18">
        <f>[1]Supervisiones!K575</f>
        <v>11523034</v>
      </c>
      <c r="AV574" s="18" t="str">
        <f>[1]Supervisiones!L575</f>
        <v>Fabian Dario Romero Moreno</v>
      </c>
      <c r="AW574" s="18">
        <f>[1]Supervisiones!M575</f>
        <v>11523034</v>
      </c>
      <c r="AX574" s="21">
        <f>[1]Supervisiones!N575</f>
        <v>44589</v>
      </c>
      <c r="AY574" s="21">
        <f>[1]Supervisiones!O575</f>
        <v>44589</v>
      </c>
      <c r="AZ574" s="18" t="str">
        <f>[1]Supervisiones!P575</f>
        <v>Transaccional</v>
      </c>
      <c r="BA574" s="20" t="s">
        <v>105</v>
      </c>
      <c r="BB574" s="18">
        <v>0</v>
      </c>
      <c r="BC574" s="20" t="s">
        <v>105</v>
      </c>
      <c r="BD574" s="18" t="s">
        <v>100</v>
      </c>
      <c r="BE574" s="18" t="s">
        <v>100</v>
      </c>
      <c r="BF574" s="20" t="s">
        <v>105</v>
      </c>
      <c r="BG574" s="18" t="s">
        <v>100</v>
      </c>
      <c r="BH574" s="18" t="s">
        <v>100</v>
      </c>
      <c r="BI574" s="18" t="s">
        <v>100</v>
      </c>
      <c r="BJ574" s="18" t="s">
        <v>100</v>
      </c>
      <c r="BK574" s="18" t="s">
        <v>100</v>
      </c>
      <c r="BL574" s="18" t="s">
        <v>100</v>
      </c>
      <c r="BM574" s="18" t="s">
        <v>100</v>
      </c>
      <c r="BN574" s="18" t="s">
        <v>100</v>
      </c>
      <c r="BO574" s="18" t="s">
        <v>100</v>
      </c>
      <c r="BP574" s="18" t="s">
        <v>100</v>
      </c>
      <c r="BQ574" s="18" t="s">
        <v>100</v>
      </c>
      <c r="BR574" s="18" t="s">
        <v>100</v>
      </c>
      <c r="BS574" s="21">
        <f t="shared" si="50"/>
        <v>44865</v>
      </c>
      <c r="BT574" s="20">
        <f t="shared" si="47"/>
        <v>0</v>
      </c>
      <c r="BU574" s="18">
        <v>0</v>
      </c>
      <c r="BV574" s="18">
        <v>0</v>
      </c>
      <c r="BW574" s="20">
        <f t="shared" si="48"/>
        <v>0</v>
      </c>
      <c r="BX574" s="18">
        <v>0</v>
      </c>
      <c r="BY574" s="18">
        <v>0</v>
      </c>
      <c r="BZ574" s="22">
        <f t="shared" si="51"/>
        <v>50000000</v>
      </c>
      <c r="CA574" s="18" t="s">
        <v>106</v>
      </c>
      <c r="CB574" s="20" t="e">
        <f t="shared" si="49"/>
        <v>#REF!</v>
      </c>
      <c r="CC574" s="30" t="e">
        <f>BS574-#REF!</f>
        <v>#REF!</v>
      </c>
      <c r="CD574" s="20" t="s">
        <v>107</v>
      </c>
      <c r="CE574" s="29">
        <v>44588</v>
      </c>
      <c r="CF574" s="32" t="s">
        <v>3034</v>
      </c>
    </row>
    <row r="575" spans="1:85" s="17" customFormat="1" ht="50.25" customHeight="1">
      <c r="A575" s="60">
        <v>574</v>
      </c>
      <c r="B575" s="20" t="s">
        <v>298</v>
      </c>
      <c r="C575" s="20" t="s">
        <v>299</v>
      </c>
      <c r="D575" s="20" t="s">
        <v>300</v>
      </c>
      <c r="E575" s="20" t="s">
        <v>88</v>
      </c>
      <c r="F575" s="20" t="s">
        <v>3035</v>
      </c>
      <c r="G575" s="20" t="s">
        <v>90</v>
      </c>
      <c r="H575" s="37" t="s">
        <v>3036</v>
      </c>
      <c r="I575" s="20" t="s">
        <v>92</v>
      </c>
      <c r="J575" s="20">
        <v>16215653</v>
      </c>
      <c r="K575" s="20" t="s">
        <v>3037</v>
      </c>
      <c r="L575" s="18" t="s">
        <v>2931</v>
      </c>
      <c r="M575" s="28" t="s">
        <v>677</v>
      </c>
      <c r="N575" s="20" t="s">
        <v>96</v>
      </c>
      <c r="O575" s="20">
        <f t="shared" si="52"/>
        <v>89842188</v>
      </c>
      <c r="P575" s="35">
        <v>89842188</v>
      </c>
      <c r="Q575" s="36">
        <v>0</v>
      </c>
      <c r="R575" s="35">
        <v>7486849</v>
      </c>
      <c r="S575" s="20" t="s">
        <v>213</v>
      </c>
      <c r="T575" s="21">
        <v>44583</v>
      </c>
      <c r="U575" s="21">
        <v>44585</v>
      </c>
      <c r="V575" s="21">
        <v>44926</v>
      </c>
      <c r="W575" s="21">
        <v>44585</v>
      </c>
      <c r="X575" s="21">
        <v>44926</v>
      </c>
      <c r="Y575" s="24" t="s">
        <v>305</v>
      </c>
      <c r="Z575" s="25" t="s">
        <v>306</v>
      </c>
      <c r="AA575" s="50">
        <v>20220524</v>
      </c>
      <c r="AB575" s="50">
        <v>101222</v>
      </c>
      <c r="AC575" s="23">
        <v>44578</v>
      </c>
      <c r="AD575" s="18" t="s">
        <v>100</v>
      </c>
      <c r="AE575" s="18" t="s">
        <v>100</v>
      </c>
      <c r="AF575" s="28" t="s">
        <v>2768</v>
      </c>
      <c r="AG575" s="28" t="s">
        <v>2691</v>
      </c>
      <c r="AH575" s="26">
        <v>69022</v>
      </c>
      <c r="AI575" s="38">
        <v>44584</v>
      </c>
      <c r="AJ575" s="27" t="s">
        <v>103</v>
      </c>
      <c r="AK575" s="26" t="s">
        <v>100</v>
      </c>
      <c r="AL575" s="26" t="s">
        <v>100</v>
      </c>
      <c r="AM575" s="19" t="str">
        <f>'[1]REQUISITOS DE EJECUCIÓN '!F576</f>
        <v>Cumplimiento del contrato
Calidad del servicio</v>
      </c>
      <c r="AN575" s="19" t="str">
        <f>'[1]REQUISITOS DE EJECUCIÓN '!G576</f>
        <v>390-47-994000068751</v>
      </c>
      <c r="AO575" s="19">
        <f>'[1]REQUISITOS DE EJECUCIÓN '!H576</f>
        <v>44583</v>
      </c>
      <c r="AP575" s="19">
        <f>'[1]REQUISITOS DE EJECUCIÓN '!I576</f>
        <v>44584</v>
      </c>
      <c r="AQ575" s="19">
        <f>'[1]REQUISITOS DE EJECUCIÓN '!L576</f>
        <v>44585</v>
      </c>
      <c r="AR575" s="19" t="str">
        <f>'[1]REQUISITOS DE EJECUCIÓN '!M576</f>
        <v>I</v>
      </c>
      <c r="AS575" s="20" t="s">
        <v>104</v>
      </c>
      <c r="AT575" s="18" t="str">
        <f>[1]Supervisiones!J576</f>
        <v>Fabian Dario Romero Moreno</v>
      </c>
      <c r="AU575" s="18">
        <f>[1]Supervisiones!K576</f>
        <v>11523034</v>
      </c>
      <c r="AV575" s="18" t="str">
        <f>[1]Supervisiones!L576</f>
        <v>Fabian Dario Romero Moreno</v>
      </c>
      <c r="AW575" s="18">
        <f>[1]Supervisiones!M576</f>
        <v>11523034</v>
      </c>
      <c r="AX575" s="21">
        <f>[1]Supervisiones!N576</f>
        <v>44585</v>
      </c>
      <c r="AY575" s="21">
        <f>[1]Supervisiones!O576</f>
        <v>44585</v>
      </c>
      <c r="AZ575" s="18" t="str">
        <f>[1]Supervisiones!P576</f>
        <v>Transaccional</v>
      </c>
      <c r="BA575" s="20" t="s">
        <v>105</v>
      </c>
      <c r="BB575" s="18">
        <v>0</v>
      </c>
      <c r="BC575" s="20" t="s">
        <v>105</v>
      </c>
      <c r="BD575" s="18" t="s">
        <v>100</v>
      </c>
      <c r="BE575" s="18" t="s">
        <v>100</v>
      </c>
      <c r="BF575" s="20" t="s">
        <v>105</v>
      </c>
      <c r="BG575" s="18" t="s">
        <v>100</v>
      </c>
      <c r="BH575" s="18" t="s">
        <v>100</v>
      </c>
      <c r="BI575" s="18" t="s">
        <v>100</v>
      </c>
      <c r="BJ575" s="18" t="s">
        <v>100</v>
      </c>
      <c r="BK575" s="18" t="s">
        <v>100</v>
      </c>
      <c r="BL575" s="18" t="s">
        <v>100</v>
      </c>
      <c r="BM575" s="18" t="s">
        <v>100</v>
      </c>
      <c r="BN575" s="18" t="s">
        <v>100</v>
      </c>
      <c r="BO575" s="18" t="s">
        <v>100</v>
      </c>
      <c r="BP575" s="18" t="s">
        <v>100</v>
      </c>
      <c r="BQ575" s="18" t="s">
        <v>100</v>
      </c>
      <c r="BR575" s="18" t="s">
        <v>100</v>
      </c>
      <c r="BS575" s="21">
        <f t="shared" si="50"/>
        <v>44926</v>
      </c>
      <c r="BT575" s="20">
        <f t="shared" si="47"/>
        <v>0</v>
      </c>
      <c r="BU575" s="18">
        <v>0</v>
      </c>
      <c r="BV575" s="18">
        <v>0</v>
      </c>
      <c r="BW575" s="20">
        <f t="shared" si="48"/>
        <v>0</v>
      </c>
      <c r="BX575" s="18">
        <v>0</v>
      </c>
      <c r="BY575" s="18">
        <v>0</v>
      </c>
      <c r="BZ575" s="22">
        <f t="shared" si="51"/>
        <v>89842188</v>
      </c>
      <c r="CA575" s="18" t="s">
        <v>106</v>
      </c>
      <c r="CB575" s="20" t="e">
        <f t="shared" si="49"/>
        <v>#REF!</v>
      </c>
      <c r="CC575" s="30" t="e">
        <f>BS575-#REF!</f>
        <v>#REF!</v>
      </c>
      <c r="CD575" s="20" t="s">
        <v>107</v>
      </c>
      <c r="CE575" s="29">
        <v>44588</v>
      </c>
      <c r="CF575" s="32" t="s">
        <v>3038</v>
      </c>
    </row>
    <row r="576" spans="1:85" s="17" customFormat="1" ht="50.25" customHeight="1">
      <c r="A576" s="60">
        <v>575</v>
      </c>
      <c r="B576" s="20" t="s">
        <v>411</v>
      </c>
      <c r="C576" s="20" t="s">
        <v>730</v>
      </c>
      <c r="D576" s="20" t="s">
        <v>1261</v>
      </c>
      <c r="E576" s="20" t="s">
        <v>88</v>
      </c>
      <c r="F576" s="20" t="s">
        <v>3039</v>
      </c>
      <c r="G576" s="20" t="s">
        <v>90</v>
      </c>
      <c r="H576" s="37" t="s">
        <v>3040</v>
      </c>
      <c r="I576" s="20" t="s">
        <v>92</v>
      </c>
      <c r="J576" s="20">
        <v>1018413344</v>
      </c>
      <c r="K576" s="20" t="s">
        <v>3041</v>
      </c>
      <c r="L576" s="18" t="s">
        <v>2931</v>
      </c>
      <c r="M576" s="28" t="s">
        <v>3042</v>
      </c>
      <c r="N576" s="20" t="s">
        <v>96</v>
      </c>
      <c r="O576" s="20">
        <f t="shared" si="52"/>
        <v>57500000</v>
      </c>
      <c r="P576" s="35">
        <v>57500000</v>
      </c>
      <c r="Q576" s="36">
        <v>0</v>
      </c>
      <c r="R576" s="35">
        <v>5000000</v>
      </c>
      <c r="S576" s="20" t="s">
        <v>97</v>
      </c>
      <c r="T576" s="21">
        <v>44583</v>
      </c>
      <c r="U576" s="21">
        <v>44586</v>
      </c>
      <c r="V576" s="21">
        <v>44926</v>
      </c>
      <c r="W576" s="21">
        <v>44586</v>
      </c>
      <c r="X576" s="21">
        <v>44926</v>
      </c>
      <c r="Y576" s="24" t="s">
        <v>418</v>
      </c>
      <c r="Z576" s="25" t="s">
        <v>419</v>
      </c>
      <c r="AA576" s="50">
        <v>20220714</v>
      </c>
      <c r="AB576" s="50">
        <v>95922</v>
      </c>
      <c r="AC576" s="21">
        <v>44575</v>
      </c>
      <c r="AD576" s="18" t="s">
        <v>100</v>
      </c>
      <c r="AE576" s="18" t="s">
        <v>100</v>
      </c>
      <c r="AF576" s="28" t="s">
        <v>736</v>
      </c>
      <c r="AG576" s="28" t="s">
        <v>116</v>
      </c>
      <c r="AH576" s="26">
        <v>73422</v>
      </c>
      <c r="AI576" s="38">
        <v>44584</v>
      </c>
      <c r="AJ576" s="27" t="s">
        <v>103</v>
      </c>
      <c r="AK576" s="26" t="s">
        <v>100</v>
      </c>
      <c r="AL576" s="26" t="s">
        <v>100</v>
      </c>
      <c r="AM576" s="19" t="str">
        <f>'[1]REQUISITOS DE EJECUCIÓN '!F577</f>
        <v>Cumplimiento del contrato
Calidad del servicio</v>
      </c>
      <c r="AN576" s="19" t="str">
        <f>'[1]REQUISITOS DE EJECUCIÓN '!G577</f>
        <v>390-47-994000068797</v>
      </c>
      <c r="AO576" s="19">
        <f>'[1]REQUISITOS DE EJECUCIÓN '!H577</f>
        <v>44584</v>
      </c>
      <c r="AP576" s="19">
        <f>'[1]REQUISITOS DE EJECUCIÓN '!I577</f>
        <v>44586</v>
      </c>
      <c r="AQ576" s="19">
        <f>'[1]REQUISITOS DE EJECUCIÓN '!L577</f>
        <v>44585</v>
      </c>
      <c r="AR576" s="19" t="str">
        <f>'[1]REQUISITOS DE EJECUCIÓN '!M577</f>
        <v>I</v>
      </c>
      <c r="AS576" s="20" t="s">
        <v>104</v>
      </c>
      <c r="AT576" s="18" t="str">
        <f>[1]Supervisiones!J577</f>
        <v>Tirso Zorro Guio</v>
      </c>
      <c r="AU576" s="18">
        <f>[1]Supervisiones!K577</f>
        <v>79350124</v>
      </c>
      <c r="AV576" s="18" t="str">
        <f>[1]Supervisiones!L577</f>
        <v>Tirso Zorro Guio</v>
      </c>
      <c r="AW576" s="18">
        <f>[1]Supervisiones!M577</f>
        <v>79350124</v>
      </c>
      <c r="AX576" s="21">
        <f>[1]Supervisiones!N577</f>
        <v>44584</v>
      </c>
      <c r="AY576" s="21">
        <f>[1]Supervisiones!O577</f>
        <v>44584</v>
      </c>
      <c r="AZ576" s="18" t="str">
        <f>[1]Supervisiones!P577</f>
        <v>Transaccional</v>
      </c>
      <c r="BA576" s="20" t="s">
        <v>105</v>
      </c>
      <c r="BB576" s="18">
        <v>0</v>
      </c>
      <c r="BC576" s="20" t="s">
        <v>105</v>
      </c>
      <c r="BD576" s="18" t="s">
        <v>100</v>
      </c>
      <c r="BE576" s="18" t="s">
        <v>100</v>
      </c>
      <c r="BF576" s="20" t="s">
        <v>105</v>
      </c>
      <c r="BG576" s="18" t="s">
        <v>100</v>
      </c>
      <c r="BH576" s="18" t="s">
        <v>100</v>
      </c>
      <c r="BI576" s="18" t="s">
        <v>100</v>
      </c>
      <c r="BJ576" s="18" t="s">
        <v>100</v>
      </c>
      <c r="BK576" s="18" t="s">
        <v>100</v>
      </c>
      <c r="BL576" s="18" t="s">
        <v>100</v>
      </c>
      <c r="BM576" s="18" t="s">
        <v>100</v>
      </c>
      <c r="BN576" s="18" t="s">
        <v>100</v>
      </c>
      <c r="BO576" s="18" t="s">
        <v>100</v>
      </c>
      <c r="BP576" s="18" t="s">
        <v>100</v>
      </c>
      <c r="BQ576" s="18" t="s">
        <v>100</v>
      </c>
      <c r="BR576" s="18" t="s">
        <v>100</v>
      </c>
      <c r="BS576" s="21">
        <f t="shared" si="50"/>
        <v>44926</v>
      </c>
      <c r="BT576" s="20">
        <f t="shared" si="47"/>
        <v>0</v>
      </c>
      <c r="BU576" s="18">
        <v>0</v>
      </c>
      <c r="BV576" s="18">
        <v>0</v>
      </c>
      <c r="BW576" s="20">
        <f t="shared" si="48"/>
        <v>0</v>
      </c>
      <c r="BX576" s="18">
        <v>0</v>
      </c>
      <c r="BY576" s="18">
        <v>0</v>
      </c>
      <c r="BZ576" s="22">
        <f t="shared" si="51"/>
        <v>57500000</v>
      </c>
      <c r="CA576" s="18" t="s">
        <v>106</v>
      </c>
      <c r="CB576" s="20" t="e">
        <f t="shared" si="49"/>
        <v>#REF!</v>
      </c>
      <c r="CC576" s="30" t="e">
        <f>BS576-#REF!</f>
        <v>#REF!</v>
      </c>
      <c r="CD576" s="20" t="s">
        <v>107</v>
      </c>
      <c r="CE576" s="29">
        <v>44588</v>
      </c>
      <c r="CF576" s="32" t="s">
        <v>3043</v>
      </c>
    </row>
    <row r="577" spans="1:84" s="17" customFormat="1" ht="50.25" customHeight="1">
      <c r="A577" s="60">
        <v>576</v>
      </c>
      <c r="B577" s="20" t="s">
        <v>249</v>
      </c>
      <c r="C577" s="20" t="s">
        <v>917</v>
      </c>
      <c r="D577" s="20" t="s">
        <v>428</v>
      </c>
      <c r="E577" s="20" t="s">
        <v>88</v>
      </c>
      <c r="F577" s="20" t="s">
        <v>3044</v>
      </c>
      <c r="G577" s="20" t="s">
        <v>90</v>
      </c>
      <c r="H577" s="20" t="s">
        <v>3045</v>
      </c>
      <c r="I577" s="20" t="s">
        <v>92</v>
      </c>
      <c r="J577" s="20">
        <v>80241867</v>
      </c>
      <c r="K577" s="20" t="s">
        <v>3046</v>
      </c>
      <c r="L577" s="18" t="s">
        <v>2931</v>
      </c>
      <c r="M577" s="28" t="s">
        <v>3047</v>
      </c>
      <c r="N577" s="20" t="s">
        <v>96</v>
      </c>
      <c r="O577" s="20">
        <f t="shared" si="52"/>
        <v>61750000</v>
      </c>
      <c r="P577" s="35">
        <v>61750000</v>
      </c>
      <c r="Q577" s="36">
        <v>0</v>
      </c>
      <c r="R577" s="35">
        <v>6500000</v>
      </c>
      <c r="S577" s="20" t="s">
        <v>97</v>
      </c>
      <c r="T577" s="21">
        <v>44582</v>
      </c>
      <c r="U577" s="21">
        <v>44588</v>
      </c>
      <c r="V577" s="21">
        <v>44864</v>
      </c>
      <c r="W577" s="21">
        <v>44588</v>
      </c>
      <c r="X577" s="21">
        <v>44864</v>
      </c>
      <c r="Y577" s="24" t="s">
        <v>507</v>
      </c>
      <c r="Z577" s="25" t="s">
        <v>257</v>
      </c>
      <c r="AA577" s="50">
        <v>20220230</v>
      </c>
      <c r="AB577" s="50">
        <v>54322</v>
      </c>
      <c r="AC577" s="23">
        <v>44573</v>
      </c>
      <c r="AD577" s="18" t="s">
        <v>100</v>
      </c>
      <c r="AE577" s="18" t="s">
        <v>100</v>
      </c>
      <c r="AF577" s="28" t="s">
        <v>508</v>
      </c>
      <c r="AG577" s="28" t="s">
        <v>2808</v>
      </c>
      <c r="AH577" s="26">
        <v>67922</v>
      </c>
      <c r="AI577" s="38">
        <v>44583</v>
      </c>
      <c r="AJ577" s="27" t="s">
        <v>103</v>
      </c>
      <c r="AK577" s="26" t="s">
        <v>100</v>
      </c>
      <c r="AL577" s="26" t="s">
        <v>100</v>
      </c>
      <c r="AM577" s="19" t="str">
        <f>'[1]REQUISITOS DE EJECUCIÓN '!F578</f>
        <v>Cumplimiento del contrato
Calidad del servicio</v>
      </c>
      <c r="AN577" s="19" t="str">
        <f>'[1]REQUISITOS DE EJECUCIÓN '!G578</f>
        <v>61-44-101041779</v>
      </c>
      <c r="AO577" s="19">
        <f>'[1]REQUISITOS DE EJECUCIÓN '!H578</f>
        <v>44585</v>
      </c>
      <c r="AP577" s="19">
        <f>'[1]REQUISITOS DE EJECUCIÓN '!I578</f>
        <v>44586</v>
      </c>
      <c r="AQ577" s="19">
        <f>'[1]REQUISITOS DE EJECUCIÓN '!L578</f>
        <v>44588</v>
      </c>
      <c r="AR577" s="19" t="str">
        <f>'[1]REQUISITOS DE EJECUCIÓN '!M578</f>
        <v>lll</v>
      </c>
      <c r="AS577" s="20" t="s">
        <v>104</v>
      </c>
      <c r="AT577" s="18" t="str">
        <f>[1]Supervisiones!J578</f>
        <v>Lilia Del Carmen Cadena Garcia</v>
      </c>
      <c r="AU577" s="18">
        <f>[1]Supervisiones!K578</f>
        <v>39620481</v>
      </c>
      <c r="AV577" s="18" t="str">
        <f>[1]Supervisiones!L578</f>
        <v>Lilia Del Carmen Cadena Garcia</v>
      </c>
      <c r="AW577" s="18">
        <f>[1]Supervisiones!M578</f>
        <v>39620481</v>
      </c>
      <c r="AX577" s="21">
        <f>[1]Supervisiones!N578</f>
        <v>44584</v>
      </c>
      <c r="AY577" s="21">
        <f>[1]Supervisiones!O578</f>
        <v>44584</v>
      </c>
      <c r="AZ577" s="18" t="str">
        <f>[1]Supervisiones!P578</f>
        <v>Transaccional</v>
      </c>
      <c r="BA577" s="20" t="s">
        <v>105</v>
      </c>
      <c r="BB577" s="18">
        <v>0</v>
      </c>
      <c r="BC577" s="20" t="s">
        <v>105</v>
      </c>
      <c r="BD577" s="18" t="s">
        <v>100</v>
      </c>
      <c r="BE577" s="18" t="s">
        <v>100</v>
      </c>
      <c r="BF577" s="20" t="s">
        <v>105</v>
      </c>
      <c r="BG577" s="18" t="s">
        <v>100</v>
      </c>
      <c r="BH577" s="18" t="s">
        <v>100</v>
      </c>
      <c r="BI577" s="18" t="s">
        <v>100</v>
      </c>
      <c r="BJ577" s="18" t="s">
        <v>100</v>
      </c>
      <c r="BK577" s="18" t="s">
        <v>100</v>
      </c>
      <c r="BL577" s="18" t="s">
        <v>100</v>
      </c>
      <c r="BM577" s="18" t="s">
        <v>100</v>
      </c>
      <c r="BN577" s="18" t="s">
        <v>100</v>
      </c>
      <c r="BO577" s="18" t="s">
        <v>100</v>
      </c>
      <c r="BP577" s="18" t="s">
        <v>100</v>
      </c>
      <c r="BQ577" s="18" t="s">
        <v>100</v>
      </c>
      <c r="BR577" s="18" t="s">
        <v>100</v>
      </c>
      <c r="BS577" s="21">
        <f t="shared" si="50"/>
        <v>44864</v>
      </c>
      <c r="BT577" s="20">
        <f t="shared" ref="BT577:BT639" si="53">BU577+BV577</f>
        <v>0</v>
      </c>
      <c r="BU577" s="18">
        <v>0</v>
      </c>
      <c r="BV577" s="18">
        <v>0</v>
      </c>
      <c r="BW577" s="20">
        <f t="shared" ref="BW577:BW639" si="54">BX577+BY577</f>
        <v>0</v>
      </c>
      <c r="BX577" s="18">
        <v>0</v>
      </c>
      <c r="BY577" s="18">
        <v>0</v>
      </c>
      <c r="BZ577" s="22">
        <f t="shared" si="51"/>
        <v>61750000</v>
      </c>
      <c r="CA577" s="18" t="s">
        <v>106</v>
      </c>
      <c r="CB577" s="20" t="e">
        <f t="shared" ref="CB577:CB639" si="55">IF(CC577&lt;0, "Vencido hace "&amp;CC577&amp;" días",IF(CC577=0, "Vence hoy",IF(CC577&lt;4, "Tiene "&amp;CC577&amp;"  días","Faltan "&amp;CC577&amp;"días")))</f>
        <v>#REF!</v>
      </c>
      <c r="CC577" s="30" t="e">
        <f>BS577-#REF!</f>
        <v>#REF!</v>
      </c>
      <c r="CD577" s="20" t="s">
        <v>107</v>
      </c>
      <c r="CE577" s="29">
        <v>44587</v>
      </c>
      <c r="CF577" s="32" t="s">
        <v>3048</v>
      </c>
    </row>
    <row r="578" spans="1:84" s="17" customFormat="1" ht="50.25" customHeight="1">
      <c r="A578" s="60">
        <v>577</v>
      </c>
      <c r="B578" s="20" t="s">
        <v>249</v>
      </c>
      <c r="C578" s="20" t="s">
        <v>917</v>
      </c>
      <c r="D578" s="20" t="s">
        <v>428</v>
      </c>
      <c r="E578" s="20" t="s">
        <v>88</v>
      </c>
      <c r="F578" s="20" t="s">
        <v>3049</v>
      </c>
      <c r="G578" s="20" t="s">
        <v>90</v>
      </c>
      <c r="H578" s="20" t="s">
        <v>3050</v>
      </c>
      <c r="I578" s="20" t="s">
        <v>92</v>
      </c>
      <c r="J578" s="20">
        <v>1018445837</v>
      </c>
      <c r="K578" s="20" t="s">
        <v>3051</v>
      </c>
      <c r="L578" s="18" t="s">
        <v>2931</v>
      </c>
      <c r="M578" s="28" t="s">
        <v>3052</v>
      </c>
      <c r="N578" s="20" t="s">
        <v>96</v>
      </c>
      <c r="O578" s="20">
        <f t="shared" si="52"/>
        <v>62790000</v>
      </c>
      <c r="P578" s="35">
        <v>62790000</v>
      </c>
      <c r="Q578" s="36">
        <v>0</v>
      </c>
      <c r="R578" s="35">
        <v>5460000</v>
      </c>
      <c r="S578" s="20" t="s">
        <v>97</v>
      </c>
      <c r="T578" s="31">
        <v>44586</v>
      </c>
      <c r="U578" s="21">
        <v>44588</v>
      </c>
      <c r="V578" s="21">
        <v>44925</v>
      </c>
      <c r="W578" s="21">
        <v>44588</v>
      </c>
      <c r="X578" s="21">
        <v>44925</v>
      </c>
      <c r="Y578" s="24" t="s">
        <v>507</v>
      </c>
      <c r="Z578" s="25" t="s">
        <v>257</v>
      </c>
      <c r="AA578" s="50">
        <v>20220217</v>
      </c>
      <c r="AB578" s="50">
        <v>101522</v>
      </c>
      <c r="AC578" s="23">
        <v>44578</v>
      </c>
      <c r="AD578" s="18" t="s">
        <v>100</v>
      </c>
      <c r="AE578" s="18" t="s">
        <v>100</v>
      </c>
      <c r="AF578" s="28" t="s">
        <v>508</v>
      </c>
      <c r="AG578" s="28" t="s">
        <v>2808</v>
      </c>
      <c r="AH578" s="26">
        <v>103122</v>
      </c>
      <c r="AI578" s="38">
        <v>44588</v>
      </c>
      <c r="AJ578" s="27" t="s">
        <v>103</v>
      </c>
      <c r="AK578" s="26" t="s">
        <v>100</v>
      </c>
      <c r="AL578" s="26" t="s">
        <v>100</v>
      </c>
      <c r="AM578" s="19" t="str">
        <f>'[1]REQUISITOS DE EJECUCIÓN '!F579</f>
        <v>Cumplimiento del contrato
Calidad del servicio</v>
      </c>
      <c r="AN578" s="19" t="str">
        <f>'[1]REQUISITOS DE EJECUCIÓN '!G579</f>
        <v>14-44-101146815</v>
      </c>
      <c r="AO578" s="19">
        <f>'[1]REQUISITOS DE EJECUCIÓN '!H579</f>
        <v>44587</v>
      </c>
      <c r="AP578" s="19">
        <f>'[1]REQUISITOS DE EJECUCIÓN '!I579</f>
        <v>44587</v>
      </c>
      <c r="AQ578" s="19">
        <f>'[1]REQUISITOS DE EJECUCIÓN '!L579</f>
        <v>44588</v>
      </c>
      <c r="AR578" s="19" t="str">
        <f>'[1]REQUISITOS DE EJECUCIÓN '!M579</f>
        <v>lll</v>
      </c>
      <c r="AS578" s="20" t="s">
        <v>104</v>
      </c>
      <c r="AT578" s="18" t="str">
        <f>[1]Supervisiones!J579</f>
        <v>Lilia Del Carmen Cadena Garcia</v>
      </c>
      <c r="AU578" s="18">
        <f>[1]Supervisiones!K579</f>
        <v>39620481</v>
      </c>
      <c r="AV578" s="18" t="str">
        <f>[1]Supervisiones!L579</f>
        <v>Lilia Del Carmen Cadena Garcia</v>
      </c>
      <c r="AW578" s="18">
        <f>[1]Supervisiones!M579</f>
        <v>39620481</v>
      </c>
      <c r="AX578" s="21">
        <f>[1]Supervisiones!N579</f>
        <v>44587</v>
      </c>
      <c r="AY578" s="21">
        <f>[1]Supervisiones!O579</f>
        <v>44587</v>
      </c>
      <c r="AZ578" s="18" t="str">
        <f>[1]Supervisiones!P579</f>
        <v>Transaccional</v>
      </c>
      <c r="BA578" s="20" t="s">
        <v>105</v>
      </c>
      <c r="BB578" s="18">
        <v>0</v>
      </c>
      <c r="BC578" s="20" t="s">
        <v>105</v>
      </c>
      <c r="BD578" s="18" t="s">
        <v>100</v>
      </c>
      <c r="BE578" s="18" t="s">
        <v>100</v>
      </c>
      <c r="BF578" s="20" t="s">
        <v>105</v>
      </c>
      <c r="BG578" s="18" t="s">
        <v>100</v>
      </c>
      <c r="BH578" s="18" t="s">
        <v>100</v>
      </c>
      <c r="BI578" s="18" t="s">
        <v>100</v>
      </c>
      <c r="BJ578" s="18" t="s">
        <v>100</v>
      </c>
      <c r="BK578" s="18" t="s">
        <v>100</v>
      </c>
      <c r="BL578" s="18" t="s">
        <v>100</v>
      </c>
      <c r="BM578" s="18" t="s">
        <v>100</v>
      </c>
      <c r="BN578" s="18" t="s">
        <v>100</v>
      </c>
      <c r="BO578" s="18" t="s">
        <v>100</v>
      </c>
      <c r="BP578" s="18" t="s">
        <v>100</v>
      </c>
      <c r="BQ578" s="18" t="s">
        <v>100</v>
      </c>
      <c r="BR578" s="18" t="s">
        <v>100</v>
      </c>
      <c r="BS578" s="21">
        <f t="shared" ref="BS578:BS641" si="56">V578</f>
        <v>44925</v>
      </c>
      <c r="BT578" s="20">
        <f t="shared" si="53"/>
        <v>0</v>
      </c>
      <c r="BU578" s="18">
        <v>0</v>
      </c>
      <c r="BV578" s="18">
        <v>0</v>
      </c>
      <c r="BW578" s="20">
        <f t="shared" si="54"/>
        <v>0</v>
      </c>
      <c r="BX578" s="18">
        <v>0</v>
      </c>
      <c r="BY578" s="18">
        <v>0</v>
      </c>
      <c r="BZ578" s="22">
        <f t="shared" ref="BZ578:BZ641" si="57">O578+BT578-BW578</f>
        <v>62790000</v>
      </c>
      <c r="CA578" s="18" t="s">
        <v>106</v>
      </c>
      <c r="CB578" s="20" t="e">
        <f t="shared" si="55"/>
        <v>#REF!</v>
      </c>
      <c r="CC578" s="30" t="e">
        <f>BS578-#REF!</f>
        <v>#REF!</v>
      </c>
      <c r="CD578" s="20" t="s">
        <v>107</v>
      </c>
      <c r="CE578" s="29">
        <v>44594</v>
      </c>
      <c r="CF578" s="32" t="s">
        <v>3053</v>
      </c>
    </row>
    <row r="579" spans="1:84" s="17" customFormat="1" ht="50.25" customHeight="1">
      <c r="A579" s="60">
        <v>578</v>
      </c>
      <c r="B579" s="20" t="s">
        <v>249</v>
      </c>
      <c r="C579" s="20" t="s">
        <v>917</v>
      </c>
      <c r="D579" s="20" t="s">
        <v>428</v>
      </c>
      <c r="E579" s="20" t="s">
        <v>88</v>
      </c>
      <c r="F579" s="20" t="s">
        <v>3054</v>
      </c>
      <c r="G579" s="20" t="s">
        <v>90</v>
      </c>
      <c r="H579" s="20" t="s">
        <v>3055</v>
      </c>
      <c r="I579" s="20" t="s">
        <v>92</v>
      </c>
      <c r="J579" s="20">
        <v>1014192541</v>
      </c>
      <c r="K579" s="20" t="s">
        <v>3056</v>
      </c>
      <c r="L579" s="18" t="s">
        <v>2931</v>
      </c>
      <c r="M579" s="28" t="s">
        <v>3057</v>
      </c>
      <c r="N579" s="20" t="s">
        <v>96</v>
      </c>
      <c r="O579" s="20">
        <f t="shared" si="52"/>
        <v>72522450</v>
      </c>
      <c r="P579" s="35">
        <v>72522450</v>
      </c>
      <c r="Q579" s="36">
        <v>0</v>
      </c>
      <c r="R579" s="35">
        <v>6306300</v>
      </c>
      <c r="S579" s="20" t="s">
        <v>97</v>
      </c>
      <c r="T579" s="47">
        <v>44583</v>
      </c>
      <c r="U579" s="45">
        <v>44588</v>
      </c>
      <c r="V579" s="45">
        <v>44925</v>
      </c>
      <c r="W579" s="45">
        <v>44588</v>
      </c>
      <c r="X579" s="21">
        <v>44925</v>
      </c>
      <c r="Y579" s="24" t="s">
        <v>507</v>
      </c>
      <c r="Z579" s="25" t="s">
        <v>257</v>
      </c>
      <c r="AA579" s="50">
        <v>20220223</v>
      </c>
      <c r="AB579" s="50">
        <v>101622</v>
      </c>
      <c r="AC579" s="23">
        <v>44578</v>
      </c>
      <c r="AD579" s="18" t="s">
        <v>100</v>
      </c>
      <c r="AE579" s="18" t="s">
        <v>100</v>
      </c>
      <c r="AF579" s="28" t="s">
        <v>508</v>
      </c>
      <c r="AG579" s="28" t="s">
        <v>116</v>
      </c>
      <c r="AH579" s="26">
        <v>78122</v>
      </c>
      <c r="AI579" s="38">
        <v>44585</v>
      </c>
      <c r="AJ579" s="27" t="s">
        <v>103</v>
      </c>
      <c r="AK579" s="26" t="s">
        <v>100</v>
      </c>
      <c r="AL579" s="26" t="s">
        <v>100</v>
      </c>
      <c r="AM579" s="19" t="str">
        <f>'[1]REQUISITOS DE EJECUCIÓN '!F580</f>
        <v>Cumplimiento del contrato
Calidad del servicio</v>
      </c>
      <c r="AN579" s="19" t="str">
        <f>'[1]REQUISITOS DE EJECUCIÓN '!G580</f>
        <v>390-47-994000068817</v>
      </c>
      <c r="AO579" s="19">
        <f>'[1]REQUISITOS DE EJECUCIÓN '!H580</f>
        <v>44584</v>
      </c>
      <c r="AP579" s="19">
        <f>'[1]REQUISITOS DE EJECUCIÓN '!I580</f>
        <v>44588</v>
      </c>
      <c r="AQ579" s="19">
        <f>'[1]REQUISITOS DE EJECUCIÓN '!L580</f>
        <v>44585</v>
      </c>
      <c r="AR579" s="19" t="str">
        <f>'[1]REQUISITOS DE EJECUCIÓN '!M580</f>
        <v>I</v>
      </c>
      <c r="AS579" s="20" t="s">
        <v>104</v>
      </c>
      <c r="AT579" s="18" t="str">
        <f>[1]Supervisiones!J580</f>
        <v>Lilia Del Carmen Cadena Garcia</v>
      </c>
      <c r="AU579" s="18">
        <f>[1]Supervisiones!K580</f>
        <v>39620481</v>
      </c>
      <c r="AV579" s="18" t="str">
        <f>[1]Supervisiones!L580</f>
        <v>Lilia Del Carmen Cadena Garcia</v>
      </c>
      <c r="AW579" s="18">
        <f>[1]Supervisiones!M580</f>
        <v>39620481</v>
      </c>
      <c r="AX579" s="21">
        <f>[1]Supervisiones!N580</f>
        <v>44587</v>
      </c>
      <c r="AY579" s="21">
        <f>[1]Supervisiones!O580</f>
        <v>44587</v>
      </c>
      <c r="AZ579" s="18" t="str">
        <f>[1]Supervisiones!P580</f>
        <v>Transaccional</v>
      </c>
      <c r="BA579" s="20" t="s">
        <v>94</v>
      </c>
      <c r="BB579" s="18">
        <v>1</v>
      </c>
      <c r="BC579" s="20" t="s">
        <v>94</v>
      </c>
      <c r="BD579" s="18" t="s">
        <v>1469</v>
      </c>
      <c r="BE579" s="21">
        <v>44600</v>
      </c>
      <c r="BF579" s="20" t="s">
        <v>105</v>
      </c>
      <c r="BG579" s="18" t="s">
        <v>100</v>
      </c>
      <c r="BH579" s="18" t="s">
        <v>100</v>
      </c>
      <c r="BI579" s="18" t="s">
        <v>100</v>
      </c>
      <c r="BJ579" s="18" t="s">
        <v>100</v>
      </c>
      <c r="BK579" s="18" t="s">
        <v>100</v>
      </c>
      <c r="BL579" s="18" t="s">
        <v>100</v>
      </c>
      <c r="BM579" s="18" t="s">
        <v>100</v>
      </c>
      <c r="BN579" s="18" t="s">
        <v>100</v>
      </c>
      <c r="BO579" s="18" t="s">
        <v>100</v>
      </c>
      <c r="BP579" s="18" t="s">
        <v>100</v>
      </c>
      <c r="BQ579" s="18" t="s">
        <v>100</v>
      </c>
      <c r="BR579" s="18" t="s">
        <v>100</v>
      </c>
      <c r="BS579" s="21">
        <f t="shared" si="56"/>
        <v>44925</v>
      </c>
      <c r="BT579" s="20">
        <f t="shared" si="53"/>
        <v>0</v>
      </c>
      <c r="BU579" s="18">
        <v>0</v>
      </c>
      <c r="BV579" s="18">
        <v>0</v>
      </c>
      <c r="BW579" s="20">
        <f t="shared" si="54"/>
        <v>0</v>
      </c>
      <c r="BX579" s="18">
        <v>0</v>
      </c>
      <c r="BY579" s="18">
        <v>0</v>
      </c>
      <c r="BZ579" s="22">
        <f t="shared" si="57"/>
        <v>72522450</v>
      </c>
      <c r="CA579" s="18" t="s">
        <v>106</v>
      </c>
      <c r="CB579" s="20" t="e">
        <f t="shared" si="55"/>
        <v>#REF!</v>
      </c>
      <c r="CC579" s="30" t="e">
        <f>BS579-#REF!</f>
        <v>#REF!</v>
      </c>
      <c r="CD579" s="20" t="s">
        <v>107</v>
      </c>
      <c r="CE579" s="29">
        <v>44588</v>
      </c>
      <c r="CF579" s="32" t="s">
        <v>3058</v>
      </c>
    </row>
    <row r="580" spans="1:84" s="17" customFormat="1" ht="50.25" customHeight="1">
      <c r="A580" s="60">
        <v>579</v>
      </c>
      <c r="B580" s="20" t="s">
        <v>249</v>
      </c>
      <c r="C580" s="20" t="s">
        <v>917</v>
      </c>
      <c r="D580" s="20" t="s">
        <v>428</v>
      </c>
      <c r="E580" s="20" t="s">
        <v>88</v>
      </c>
      <c r="F580" s="20" t="s">
        <v>3059</v>
      </c>
      <c r="G580" s="20" t="s">
        <v>90</v>
      </c>
      <c r="H580" s="20" t="s">
        <v>3060</v>
      </c>
      <c r="I580" s="20" t="s">
        <v>92</v>
      </c>
      <c r="J580" s="20">
        <v>1018404527</v>
      </c>
      <c r="K580" s="20" t="s">
        <v>3061</v>
      </c>
      <c r="L580" s="18" t="s">
        <v>2931</v>
      </c>
      <c r="M580" s="28" t="s">
        <v>3062</v>
      </c>
      <c r="N580" s="20" t="s">
        <v>96</v>
      </c>
      <c r="O580" s="20">
        <f t="shared" si="52"/>
        <v>72522450</v>
      </c>
      <c r="P580" s="35">
        <v>72522450</v>
      </c>
      <c r="Q580" s="36">
        <v>0</v>
      </c>
      <c r="R580" s="35">
        <v>6306300</v>
      </c>
      <c r="S580" s="20" t="s">
        <v>97</v>
      </c>
      <c r="T580" s="31">
        <v>44586</v>
      </c>
      <c r="U580" s="21">
        <v>44588</v>
      </c>
      <c r="V580" s="21">
        <v>44925</v>
      </c>
      <c r="W580" s="21">
        <v>44588</v>
      </c>
      <c r="X580" s="21">
        <v>44925</v>
      </c>
      <c r="Y580" s="24" t="s">
        <v>507</v>
      </c>
      <c r="Z580" s="25" t="s">
        <v>257</v>
      </c>
      <c r="AA580" s="50">
        <v>20220214</v>
      </c>
      <c r="AB580" s="50">
        <v>101322</v>
      </c>
      <c r="AC580" s="23">
        <v>44578</v>
      </c>
      <c r="AD580" s="18" t="s">
        <v>100</v>
      </c>
      <c r="AE580" s="18" t="s">
        <v>100</v>
      </c>
      <c r="AF580" s="28" t="s">
        <v>3063</v>
      </c>
      <c r="AG580" s="28" t="s">
        <v>116</v>
      </c>
      <c r="AH580" s="26">
        <v>86622</v>
      </c>
      <c r="AI580" s="38">
        <v>44587</v>
      </c>
      <c r="AJ580" s="27" t="s">
        <v>103</v>
      </c>
      <c r="AK580" s="26" t="s">
        <v>100</v>
      </c>
      <c r="AL580" s="26" t="s">
        <v>100</v>
      </c>
      <c r="AM580" s="19" t="str">
        <f>'[1]REQUISITOS DE EJECUCIÓN '!F581</f>
        <v>Cumplimiento del contrato
Calidad del servicio</v>
      </c>
      <c r="AN580" s="19" t="str">
        <f>'[1]REQUISITOS DE EJECUCIÓN '!G581</f>
        <v>390- 47- 994000069533</v>
      </c>
      <c r="AO580" s="19">
        <f>'[1]REQUISITOS DE EJECUCIÓN '!H581</f>
        <v>44587</v>
      </c>
      <c r="AP580" s="19">
        <f>'[1]REQUISITOS DE EJECUCIÓN '!I581</f>
        <v>44587</v>
      </c>
      <c r="AQ580" s="19">
        <f>'[1]REQUISITOS DE EJECUCIÓN '!L581</f>
        <v>44588</v>
      </c>
      <c r="AR580" s="19" t="str">
        <f>'[1]REQUISITOS DE EJECUCIÓN '!M581</f>
        <v>I</v>
      </c>
      <c r="AS580" s="20" t="s">
        <v>104</v>
      </c>
      <c r="AT580" s="18" t="str">
        <f>[1]Supervisiones!J581</f>
        <v>Lilia Del Carmen Cadena Garcia</v>
      </c>
      <c r="AU580" s="18">
        <f>[1]Supervisiones!K581</f>
        <v>39620481</v>
      </c>
      <c r="AV580" s="18" t="str">
        <f>[1]Supervisiones!L581</f>
        <v>Lilia Del Carmen Cadena Garcia</v>
      </c>
      <c r="AW580" s="18">
        <f>[1]Supervisiones!M581</f>
        <v>39620481</v>
      </c>
      <c r="AX580" s="21">
        <f>[1]Supervisiones!N581</f>
        <v>44587</v>
      </c>
      <c r="AY580" s="21">
        <f>[1]Supervisiones!O581</f>
        <v>44587</v>
      </c>
      <c r="AZ580" s="18" t="str">
        <f>[1]Supervisiones!P581</f>
        <v>Transaccional</v>
      </c>
      <c r="BA580" s="20" t="s">
        <v>105</v>
      </c>
      <c r="BB580" s="18">
        <v>0</v>
      </c>
      <c r="BC580" s="20" t="s">
        <v>105</v>
      </c>
      <c r="BD580" s="18" t="s">
        <v>100</v>
      </c>
      <c r="BE580" s="18" t="s">
        <v>100</v>
      </c>
      <c r="BF580" s="20" t="s">
        <v>105</v>
      </c>
      <c r="BG580" s="18" t="s">
        <v>100</v>
      </c>
      <c r="BH580" s="18" t="s">
        <v>100</v>
      </c>
      <c r="BI580" s="18" t="s">
        <v>100</v>
      </c>
      <c r="BJ580" s="18" t="s">
        <v>100</v>
      </c>
      <c r="BK580" s="18" t="s">
        <v>100</v>
      </c>
      <c r="BL580" s="18" t="s">
        <v>100</v>
      </c>
      <c r="BM580" s="18" t="s">
        <v>100</v>
      </c>
      <c r="BN580" s="18" t="s">
        <v>100</v>
      </c>
      <c r="BO580" s="18" t="s">
        <v>100</v>
      </c>
      <c r="BP580" s="18" t="s">
        <v>100</v>
      </c>
      <c r="BQ580" s="18" t="s">
        <v>100</v>
      </c>
      <c r="BR580" s="18" t="s">
        <v>100</v>
      </c>
      <c r="BS580" s="21">
        <f t="shared" si="56"/>
        <v>44925</v>
      </c>
      <c r="BT580" s="20">
        <f t="shared" si="53"/>
        <v>0</v>
      </c>
      <c r="BU580" s="18">
        <v>0</v>
      </c>
      <c r="BV580" s="18">
        <v>0</v>
      </c>
      <c r="BW580" s="20">
        <f t="shared" si="54"/>
        <v>0</v>
      </c>
      <c r="BX580" s="18">
        <v>0</v>
      </c>
      <c r="BY580" s="18">
        <v>0</v>
      </c>
      <c r="BZ580" s="22">
        <f t="shared" si="57"/>
        <v>72522450</v>
      </c>
      <c r="CA580" s="18" t="s">
        <v>106</v>
      </c>
      <c r="CB580" s="20" t="e">
        <f t="shared" si="55"/>
        <v>#REF!</v>
      </c>
      <c r="CC580" s="30" t="e">
        <f>BS580-#REF!</f>
        <v>#REF!</v>
      </c>
      <c r="CD580" s="20" t="s">
        <v>107</v>
      </c>
      <c r="CE580" s="29">
        <v>44594</v>
      </c>
      <c r="CF580" s="32" t="s">
        <v>3064</v>
      </c>
    </row>
    <row r="581" spans="1:84" s="17" customFormat="1" ht="50.25" customHeight="1">
      <c r="A581" s="60">
        <v>580</v>
      </c>
      <c r="B581" s="20" t="s">
        <v>249</v>
      </c>
      <c r="C581" s="20" t="s">
        <v>917</v>
      </c>
      <c r="D581" s="20" t="s">
        <v>428</v>
      </c>
      <c r="E581" s="20" t="s">
        <v>88</v>
      </c>
      <c r="F581" s="20" t="s">
        <v>3065</v>
      </c>
      <c r="G581" s="20" t="s">
        <v>111</v>
      </c>
      <c r="H581" s="41" t="s">
        <v>3066</v>
      </c>
      <c r="I581" s="20" t="s">
        <v>92</v>
      </c>
      <c r="J581" s="20">
        <v>1026580191</v>
      </c>
      <c r="K581" s="20" t="s">
        <v>3067</v>
      </c>
      <c r="L581" s="18" t="s">
        <v>2931</v>
      </c>
      <c r="M581" s="28" t="s">
        <v>3068</v>
      </c>
      <c r="N581" s="20" t="s">
        <v>96</v>
      </c>
      <c r="O581" s="20">
        <f t="shared" si="52"/>
        <v>43700000</v>
      </c>
      <c r="P581" s="35">
        <v>43700000</v>
      </c>
      <c r="Q581" s="36">
        <v>0</v>
      </c>
      <c r="R581" s="35">
        <v>3800000</v>
      </c>
      <c r="S581" s="20" t="s">
        <v>97</v>
      </c>
      <c r="T581" s="31">
        <v>44585</v>
      </c>
      <c r="U581" s="42">
        <v>44589</v>
      </c>
      <c r="V581" s="21">
        <v>44925</v>
      </c>
      <c r="W581" s="42">
        <v>44588</v>
      </c>
      <c r="X581" s="21">
        <v>44925</v>
      </c>
      <c r="Y581" s="24" t="s">
        <v>507</v>
      </c>
      <c r="Z581" s="25" t="s">
        <v>257</v>
      </c>
      <c r="AA581" s="50">
        <v>20220208</v>
      </c>
      <c r="AB581" s="24">
        <v>100722</v>
      </c>
      <c r="AC581" s="23">
        <v>44578</v>
      </c>
      <c r="AD581" s="18" t="s">
        <v>100</v>
      </c>
      <c r="AE581" s="18" t="s">
        <v>100</v>
      </c>
      <c r="AF581" s="28" t="s">
        <v>3069</v>
      </c>
      <c r="AG581" s="28" t="s">
        <v>116</v>
      </c>
      <c r="AH581" s="26">
        <v>86122</v>
      </c>
      <c r="AI581" s="38">
        <v>44587</v>
      </c>
      <c r="AJ581" s="27" t="s">
        <v>103</v>
      </c>
      <c r="AK581" s="26" t="s">
        <v>100</v>
      </c>
      <c r="AL581" s="26" t="s">
        <v>100</v>
      </c>
      <c r="AM581" s="19" t="str">
        <f>'[1]REQUISITOS DE EJECUCIÓN '!F582</f>
        <v>Cumplimiento del contrato</v>
      </c>
      <c r="AN581" s="19" t="str">
        <f>'[1]REQUISITOS DE EJECUCIÓN '!G582</f>
        <v>14-46-101067520</v>
      </c>
      <c r="AO581" s="19">
        <f>'[1]REQUISITOS DE EJECUCIÓN '!H582</f>
        <v>44586</v>
      </c>
      <c r="AP581" s="19">
        <f>'[1]REQUISITOS DE EJECUCIÓN '!I582</f>
        <v>44587</v>
      </c>
      <c r="AQ581" s="19">
        <f>'[1]REQUISITOS DE EJECUCIÓN '!L582</f>
        <v>44587</v>
      </c>
      <c r="AR581" s="19" t="str">
        <f>'[1]REQUISITOS DE EJECUCIÓN '!M582</f>
        <v>I</v>
      </c>
      <c r="AS581" s="20" t="s">
        <v>104</v>
      </c>
      <c r="AT581" s="18" t="str">
        <f>[1]Supervisiones!J582</f>
        <v>Sandra Milena Castelblanco Sánchez</v>
      </c>
      <c r="AU581" s="18">
        <f>[1]Supervisiones!K582</f>
        <v>52910343</v>
      </c>
      <c r="AV581" s="18" t="str">
        <f>[1]Supervisiones!L582</f>
        <v>Sandra Milena Castelblanco Sánchez</v>
      </c>
      <c r="AW581" s="18">
        <f>[1]Supervisiones!M582</f>
        <v>52910343</v>
      </c>
      <c r="AX581" s="21">
        <f>[1]Supervisiones!N582</f>
        <v>44589</v>
      </c>
      <c r="AY581" s="21">
        <f>[1]Supervisiones!O582</f>
        <v>44589</v>
      </c>
      <c r="AZ581" s="18" t="str">
        <f>[1]Supervisiones!P582</f>
        <v>Transaccional</v>
      </c>
      <c r="BA581" s="20" t="s">
        <v>105</v>
      </c>
      <c r="BB581" s="18">
        <v>0</v>
      </c>
      <c r="BC581" s="20" t="s">
        <v>105</v>
      </c>
      <c r="BD581" s="18" t="s">
        <v>100</v>
      </c>
      <c r="BE581" s="18" t="s">
        <v>100</v>
      </c>
      <c r="BF581" s="20" t="s">
        <v>105</v>
      </c>
      <c r="BG581" s="18" t="s">
        <v>100</v>
      </c>
      <c r="BH581" s="18" t="s">
        <v>100</v>
      </c>
      <c r="BI581" s="18" t="s">
        <v>100</v>
      </c>
      <c r="BJ581" s="18" t="s">
        <v>100</v>
      </c>
      <c r="BK581" s="18" t="s">
        <v>100</v>
      </c>
      <c r="BL581" s="18" t="s">
        <v>100</v>
      </c>
      <c r="BM581" s="18" t="s">
        <v>100</v>
      </c>
      <c r="BN581" s="18" t="s">
        <v>100</v>
      </c>
      <c r="BO581" s="18" t="s">
        <v>100</v>
      </c>
      <c r="BP581" s="18" t="s">
        <v>100</v>
      </c>
      <c r="BQ581" s="18" t="s">
        <v>100</v>
      </c>
      <c r="BR581" s="18" t="s">
        <v>100</v>
      </c>
      <c r="BS581" s="21">
        <f t="shared" si="56"/>
        <v>44925</v>
      </c>
      <c r="BT581" s="20">
        <f t="shared" si="53"/>
        <v>0</v>
      </c>
      <c r="BU581" s="18">
        <v>0</v>
      </c>
      <c r="BV581" s="18">
        <v>0</v>
      </c>
      <c r="BW581" s="20">
        <f t="shared" si="54"/>
        <v>0</v>
      </c>
      <c r="BX581" s="18">
        <v>0</v>
      </c>
      <c r="BY581" s="18">
        <v>0</v>
      </c>
      <c r="BZ581" s="22">
        <f t="shared" si="57"/>
        <v>43700000</v>
      </c>
      <c r="CA581" s="18" t="s">
        <v>106</v>
      </c>
      <c r="CB581" s="20" t="e">
        <f t="shared" si="55"/>
        <v>#REF!</v>
      </c>
      <c r="CC581" s="30" t="e">
        <f>BS581-#REF!</f>
        <v>#REF!</v>
      </c>
      <c r="CD581" s="20" t="s">
        <v>107</v>
      </c>
      <c r="CE581" s="29">
        <v>44590</v>
      </c>
      <c r="CF581" s="32" t="s">
        <v>3070</v>
      </c>
    </row>
    <row r="582" spans="1:84" s="17" customFormat="1" ht="50.25" customHeight="1">
      <c r="A582" s="60">
        <v>581</v>
      </c>
      <c r="B582" s="20" t="s">
        <v>377</v>
      </c>
      <c r="C582" s="20" t="s">
        <v>378</v>
      </c>
      <c r="D582" s="20" t="s">
        <v>251</v>
      </c>
      <c r="E582" s="20" t="s">
        <v>88</v>
      </c>
      <c r="F582" s="20" t="s">
        <v>3071</v>
      </c>
      <c r="G582" s="20" t="s">
        <v>90</v>
      </c>
      <c r="H582" s="20" t="s">
        <v>3072</v>
      </c>
      <c r="I582" s="20" t="s">
        <v>92</v>
      </c>
      <c r="J582" s="20" t="s">
        <v>3073</v>
      </c>
      <c r="K582" s="20" t="s">
        <v>3074</v>
      </c>
      <c r="L582" s="18" t="s">
        <v>2931</v>
      </c>
      <c r="M582" s="28" t="s">
        <v>404</v>
      </c>
      <c r="N582" s="20" t="s">
        <v>96</v>
      </c>
      <c r="O582" s="20">
        <f t="shared" si="52"/>
        <v>42000000</v>
      </c>
      <c r="P582" s="39">
        <v>42000000</v>
      </c>
      <c r="Q582" s="18">
        <v>0</v>
      </c>
      <c r="R582" s="39">
        <v>5250000</v>
      </c>
      <c r="S582" s="20" t="s">
        <v>213</v>
      </c>
      <c r="T582" s="21">
        <v>44583</v>
      </c>
      <c r="U582" s="21">
        <v>44593</v>
      </c>
      <c r="V582" s="21">
        <v>44834</v>
      </c>
      <c r="W582" s="21">
        <v>44593</v>
      </c>
      <c r="X582" s="21">
        <v>44834</v>
      </c>
      <c r="Y582" s="24" t="s">
        <v>383</v>
      </c>
      <c r="Z582" s="25" t="s">
        <v>384</v>
      </c>
      <c r="AA582" s="24">
        <v>20220072</v>
      </c>
      <c r="AB582" s="24">
        <v>58022</v>
      </c>
      <c r="AC582" s="21">
        <v>44573</v>
      </c>
      <c r="AD582" s="18" t="s">
        <v>100</v>
      </c>
      <c r="AE582" s="18" t="s">
        <v>100</v>
      </c>
      <c r="AF582" s="18" t="s">
        <v>986</v>
      </c>
      <c r="AG582" s="18" t="s">
        <v>102</v>
      </c>
      <c r="AH582" s="26">
        <v>70922</v>
      </c>
      <c r="AI582" s="38">
        <v>44584</v>
      </c>
      <c r="AJ582" s="27" t="s">
        <v>103</v>
      </c>
      <c r="AK582" s="26" t="s">
        <v>100</v>
      </c>
      <c r="AL582" s="26" t="s">
        <v>100</v>
      </c>
      <c r="AM582" s="19" t="str">
        <f>'[1]REQUISITOS DE EJECUCIÓN '!F583</f>
        <v>Cumplimiento del contrato
Calidad del servicio</v>
      </c>
      <c r="AN582" s="19" t="str">
        <f>'[1]REQUISITOS DE EJECUCIÓN '!G583</f>
        <v>390-47-994000068759</v>
      </c>
      <c r="AO582" s="19">
        <f>'[1]REQUISITOS DE EJECUCIÓN '!H583</f>
        <v>44583</v>
      </c>
      <c r="AP582" s="19">
        <f>'[1]REQUISITOS DE EJECUCIÓN '!I583</f>
        <v>44586</v>
      </c>
      <c r="AQ582" s="19">
        <f>'[1]REQUISITOS DE EJECUCIÓN '!L583</f>
        <v>44585</v>
      </c>
      <c r="AR582" s="19" t="str">
        <f>'[1]REQUISITOS DE EJECUCIÓN '!M583</f>
        <v>I</v>
      </c>
      <c r="AS582" s="20" t="s">
        <v>104</v>
      </c>
      <c r="AT582" s="18" t="str">
        <f>[1]Supervisiones!J583</f>
        <v>Damaris Tatiana Gomez Buitrago</v>
      </c>
      <c r="AU582" s="18" t="str">
        <f>[1]Supervisiones!K583</f>
        <v xml:space="preserve">1076716385	</v>
      </c>
      <c r="AV582" s="18" t="str">
        <f>[1]Supervisiones!L583</f>
        <v>Damaris Tatiana Gomez Buitrago</v>
      </c>
      <c r="AW582" s="18" t="str">
        <f>[1]Supervisiones!M583</f>
        <v xml:space="preserve">1076716385	</v>
      </c>
      <c r="AX582" s="21">
        <f>[1]Supervisiones!N583</f>
        <v>44584</v>
      </c>
      <c r="AY582" s="21">
        <f>[1]Supervisiones!O583</f>
        <v>44584</v>
      </c>
      <c r="AZ582" s="18" t="str">
        <f>[1]Supervisiones!P583</f>
        <v>Transaccional</v>
      </c>
      <c r="BA582" s="20" t="s">
        <v>105</v>
      </c>
      <c r="BB582" s="18">
        <v>0</v>
      </c>
      <c r="BC582" s="20" t="s">
        <v>105</v>
      </c>
      <c r="BD582" s="18" t="s">
        <v>100</v>
      </c>
      <c r="BE582" s="18" t="s">
        <v>100</v>
      </c>
      <c r="BF582" s="20" t="s">
        <v>105</v>
      </c>
      <c r="BG582" s="18" t="s">
        <v>100</v>
      </c>
      <c r="BH582" s="18" t="s">
        <v>100</v>
      </c>
      <c r="BI582" s="18" t="s">
        <v>100</v>
      </c>
      <c r="BJ582" s="18" t="s">
        <v>100</v>
      </c>
      <c r="BK582" s="18" t="s">
        <v>100</v>
      </c>
      <c r="BL582" s="18" t="s">
        <v>100</v>
      </c>
      <c r="BM582" s="18" t="s">
        <v>100</v>
      </c>
      <c r="BN582" s="18" t="s">
        <v>100</v>
      </c>
      <c r="BO582" s="18" t="s">
        <v>100</v>
      </c>
      <c r="BP582" s="18" t="s">
        <v>100</v>
      </c>
      <c r="BQ582" s="18" t="s">
        <v>100</v>
      </c>
      <c r="BR582" s="18" t="s">
        <v>100</v>
      </c>
      <c r="BS582" s="21">
        <f t="shared" si="56"/>
        <v>44834</v>
      </c>
      <c r="BT582" s="20">
        <f t="shared" si="53"/>
        <v>0</v>
      </c>
      <c r="BU582" s="18">
        <v>0</v>
      </c>
      <c r="BV582" s="18">
        <v>0</v>
      </c>
      <c r="BW582" s="20">
        <f t="shared" si="54"/>
        <v>0</v>
      </c>
      <c r="BX582" s="18">
        <v>0</v>
      </c>
      <c r="BY582" s="18">
        <v>0</v>
      </c>
      <c r="BZ582" s="22">
        <f t="shared" si="57"/>
        <v>42000000</v>
      </c>
      <c r="CA582" s="18" t="s">
        <v>106</v>
      </c>
      <c r="CB582" s="20" t="e">
        <f t="shared" si="55"/>
        <v>#REF!</v>
      </c>
      <c r="CC582" s="30" t="e">
        <f>BS582-#REF!</f>
        <v>#REF!</v>
      </c>
      <c r="CD582" s="20" t="s">
        <v>107</v>
      </c>
      <c r="CE582" s="29">
        <v>44588</v>
      </c>
      <c r="CF582" s="32" t="s">
        <v>3075</v>
      </c>
    </row>
    <row r="583" spans="1:84" s="17" customFormat="1" ht="50.25" customHeight="1">
      <c r="A583" s="60">
        <v>582</v>
      </c>
      <c r="B583" s="20" t="s">
        <v>85</v>
      </c>
      <c r="C583" s="20" t="s">
        <v>86</v>
      </c>
      <c r="D583" s="20" t="s">
        <v>165</v>
      </c>
      <c r="E583" s="20" t="s">
        <v>88</v>
      </c>
      <c r="F583" s="20" t="s">
        <v>3076</v>
      </c>
      <c r="G583" s="20" t="s">
        <v>90</v>
      </c>
      <c r="H583" s="20" t="s">
        <v>3077</v>
      </c>
      <c r="I583" s="20" t="s">
        <v>92</v>
      </c>
      <c r="J583" s="20">
        <v>12190884</v>
      </c>
      <c r="K583" s="20" t="s">
        <v>3078</v>
      </c>
      <c r="L583" s="18" t="s">
        <v>2931</v>
      </c>
      <c r="M583" s="28" t="s">
        <v>3079</v>
      </c>
      <c r="N583" s="20" t="s">
        <v>1902</v>
      </c>
      <c r="O583" s="20">
        <f t="shared" si="52"/>
        <v>85000000</v>
      </c>
      <c r="P583" s="39">
        <v>85000000</v>
      </c>
      <c r="Q583" s="18">
        <v>0</v>
      </c>
      <c r="R583" s="39">
        <v>85000000</v>
      </c>
      <c r="S583" s="20" t="s">
        <v>213</v>
      </c>
      <c r="T583" s="21">
        <v>44583</v>
      </c>
      <c r="U583" s="21" t="s">
        <v>2313</v>
      </c>
      <c r="V583" s="21">
        <v>44865</v>
      </c>
      <c r="W583" s="21" t="s">
        <v>2313</v>
      </c>
      <c r="X583" s="21" t="s">
        <v>2313</v>
      </c>
      <c r="Y583" s="24" t="s">
        <v>130</v>
      </c>
      <c r="Z583" s="25" t="s">
        <v>99</v>
      </c>
      <c r="AA583" s="24">
        <v>20220222</v>
      </c>
      <c r="AB583" s="24">
        <v>17322</v>
      </c>
      <c r="AC583" s="21">
        <v>44569</v>
      </c>
      <c r="AD583" s="18" t="s">
        <v>100</v>
      </c>
      <c r="AE583" s="18" t="s">
        <v>100</v>
      </c>
      <c r="AF583" s="18" t="s">
        <v>131</v>
      </c>
      <c r="AG583" s="18" t="s">
        <v>102</v>
      </c>
      <c r="AH583" s="26">
        <v>73722</v>
      </c>
      <c r="AI583" s="38">
        <v>44585</v>
      </c>
      <c r="AJ583" s="27" t="s">
        <v>84</v>
      </c>
      <c r="AK583" s="26" t="s">
        <v>100</v>
      </c>
      <c r="AL583" s="26" t="s">
        <v>100</v>
      </c>
      <c r="AM583" s="19" t="str">
        <f>'[1]REQUISITOS DE EJECUCIÓN '!F584</f>
        <v>Cumplimiento del contrato
Calidad del servicio</v>
      </c>
      <c r="AN583" s="19" t="str">
        <f>'[1]REQUISITOS DE EJECUCIÓN '!G584</f>
        <v>390-47-994000068827</v>
      </c>
      <c r="AO583" s="19">
        <f>'[1]REQUISITOS DE EJECUCIÓN '!H584</f>
        <v>44584</v>
      </c>
      <c r="AP583" s="19">
        <f>'[1]REQUISITOS DE EJECUCIÓN '!I584</f>
        <v>44585</v>
      </c>
      <c r="AQ583" s="19">
        <f>'[1]REQUISITOS DE EJECUCIÓN '!L584</f>
        <v>44588</v>
      </c>
      <c r="AR583" s="19" t="str">
        <f>'[1]REQUISITOS DE EJECUCIÓN '!M584</f>
        <v>I</v>
      </c>
      <c r="AS583" s="20" t="s">
        <v>211</v>
      </c>
      <c r="AT583" s="18" t="str">
        <f>[1]Supervisiones!J584</f>
        <v>Angelica Viviana Giraldo Perdomo</v>
      </c>
      <c r="AU583" s="18">
        <f>[1]Supervisiones!K584</f>
        <v>52975827</v>
      </c>
      <c r="AV583" s="18" t="str">
        <f>[1]Supervisiones!L584</f>
        <v>Angelica Viviana Giraldo Perdomo</v>
      </c>
      <c r="AW583" s="18">
        <f>[1]Supervisiones!M584</f>
        <v>52975827</v>
      </c>
      <c r="AX583" s="21">
        <f>[1]Supervisiones!N584</f>
        <v>44584</v>
      </c>
      <c r="AY583" s="21">
        <f>[1]Supervisiones!O584</f>
        <v>44584</v>
      </c>
      <c r="AZ583" s="18" t="str">
        <f>[1]Supervisiones!P584</f>
        <v>Transaccional</v>
      </c>
      <c r="BA583" s="20" t="s">
        <v>105</v>
      </c>
      <c r="BB583" s="18">
        <v>0</v>
      </c>
      <c r="BC583" s="20" t="s">
        <v>105</v>
      </c>
      <c r="BD583" s="18" t="s">
        <v>100</v>
      </c>
      <c r="BE583" s="18" t="s">
        <v>100</v>
      </c>
      <c r="BF583" s="20" t="s">
        <v>105</v>
      </c>
      <c r="BG583" s="18" t="s">
        <v>100</v>
      </c>
      <c r="BH583" s="18" t="s">
        <v>100</v>
      </c>
      <c r="BI583" s="18" t="s">
        <v>100</v>
      </c>
      <c r="BJ583" s="18" t="s">
        <v>100</v>
      </c>
      <c r="BK583" s="18" t="s">
        <v>100</v>
      </c>
      <c r="BL583" s="18" t="s">
        <v>100</v>
      </c>
      <c r="BM583" s="18" t="s">
        <v>100</v>
      </c>
      <c r="BN583" s="18" t="s">
        <v>100</v>
      </c>
      <c r="BO583" s="18" t="s">
        <v>100</v>
      </c>
      <c r="BP583" s="18" t="s">
        <v>100</v>
      </c>
      <c r="BQ583" s="18" t="s">
        <v>100</v>
      </c>
      <c r="BR583" s="18" t="s">
        <v>100</v>
      </c>
      <c r="BS583" s="21">
        <f t="shared" si="56"/>
        <v>44865</v>
      </c>
      <c r="BT583" s="20">
        <f t="shared" si="53"/>
        <v>0</v>
      </c>
      <c r="BU583" s="18">
        <v>0</v>
      </c>
      <c r="BV583" s="18">
        <v>0</v>
      </c>
      <c r="BW583" s="20">
        <f t="shared" si="54"/>
        <v>0</v>
      </c>
      <c r="BX583" s="18">
        <v>0</v>
      </c>
      <c r="BY583" s="18">
        <v>0</v>
      </c>
      <c r="BZ583" s="22">
        <f t="shared" si="57"/>
        <v>85000000</v>
      </c>
      <c r="CA583" s="18" t="s">
        <v>106</v>
      </c>
      <c r="CB583" s="20" t="e">
        <f t="shared" si="55"/>
        <v>#REF!</v>
      </c>
      <c r="CC583" s="30" t="e">
        <f>BS583-#REF!</f>
        <v>#REF!</v>
      </c>
      <c r="CD583" s="20" t="s">
        <v>107</v>
      </c>
      <c r="CE583" s="29">
        <v>44588</v>
      </c>
      <c r="CF583" s="32" t="s">
        <v>3080</v>
      </c>
    </row>
    <row r="584" spans="1:84" s="17" customFormat="1" ht="50.25" customHeight="1">
      <c r="A584" s="60">
        <v>583</v>
      </c>
      <c r="B584" s="20" t="s">
        <v>411</v>
      </c>
      <c r="C584" s="20" t="s">
        <v>412</v>
      </c>
      <c r="D584" s="20" t="s">
        <v>1332</v>
      </c>
      <c r="E584" s="20" t="s">
        <v>2387</v>
      </c>
      <c r="F584" s="20" t="s">
        <v>3081</v>
      </c>
      <c r="G584" s="20" t="s">
        <v>2389</v>
      </c>
      <c r="H584" s="20" t="s">
        <v>3082</v>
      </c>
      <c r="I584" s="20" t="s">
        <v>2130</v>
      </c>
      <c r="J584" s="20" t="s">
        <v>3083</v>
      </c>
      <c r="K584" s="20" t="s">
        <v>3084</v>
      </c>
      <c r="L584" s="18">
        <v>80101505</v>
      </c>
      <c r="M584" s="28" t="s">
        <v>3085</v>
      </c>
      <c r="N584" s="20" t="s">
        <v>96</v>
      </c>
      <c r="O584" s="20">
        <f t="shared" si="52"/>
        <v>650000000</v>
      </c>
      <c r="P584" s="35">
        <v>650000000</v>
      </c>
      <c r="Q584" s="36">
        <v>0</v>
      </c>
      <c r="R584" s="36" t="s">
        <v>100</v>
      </c>
      <c r="S584" s="20" t="s">
        <v>100</v>
      </c>
      <c r="T584" s="31">
        <v>44584</v>
      </c>
      <c r="U584" s="21">
        <v>44595</v>
      </c>
      <c r="V584" s="21">
        <v>44926</v>
      </c>
      <c r="W584" s="21">
        <v>44595</v>
      </c>
      <c r="X584" s="21">
        <v>44926</v>
      </c>
      <c r="Y584" s="24" t="s">
        <v>418</v>
      </c>
      <c r="Z584" s="25" t="s">
        <v>419</v>
      </c>
      <c r="AA584" s="50">
        <v>20220766</v>
      </c>
      <c r="AB584" s="50">
        <v>80422</v>
      </c>
      <c r="AC584" s="23">
        <v>44574</v>
      </c>
      <c r="AD584" s="18" t="s">
        <v>100</v>
      </c>
      <c r="AE584" s="18" t="s">
        <v>100</v>
      </c>
      <c r="AF584" s="28" t="s">
        <v>2394</v>
      </c>
      <c r="AG584" s="18" t="s">
        <v>100</v>
      </c>
      <c r="AH584" s="26">
        <v>74322</v>
      </c>
      <c r="AI584" s="38">
        <v>44585</v>
      </c>
      <c r="AJ584" s="27" t="s">
        <v>103</v>
      </c>
      <c r="AK584" s="26" t="s">
        <v>100</v>
      </c>
      <c r="AL584" s="26" t="s">
        <v>100</v>
      </c>
      <c r="AM584" s="19" t="str">
        <f>'[1]REQUISITOS DE EJECUCIÓN '!F585</f>
        <v>Cumplimiento del contrato
Pago de salarios
Calidad y correcto funcionamiento de los bienes</v>
      </c>
      <c r="AN584" s="19" t="str">
        <f>'[1]REQUISITOS DE EJECUCIÓN '!G585</f>
        <v>3254626-1</v>
      </c>
      <c r="AO584" s="19">
        <f>'[1]REQUISITOS DE EJECUCIÓN '!H585</f>
        <v>44585</v>
      </c>
      <c r="AP584" s="19">
        <f>'[1]REQUISITOS DE EJECUCIÓN '!I585</f>
        <v>44595</v>
      </c>
      <c r="AQ584" s="19" t="str">
        <f>'[1]REQUISITOS DE EJECUCIÓN '!L585</f>
        <v>N/A</v>
      </c>
      <c r="AR584" s="19" t="str">
        <f>'[1]REQUISITOS DE EJECUCIÓN '!M585</f>
        <v>N/A</v>
      </c>
      <c r="AS584" s="20" t="s">
        <v>100</v>
      </c>
      <c r="AT584" s="18" t="str">
        <f>[1]Supervisiones!J585</f>
        <v>Luis Carlos Buitrago Echeverri</v>
      </c>
      <c r="AU584" s="18">
        <f>[1]Supervisiones!K585</f>
        <v>7563863</v>
      </c>
      <c r="AV584" s="18" t="str">
        <f>[1]Supervisiones!L585</f>
        <v>José Leonardo Hincapié Gómez</v>
      </c>
      <c r="AW584" s="18">
        <f>[1]Supervisiones!M585</f>
        <v>7563863</v>
      </c>
      <c r="AX584" s="21">
        <f>[1]Supervisiones!N585</f>
        <v>44584</v>
      </c>
      <c r="AY584" s="21">
        <f>[1]Supervisiones!O585</f>
        <v>44584</v>
      </c>
      <c r="AZ584" s="18" t="str">
        <f>[1]Supervisiones!P585</f>
        <v>Transaccional</v>
      </c>
      <c r="BA584" s="20" t="s">
        <v>105</v>
      </c>
      <c r="BB584" s="18">
        <v>0</v>
      </c>
      <c r="BC584" s="20" t="s">
        <v>105</v>
      </c>
      <c r="BD584" s="18" t="s">
        <v>100</v>
      </c>
      <c r="BE584" s="18" t="s">
        <v>100</v>
      </c>
      <c r="BF584" s="20" t="s">
        <v>105</v>
      </c>
      <c r="BG584" s="18" t="s">
        <v>100</v>
      </c>
      <c r="BH584" s="18" t="s">
        <v>100</v>
      </c>
      <c r="BI584" s="18" t="s">
        <v>100</v>
      </c>
      <c r="BJ584" s="18" t="s">
        <v>100</v>
      </c>
      <c r="BK584" s="18" t="s">
        <v>100</v>
      </c>
      <c r="BL584" s="18" t="s">
        <v>100</v>
      </c>
      <c r="BM584" s="18" t="s">
        <v>100</v>
      </c>
      <c r="BN584" s="18" t="s">
        <v>100</v>
      </c>
      <c r="BO584" s="18" t="s">
        <v>100</v>
      </c>
      <c r="BP584" s="18" t="s">
        <v>100</v>
      </c>
      <c r="BQ584" s="18" t="s">
        <v>100</v>
      </c>
      <c r="BR584" s="18" t="s">
        <v>100</v>
      </c>
      <c r="BS584" s="21">
        <f t="shared" si="56"/>
        <v>44926</v>
      </c>
      <c r="BT584" s="20">
        <f t="shared" si="53"/>
        <v>0</v>
      </c>
      <c r="BU584" s="18">
        <v>0</v>
      </c>
      <c r="BV584" s="18">
        <v>0</v>
      </c>
      <c r="BW584" s="20">
        <f t="shared" si="54"/>
        <v>0</v>
      </c>
      <c r="BX584" s="18">
        <v>0</v>
      </c>
      <c r="BY584" s="18">
        <v>0</v>
      </c>
      <c r="BZ584" s="22">
        <f t="shared" si="57"/>
        <v>650000000</v>
      </c>
      <c r="CA584" s="18" t="s">
        <v>106</v>
      </c>
      <c r="CB584" s="20" t="e">
        <f t="shared" si="55"/>
        <v>#REF!</v>
      </c>
      <c r="CC584" s="30" t="e">
        <f>BS584-#REF!</f>
        <v>#REF!</v>
      </c>
      <c r="CD584" s="20" t="s">
        <v>107</v>
      </c>
      <c r="CE584" s="29">
        <v>44590</v>
      </c>
      <c r="CF584" s="32" t="s">
        <v>3086</v>
      </c>
    </row>
    <row r="585" spans="1:84" s="17" customFormat="1" ht="50.25" customHeight="1">
      <c r="A585" s="60">
        <v>584</v>
      </c>
      <c r="B585" s="20" t="s">
        <v>85</v>
      </c>
      <c r="C585" s="20" t="s">
        <v>1720</v>
      </c>
      <c r="D585" s="20" t="s">
        <v>165</v>
      </c>
      <c r="E585" s="20" t="s">
        <v>88</v>
      </c>
      <c r="F585" s="20" t="s">
        <v>3087</v>
      </c>
      <c r="G585" s="20" t="s">
        <v>111</v>
      </c>
      <c r="H585" s="41" t="s">
        <v>3088</v>
      </c>
      <c r="I585" s="20" t="s">
        <v>92</v>
      </c>
      <c r="J585" s="20">
        <v>1014265738</v>
      </c>
      <c r="K585" s="20" t="s">
        <v>3089</v>
      </c>
      <c r="L585" s="18" t="s">
        <v>2931</v>
      </c>
      <c r="M585" s="28" t="s">
        <v>3090</v>
      </c>
      <c r="N585" s="20" t="s">
        <v>96</v>
      </c>
      <c r="O585" s="20">
        <f t="shared" si="52"/>
        <v>26460000</v>
      </c>
      <c r="P585" s="35">
        <v>26460000</v>
      </c>
      <c r="Q585" s="36">
        <v>0</v>
      </c>
      <c r="R585" s="35">
        <v>2205000</v>
      </c>
      <c r="S585" s="20" t="s">
        <v>97</v>
      </c>
      <c r="T585" s="47">
        <v>44583</v>
      </c>
      <c r="U585" s="45">
        <v>44586</v>
      </c>
      <c r="V585" s="45">
        <v>44926</v>
      </c>
      <c r="W585" s="45">
        <v>44586</v>
      </c>
      <c r="X585" s="21">
        <v>44926</v>
      </c>
      <c r="Y585" s="24" t="s">
        <v>1725</v>
      </c>
      <c r="Z585" s="25" t="s">
        <v>99</v>
      </c>
      <c r="AA585" s="50">
        <v>20221083</v>
      </c>
      <c r="AB585" s="50">
        <v>87422</v>
      </c>
      <c r="AC585" s="23">
        <v>44575</v>
      </c>
      <c r="AD585" s="18" t="s">
        <v>100</v>
      </c>
      <c r="AE585" s="18" t="s">
        <v>100</v>
      </c>
      <c r="AF585" s="28" t="s">
        <v>1726</v>
      </c>
      <c r="AG585" s="28" t="s">
        <v>2134</v>
      </c>
      <c r="AH585" s="26">
        <v>72022</v>
      </c>
      <c r="AI585" s="38">
        <v>44584</v>
      </c>
      <c r="AJ585" s="27" t="s">
        <v>103</v>
      </c>
      <c r="AK585" s="26" t="s">
        <v>100</v>
      </c>
      <c r="AL585" s="26" t="s">
        <v>100</v>
      </c>
      <c r="AM585" s="19" t="str">
        <f>'[1]REQUISITOS DE EJECUCIÓN '!F586</f>
        <v>Cumplimiento del contrato</v>
      </c>
      <c r="AN585" s="19" t="str">
        <f>'[1]REQUISITOS DE EJECUCIÓN '!G586</f>
        <v>390-47-994000068804</v>
      </c>
      <c r="AO585" s="19">
        <f>'[1]REQUISITOS DE EJECUCIÓN '!H586</f>
        <v>44584</v>
      </c>
      <c r="AP585" s="19">
        <f>'[1]REQUISITOS DE EJECUCIÓN '!I586</f>
        <v>44586</v>
      </c>
      <c r="AQ585" s="19">
        <f>'[1]REQUISITOS DE EJECUCIÓN '!L586</f>
        <v>44585</v>
      </c>
      <c r="AR585" s="19" t="str">
        <f>'[1]REQUISITOS DE EJECUCIÓN '!M586</f>
        <v>I</v>
      </c>
      <c r="AS585" s="20" t="s">
        <v>104</v>
      </c>
      <c r="AT585" s="18" t="str">
        <f>[1]Supervisiones!J586</f>
        <v>Leonardo Mejía Lobo</v>
      </c>
      <c r="AU585" s="18" t="str">
        <f>[1]Supervisiones!K586</f>
        <v xml:space="preserve">75068486	</v>
      </c>
      <c r="AV585" s="18" t="str">
        <f>[1]Supervisiones!L586</f>
        <v>Leonardo Mejía Lobo</v>
      </c>
      <c r="AW585" s="18" t="str">
        <f>[1]Supervisiones!M586</f>
        <v xml:space="preserve">75068486	</v>
      </c>
      <c r="AX585" s="21">
        <f>[1]Supervisiones!N586</f>
        <v>44584</v>
      </c>
      <c r="AY585" s="21">
        <f>[1]Supervisiones!O586</f>
        <v>44584</v>
      </c>
      <c r="AZ585" s="18" t="str">
        <f>[1]Supervisiones!P586</f>
        <v>Transaccional</v>
      </c>
      <c r="BA585" s="20" t="s">
        <v>94</v>
      </c>
      <c r="BB585" s="18">
        <v>1</v>
      </c>
      <c r="BC585" s="20" t="s">
        <v>94</v>
      </c>
      <c r="BD585" s="18" t="s">
        <v>1469</v>
      </c>
      <c r="BE585" s="21">
        <v>44600</v>
      </c>
      <c r="BF585" s="20" t="s">
        <v>105</v>
      </c>
      <c r="BG585" s="18" t="s">
        <v>100</v>
      </c>
      <c r="BH585" s="18" t="s">
        <v>100</v>
      </c>
      <c r="BI585" s="18" t="s">
        <v>100</v>
      </c>
      <c r="BJ585" s="18" t="s">
        <v>100</v>
      </c>
      <c r="BK585" s="18" t="s">
        <v>100</v>
      </c>
      <c r="BL585" s="18" t="s">
        <v>100</v>
      </c>
      <c r="BM585" s="18" t="s">
        <v>100</v>
      </c>
      <c r="BN585" s="18" t="s">
        <v>100</v>
      </c>
      <c r="BO585" s="18" t="s">
        <v>100</v>
      </c>
      <c r="BP585" s="18" t="s">
        <v>100</v>
      </c>
      <c r="BQ585" s="18" t="s">
        <v>100</v>
      </c>
      <c r="BR585" s="18" t="s">
        <v>100</v>
      </c>
      <c r="BS585" s="21">
        <f t="shared" si="56"/>
        <v>44926</v>
      </c>
      <c r="BT585" s="20">
        <f t="shared" si="53"/>
        <v>0</v>
      </c>
      <c r="BU585" s="18">
        <v>0</v>
      </c>
      <c r="BV585" s="18">
        <v>0</v>
      </c>
      <c r="BW585" s="20">
        <f t="shared" si="54"/>
        <v>0</v>
      </c>
      <c r="BX585" s="18">
        <v>0</v>
      </c>
      <c r="BY585" s="18">
        <v>0</v>
      </c>
      <c r="BZ585" s="22">
        <f t="shared" si="57"/>
        <v>26460000</v>
      </c>
      <c r="CA585" s="18" t="s">
        <v>106</v>
      </c>
      <c r="CB585" s="20" t="e">
        <f t="shared" si="55"/>
        <v>#REF!</v>
      </c>
      <c r="CC585" s="30" t="e">
        <f>BS585-#REF!</f>
        <v>#REF!</v>
      </c>
      <c r="CD585" s="20" t="s">
        <v>107</v>
      </c>
      <c r="CE585" s="29">
        <v>44588</v>
      </c>
      <c r="CF585" s="32" t="s">
        <v>3091</v>
      </c>
    </row>
    <row r="586" spans="1:84" s="17" customFormat="1" ht="50.25" customHeight="1">
      <c r="A586" s="60">
        <v>585</v>
      </c>
      <c r="B586" s="20" t="s">
        <v>962</v>
      </c>
      <c r="C586" s="20" t="s">
        <v>962</v>
      </c>
      <c r="D586" s="20" t="s">
        <v>165</v>
      </c>
      <c r="E586" s="20" t="s">
        <v>88</v>
      </c>
      <c r="F586" s="20" t="s">
        <v>3092</v>
      </c>
      <c r="G586" s="20" t="s">
        <v>90</v>
      </c>
      <c r="H586" s="20" t="s">
        <v>3093</v>
      </c>
      <c r="I586" s="20" t="s">
        <v>92</v>
      </c>
      <c r="J586" s="20">
        <v>1077842049</v>
      </c>
      <c r="K586" s="20" t="s">
        <v>3094</v>
      </c>
      <c r="L586" s="18" t="s">
        <v>2931</v>
      </c>
      <c r="M586" s="28" t="s">
        <v>1512</v>
      </c>
      <c r="N586" s="20" t="s">
        <v>96</v>
      </c>
      <c r="O586" s="20">
        <f t="shared" si="52"/>
        <v>31500000</v>
      </c>
      <c r="P586" s="35">
        <v>31500000</v>
      </c>
      <c r="Q586" s="36">
        <v>0</v>
      </c>
      <c r="R586" s="35">
        <v>6300000</v>
      </c>
      <c r="S586" s="20" t="s">
        <v>213</v>
      </c>
      <c r="T586" s="21">
        <v>44587</v>
      </c>
      <c r="U586" s="21">
        <v>44593</v>
      </c>
      <c r="V586" s="21">
        <v>44712</v>
      </c>
      <c r="W586" s="21">
        <v>44593</v>
      </c>
      <c r="X586" s="21">
        <v>44712</v>
      </c>
      <c r="Y586" s="24" t="s">
        <v>130</v>
      </c>
      <c r="Z586" s="25" t="s">
        <v>99</v>
      </c>
      <c r="AA586" s="50">
        <v>20220970</v>
      </c>
      <c r="AB586" s="50">
        <v>25822</v>
      </c>
      <c r="AC586" s="21">
        <v>44569</v>
      </c>
      <c r="AD586" s="18" t="s">
        <v>100</v>
      </c>
      <c r="AE586" s="18" t="s">
        <v>100</v>
      </c>
      <c r="AF586" s="28" t="s">
        <v>3095</v>
      </c>
      <c r="AG586" s="28" t="s">
        <v>102</v>
      </c>
      <c r="AH586" s="26">
        <v>91322</v>
      </c>
      <c r="AI586" s="38">
        <v>44588</v>
      </c>
      <c r="AJ586" s="27" t="s">
        <v>103</v>
      </c>
      <c r="AK586" s="26" t="s">
        <v>100</v>
      </c>
      <c r="AL586" s="26" t="s">
        <v>100</v>
      </c>
      <c r="AM586" s="19" t="str">
        <f>'[1]REQUISITOS DE EJECUCIÓN '!F587</f>
        <v>Cumplimiento del contrato
Calidad del servicio</v>
      </c>
      <c r="AN586" s="19" t="str">
        <f>'[1]REQUISITOS DE EJECUCIÓN '!G587</f>
        <v>390-47-994000069706</v>
      </c>
      <c r="AO586" s="19">
        <f>'[1]REQUISITOS DE EJECUCIÓN '!H587</f>
        <v>44588</v>
      </c>
      <c r="AP586" s="19">
        <f>'[1]REQUISITOS DE EJECUCIÓN '!I587</f>
        <v>44593</v>
      </c>
      <c r="AQ586" s="19">
        <f>'[1]REQUISITOS DE EJECUCIÓN '!L587</f>
        <v>44589</v>
      </c>
      <c r="AR586" s="19" t="str">
        <f>'[1]REQUISITOS DE EJECUCIÓN '!M587</f>
        <v>l</v>
      </c>
      <c r="AS586" s="20" t="s">
        <v>104</v>
      </c>
      <c r="AT586" s="18" t="str">
        <f>[1]Supervisiones!J587</f>
        <v>Aura Elvira Gómez Martínez</v>
      </c>
      <c r="AU586" s="18">
        <f>[1]Supervisiones!K587</f>
        <v>52375911</v>
      </c>
      <c r="AV586" s="18" t="str">
        <f>[1]Supervisiones!L587</f>
        <v>Aura Elvira Gómez Martínez</v>
      </c>
      <c r="AW586" s="18">
        <f>[1]Supervisiones!M587</f>
        <v>52375911</v>
      </c>
      <c r="AX586" s="21">
        <f>[1]Supervisiones!N587</f>
        <v>44588</v>
      </c>
      <c r="AY586" s="21">
        <f>[1]Supervisiones!O587</f>
        <v>44588</v>
      </c>
      <c r="AZ586" s="18" t="str">
        <f>[1]Supervisiones!P587</f>
        <v>Transaccional</v>
      </c>
      <c r="BA586" s="20" t="s">
        <v>105</v>
      </c>
      <c r="BB586" s="18">
        <v>0</v>
      </c>
      <c r="BC586" s="20" t="s">
        <v>105</v>
      </c>
      <c r="BD586" s="18" t="s">
        <v>100</v>
      </c>
      <c r="BE586" s="18" t="s">
        <v>100</v>
      </c>
      <c r="BF586" s="20" t="s">
        <v>105</v>
      </c>
      <c r="BG586" s="18" t="s">
        <v>100</v>
      </c>
      <c r="BH586" s="18" t="s">
        <v>100</v>
      </c>
      <c r="BI586" s="18" t="s">
        <v>100</v>
      </c>
      <c r="BJ586" s="18" t="s">
        <v>100</v>
      </c>
      <c r="BK586" s="18" t="s">
        <v>100</v>
      </c>
      <c r="BL586" s="18" t="s">
        <v>100</v>
      </c>
      <c r="BM586" s="18" t="s">
        <v>100</v>
      </c>
      <c r="BN586" s="18" t="s">
        <v>100</v>
      </c>
      <c r="BO586" s="18" t="s">
        <v>100</v>
      </c>
      <c r="BP586" s="18" t="s">
        <v>100</v>
      </c>
      <c r="BQ586" s="18" t="s">
        <v>100</v>
      </c>
      <c r="BR586" s="18" t="s">
        <v>100</v>
      </c>
      <c r="BS586" s="21">
        <f t="shared" si="56"/>
        <v>44712</v>
      </c>
      <c r="BT586" s="20">
        <f t="shared" si="53"/>
        <v>0</v>
      </c>
      <c r="BU586" s="18">
        <v>0</v>
      </c>
      <c r="BV586" s="18">
        <v>0</v>
      </c>
      <c r="BW586" s="20">
        <f t="shared" si="54"/>
        <v>0</v>
      </c>
      <c r="BX586" s="18">
        <v>0</v>
      </c>
      <c r="BY586" s="18">
        <v>0</v>
      </c>
      <c r="BZ586" s="22">
        <f t="shared" si="57"/>
        <v>31500000</v>
      </c>
      <c r="CA586" s="18" t="s">
        <v>106</v>
      </c>
      <c r="CB586" s="20" t="e">
        <f t="shared" si="55"/>
        <v>#REF!</v>
      </c>
      <c r="CC586" s="30" t="e">
        <f>BS586-#REF!</f>
        <v>#REF!</v>
      </c>
      <c r="CD586" s="20" t="s">
        <v>107</v>
      </c>
      <c r="CE586" s="29">
        <v>44594</v>
      </c>
      <c r="CF586" s="32" t="s">
        <v>3096</v>
      </c>
    </row>
    <row r="587" spans="1:84" s="17" customFormat="1" ht="50.25" customHeight="1">
      <c r="A587" s="60">
        <v>586</v>
      </c>
      <c r="B587" s="20" t="s">
        <v>377</v>
      </c>
      <c r="C587" s="20" t="s">
        <v>406</v>
      </c>
      <c r="D587" s="20" t="s">
        <v>251</v>
      </c>
      <c r="E587" s="20" t="s">
        <v>88</v>
      </c>
      <c r="F587" s="20" t="s">
        <v>3097</v>
      </c>
      <c r="G587" s="20" t="s">
        <v>90</v>
      </c>
      <c r="H587" s="20" t="s">
        <v>3098</v>
      </c>
      <c r="I587" s="20" t="s">
        <v>92</v>
      </c>
      <c r="J587" s="20">
        <v>12133748</v>
      </c>
      <c r="K587" s="20" t="s">
        <v>3099</v>
      </c>
      <c r="L587" s="18" t="s">
        <v>2931</v>
      </c>
      <c r="M587" s="28" t="s">
        <v>404</v>
      </c>
      <c r="N587" s="20" t="s">
        <v>96</v>
      </c>
      <c r="O587" s="20">
        <f t="shared" si="52"/>
        <v>50400000</v>
      </c>
      <c r="P587" s="35">
        <v>50400000</v>
      </c>
      <c r="Q587" s="36">
        <v>0</v>
      </c>
      <c r="R587" s="35">
        <v>6300000</v>
      </c>
      <c r="S587" s="20" t="s">
        <v>213</v>
      </c>
      <c r="T587" s="31">
        <v>44583</v>
      </c>
      <c r="U587" s="21">
        <v>44585</v>
      </c>
      <c r="V587" s="42">
        <v>44827</v>
      </c>
      <c r="W587" s="21">
        <v>44585</v>
      </c>
      <c r="X587" s="42">
        <v>44828</v>
      </c>
      <c r="Y587" s="24" t="s">
        <v>383</v>
      </c>
      <c r="Z587" s="25" t="s">
        <v>384</v>
      </c>
      <c r="AA587" s="50">
        <v>20220070</v>
      </c>
      <c r="AB587" s="50">
        <v>46022</v>
      </c>
      <c r="AC587" s="21">
        <v>44570</v>
      </c>
      <c r="AD587" s="18" t="s">
        <v>100</v>
      </c>
      <c r="AE587" s="18" t="s">
        <v>100</v>
      </c>
      <c r="AF587" s="28" t="s">
        <v>986</v>
      </c>
      <c r="AG587" s="28" t="s">
        <v>102</v>
      </c>
      <c r="AH587" s="26">
        <v>71222</v>
      </c>
      <c r="AI587" s="38">
        <v>44584</v>
      </c>
      <c r="AJ587" s="27" t="s">
        <v>103</v>
      </c>
      <c r="AK587" s="26" t="s">
        <v>100</v>
      </c>
      <c r="AL587" s="26" t="s">
        <v>100</v>
      </c>
      <c r="AM587" s="19" t="str">
        <f>'[1]REQUISITOS DE EJECUCIÓN '!F588</f>
        <v>Cumplimiento del contrato
Calidad del servicio</v>
      </c>
      <c r="AN587" s="19" t="str">
        <f>'[1]REQUISITOS DE EJECUCIÓN '!G588</f>
        <v>390-47-994000068771</v>
      </c>
      <c r="AO587" s="19">
        <f>'[1]REQUISITOS DE EJECUCIÓN '!H588</f>
        <v>44583</v>
      </c>
      <c r="AP587" s="19">
        <f>'[1]REQUISITOS DE EJECUCIÓN '!I588</f>
        <v>44584</v>
      </c>
      <c r="AQ587" s="19">
        <f>'[1]REQUISITOS DE EJECUCIÓN '!L588</f>
        <v>44585</v>
      </c>
      <c r="AR587" s="19" t="str">
        <f>'[1]REQUISITOS DE EJECUCIÓN '!M588</f>
        <v>I</v>
      </c>
      <c r="AS587" s="20" t="s">
        <v>104</v>
      </c>
      <c r="AT587" s="18" t="str">
        <f>[1]Supervisiones!J588</f>
        <v>Natalia Moreno Murillo</v>
      </c>
      <c r="AU587" s="18">
        <f>[1]Supervisiones!K588</f>
        <v>1022323628</v>
      </c>
      <c r="AV587" s="18" t="str">
        <f>[1]Supervisiones!L588</f>
        <v>Natalia Moreno Murillo</v>
      </c>
      <c r="AW587" s="18">
        <f>[1]Supervisiones!M588</f>
        <v>1022323628</v>
      </c>
      <c r="AX587" s="21">
        <f>[1]Supervisiones!N588</f>
        <v>44584</v>
      </c>
      <c r="AY587" s="21">
        <f>[1]Supervisiones!O588</f>
        <v>44584</v>
      </c>
      <c r="AZ587" s="18" t="str">
        <f>[1]Supervisiones!P588</f>
        <v>Transaccional</v>
      </c>
      <c r="BA587" s="20" t="s">
        <v>105</v>
      </c>
      <c r="BB587" s="18">
        <v>0</v>
      </c>
      <c r="BC587" s="20" t="s">
        <v>105</v>
      </c>
      <c r="BD587" s="18" t="s">
        <v>100</v>
      </c>
      <c r="BE587" s="18" t="s">
        <v>100</v>
      </c>
      <c r="BF587" s="20" t="s">
        <v>105</v>
      </c>
      <c r="BG587" s="18" t="s">
        <v>100</v>
      </c>
      <c r="BH587" s="18" t="s">
        <v>100</v>
      </c>
      <c r="BI587" s="18" t="s">
        <v>100</v>
      </c>
      <c r="BJ587" s="18" t="s">
        <v>100</v>
      </c>
      <c r="BK587" s="18" t="s">
        <v>100</v>
      </c>
      <c r="BL587" s="18" t="s">
        <v>100</v>
      </c>
      <c r="BM587" s="18" t="s">
        <v>100</v>
      </c>
      <c r="BN587" s="18" t="s">
        <v>100</v>
      </c>
      <c r="BO587" s="18" t="s">
        <v>100</v>
      </c>
      <c r="BP587" s="18" t="s">
        <v>100</v>
      </c>
      <c r="BQ587" s="18" t="s">
        <v>100</v>
      </c>
      <c r="BR587" s="18" t="s">
        <v>100</v>
      </c>
      <c r="BS587" s="21">
        <f t="shared" si="56"/>
        <v>44827</v>
      </c>
      <c r="BT587" s="20">
        <f t="shared" si="53"/>
        <v>0</v>
      </c>
      <c r="BU587" s="18">
        <v>0</v>
      </c>
      <c r="BV587" s="18">
        <v>0</v>
      </c>
      <c r="BW587" s="20">
        <f t="shared" si="54"/>
        <v>0</v>
      </c>
      <c r="BX587" s="18">
        <v>0</v>
      </c>
      <c r="BY587" s="18">
        <v>0</v>
      </c>
      <c r="BZ587" s="22">
        <f t="shared" si="57"/>
        <v>50400000</v>
      </c>
      <c r="CA587" s="18" t="s">
        <v>106</v>
      </c>
      <c r="CB587" s="20" t="e">
        <f t="shared" si="55"/>
        <v>#REF!</v>
      </c>
      <c r="CC587" s="30" t="e">
        <f>BS587-#REF!</f>
        <v>#REF!</v>
      </c>
      <c r="CD587" s="20" t="s">
        <v>107</v>
      </c>
      <c r="CE587" s="29">
        <v>44588</v>
      </c>
      <c r="CF587" s="32" t="s">
        <v>3100</v>
      </c>
    </row>
    <row r="588" spans="1:84" s="17" customFormat="1" ht="50.25" customHeight="1">
      <c r="A588" s="60">
        <v>587</v>
      </c>
      <c r="B588" s="20" t="s">
        <v>298</v>
      </c>
      <c r="C588" s="20" t="s">
        <v>489</v>
      </c>
      <c r="D588" s="20" t="s">
        <v>300</v>
      </c>
      <c r="E588" s="20" t="s">
        <v>88</v>
      </c>
      <c r="F588" s="20" t="s">
        <v>3101</v>
      </c>
      <c r="G588" s="20" t="s">
        <v>90</v>
      </c>
      <c r="H588" s="37" t="s">
        <v>3102</v>
      </c>
      <c r="I588" s="20" t="s">
        <v>92</v>
      </c>
      <c r="J588" s="20">
        <v>1130591099</v>
      </c>
      <c r="K588" s="20" t="s">
        <v>3103</v>
      </c>
      <c r="L588" s="18" t="s">
        <v>2931</v>
      </c>
      <c r="M588" s="40" t="s">
        <v>3104</v>
      </c>
      <c r="N588" s="20" t="s">
        <v>96</v>
      </c>
      <c r="O588" s="20">
        <f t="shared" si="52"/>
        <v>42000000</v>
      </c>
      <c r="P588" s="35">
        <v>42000000</v>
      </c>
      <c r="Q588" s="36">
        <v>0</v>
      </c>
      <c r="R588" s="35">
        <v>4200000</v>
      </c>
      <c r="S588" s="20" t="s">
        <v>213</v>
      </c>
      <c r="T588" s="31">
        <v>44583</v>
      </c>
      <c r="U588" s="21">
        <v>44589</v>
      </c>
      <c r="V588" s="21">
        <v>44865</v>
      </c>
      <c r="W588" s="21">
        <v>44589</v>
      </c>
      <c r="X588" s="21">
        <v>44865</v>
      </c>
      <c r="Y588" s="24" t="s">
        <v>305</v>
      </c>
      <c r="Z588" s="25" t="s">
        <v>306</v>
      </c>
      <c r="AA588" s="50">
        <v>20220669</v>
      </c>
      <c r="AB588" s="50">
        <v>72122</v>
      </c>
      <c r="AC588" s="21">
        <v>44573</v>
      </c>
      <c r="AD588" s="18" t="s">
        <v>100</v>
      </c>
      <c r="AE588" s="18" t="s">
        <v>100</v>
      </c>
      <c r="AF588" s="28" t="s">
        <v>928</v>
      </c>
      <c r="AG588" s="28" t="s">
        <v>116</v>
      </c>
      <c r="AH588" s="26">
        <v>74622</v>
      </c>
      <c r="AI588" s="38">
        <v>44585</v>
      </c>
      <c r="AJ588" s="27" t="s">
        <v>103</v>
      </c>
      <c r="AK588" s="26" t="s">
        <v>100</v>
      </c>
      <c r="AL588" s="26" t="s">
        <v>100</v>
      </c>
      <c r="AM588" s="19" t="str">
        <f>'[1]REQUISITOS DE EJECUCIÓN '!F589</f>
        <v>Cumplimiento del contrato
Calidad del servicio</v>
      </c>
      <c r="AN588" s="19" t="str">
        <f>'[1]REQUISITOS DE EJECUCIÓN '!G589</f>
        <v>390-47-994000069090</v>
      </c>
      <c r="AO588" s="19">
        <f>'[1]REQUISITOS DE EJECUCIÓN '!H589</f>
        <v>44585</v>
      </c>
      <c r="AP588" s="19">
        <f>'[1]REQUISITOS DE EJECUCIÓN '!I589</f>
        <v>44587</v>
      </c>
      <c r="AQ588" s="19">
        <f>'[1]REQUISITOS DE EJECUCIÓN '!L589</f>
        <v>44585</v>
      </c>
      <c r="AR588" s="19" t="str">
        <f>'[1]REQUISITOS DE EJECUCIÓN '!M589</f>
        <v>I</v>
      </c>
      <c r="AS588" s="20" t="s">
        <v>104</v>
      </c>
      <c r="AT588" s="18" t="str">
        <f>[1]Supervisiones!J589</f>
        <v>Edgar Muñoz David</v>
      </c>
      <c r="AU588" s="18">
        <f>[1]Supervisiones!K589</f>
        <v>12965830</v>
      </c>
      <c r="AV588" s="18" t="str">
        <f>[1]Supervisiones!L589</f>
        <v>Edgar Muñoz David</v>
      </c>
      <c r="AW588" s="18">
        <f>[1]Supervisiones!M589</f>
        <v>12965830</v>
      </c>
      <c r="AX588" s="21">
        <f>[1]Supervisiones!N589</f>
        <v>44589</v>
      </c>
      <c r="AY588" s="21">
        <f>[1]Supervisiones!O589</f>
        <v>44589</v>
      </c>
      <c r="AZ588" s="18" t="str">
        <f>[1]Supervisiones!P589</f>
        <v>Transaccional</v>
      </c>
      <c r="BA588" s="20" t="s">
        <v>105</v>
      </c>
      <c r="BB588" s="18">
        <v>0</v>
      </c>
      <c r="BC588" s="20" t="s">
        <v>105</v>
      </c>
      <c r="BD588" s="18" t="s">
        <v>100</v>
      </c>
      <c r="BE588" s="18" t="s">
        <v>100</v>
      </c>
      <c r="BF588" s="20" t="s">
        <v>105</v>
      </c>
      <c r="BG588" s="18" t="s">
        <v>100</v>
      </c>
      <c r="BH588" s="18" t="s">
        <v>100</v>
      </c>
      <c r="BI588" s="18" t="s">
        <v>100</v>
      </c>
      <c r="BJ588" s="18" t="s">
        <v>100</v>
      </c>
      <c r="BK588" s="18" t="s">
        <v>100</v>
      </c>
      <c r="BL588" s="18" t="s">
        <v>100</v>
      </c>
      <c r="BM588" s="18" t="s">
        <v>100</v>
      </c>
      <c r="BN588" s="18" t="s">
        <v>100</v>
      </c>
      <c r="BO588" s="18" t="s">
        <v>100</v>
      </c>
      <c r="BP588" s="18" t="s">
        <v>100</v>
      </c>
      <c r="BQ588" s="18" t="s">
        <v>100</v>
      </c>
      <c r="BR588" s="18" t="s">
        <v>100</v>
      </c>
      <c r="BS588" s="21">
        <f t="shared" si="56"/>
        <v>44865</v>
      </c>
      <c r="BT588" s="20">
        <f t="shared" si="53"/>
        <v>0</v>
      </c>
      <c r="BU588" s="18">
        <v>0</v>
      </c>
      <c r="BV588" s="18">
        <v>0</v>
      </c>
      <c r="BW588" s="20">
        <f t="shared" si="54"/>
        <v>0</v>
      </c>
      <c r="BX588" s="18">
        <v>0</v>
      </c>
      <c r="BY588" s="18">
        <v>0</v>
      </c>
      <c r="BZ588" s="22">
        <f t="shared" si="57"/>
        <v>42000000</v>
      </c>
      <c r="CA588" s="18" t="s">
        <v>106</v>
      </c>
      <c r="CB588" s="20" t="e">
        <f t="shared" si="55"/>
        <v>#REF!</v>
      </c>
      <c r="CC588" s="30" t="e">
        <f>BS588-#REF!</f>
        <v>#REF!</v>
      </c>
      <c r="CD588" s="20" t="s">
        <v>107</v>
      </c>
      <c r="CE588" s="29">
        <v>44588</v>
      </c>
      <c r="CF588" s="32" t="s">
        <v>3105</v>
      </c>
    </row>
    <row r="589" spans="1:84" s="17" customFormat="1" ht="50.25" customHeight="1">
      <c r="A589" s="60">
        <v>588</v>
      </c>
      <c r="B589" s="20" t="s">
        <v>298</v>
      </c>
      <c r="C589" s="20" t="s">
        <v>299</v>
      </c>
      <c r="D589" s="20" t="s">
        <v>300</v>
      </c>
      <c r="E589" s="20" t="s">
        <v>88</v>
      </c>
      <c r="F589" s="20" t="s">
        <v>3106</v>
      </c>
      <c r="G589" s="20" t="s">
        <v>90</v>
      </c>
      <c r="H589" s="20" t="s">
        <v>3107</v>
      </c>
      <c r="I589" s="20" t="s">
        <v>92</v>
      </c>
      <c r="J589" s="20">
        <v>79966895</v>
      </c>
      <c r="K589" s="20" t="s">
        <v>3108</v>
      </c>
      <c r="L589" s="18" t="s">
        <v>2931</v>
      </c>
      <c r="M589" s="28" t="s">
        <v>634</v>
      </c>
      <c r="N589" s="20" t="s">
        <v>96</v>
      </c>
      <c r="O589" s="20">
        <f t="shared" si="52"/>
        <v>88200000</v>
      </c>
      <c r="P589" s="35">
        <v>88200000</v>
      </c>
      <c r="Q589" s="36">
        <v>0</v>
      </c>
      <c r="R589" s="35">
        <v>7350000</v>
      </c>
      <c r="S589" s="20" t="s">
        <v>213</v>
      </c>
      <c r="T589" s="31">
        <v>44586</v>
      </c>
      <c r="U589" s="21">
        <v>44589</v>
      </c>
      <c r="V589" s="21">
        <v>44926</v>
      </c>
      <c r="W589" s="21">
        <v>44589</v>
      </c>
      <c r="X589" s="21">
        <v>44926</v>
      </c>
      <c r="Y589" s="24" t="s">
        <v>305</v>
      </c>
      <c r="Z589" s="25" t="s">
        <v>306</v>
      </c>
      <c r="AA589" s="50">
        <v>20220509</v>
      </c>
      <c r="AB589" s="50">
        <v>51222</v>
      </c>
      <c r="AC589" s="21">
        <v>44572</v>
      </c>
      <c r="AD589" s="18" t="s">
        <v>100</v>
      </c>
      <c r="AE589" s="18" t="s">
        <v>100</v>
      </c>
      <c r="AF589" s="28" t="s">
        <v>2768</v>
      </c>
      <c r="AG589" s="28" t="s">
        <v>3109</v>
      </c>
      <c r="AH589" s="26">
        <v>94722</v>
      </c>
      <c r="AI589" s="38">
        <v>44588</v>
      </c>
      <c r="AJ589" s="27" t="s">
        <v>103</v>
      </c>
      <c r="AK589" s="26" t="s">
        <v>100</v>
      </c>
      <c r="AL589" s="26" t="s">
        <v>100</v>
      </c>
      <c r="AM589" s="19" t="str">
        <f>'[1]REQUISITOS DE EJECUCIÓN '!F590</f>
        <v>Cumplimiento del contrato
Calidad del servicio</v>
      </c>
      <c r="AN589" s="19" t="str">
        <f>'[1]REQUISITOS DE EJECUCIÓN '!G590</f>
        <v>390-47-994000069658</v>
      </c>
      <c r="AO589" s="19">
        <f>'[1]REQUISITOS DE EJECUCIÓN '!H590</f>
        <v>44587</v>
      </c>
      <c r="AP589" s="19">
        <f>'[1]REQUISITOS DE EJECUCIÓN '!I590</f>
        <v>44589</v>
      </c>
      <c r="AQ589" s="19">
        <f>'[1]REQUISITOS DE EJECUCIÓN '!L590</f>
        <v>44588</v>
      </c>
      <c r="AR589" s="19" t="str">
        <f>'[1]REQUISITOS DE EJECUCIÓN '!M590</f>
        <v>I</v>
      </c>
      <c r="AS589" s="20" t="s">
        <v>104</v>
      </c>
      <c r="AT589" s="18" t="str">
        <f>[1]Supervisiones!J590</f>
        <v>Fabian Dario Romero Moreno</v>
      </c>
      <c r="AU589" s="18">
        <f>[1]Supervisiones!K590</f>
        <v>11523034</v>
      </c>
      <c r="AV589" s="18" t="str">
        <f>[1]Supervisiones!L590</f>
        <v>Fabian Dario Romero Moreno</v>
      </c>
      <c r="AW589" s="18">
        <f>[1]Supervisiones!M590</f>
        <v>11523034</v>
      </c>
      <c r="AX589" s="21">
        <f>[1]Supervisiones!N590</f>
        <v>44589</v>
      </c>
      <c r="AY589" s="21">
        <f>[1]Supervisiones!O590</f>
        <v>44589</v>
      </c>
      <c r="AZ589" s="18" t="str">
        <f>[1]Supervisiones!P590</f>
        <v>Transaccional</v>
      </c>
      <c r="BA589" s="20" t="s">
        <v>105</v>
      </c>
      <c r="BB589" s="18">
        <v>0</v>
      </c>
      <c r="BC589" s="20" t="s">
        <v>105</v>
      </c>
      <c r="BD589" s="18" t="s">
        <v>100</v>
      </c>
      <c r="BE589" s="18" t="s">
        <v>100</v>
      </c>
      <c r="BF589" s="20" t="s">
        <v>105</v>
      </c>
      <c r="BG589" s="18" t="s">
        <v>100</v>
      </c>
      <c r="BH589" s="18" t="s">
        <v>100</v>
      </c>
      <c r="BI589" s="18" t="s">
        <v>100</v>
      </c>
      <c r="BJ589" s="18" t="s">
        <v>100</v>
      </c>
      <c r="BK589" s="18" t="s">
        <v>100</v>
      </c>
      <c r="BL589" s="18" t="s">
        <v>100</v>
      </c>
      <c r="BM589" s="18" t="s">
        <v>100</v>
      </c>
      <c r="BN589" s="18" t="s">
        <v>100</v>
      </c>
      <c r="BO589" s="18" t="s">
        <v>100</v>
      </c>
      <c r="BP589" s="18" t="s">
        <v>100</v>
      </c>
      <c r="BQ589" s="18" t="s">
        <v>100</v>
      </c>
      <c r="BR589" s="18" t="s">
        <v>100</v>
      </c>
      <c r="BS589" s="21">
        <f t="shared" si="56"/>
        <v>44926</v>
      </c>
      <c r="BT589" s="20">
        <f t="shared" si="53"/>
        <v>0</v>
      </c>
      <c r="BU589" s="18">
        <v>0</v>
      </c>
      <c r="BV589" s="18">
        <v>0</v>
      </c>
      <c r="BW589" s="20">
        <f t="shared" si="54"/>
        <v>0</v>
      </c>
      <c r="BX589" s="18">
        <v>0</v>
      </c>
      <c r="BY589" s="18">
        <v>0</v>
      </c>
      <c r="BZ589" s="22">
        <f t="shared" si="57"/>
        <v>88200000</v>
      </c>
      <c r="CA589" s="18" t="s">
        <v>106</v>
      </c>
      <c r="CB589" s="20" t="e">
        <f t="shared" si="55"/>
        <v>#REF!</v>
      </c>
      <c r="CC589" s="30" t="e">
        <f>BS589-#REF!</f>
        <v>#REF!</v>
      </c>
      <c r="CD589" s="20" t="s">
        <v>107</v>
      </c>
      <c r="CE589" s="29">
        <v>44594</v>
      </c>
      <c r="CF589" s="32" t="s">
        <v>3110</v>
      </c>
    </row>
    <row r="590" spans="1:84" s="17" customFormat="1" ht="50.25" customHeight="1">
      <c r="A590" s="60">
        <v>589</v>
      </c>
      <c r="B590" s="20" t="s">
        <v>411</v>
      </c>
      <c r="C590" s="20" t="s">
        <v>575</v>
      </c>
      <c r="D590" s="20" t="s">
        <v>1105</v>
      </c>
      <c r="E590" s="20" t="s">
        <v>88</v>
      </c>
      <c r="F590" s="20" t="s">
        <v>3111</v>
      </c>
      <c r="G590" s="20" t="s">
        <v>90</v>
      </c>
      <c r="H590" s="20" t="s">
        <v>3112</v>
      </c>
      <c r="I590" s="20" t="s">
        <v>92</v>
      </c>
      <c r="J590" s="20">
        <v>37291570</v>
      </c>
      <c r="K590" s="20" t="s">
        <v>3113</v>
      </c>
      <c r="L590" s="18" t="s">
        <v>2931</v>
      </c>
      <c r="M590" s="28" t="s">
        <v>3114</v>
      </c>
      <c r="N590" s="20" t="s">
        <v>96</v>
      </c>
      <c r="O590" s="20">
        <f t="shared" si="52"/>
        <v>72486225</v>
      </c>
      <c r="P590" s="35">
        <v>72486225</v>
      </c>
      <c r="Q590" s="36">
        <v>0</v>
      </c>
      <c r="R590" s="35">
        <v>6303150</v>
      </c>
      <c r="S590" s="20" t="s">
        <v>97</v>
      </c>
      <c r="T590" s="31">
        <v>44583</v>
      </c>
      <c r="U590" s="21">
        <v>44587</v>
      </c>
      <c r="V590" s="21">
        <v>44926</v>
      </c>
      <c r="W590" s="21">
        <v>44587</v>
      </c>
      <c r="X590" s="21">
        <v>44926</v>
      </c>
      <c r="Y590" s="24" t="s">
        <v>418</v>
      </c>
      <c r="Z590" s="25" t="s">
        <v>419</v>
      </c>
      <c r="AA590" s="50">
        <v>20220830</v>
      </c>
      <c r="AB590" s="50">
        <v>91822</v>
      </c>
      <c r="AC590" s="23">
        <v>44575</v>
      </c>
      <c r="AD590" s="18" t="s">
        <v>100</v>
      </c>
      <c r="AE590" s="18" t="s">
        <v>100</v>
      </c>
      <c r="AF590" s="28" t="s">
        <v>420</v>
      </c>
      <c r="AG590" s="28" t="s">
        <v>116</v>
      </c>
      <c r="AH590" s="26">
        <v>66722</v>
      </c>
      <c r="AI590" s="38">
        <v>44583</v>
      </c>
      <c r="AJ590" s="27" t="s">
        <v>103</v>
      </c>
      <c r="AK590" s="26" t="s">
        <v>100</v>
      </c>
      <c r="AL590" s="26" t="s">
        <v>100</v>
      </c>
      <c r="AM590" s="19" t="str">
        <f>'[1]REQUISITOS DE EJECUCIÓN '!F591</f>
        <v>Cumplimiento del contrato
Calidad del servicio</v>
      </c>
      <c r="AN590" s="19" t="str">
        <f>'[1]REQUISITOS DE EJECUCIÓN '!G591</f>
        <v>390-47-994000068749</v>
      </c>
      <c r="AO590" s="19">
        <f>'[1]REQUISITOS DE EJECUCIÓN '!H591</f>
        <v>44583</v>
      </c>
      <c r="AP590" s="19">
        <f>'[1]REQUISITOS DE EJECUCIÓN '!I591</f>
        <v>44587</v>
      </c>
      <c r="AQ590" s="19">
        <f>'[1]REQUISITOS DE EJECUCIÓN '!L591</f>
        <v>44585</v>
      </c>
      <c r="AR590" s="19" t="str">
        <f>'[1]REQUISITOS DE EJECUCIÓN '!M591</f>
        <v>I</v>
      </c>
      <c r="AS590" s="20" t="s">
        <v>104</v>
      </c>
      <c r="AT590" s="18" t="str">
        <f>[1]Supervisiones!J591</f>
        <v>José Leonardo Hincapié Gómez</v>
      </c>
      <c r="AU590" s="18">
        <f>[1]Supervisiones!K591</f>
        <v>7562090</v>
      </c>
      <c r="AV590" s="18" t="str">
        <f>[1]Supervisiones!L591</f>
        <v>José Leonardo Hincapié Gómez</v>
      </c>
      <c r="AW590" s="18">
        <f>[1]Supervisiones!M591</f>
        <v>7562090</v>
      </c>
      <c r="AX590" s="21">
        <f>[1]Supervisiones!N591</f>
        <v>44583</v>
      </c>
      <c r="AY590" s="21">
        <f>[1]Supervisiones!O591</f>
        <v>44583</v>
      </c>
      <c r="AZ590" s="18" t="str">
        <f>[1]Supervisiones!P591</f>
        <v>Transaccional</v>
      </c>
      <c r="BA590" s="20" t="s">
        <v>105</v>
      </c>
      <c r="BB590" s="18">
        <v>0</v>
      </c>
      <c r="BC590" s="20" t="s">
        <v>105</v>
      </c>
      <c r="BD590" s="18" t="s">
        <v>100</v>
      </c>
      <c r="BE590" s="18" t="s">
        <v>100</v>
      </c>
      <c r="BF590" s="20" t="s">
        <v>105</v>
      </c>
      <c r="BG590" s="18" t="s">
        <v>100</v>
      </c>
      <c r="BH590" s="18" t="s">
        <v>100</v>
      </c>
      <c r="BI590" s="18" t="s">
        <v>100</v>
      </c>
      <c r="BJ590" s="18" t="s">
        <v>100</v>
      </c>
      <c r="BK590" s="18" t="s">
        <v>100</v>
      </c>
      <c r="BL590" s="18" t="s">
        <v>100</v>
      </c>
      <c r="BM590" s="18" t="s">
        <v>100</v>
      </c>
      <c r="BN590" s="18" t="s">
        <v>100</v>
      </c>
      <c r="BO590" s="18" t="s">
        <v>100</v>
      </c>
      <c r="BP590" s="18" t="s">
        <v>100</v>
      </c>
      <c r="BQ590" s="18" t="s">
        <v>100</v>
      </c>
      <c r="BR590" s="18" t="s">
        <v>100</v>
      </c>
      <c r="BS590" s="21">
        <f t="shared" si="56"/>
        <v>44926</v>
      </c>
      <c r="BT590" s="20">
        <f t="shared" si="53"/>
        <v>0</v>
      </c>
      <c r="BU590" s="18">
        <v>0</v>
      </c>
      <c r="BV590" s="18">
        <v>0</v>
      </c>
      <c r="BW590" s="20">
        <f t="shared" si="54"/>
        <v>0</v>
      </c>
      <c r="BX590" s="18">
        <v>0</v>
      </c>
      <c r="BY590" s="18">
        <v>0</v>
      </c>
      <c r="BZ590" s="22">
        <f t="shared" si="57"/>
        <v>72486225</v>
      </c>
      <c r="CA590" s="18" t="s">
        <v>106</v>
      </c>
      <c r="CB590" s="20" t="e">
        <f t="shared" si="55"/>
        <v>#REF!</v>
      </c>
      <c r="CC590" s="30" t="e">
        <f>BS590-#REF!</f>
        <v>#REF!</v>
      </c>
      <c r="CD590" s="20" t="s">
        <v>107</v>
      </c>
      <c r="CE590" s="29">
        <v>44588</v>
      </c>
      <c r="CF590" s="32" t="s">
        <v>3115</v>
      </c>
    </row>
    <row r="591" spans="1:84" s="17" customFormat="1" ht="50.25" customHeight="1">
      <c r="A591" s="60">
        <v>590</v>
      </c>
      <c r="B591" s="20" t="s">
        <v>298</v>
      </c>
      <c r="C591" s="20" t="s">
        <v>489</v>
      </c>
      <c r="D591" s="20" t="s">
        <v>300</v>
      </c>
      <c r="E591" s="20" t="s">
        <v>88</v>
      </c>
      <c r="F591" s="20" t="s">
        <v>3116</v>
      </c>
      <c r="G591" s="20" t="s">
        <v>90</v>
      </c>
      <c r="H591" s="20" t="s">
        <v>3117</v>
      </c>
      <c r="I591" s="20" t="s">
        <v>92</v>
      </c>
      <c r="J591" s="20">
        <v>93294715</v>
      </c>
      <c r="K591" s="20" t="s">
        <v>3118</v>
      </c>
      <c r="L591" s="18" t="s">
        <v>2931</v>
      </c>
      <c r="M591" s="28" t="s">
        <v>634</v>
      </c>
      <c r="N591" s="20" t="s">
        <v>1902</v>
      </c>
      <c r="O591" s="20">
        <f t="shared" si="52"/>
        <v>60000000</v>
      </c>
      <c r="P591" s="35">
        <v>60000000</v>
      </c>
      <c r="Q591" s="36">
        <v>0</v>
      </c>
      <c r="R591" s="35">
        <v>6000000</v>
      </c>
      <c r="S591" s="20" t="s">
        <v>213</v>
      </c>
      <c r="T591" s="31">
        <v>44583</v>
      </c>
      <c r="U591" s="21" t="s">
        <v>2313</v>
      </c>
      <c r="V591" s="21">
        <v>44865</v>
      </c>
      <c r="W591" s="21" t="s">
        <v>2313</v>
      </c>
      <c r="X591" s="21" t="s">
        <v>2313</v>
      </c>
      <c r="Y591" s="24" t="s">
        <v>305</v>
      </c>
      <c r="Z591" s="25" t="s">
        <v>306</v>
      </c>
      <c r="AA591" s="50">
        <v>20220681</v>
      </c>
      <c r="AB591" s="50">
        <v>71922</v>
      </c>
      <c r="AC591" s="21">
        <v>44573</v>
      </c>
      <c r="AD591" s="18" t="s">
        <v>100</v>
      </c>
      <c r="AE591" s="18" t="s">
        <v>100</v>
      </c>
      <c r="AF591" s="28" t="s">
        <v>928</v>
      </c>
      <c r="AG591" s="28" t="s">
        <v>494</v>
      </c>
      <c r="AH591" s="26">
        <v>72822</v>
      </c>
      <c r="AI591" s="38">
        <v>44585</v>
      </c>
      <c r="AJ591" s="27" t="s">
        <v>84</v>
      </c>
      <c r="AK591" s="26" t="s">
        <v>100</v>
      </c>
      <c r="AL591" s="26" t="s">
        <v>100</v>
      </c>
      <c r="AM591" s="19" t="str">
        <f>'[1]REQUISITOS DE EJECUCIÓN '!F592</f>
        <v>Cumplimiento del contrato
Calidad del servicio</v>
      </c>
      <c r="AN591" s="19" t="str">
        <f>'[1]REQUISITOS DE EJECUCIÓN '!G592</f>
        <v>390-47-994000068828</v>
      </c>
      <c r="AO591" s="19">
        <f>'[1]REQUISITOS DE EJECUCIÓN '!H592</f>
        <v>44584</v>
      </c>
      <c r="AP591" s="19">
        <f>'[1]REQUISITOS DE EJECUCIÓN '!I592</f>
        <v>44585</v>
      </c>
      <c r="AQ591" s="19">
        <f>'[1]REQUISITOS DE EJECUCIÓN '!L592</f>
        <v>44585</v>
      </c>
      <c r="AR591" s="19" t="str">
        <f>'[1]REQUISITOS DE EJECUCIÓN '!M592</f>
        <v>I</v>
      </c>
      <c r="AS591" s="20" t="s">
        <v>211</v>
      </c>
      <c r="AT591" s="18" t="str">
        <f>[1]Supervisiones!J592</f>
        <v>Edgar Muñoz David</v>
      </c>
      <c r="AU591" s="18">
        <f>[1]Supervisiones!K592</f>
        <v>12965830</v>
      </c>
      <c r="AV591" s="18" t="str">
        <f>[1]Supervisiones!L592</f>
        <v>Edgar Muñoz David</v>
      </c>
      <c r="AW591" s="18">
        <f>[1]Supervisiones!M592</f>
        <v>12965830</v>
      </c>
      <c r="AX591" s="21">
        <f>[1]Supervisiones!N592</f>
        <v>44589</v>
      </c>
      <c r="AY591" s="21">
        <f>[1]Supervisiones!O592</f>
        <v>44589</v>
      </c>
      <c r="AZ591" s="18" t="str">
        <f>[1]Supervisiones!P592</f>
        <v>Transaccional</v>
      </c>
      <c r="BA591" s="20" t="s">
        <v>105</v>
      </c>
      <c r="BB591" s="18">
        <v>0</v>
      </c>
      <c r="BC591" s="20" t="s">
        <v>105</v>
      </c>
      <c r="BD591" s="18" t="s">
        <v>100</v>
      </c>
      <c r="BE591" s="18" t="s">
        <v>100</v>
      </c>
      <c r="BF591" s="20" t="s">
        <v>105</v>
      </c>
      <c r="BG591" s="18" t="s">
        <v>100</v>
      </c>
      <c r="BH591" s="18" t="s">
        <v>100</v>
      </c>
      <c r="BI591" s="18" t="s">
        <v>100</v>
      </c>
      <c r="BJ591" s="18" t="s">
        <v>100</v>
      </c>
      <c r="BK591" s="18" t="s">
        <v>100</v>
      </c>
      <c r="BL591" s="18" t="s">
        <v>100</v>
      </c>
      <c r="BM591" s="18" t="s">
        <v>100</v>
      </c>
      <c r="BN591" s="18" t="s">
        <v>100</v>
      </c>
      <c r="BO591" s="18" t="s">
        <v>100</v>
      </c>
      <c r="BP591" s="18" t="s">
        <v>100</v>
      </c>
      <c r="BQ591" s="18" t="s">
        <v>100</v>
      </c>
      <c r="BR591" s="18" t="s">
        <v>100</v>
      </c>
      <c r="BS591" s="21">
        <f t="shared" si="56"/>
        <v>44865</v>
      </c>
      <c r="BT591" s="20">
        <f t="shared" si="53"/>
        <v>0</v>
      </c>
      <c r="BU591" s="18">
        <v>0</v>
      </c>
      <c r="BV591" s="18">
        <v>0</v>
      </c>
      <c r="BW591" s="20">
        <f t="shared" si="54"/>
        <v>0</v>
      </c>
      <c r="BX591" s="18">
        <v>0</v>
      </c>
      <c r="BY591" s="18">
        <v>0</v>
      </c>
      <c r="BZ591" s="22">
        <f t="shared" si="57"/>
        <v>60000000</v>
      </c>
      <c r="CA591" s="18" t="s">
        <v>106</v>
      </c>
      <c r="CB591" s="20" t="e">
        <f t="shared" si="55"/>
        <v>#REF!</v>
      </c>
      <c r="CC591" s="30" t="e">
        <f>BS591-#REF!</f>
        <v>#REF!</v>
      </c>
      <c r="CD591" s="20" t="s">
        <v>107</v>
      </c>
      <c r="CE591" s="29">
        <v>44588</v>
      </c>
      <c r="CF591" s="32" t="s">
        <v>3119</v>
      </c>
    </row>
    <row r="592" spans="1:84" s="17" customFormat="1" ht="50.25" customHeight="1">
      <c r="A592" s="60">
        <v>591</v>
      </c>
      <c r="B592" s="20" t="s">
        <v>411</v>
      </c>
      <c r="C592" s="20" t="s">
        <v>834</v>
      </c>
      <c r="D592" s="20" t="s">
        <v>1105</v>
      </c>
      <c r="E592" s="20" t="s">
        <v>88</v>
      </c>
      <c r="F592" s="20" t="s">
        <v>3120</v>
      </c>
      <c r="G592" s="20" t="s">
        <v>90</v>
      </c>
      <c r="H592" s="20" t="s">
        <v>3121</v>
      </c>
      <c r="I592" s="20" t="s">
        <v>92</v>
      </c>
      <c r="J592" s="20">
        <v>79168937</v>
      </c>
      <c r="K592" s="20" t="s">
        <v>3122</v>
      </c>
      <c r="L592" s="18" t="s">
        <v>2931</v>
      </c>
      <c r="M592" s="28" t="s">
        <v>3123</v>
      </c>
      <c r="N592" s="20" t="s">
        <v>96</v>
      </c>
      <c r="O592" s="20">
        <f t="shared" si="52"/>
        <v>85370250</v>
      </c>
      <c r="P592" s="35">
        <v>85370250</v>
      </c>
      <c r="Q592" s="36">
        <v>0</v>
      </c>
      <c r="R592" s="35">
        <v>7423500</v>
      </c>
      <c r="S592" s="20" t="s">
        <v>97</v>
      </c>
      <c r="T592" s="31">
        <v>44583</v>
      </c>
      <c r="U592" s="21">
        <v>44585</v>
      </c>
      <c r="V592" s="21">
        <v>44926</v>
      </c>
      <c r="W592" s="21">
        <v>44585</v>
      </c>
      <c r="X592" s="21">
        <v>44926</v>
      </c>
      <c r="Y592" s="24" t="s">
        <v>130</v>
      </c>
      <c r="Z592" s="25" t="s">
        <v>419</v>
      </c>
      <c r="AA592" s="50">
        <v>20220879</v>
      </c>
      <c r="AB592" s="50">
        <v>91422</v>
      </c>
      <c r="AC592" s="23">
        <v>44575</v>
      </c>
      <c r="AD592" s="18" t="s">
        <v>100</v>
      </c>
      <c r="AE592" s="18" t="s">
        <v>100</v>
      </c>
      <c r="AF592" s="28" t="s">
        <v>839</v>
      </c>
      <c r="AG592" s="28" t="s">
        <v>116</v>
      </c>
      <c r="AH592" s="26">
        <v>66522</v>
      </c>
      <c r="AI592" s="38">
        <v>44583</v>
      </c>
      <c r="AJ592" s="27" t="s">
        <v>103</v>
      </c>
      <c r="AK592" s="26" t="s">
        <v>100</v>
      </c>
      <c r="AL592" s="26" t="s">
        <v>100</v>
      </c>
      <c r="AM592" s="19" t="str">
        <f>'[1]REQUISITOS DE EJECUCIÓN '!F593</f>
        <v>Cumplimiento del contrato
Calidad del servicio</v>
      </c>
      <c r="AN592" s="19" t="str">
        <f>'[1]REQUISITOS DE EJECUCIÓN '!G593</f>
        <v>390-47-994000068764</v>
      </c>
      <c r="AO592" s="19">
        <f>'[1]REQUISITOS DE EJECUCIÓN '!H593</f>
        <v>44583</v>
      </c>
      <c r="AP592" s="19">
        <f>'[1]REQUISITOS DE EJECUCIÓN '!I593</f>
        <v>44585</v>
      </c>
      <c r="AQ592" s="19">
        <f>'[1]REQUISITOS DE EJECUCIÓN '!L593</f>
        <v>44585</v>
      </c>
      <c r="AR592" s="19" t="str">
        <f>'[1]REQUISITOS DE EJECUCIÓN '!M593</f>
        <v>I</v>
      </c>
      <c r="AS592" s="20" t="s">
        <v>104</v>
      </c>
      <c r="AT592" s="18" t="str">
        <f>[1]Supervisiones!J593</f>
        <v>Juan Pablo Orozco Londoño</v>
      </c>
      <c r="AU592" s="18">
        <f>[1]Supervisiones!K593</f>
        <v>75085973</v>
      </c>
      <c r="AV592" s="18" t="str">
        <f>[1]Supervisiones!L593</f>
        <v>José Leonardo Hincapié Gómez</v>
      </c>
      <c r="AW592" s="18">
        <f>[1]Supervisiones!M593</f>
        <v>75085973</v>
      </c>
      <c r="AX592" s="21">
        <f>[1]Supervisiones!N593</f>
        <v>44583</v>
      </c>
      <c r="AY592" s="21">
        <f>[1]Supervisiones!O593</f>
        <v>44583</v>
      </c>
      <c r="AZ592" s="18" t="str">
        <f>[1]Supervisiones!P593</f>
        <v>Transaccional</v>
      </c>
      <c r="BA592" s="20" t="s">
        <v>105</v>
      </c>
      <c r="BB592" s="18">
        <v>0</v>
      </c>
      <c r="BC592" s="20" t="s">
        <v>105</v>
      </c>
      <c r="BD592" s="18" t="s">
        <v>100</v>
      </c>
      <c r="BE592" s="18" t="s">
        <v>100</v>
      </c>
      <c r="BF592" s="20" t="s">
        <v>105</v>
      </c>
      <c r="BG592" s="18" t="s">
        <v>100</v>
      </c>
      <c r="BH592" s="18" t="s">
        <v>100</v>
      </c>
      <c r="BI592" s="18" t="s">
        <v>100</v>
      </c>
      <c r="BJ592" s="18" t="s">
        <v>100</v>
      </c>
      <c r="BK592" s="18" t="s">
        <v>100</v>
      </c>
      <c r="BL592" s="18" t="s">
        <v>100</v>
      </c>
      <c r="BM592" s="18" t="s">
        <v>100</v>
      </c>
      <c r="BN592" s="18" t="s">
        <v>100</v>
      </c>
      <c r="BO592" s="18" t="s">
        <v>100</v>
      </c>
      <c r="BP592" s="18" t="s">
        <v>100</v>
      </c>
      <c r="BQ592" s="18" t="s">
        <v>100</v>
      </c>
      <c r="BR592" s="18" t="s">
        <v>100</v>
      </c>
      <c r="BS592" s="21">
        <f t="shared" si="56"/>
        <v>44926</v>
      </c>
      <c r="BT592" s="20">
        <f t="shared" si="53"/>
        <v>0</v>
      </c>
      <c r="BU592" s="18">
        <v>0</v>
      </c>
      <c r="BV592" s="18">
        <v>0</v>
      </c>
      <c r="BW592" s="20">
        <f t="shared" si="54"/>
        <v>0</v>
      </c>
      <c r="BX592" s="18">
        <v>0</v>
      </c>
      <c r="BY592" s="18">
        <v>0</v>
      </c>
      <c r="BZ592" s="22">
        <f t="shared" si="57"/>
        <v>85370250</v>
      </c>
      <c r="CA592" s="18" t="s">
        <v>106</v>
      </c>
      <c r="CB592" s="20" t="e">
        <f t="shared" si="55"/>
        <v>#REF!</v>
      </c>
      <c r="CC592" s="30" t="e">
        <f>BS592-#REF!</f>
        <v>#REF!</v>
      </c>
      <c r="CD592" s="20" t="s">
        <v>107</v>
      </c>
      <c r="CE592" s="29">
        <v>44588</v>
      </c>
      <c r="CF592" s="32" t="s">
        <v>3124</v>
      </c>
    </row>
    <row r="593" spans="1:84" s="17" customFormat="1" ht="50.25" customHeight="1">
      <c r="A593" s="60">
        <v>592</v>
      </c>
      <c r="B593" s="20" t="s">
        <v>510</v>
      </c>
      <c r="C593" s="20" t="s">
        <v>930</v>
      </c>
      <c r="D593" s="20" t="s">
        <v>946</v>
      </c>
      <c r="E593" s="20" t="s">
        <v>88</v>
      </c>
      <c r="F593" s="20" t="s">
        <v>3125</v>
      </c>
      <c r="G593" s="20" t="s">
        <v>90</v>
      </c>
      <c r="H593" s="20" t="s">
        <v>3126</v>
      </c>
      <c r="I593" s="20" t="s">
        <v>92</v>
      </c>
      <c r="J593" s="20">
        <v>5879625</v>
      </c>
      <c r="K593" s="20" t="s">
        <v>3127</v>
      </c>
      <c r="L593" s="18" t="s">
        <v>2931</v>
      </c>
      <c r="M593" s="28" t="s">
        <v>2070</v>
      </c>
      <c r="N593" s="20" t="s">
        <v>96</v>
      </c>
      <c r="O593" s="20">
        <f t="shared" si="52"/>
        <v>62577900</v>
      </c>
      <c r="P593" s="35">
        <v>62577900</v>
      </c>
      <c r="Q593" s="36">
        <v>0</v>
      </c>
      <c r="R593" s="35">
        <v>5688900</v>
      </c>
      <c r="S593" s="20" t="s">
        <v>213</v>
      </c>
      <c r="T593" s="31">
        <v>44583</v>
      </c>
      <c r="U593" s="21">
        <v>44587</v>
      </c>
      <c r="V593" s="21">
        <v>44895</v>
      </c>
      <c r="W593" s="21">
        <v>44587</v>
      </c>
      <c r="X593" s="21">
        <v>44895</v>
      </c>
      <c r="Y593" s="24" t="s">
        <v>517</v>
      </c>
      <c r="Z593" s="25" t="s">
        <v>518</v>
      </c>
      <c r="AA593" s="50">
        <v>20220150</v>
      </c>
      <c r="AB593" s="50">
        <v>56822</v>
      </c>
      <c r="AC593" s="21">
        <v>44573</v>
      </c>
      <c r="AD593" s="18" t="s">
        <v>100</v>
      </c>
      <c r="AE593" s="18" t="s">
        <v>100</v>
      </c>
      <c r="AF593" s="28" t="s">
        <v>519</v>
      </c>
      <c r="AG593" s="28" t="s">
        <v>321</v>
      </c>
      <c r="AH593" s="26">
        <v>69522</v>
      </c>
      <c r="AI593" s="38">
        <v>44584</v>
      </c>
      <c r="AJ593" s="27" t="s">
        <v>103</v>
      </c>
      <c r="AK593" s="26" t="s">
        <v>100</v>
      </c>
      <c r="AL593" s="26" t="s">
        <v>100</v>
      </c>
      <c r="AM593" s="19" t="str">
        <f>'[1]REQUISITOS DE EJECUCIÓN '!F594</f>
        <v>Cumplimiento del contrato
Calidad del servicio</v>
      </c>
      <c r="AN593" s="19" t="str">
        <f>'[1]REQUISITOS DE EJECUCIÓN '!G594</f>
        <v>390-47-994000069227</v>
      </c>
      <c r="AO593" s="19">
        <f>'[1]REQUISITOS DE EJECUCIÓN '!H594</f>
        <v>44586</v>
      </c>
      <c r="AP593" s="19">
        <f>'[1]REQUISITOS DE EJECUCIÓN '!I594</f>
        <v>44587</v>
      </c>
      <c r="AQ593" s="19">
        <f>'[1]REQUISITOS DE EJECUCIÓN '!L594</f>
        <v>44585</v>
      </c>
      <c r="AR593" s="19" t="str">
        <f>'[1]REQUISITOS DE EJECUCIÓN '!M594</f>
        <v>I</v>
      </c>
      <c r="AS593" s="20" t="s">
        <v>104</v>
      </c>
      <c r="AT593" s="18" t="str">
        <f>[1]Supervisiones!J594</f>
        <v>Claudia Elizabeth Cifuentes Santanilla</v>
      </c>
      <c r="AU593" s="18">
        <f>[1]Supervisiones!K594</f>
        <v>1032411754</v>
      </c>
      <c r="AV593" s="18" t="str">
        <f>[1]Supervisiones!L594</f>
        <v>Claudia Elizabeth Cifuentes Santanilla</v>
      </c>
      <c r="AW593" s="18">
        <f>[1]Supervisiones!M594</f>
        <v>1032411754</v>
      </c>
      <c r="AX593" s="21">
        <f>[1]Supervisiones!N594</f>
        <v>44584</v>
      </c>
      <c r="AY593" s="21">
        <f>[1]Supervisiones!O594</f>
        <v>44584</v>
      </c>
      <c r="AZ593" s="18" t="str">
        <f>[1]Supervisiones!P594</f>
        <v>Transaccional</v>
      </c>
      <c r="BA593" s="20" t="s">
        <v>105</v>
      </c>
      <c r="BB593" s="18">
        <v>0</v>
      </c>
      <c r="BC593" s="20" t="s">
        <v>105</v>
      </c>
      <c r="BD593" s="18" t="s">
        <v>100</v>
      </c>
      <c r="BE593" s="18" t="s">
        <v>100</v>
      </c>
      <c r="BF593" s="20" t="s">
        <v>105</v>
      </c>
      <c r="BG593" s="18" t="s">
        <v>100</v>
      </c>
      <c r="BH593" s="18" t="s">
        <v>100</v>
      </c>
      <c r="BI593" s="18" t="s">
        <v>100</v>
      </c>
      <c r="BJ593" s="18" t="s">
        <v>100</v>
      </c>
      <c r="BK593" s="18" t="s">
        <v>100</v>
      </c>
      <c r="BL593" s="18" t="s">
        <v>100</v>
      </c>
      <c r="BM593" s="18" t="s">
        <v>100</v>
      </c>
      <c r="BN593" s="18" t="s">
        <v>100</v>
      </c>
      <c r="BO593" s="18" t="s">
        <v>100</v>
      </c>
      <c r="BP593" s="18" t="s">
        <v>100</v>
      </c>
      <c r="BQ593" s="18" t="s">
        <v>100</v>
      </c>
      <c r="BR593" s="18" t="s">
        <v>100</v>
      </c>
      <c r="BS593" s="21">
        <f t="shared" si="56"/>
        <v>44895</v>
      </c>
      <c r="BT593" s="20">
        <f t="shared" si="53"/>
        <v>0</v>
      </c>
      <c r="BU593" s="18">
        <v>0</v>
      </c>
      <c r="BV593" s="18">
        <v>0</v>
      </c>
      <c r="BW593" s="20">
        <f t="shared" si="54"/>
        <v>0</v>
      </c>
      <c r="BX593" s="18">
        <v>0</v>
      </c>
      <c r="BY593" s="18">
        <v>0</v>
      </c>
      <c r="BZ593" s="22">
        <f t="shared" si="57"/>
        <v>62577900</v>
      </c>
      <c r="CA593" s="18" t="s">
        <v>106</v>
      </c>
      <c r="CB593" s="20" t="e">
        <f t="shared" si="55"/>
        <v>#REF!</v>
      </c>
      <c r="CC593" s="30" t="e">
        <f>BS593-#REF!</f>
        <v>#REF!</v>
      </c>
      <c r="CD593" s="20" t="s">
        <v>107</v>
      </c>
      <c r="CE593" s="29">
        <v>44588</v>
      </c>
      <c r="CF593" s="32" t="s">
        <v>3128</v>
      </c>
    </row>
    <row r="594" spans="1:84" s="17" customFormat="1" ht="50.25" customHeight="1">
      <c r="A594" s="60">
        <v>593</v>
      </c>
      <c r="B594" s="20" t="s">
        <v>411</v>
      </c>
      <c r="C594" s="20" t="s">
        <v>412</v>
      </c>
      <c r="D594" s="20" t="s">
        <v>731</v>
      </c>
      <c r="E594" s="20" t="s">
        <v>2387</v>
      </c>
      <c r="F594" s="20" t="s">
        <v>3129</v>
      </c>
      <c r="G594" s="20" t="s">
        <v>2389</v>
      </c>
      <c r="H594" s="20" t="s">
        <v>3130</v>
      </c>
      <c r="I594" s="20" t="s">
        <v>2130</v>
      </c>
      <c r="J594" s="20" t="s">
        <v>3131</v>
      </c>
      <c r="K594" s="20" t="s">
        <v>3132</v>
      </c>
      <c r="L594" s="18">
        <v>80101505</v>
      </c>
      <c r="M594" s="28" t="s">
        <v>3133</v>
      </c>
      <c r="N594" s="28" t="s">
        <v>96</v>
      </c>
      <c r="O594" s="20">
        <f t="shared" si="52"/>
        <v>816000000</v>
      </c>
      <c r="P594" s="35">
        <v>816000000</v>
      </c>
      <c r="Q594" s="36">
        <v>0</v>
      </c>
      <c r="R594" s="36" t="s">
        <v>100</v>
      </c>
      <c r="S594" s="20" t="s">
        <v>100</v>
      </c>
      <c r="T594" s="31">
        <v>44583</v>
      </c>
      <c r="U594" s="21">
        <v>44589</v>
      </c>
      <c r="V594" s="21">
        <v>44926</v>
      </c>
      <c r="W594" s="21">
        <v>44589</v>
      </c>
      <c r="X594" s="21">
        <v>44926</v>
      </c>
      <c r="Y594" s="24" t="s">
        <v>418</v>
      </c>
      <c r="Z594" s="25" t="s">
        <v>419</v>
      </c>
      <c r="AA594" s="50">
        <v>20220759</v>
      </c>
      <c r="AB594" s="50">
        <v>81722</v>
      </c>
      <c r="AC594" s="21">
        <v>44574</v>
      </c>
      <c r="AD594" s="18" t="s">
        <v>100</v>
      </c>
      <c r="AE594" s="18" t="s">
        <v>100</v>
      </c>
      <c r="AF594" s="28" t="s">
        <v>2394</v>
      </c>
      <c r="AG594" s="28" t="s">
        <v>100</v>
      </c>
      <c r="AH594" s="26">
        <v>72122</v>
      </c>
      <c r="AI594" s="38">
        <v>44584</v>
      </c>
      <c r="AJ594" s="27" t="s">
        <v>103</v>
      </c>
      <c r="AK594" s="26" t="s">
        <v>100</v>
      </c>
      <c r="AL594" s="26" t="s">
        <v>100</v>
      </c>
      <c r="AM594" s="19" t="str">
        <f>'[1]REQUISITOS DE EJECUCIÓN '!F595</f>
        <v>Cumplimiento del contrato
Pago de Salarios
Calidad del bien</v>
      </c>
      <c r="AN594" s="19" t="str">
        <f>'[1]REQUISITOS DE EJECUCIÓN '!G595</f>
        <v>390-47-994000068970</v>
      </c>
      <c r="AO594" s="19">
        <f>'[1]REQUISITOS DE EJECUCIÓN '!H595</f>
        <v>44585</v>
      </c>
      <c r="AP594" s="19">
        <f>'[1]REQUISITOS DE EJECUCIÓN '!I595</f>
        <v>44589</v>
      </c>
      <c r="AQ594" s="19" t="str">
        <f>'[1]REQUISITOS DE EJECUCIÓN '!L595</f>
        <v>N/A</v>
      </c>
      <c r="AR594" s="19" t="str">
        <f>'[1]REQUISITOS DE EJECUCIÓN '!M595</f>
        <v>N/A</v>
      </c>
      <c r="AS594" s="20" t="s">
        <v>100</v>
      </c>
      <c r="AT594" s="18" t="str">
        <f>[1]Supervisiones!J595</f>
        <v>José Leonardo Hincapié Gómez</v>
      </c>
      <c r="AU594" s="18">
        <f>[1]Supervisiones!K595</f>
        <v>7562090</v>
      </c>
      <c r="AV594" s="18" t="str">
        <f>[1]Supervisiones!L595</f>
        <v>José Leonardo Hincapié Gómez</v>
      </c>
      <c r="AW594" s="18">
        <f>[1]Supervisiones!M595</f>
        <v>7562090</v>
      </c>
      <c r="AX594" s="21">
        <f>[1]Supervisiones!N595</f>
        <v>44584</v>
      </c>
      <c r="AY594" s="21">
        <f>[1]Supervisiones!O595</f>
        <v>44584</v>
      </c>
      <c r="AZ594" s="18" t="str">
        <f>[1]Supervisiones!P595</f>
        <v>Transaccional</v>
      </c>
      <c r="BA594" s="20" t="s">
        <v>105</v>
      </c>
      <c r="BB594" s="18">
        <v>0</v>
      </c>
      <c r="BC594" s="20" t="s">
        <v>105</v>
      </c>
      <c r="BD594" s="18" t="s">
        <v>100</v>
      </c>
      <c r="BE594" s="18" t="s">
        <v>100</v>
      </c>
      <c r="BF594" s="20" t="s">
        <v>105</v>
      </c>
      <c r="BG594" s="18" t="s">
        <v>100</v>
      </c>
      <c r="BH594" s="18" t="s">
        <v>100</v>
      </c>
      <c r="BI594" s="18" t="s">
        <v>100</v>
      </c>
      <c r="BJ594" s="18" t="s">
        <v>100</v>
      </c>
      <c r="BK594" s="18" t="s">
        <v>100</v>
      </c>
      <c r="BL594" s="18" t="s">
        <v>100</v>
      </c>
      <c r="BM594" s="18" t="s">
        <v>100</v>
      </c>
      <c r="BN594" s="18" t="s">
        <v>100</v>
      </c>
      <c r="BO594" s="18" t="s">
        <v>100</v>
      </c>
      <c r="BP594" s="18" t="s">
        <v>100</v>
      </c>
      <c r="BQ594" s="18" t="s">
        <v>100</v>
      </c>
      <c r="BR594" s="18" t="s">
        <v>100</v>
      </c>
      <c r="BS594" s="21">
        <f t="shared" si="56"/>
        <v>44926</v>
      </c>
      <c r="BT594" s="20">
        <f t="shared" si="53"/>
        <v>0</v>
      </c>
      <c r="BU594" s="18">
        <v>0</v>
      </c>
      <c r="BV594" s="18">
        <v>0</v>
      </c>
      <c r="BW594" s="20">
        <f t="shared" si="54"/>
        <v>0</v>
      </c>
      <c r="BX594" s="18">
        <v>0</v>
      </c>
      <c r="BY594" s="18">
        <v>0</v>
      </c>
      <c r="BZ594" s="22">
        <f t="shared" si="57"/>
        <v>816000000</v>
      </c>
      <c r="CA594" s="18" t="s">
        <v>106</v>
      </c>
      <c r="CB594" s="20" t="e">
        <f t="shared" si="55"/>
        <v>#REF!</v>
      </c>
      <c r="CC594" s="30" t="e">
        <f>BS594-#REF!</f>
        <v>#REF!</v>
      </c>
      <c r="CD594" s="20" t="s">
        <v>107</v>
      </c>
      <c r="CE594" s="29">
        <v>44588</v>
      </c>
      <c r="CF594" s="32" t="s">
        <v>3134</v>
      </c>
    </row>
    <row r="595" spans="1:84" s="17" customFormat="1" ht="50.25" customHeight="1">
      <c r="A595" s="60">
        <v>594</v>
      </c>
      <c r="B595" s="20" t="s">
        <v>85</v>
      </c>
      <c r="C595" s="20" t="s">
        <v>1720</v>
      </c>
      <c r="D595" s="20" t="s">
        <v>165</v>
      </c>
      <c r="E595" s="20" t="s">
        <v>88</v>
      </c>
      <c r="F595" s="20" t="s">
        <v>3135</v>
      </c>
      <c r="G595" s="20" t="s">
        <v>90</v>
      </c>
      <c r="H595" s="41" t="s">
        <v>3136</v>
      </c>
      <c r="I595" s="20" t="s">
        <v>92</v>
      </c>
      <c r="J595" s="20">
        <v>6537798</v>
      </c>
      <c r="K595" s="20" t="s">
        <v>3137</v>
      </c>
      <c r="L595" s="18" t="s">
        <v>2931</v>
      </c>
      <c r="M595" s="28" t="s">
        <v>3138</v>
      </c>
      <c r="N595" s="20" t="s">
        <v>96</v>
      </c>
      <c r="O595" s="20">
        <f t="shared" si="52"/>
        <v>75600000</v>
      </c>
      <c r="P595" s="35">
        <v>75600000</v>
      </c>
      <c r="Q595" s="36">
        <v>0</v>
      </c>
      <c r="R595" s="35">
        <v>6300000</v>
      </c>
      <c r="S595" s="20" t="s">
        <v>213</v>
      </c>
      <c r="T595" s="31">
        <v>44583</v>
      </c>
      <c r="U595" s="21">
        <v>44585</v>
      </c>
      <c r="V595" s="21">
        <v>44926</v>
      </c>
      <c r="W595" s="21">
        <v>44585</v>
      </c>
      <c r="X595" s="21">
        <v>44926</v>
      </c>
      <c r="Y595" s="24" t="s">
        <v>1725</v>
      </c>
      <c r="Z595" s="25" t="s">
        <v>99</v>
      </c>
      <c r="AA595" s="50">
        <v>20221070</v>
      </c>
      <c r="AB595" s="50">
        <v>86222</v>
      </c>
      <c r="AC595" s="23">
        <v>44575</v>
      </c>
      <c r="AD595" s="18" t="s">
        <v>100</v>
      </c>
      <c r="AE595" s="18" t="s">
        <v>100</v>
      </c>
      <c r="AF595" s="28" t="s">
        <v>1726</v>
      </c>
      <c r="AG595" s="28" t="s">
        <v>3139</v>
      </c>
      <c r="AH595" s="26">
        <v>68822</v>
      </c>
      <c r="AI595" s="38">
        <v>44584</v>
      </c>
      <c r="AJ595" s="27" t="s">
        <v>103</v>
      </c>
      <c r="AK595" s="26" t="s">
        <v>100</v>
      </c>
      <c r="AL595" s="26" t="s">
        <v>100</v>
      </c>
      <c r="AM595" s="19" t="str">
        <f>'[1]REQUISITOS DE EJECUCIÓN '!F596</f>
        <v>Cumplimiento del contrato
Calidad del servicio</v>
      </c>
      <c r="AN595" s="19" t="str">
        <f>'[1]REQUISITOS DE EJECUCIÓN '!G596</f>
        <v>390-47-994000068888</v>
      </c>
      <c r="AO595" s="19">
        <f>'[1]REQUISITOS DE EJECUCIÓN '!H596</f>
        <v>44585</v>
      </c>
      <c r="AP595" s="19">
        <f>'[1]REQUISITOS DE EJECUCIÓN '!I596</f>
        <v>44585</v>
      </c>
      <c r="AQ595" s="19">
        <f>'[1]REQUISITOS DE EJECUCIÓN '!L596</f>
        <v>44585</v>
      </c>
      <c r="AR595" s="19" t="str">
        <f>'[1]REQUISITOS DE EJECUCIÓN '!M596</f>
        <v>I</v>
      </c>
      <c r="AS595" s="20" t="s">
        <v>104</v>
      </c>
      <c r="AT595" s="18" t="str">
        <f>[1]Supervisiones!J596</f>
        <v>Leonardo Mejía Lobo</v>
      </c>
      <c r="AU595" s="18" t="str">
        <f>[1]Supervisiones!K596</f>
        <v xml:space="preserve">75068486	</v>
      </c>
      <c r="AV595" s="18" t="str">
        <f>[1]Supervisiones!L596</f>
        <v>Leonardo Mejía Lobo</v>
      </c>
      <c r="AW595" s="18" t="str">
        <f>[1]Supervisiones!M596</f>
        <v xml:space="preserve">75068486	</v>
      </c>
      <c r="AX595" s="21">
        <f>[1]Supervisiones!N596</f>
        <v>44584</v>
      </c>
      <c r="AY595" s="21">
        <f>[1]Supervisiones!O596</f>
        <v>44584</v>
      </c>
      <c r="AZ595" s="18" t="str">
        <f>[1]Supervisiones!P596</f>
        <v>Transaccional</v>
      </c>
      <c r="BA595" s="20" t="s">
        <v>105</v>
      </c>
      <c r="BB595" s="18">
        <v>0</v>
      </c>
      <c r="BC595" s="20" t="s">
        <v>105</v>
      </c>
      <c r="BD595" s="18" t="s">
        <v>100</v>
      </c>
      <c r="BE595" s="18" t="s">
        <v>100</v>
      </c>
      <c r="BF595" s="20" t="s">
        <v>105</v>
      </c>
      <c r="BG595" s="18" t="s">
        <v>100</v>
      </c>
      <c r="BH595" s="18" t="s">
        <v>100</v>
      </c>
      <c r="BI595" s="18" t="s">
        <v>100</v>
      </c>
      <c r="BJ595" s="18" t="s">
        <v>100</v>
      </c>
      <c r="BK595" s="18" t="s">
        <v>100</v>
      </c>
      <c r="BL595" s="18" t="s">
        <v>100</v>
      </c>
      <c r="BM595" s="18" t="s">
        <v>100</v>
      </c>
      <c r="BN595" s="18" t="s">
        <v>100</v>
      </c>
      <c r="BO595" s="18" t="s">
        <v>100</v>
      </c>
      <c r="BP595" s="18" t="s">
        <v>100</v>
      </c>
      <c r="BQ595" s="18" t="s">
        <v>100</v>
      </c>
      <c r="BR595" s="18" t="s">
        <v>100</v>
      </c>
      <c r="BS595" s="21">
        <f t="shared" si="56"/>
        <v>44926</v>
      </c>
      <c r="BT595" s="20">
        <f t="shared" si="53"/>
        <v>0</v>
      </c>
      <c r="BU595" s="18">
        <v>0</v>
      </c>
      <c r="BV595" s="18">
        <v>0</v>
      </c>
      <c r="BW595" s="20">
        <f t="shared" si="54"/>
        <v>0</v>
      </c>
      <c r="BX595" s="18">
        <v>0</v>
      </c>
      <c r="BY595" s="18">
        <v>0</v>
      </c>
      <c r="BZ595" s="22">
        <f t="shared" si="57"/>
        <v>75600000</v>
      </c>
      <c r="CA595" s="18" t="s">
        <v>106</v>
      </c>
      <c r="CB595" s="20" t="e">
        <f t="shared" si="55"/>
        <v>#REF!</v>
      </c>
      <c r="CC595" s="30" t="e">
        <f>BS595-#REF!</f>
        <v>#REF!</v>
      </c>
      <c r="CD595" s="20" t="s">
        <v>107</v>
      </c>
      <c r="CE595" s="29">
        <v>44588</v>
      </c>
      <c r="CF595" s="32" t="s">
        <v>3140</v>
      </c>
    </row>
    <row r="596" spans="1:84" s="17" customFormat="1" ht="50.25" customHeight="1">
      <c r="A596" s="60">
        <v>595</v>
      </c>
      <c r="B596" s="20" t="s">
        <v>510</v>
      </c>
      <c r="C596" s="20" t="s">
        <v>511</v>
      </c>
      <c r="D596" s="20" t="s">
        <v>512</v>
      </c>
      <c r="E596" s="20" t="s">
        <v>88</v>
      </c>
      <c r="F596" s="20" t="s">
        <v>3141</v>
      </c>
      <c r="G596" s="20" t="s">
        <v>90</v>
      </c>
      <c r="H596" s="52" t="s">
        <v>3142</v>
      </c>
      <c r="I596" s="20" t="s">
        <v>92</v>
      </c>
      <c r="J596" s="20">
        <v>80136996</v>
      </c>
      <c r="K596" s="20" t="s">
        <v>3143</v>
      </c>
      <c r="L596" s="18" t="s">
        <v>2931</v>
      </c>
      <c r="M596" s="28" t="s">
        <v>3144</v>
      </c>
      <c r="N596" s="20" t="s">
        <v>96</v>
      </c>
      <c r="O596" s="20">
        <f t="shared" si="52"/>
        <v>66000000</v>
      </c>
      <c r="P596" s="35">
        <v>66000000</v>
      </c>
      <c r="Q596" s="36">
        <v>0</v>
      </c>
      <c r="R596" s="35">
        <v>6000000</v>
      </c>
      <c r="S596" s="20" t="s">
        <v>213</v>
      </c>
      <c r="T596" s="31">
        <v>44584</v>
      </c>
      <c r="U596" s="21">
        <v>44593</v>
      </c>
      <c r="V596" s="21">
        <v>44895</v>
      </c>
      <c r="W596" s="21">
        <v>44593</v>
      </c>
      <c r="X596" s="21">
        <v>44895</v>
      </c>
      <c r="Y596" s="24" t="s">
        <v>517</v>
      </c>
      <c r="Z596" s="25" t="s">
        <v>518</v>
      </c>
      <c r="AA596" s="50">
        <v>20220391</v>
      </c>
      <c r="AB596" s="50">
        <v>24522</v>
      </c>
      <c r="AC596" s="23">
        <v>44569</v>
      </c>
      <c r="AD596" s="18" t="s">
        <v>100</v>
      </c>
      <c r="AE596" s="18" t="s">
        <v>100</v>
      </c>
      <c r="AF596" s="28" t="s">
        <v>866</v>
      </c>
      <c r="AG596" s="28" t="s">
        <v>116</v>
      </c>
      <c r="AH596" s="26">
        <v>73922</v>
      </c>
      <c r="AI596" s="38">
        <v>44584</v>
      </c>
      <c r="AJ596" s="27" t="s">
        <v>103</v>
      </c>
      <c r="AK596" s="26" t="s">
        <v>100</v>
      </c>
      <c r="AL596" s="26" t="s">
        <v>100</v>
      </c>
      <c r="AM596" s="19" t="str">
        <f>'[1]REQUISITOS DE EJECUCIÓN '!F597</f>
        <v>Cumplimiento del contrato
Calidad del servicio</v>
      </c>
      <c r="AN596" s="19" t="str">
        <f>'[1]REQUISITOS DE EJECUCIÓN '!G597</f>
        <v>21-44-101373983</v>
      </c>
      <c r="AO596" s="19">
        <f>'[1]REQUISITOS DE EJECUCIÓN '!H597</f>
        <v>44585</v>
      </c>
      <c r="AP596" s="19">
        <f>'[1]REQUISITOS DE EJECUCIÓN '!I597</f>
        <v>44590</v>
      </c>
      <c r="AQ596" s="19">
        <f>'[1]REQUISITOS DE EJECUCIÓN '!L597</f>
        <v>44585</v>
      </c>
      <c r="AR596" s="19" t="str">
        <f>'[1]REQUISITOS DE EJECUCIÓN '!M597</f>
        <v>I</v>
      </c>
      <c r="AS596" s="20" t="s">
        <v>104</v>
      </c>
      <c r="AT596" s="18" t="str">
        <f>[1]Supervisiones!J597</f>
        <v>Martín Emilio Ramírez Cardona</v>
      </c>
      <c r="AU596" s="18">
        <f>[1]Supervisiones!K597</f>
        <v>10282174</v>
      </c>
      <c r="AV596" s="18" t="str">
        <f>[1]Supervisiones!L597</f>
        <v>Norma Teresa Nieto Almanza</v>
      </c>
      <c r="AW596" s="18">
        <f>[1]Supervisiones!M597</f>
        <v>10282174</v>
      </c>
      <c r="AX596" s="21">
        <f>[1]Supervisiones!N597</f>
        <v>44584</v>
      </c>
      <c r="AY596" s="21">
        <f>[1]Supervisiones!O597</f>
        <v>44584</v>
      </c>
      <c r="AZ596" s="18" t="str">
        <f>[1]Supervisiones!P597</f>
        <v>Transaccional</v>
      </c>
      <c r="BA596" s="20" t="s">
        <v>105</v>
      </c>
      <c r="BB596" s="18">
        <v>0</v>
      </c>
      <c r="BC596" s="20" t="s">
        <v>105</v>
      </c>
      <c r="BD596" s="18" t="s">
        <v>100</v>
      </c>
      <c r="BE596" s="18" t="s">
        <v>100</v>
      </c>
      <c r="BF596" s="20" t="s">
        <v>105</v>
      </c>
      <c r="BG596" s="18" t="s">
        <v>100</v>
      </c>
      <c r="BH596" s="18" t="s">
        <v>100</v>
      </c>
      <c r="BI596" s="18" t="s">
        <v>100</v>
      </c>
      <c r="BJ596" s="18" t="s">
        <v>100</v>
      </c>
      <c r="BK596" s="18" t="s">
        <v>100</v>
      </c>
      <c r="BL596" s="18" t="s">
        <v>100</v>
      </c>
      <c r="BM596" s="18" t="s">
        <v>100</v>
      </c>
      <c r="BN596" s="18" t="s">
        <v>100</v>
      </c>
      <c r="BO596" s="18" t="s">
        <v>100</v>
      </c>
      <c r="BP596" s="18" t="s">
        <v>100</v>
      </c>
      <c r="BQ596" s="18" t="s">
        <v>100</v>
      </c>
      <c r="BR596" s="18" t="s">
        <v>100</v>
      </c>
      <c r="BS596" s="21">
        <f t="shared" si="56"/>
        <v>44895</v>
      </c>
      <c r="BT596" s="20">
        <f t="shared" si="53"/>
        <v>0</v>
      </c>
      <c r="BU596" s="18">
        <v>0</v>
      </c>
      <c r="BV596" s="18">
        <v>0</v>
      </c>
      <c r="BW596" s="20">
        <f t="shared" si="54"/>
        <v>0</v>
      </c>
      <c r="BX596" s="18">
        <v>0</v>
      </c>
      <c r="BY596" s="18">
        <v>0</v>
      </c>
      <c r="BZ596" s="22">
        <f t="shared" si="57"/>
        <v>66000000</v>
      </c>
      <c r="CA596" s="18" t="s">
        <v>106</v>
      </c>
      <c r="CB596" s="20" t="e">
        <f t="shared" si="55"/>
        <v>#REF!</v>
      </c>
      <c r="CC596" s="30" t="e">
        <f>BS596-#REF!</f>
        <v>#REF!</v>
      </c>
      <c r="CD596" s="20" t="s">
        <v>107</v>
      </c>
      <c r="CE596" s="29">
        <v>44590</v>
      </c>
      <c r="CF596" s="32" t="s">
        <v>3145</v>
      </c>
    </row>
    <row r="597" spans="1:84" s="17" customFormat="1" ht="50.25" customHeight="1">
      <c r="A597" s="60">
        <v>596</v>
      </c>
      <c r="B597" s="20" t="s">
        <v>377</v>
      </c>
      <c r="C597" s="20" t="s">
        <v>406</v>
      </c>
      <c r="D597" s="20" t="s">
        <v>251</v>
      </c>
      <c r="E597" s="20" t="s">
        <v>88</v>
      </c>
      <c r="F597" s="20" t="s">
        <v>3146</v>
      </c>
      <c r="G597" s="20" t="s">
        <v>90</v>
      </c>
      <c r="H597" s="20" t="s">
        <v>3147</v>
      </c>
      <c r="I597" s="20" t="s">
        <v>92</v>
      </c>
      <c r="J597" s="20">
        <v>1010204845</v>
      </c>
      <c r="K597" s="20" t="s">
        <v>3148</v>
      </c>
      <c r="L597" s="18" t="s">
        <v>2931</v>
      </c>
      <c r="M597" s="28" t="s">
        <v>404</v>
      </c>
      <c r="N597" s="20" t="s">
        <v>96</v>
      </c>
      <c r="O597" s="20">
        <f t="shared" si="52"/>
        <v>46400000</v>
      </c>
      <c r="P597" s="35">
        <v>46400000</v>
      </c>
      <c r="Q597" s="36">
        <v>0</v>
      </c>
      <c r="R597" s="35">
        <v>5800000</v>
      </c>
      <c r="S597" s="20" t="s">
        <v>213</v>
      </c>
      <c r="T597" s="31">
        <v>44583</v>
      </c>
      <c r="U597" s="21">
        <v>44585</v>
      </c>
      <c r="V597" s="21">
        <v>44827</v>
      </c>
      <c r="W597" s="21">
        <v>44585</v>
      </c>
      <c r="X597" s="21">
        <v>44827</v>
      </c>
      <c r="Y597" s="24" t="s">
        <v>383</v>
      </c>
      <c r="Z597" s="25" t="s">
        <v>384</v>
      </c>
      <c r="AA597" s="50">
        <v>20220064</v>
      </c>
      <c r="AB597" s="50">
        <v>45922</v>
      </c>
      <c r="AC597" s="23">
        <v>44570</v>
      </c>
      <c r="AD597" s="18" t="s">
        <v>100</v>
      </c>
      <c r="AE597" s="18" t="s">
        <v>100</v>
      </c>
      <c r="AF597" s="28" t="s">
        <v>986</v>
      </c>
      <c r="AG597" s="28" t="s">
        <v>188</v>
      </c>
      <c r="AH597" s="26">
        <v>70222</v>
      </c>
      <c r="AI597" s="38">
        <v>44584</v>
      </c>
      <c r="AJ597" s="27" t="s">
        <v>103</v>
      </c>
      <c r="AK597" s="26" t="s">
        <v>100</v>
      </c>
      <c r="AL597" s="26" t="s">
        <v>100</v>
      </c>
      <c r="AM597" s="19" t="str">
        <f>'[1]REQUISITOS DE EJECUCIÓN '!F598</f>
        <v>Cumplimiento del contrato
Calidad del servicio</v>
      </c>
      <c r="AN597" s="19" t="str">
        <f>'[1]REQUISITOS DE EJECUCIÓN '!G598</f>
        <v>390-47-994000068839</v>
      </c>
      <c r="AO597" s="19">
        <f>'[1]REQUISITOS DE EJECUCIÓN '!H598</f>
        <v>44584</v>
      </c>
      <c r="AP597" s="19">
        <f>'[1]REQUISITOS DE EJECUCIÓN '!I598</f>
        <v>44585</v>
      </c>
      <c r="AQ597" s="19">
        <f>'[1]REQUISITOS DE EJECUCIÓN '!L598</f>
        <v>44585</v>
      </c>
      <c r="AR597" s="19" t="str">
        <f>'[1]REQUISITOS DE EJECUCIÓN '!M598</f>
        <v>I</v>
      </c>
      <c r="AS597" s="20" t="s">
        <v>104</v>
      </c>
      <c r="AT597" s="18" t="str">
        <f>[1]Supervisiones!J598</f>
        <v>Natalia Moreno Murillo</v>
      </c>
      <c r="AU597" s="18">
        <f>[1]Supervisiones!K598</f>
        <v>1022323628</v>
      </c>
      <c r="AV597" s="18" t="str">
        <f>[1]Supervisiones!L598</f>
        <v>Natalia Moreno Murillo</v>
      </c>
      <c r="AW597" s="18">
        <f>[1]Supervisiones!M598</f>
        <v>1022323628</v>
      </c>
      <c r="AX597" s="21">
        <f>[1]Supervisiones!N598</f>
        <v>44584</v>
      </c>
      <c r="AY597" s="21">
        <f>[1]Supervisiones!O598</f>
        <v>44584</v>
      </c>
      <c r="AZ597" s="18" t="str">
        <f>[1]Supervisiones!P598</f>
        <v>Transaccional</v>
      </c>
      <c r="BA597" s="20" t="s">
        <v>105</v>
      </c>
      <c r="BB597" s="18">
        <v>0</v>
      </c>
      <c r="BC597" s="20" t="s">
        <v>105</v>
      </c>
      <c r="BD597" s="18" t="s">
        <v>100</v>
      </c>
      <c r="BE597" s="18" t="s">
        <v>100</v>
      </c>
      <c r="BF597" s="20" t="s">
        <v>105</v>
      </c>
      <c r="BG597" s="18" t="s">
        <v>100</v>
      </c>
      <c r="BH597" s="18" t="s">
        <v>100</v>
      </c>
      <c r="BI597" s="18" t="s">
        <v>100</v>
      </c>
      <c r="BJ597" s="18" t="s">
        <v>100</v>
      </c>
      <c r="BK597" s="18" t="s">
        <v>100</v>
      </c>
      <c r="BL597" s="18" t="s">
        <v>100</v>
      </c>
      <c r="BM597" s="18" t="s">
        <v>100</v>
      </c>
      <c r="BN597" s="18" t="s">
        <v>100</v>
      </c>
      <c r="BO597" s="18" t="s">
        <v>100</v>
      </c>
      <c r="BP597" s="18" t="s">
        <v>100</v>
      </c>
      <c r="BQ597" s="18" t="s">
        <v>100</v>
      </c>
      <c r="BR597" s="18" t="s">
        <v>100</v>
      </c>
      <c r="BS597" s="21">
        <f t="shared" si="56"/>
        <v>44827</v>
      </c>
      <c r="BT597" s="20">
        <f t="shared" si="53"/>
        <v>0</v>
      </c>
      <c r="BU597" s="18">
        <v>0</v>
      </c>
      <c r="BV597" s="18">
        <v>0</v>
      </c>
      <c r="BW597" s="20">
        <f t="shared" si="54"/>
        <v>0</v>
      </c>
      <c r="BX597" s="18">
        <v>0</v>
      </c>
      <c r="BY597" s="18">
        <v>0</v>
      </c>
      <c r="BZ597" s="22">
        <f t="shared" si="57"/>
        <v>46400000</v>
      </c>
      <c r="CA597" s="18" t="s">
        <v>106</v>
      </c>
      <c r="CB597" s="20" t="e">
        <f t="shared" si="55"/>
        <v>#REF!</v>
      </c>
      <c r="CC597" s="30" t="e">
        <f>BS597-#REF!</f>
        <v>#REF!</v>
      </c>
      <c r="CD597" s="20" t="s">
        <v>107</v>
      </c>
      <c r="CE597" s="29">
        <v>44588</v>
      </c>
      <c r="CF597" s="32" t="s">
        <v>3149</v>
      </c>
    </row>
    <row r="598" spans="1:84" s="17" customFormat="1" ht="50.25" customHeight="1">
      <c r="A598" s="60">
        <v>597</v>
      </c>
      <c r="B598" s="20" t="s">
        <v>510</v>
      </c>
      <c r="C598" s="20" t="s">
        <v>690</v>
      </c>
      <c r="D598" s="20" t="s">
        <v>512</v>
      </c>
      <c r="E598" s="20" t="s">
        <v>88</v>
      </c>
      <c r="F598" s="20" t="s">
        <v>3150</v>
      </c>
      <c r="G598" s="20" t="s">
        <v>90</v>
      </c>
      <c r="H598" s="20" t="s">
        <v>3151</v>
      </c>
      <c r="I598" s="20" t="s">
        <v>92</v>
      </c>
      <c r="J598" s="20">
        <v>1110518537</v>
      </c>
      <c r="K598" s="20" t="s">
        <v>3152</v>
      </c>
      <c r="L598" s="18" t="s">
        <v>2931</v>
      </c>
      <c r="M598" s="28" t="s">
        <v>3153</v>
      </c>
      <c r="N598" s="20" t="s">
        <v>96</v>
      </c>
      <c r="O598" s="20">
        <f t="shared" si="52"/>
        <v>55000000</v>
      </c>
      <c r="P598" s="35">
        <v>55000000</v>
      </c>
      <c r="Q598" s="36">
        <v>0</v>
      </c>
      <c r="R598" s="35">
        <v>5500000</v>
      </c>
      <c r="S598" s="20" t="s">
        <v>213</v>
      </c>
      <c r="T598" s="31">
        <v>44583</v>
      </c>
      <c r="U598" s="21">
        <v>44585</v>
      </c>
      <c r="V598" s="21">
        <v>44864</v>
      </c>
      <c r="W598" s="21">
        <v>44585</v>
      </c>
      <c r="X598" s="21">
        <v>44864</v>
      </c>
      <c r="Y598" s="24" t="s">
        <v>695</v>
      </c>
      <c r="Z598" s="25" t="s">
        <v>518</v>
      </c>
      <c r="AA598" s="50">
        <v>20220426</v>
      </c>
      <c r="AB598" s="50">
        <v>73322</v>
      </c>
      <c r="AC598" s="23">
        <v>44574</v>
      </c>
      <c r="AD598" s="18" t="s">
        <v>100</v>
      </c>
      <c r="AE598" s="18" t="s">
        <v>100</v>
      </c>
      <c r="AF598" s="28" t="s">
        <v>696</v>
      </c>
      <c r="AG598" s="28" t="s">
        <v>116</v>
      </c>
      <c r="AH598" s="26">
        <v>71722</v>
      </c>
      <c r="AI598" s="38">
        <v>44585</v>
      </c>
      <c r="AJ598" s="27" t="s">
        <v>103</v>
      </c>
      <c r="AK598" s="26" t="s">
        <v>100</v>
      </c>
      <c r="AL598" s="26" t="s">
        <v>100</v>
      </c>
      <c r="AM598" s="19" t="str">
        <f>'[1]REQUISITOS DE EJECUCIÓN '!F599</f>
        <v>Cumplimiento del contrato
Calidad del servicio</v>
      </c>
      <c r="AN598" s="19" t="str">
        <f>'[1]REQUISITOS DE EJECUCIÓN '!G599</f>
        <v>390-47-994000068811</v>
      </c>
      <c r="AO598" s="19">
        <f>'[1]REQUISITOS DE EJECUCIÓN '!H599</f>
        <v>44584</v>
      </c>
      <c r="AP598" s="19">
        <f>'[1]REQUISITOS DE EJECUCIÓN '!I599</f>
        <v>44585</v>
      </c>
      <c r="AQ598" s="19">
        <f>'[1]REQUISITOS DE EJECUCIÓN '!L599</f>
        <v>44585</v>
      </c>
      <c r="AR598" s="19" t="str">
        <f>'[1]REQUISITOS DE EJECUCIÓN '!M599</f>
        <v>I</v>
      </c>
      <c r="AS598" s="20" t="s">
        <v>104</v>
      </c>
      <c r="AT598" s="18" t="str">
        <f>[1]Supervisiones!J599</f>
        <v>Nubia Yaneth Ruiz Gómez</v>
      </c>
      <c r="AU598" s="18">
        <f>[1]Supervisiones!K599</f>
        <v>52849605</v>
      </c>
      <c r="AV598" s="18" t="str">
        <f>[1]Supervisiones!L599</f>
        <v>Nubia Yaneth Ruiz Gómez</v>
      </c>
      <c r="AW598" s="18">
        <f>[1]Supervisiones!M599</f>
        <v>52849605</v>
      </c>
      <c r="AX598" s="21">
        <f>[1]Supervisiones!N599</f>
        <v>44584</v>
      </c>
      <c r="AY598" s="21">
        <f>[1]Supervisiones!O599</f>
        <v>44584</v>
      </c>
      <c r="AZ598" s="18" t="str">
        <f>[1]Supervisiones!P599</f>
        <v>Transaccional</v>
      </c>
      <c r="BA598" s="20" t="s">
        <v>105</v>
      </c>
      <c r="BB598" s="18">
        <v>0</v>
      </c>
      <c r="BC598" s="20" t="s">
        <v>105</v>
      </c>
      <c r="BD598" s="18" t="s">
        <v>100</v>
      </c>
      <c r="BE598" s="18" t="s">
        <v>100</v>
      </c>
      <c r="BF598" s="20" t="s">
        <v>105</v>
      </c>
      <c r="BG598" s="18" t="s">
        <v>100</v>
      </c>
      <c r="BH598" s="18" t="s">
        <v>100</v>
      </c>
      <c r="BI598" s="18" t="s">
        <v>100</v>
      </c>
      <c r="BJ598" s="18" t="s">
        <v>100</v>
      </c>
      <c r="BK598" s="18" t="s">
        <v>100</v>
      </c>
      <c r="BL598" s="18" t="s">
        <v>100</v>
      </c>
      <c r="BM598" s="18" t="s">
        <v>100</v>
      </c>
      <c r="BN598" s="18" t="s">
        <v>100</v>
      </c>
      <c r="BO598" s="18" t="s">
        <v>100</v>
      </c>
      <c r="BP598" s="18" t="s">
        <v>100</v>
      </c>
      <c r="BQ598" s="18" t="s">
        <v>100</v>
      </c>
      <c r="BR598" s="18" t="s">
        <v>100</v>
      </c>
      <c r="BS598" s="21">
        <f t="shared" si="56"/>
        <v>44864</v>
      </c>
      <c r="BT598" s="20">
        <f t="shared" si="53"/>
        <v>0</v>
      </c>
      <c r="BU598" s="18">
        <v>0</v>
      </c>
      <c r="BV598" s="18">
        <v>0</v>
      </c>
      <c r="BW598" s="20">
        <f t="shared" si="54"/>
        <v>0</v>
      </c>
      <c r="BX598" s="18">
        <v>0</v>
      </c>
      <c r="BY598" s="18">
        <v>0</v>
      </c>
      <c r="BZ598" s="22">
        <f t="shared" si="57"/>
        <v>55000000</v>
      </c>
      <c r="CA598" s="18" t="s">
        <v>106</v>
      </c>
      <c r="CB598" s="20" t="e">
        <f t="shared" si="55"/>
        <v>#REF!</v>
      </c>
      <c r="CC598" s="30" t="e">
        <f>BS598-#REF!</f>
        <v>#REF!</v>
      </c>
      <c r="CD598" s="20" t="s">
        <v>107</v>
      </c>
      <c r="CE598" s="29">
        <v>44588</v>
      </c>
      <c r="CF598" s="32" t="s">
        <v>3154</v>
      </c>
    </row>
    <row r="599" spans="1:84" s="17" customFormat="1" ht="50.25" customHeight="1">
      <c r="A599" s="60">
        <v>598</v>
      </c>
      <c r="B599" s="20" t="s">
        <v>411</v>
      </c>
      <c r="C599" s="20" t="s">
        <v>730</v>
      </c>
      <c r="D599" s="20" t="s">
        <v>1116</v>
      </c>
      <c r="E599" s="20" t="s">
        <v>88</v>
      </c>
      <c r="F599" s="20" t="s">
        <v>3155</v>
      </c>
      <c r="G599" s="20" t="s">
        <v>90</v>
      </c>
      <c r="H599" s="20" t="s">
        <v>3156</v>
      </c>
      <c r="I599" s="20" t="s">
        <v>92</v>
      </c>
      <c r="J599" s="20">
        <v>89004900</v>
      </c>
      <c r="K599" s="20" t="s">
        <v>3157</v>
      </c>
      <c r="L599" s="18" t="s">
        <v>2931</v>
      </c>
      <c r="M599" s="28" t="s">
        <v>3042</v>
      </c>
      <c r="N599" s="20" t="s">
        <v>96</v>
      </c>
      <c r="O599" s="20">
        <f t="shared" si="52"/>
        <v>57500000</v>
      </c>
      <c r="P599" s="35">
        <v>57500000</v>
      </c>
      <c r="Q599" s="36">
        <v>0</v>
      </c>
      <c r="R599" s="35">
        <v>5000000</v>
      </c>
      <c r="S599" s="20" t="s">
        <v>97</v>
      </c>
      <c r="T599" s="31">
        <v>44584</v>
      </c>
      <c r="U599" s="21">
        <v>44586</v>
      </c>
      <c r="V599" s="21">
        <v>44926</v>
      </c>
      <c r="W599" s="21">
        <v>44586</v>
      </c>
      <c r="X599" s="21">
        <v>44926</v>
      </c>
      <c r="Y599" s="24" t="s">
        <v>418</v>
      </c>
      <c r="Z599" s="25" t="s">
        <v>419</v>
      </c>
      <c r="AA599" s="50">
        <v>20220715</v>
      </c>
      <c r="AB599" s="50">
        <v>96322</v>
      </c>
      <c r="AC599" s="23">
        <v>44576</v>
      </c>
      <c r="AD599" s="18" t="s">
        <v>100</v>
      </c>
      <c r="AE599" s="18" t="s">
        <v>100</v>
      </c>
      <c r="AF599" s="28" t="s">
        <v>736</v>
      </c>
      <c r="AG599" s="28" t="s">
        <v>116</v>
      </c>
      <c r="AH599" s="26">
        <v>74922</v>
      </c>
      <c r="AI599" s="38">
        <v>44585</v>
      </c>
      <c r="AJ599" s="27" t="s">
        <v>103</v>
      </c>
      <c r="AK599" s="26" t="s">
        <v>100</v>
      </c>
      <c r="AL599" s="26" t="s">
        <v>100</v>
      </c>
      <c r="AM599" s="19" t="str">
        <f>'[1]REQUISITOS DE EJECUCIÓN '!F600</f>
        <v>Cumplimiento del contrato
Calidad del servicio</v>
      </c>
      <c r="AN599" s="19">
        <f>'[1]REQUISITOS DE EJECUCIÓN '!G600</f>
        <v>3002288</v>
      </c>
      <c r="AO599" s="19">
        <f>'[1]REQUISITOS DE EJECUCIÓN '!H600</f>
        <v>44585</v>
      </c>
      <c r="AP599" s="19">
        <f>'[1]REQUISITOS DE EJECUCIÓN '!I600</f>
        <v>44586</v>
      </c>
      <c r="AQ599" s="19">
        <f>'[1]REQUISITOS DE EJECUCIÓN '!L600</f>
        <v>44585</v>
      </c>
      <c r="AR599" s="19" t="str">
        <f>'[1]REQUISITOS DE EJECUCIÓN '!M600</f>
        <v>I</v>
      </c>
      <c r="AS599" s="20" t="s">
        <v>104</v>
      </c>
      <c r="AT599" s="18" t="str">
        <f>[1]Supervisiones!J600</f>
        <v>Nubia Stella Luis Rojas</v>
      </c>
      <c r="AU599" s="18">
        <f>[1]Supervisiones!K600</f>
        <v>52700094</v>
      </c>
      <c r="AV599" s="18" t="str">
        <f>[1]Supervisiones!L600</f>
        <v>Tirso Zorro Guio</v>
      </c>
      <c r="AW599" s="18">
        <f>[1]Supervisiones!M600</f>
        <v>52700094</v>
      </c>
      <c r="AX599" s="21">
        <f>[1]Supervisiones!N600</f>
        <v>44584</v>
      </c>
      <c r="AY599" s="21">
        <f>[1]Supervisiones!O600</f>
        <v>44584</v>
      </c>
      <c r="AZ599" s="18" t="str">
        <f>[1]Supervisiones!P600</f>
        <v>Transaccional</v>
      </c>
      <c r="BA599" s="20" t="s">
        <v>105</v>
      </c>
      <c r="BB599" s="18">
        <v>0</v>
      </c>
      <c r="BC599" s="20" t="s">
        <v>105</v>
      </c>
      <c r="BD599" s="18" t="s">
        <v>100</v>
      </c>
      <c r="BE599" s="18" t="s">
        <v>100</v>
      </c>
      <c r="BF599" s="20" t="s">
        <v>105</v>
      </c>
      <c r="BG599" s="18" t="s">
        <v>100</v>
      </c>
      <c r="BH599" s="18" t="s">
        <v>100</v>
      </c>
      <c r="BI599" s="18" t="s">
        <v>100</v>
      </c>
      <c r="BJ599" s="18" t="s">
        <v>100</v>
      </c>
      <c r="BK599" s="18" t="s">
        <v>100</v>
      </c>
      <c r="BL599" s="18" t="s">
        <v>100</v>
      </c>
      <c r="BM599" s="18" t="s">
        <v>100</v>
      </c>
      <c r="BN599" s="18" t="s">
        <v>100</v>
      </c>
      <c r="BO599" s="18" t="s">
        <v>100</v>
      </c>
      <c r="BP599" s="18" t="s">
        <v>100</v>
      </c>
      <c r="BQ599" s="18" t="s">
        <v>100</v>
      </c>
      <c r="BR599" s="18" t="s">
        <v>100</v>
      </c>
      <c r="BS599" s="21">
        <f t="shared" si="56"/>
        <v>44926</v>
      </c>
      <c r="BT599" s="20">
        <f t="shared" si="53"/>
        <v>0</v>
      </c>
      <c r="BU599" s="18">
        <v>0</v>
      </c>
      <c r="BV599" s="18">
        <v>0</v>
      </c>
      <c r="BW599" s="20">
        <f t="shared" si="54"/>
        <v>0</v>
      </c>
      <c r="BX599" s="18">
        <v>0</v>
      </c>
      <c r="BY599" s="18">
        <v>0</v>
      </c>
      <c r="BZ599" s="22">
        <f t="shared" si="57"/>
        <v>57500000</v>
      </c>
      <c r="CA599" s="18" t="s">
        <v>106</v>
      </c>
      <c r="CB599" s="20" t="e">
        <f t="shared" si="55"/>
        <v>#REF!</v>
      </c>
      <c r="CC599" s="30" t="e">
        <f>BS599-#REF!</f>
        <v>#REF!</v>
      </c>
      <c r="CD599" s="20" t="s">
        <v>107</v>
      </c>
      <c r="CE599" s="29">
        <v>44590</v>
      </c>
      <c r="CF599" s="44" t="s">
        <v>3158</v>
      </c>
    </row>
    <row r="600" spans="1:84" s="17" customFormat="1" ht="50.25" customHeight="1">
      <c r="A600" s="60">
        <v>599</v>
      </c>
      <c r="B600" s="20" t="s">
        <v>377</v>
      </c>
      <c r="C600" s="20" t="s">
        <v>406</v>
      </c>
      <c r="D600" s="20" t="s">
        <v>251</v>
      </c>
      <c r="E600" s="20" t="s">
        <v>88</v>
      </c>
      <c r="F600" s="20" t="s">
        <v>3159</v>
      </c>
      <c r="G600" s="20" t="s">
        <v>90</v>
      </c>
      <c r="H600" s="20" t="s">
        <v>3160</v>
      </c>
      <c r="I600" s="20" t="s">
        <v>92</v>
      </c>
      <c r="J600" s="20">
        <v>3108905</v>
      </c>
      <c r="K600" s="20" t="s">
        <v>3161</v>
      </c>
      <c r="L600" s="18" t="s">
        <v>2931</v>
      </c>
      <c r="M600" s="28" t="s">
        <v>748</v>
      </c>
      <c r="N600" s="20" t="s">
        <v>96</v>
      </c>
      <c r="O600" s="20">
        <f t="shared" si="52"/>
        <v>46400000</v>
      </c>
      <c r="P600" s="35">
        <v>46400000</v>
      </c>
      <c r="Q600" s="36">
        <v>0</v>
      </c>
      <c r="R600" s="35">
        <v>5800000</v>
      </c>
      <c r="S600" s="20" t="s">
        <v>213</v>
      </c>
      <c r="T600" s="31">
        <v>44583</v>
      </c>
      <c r="U600" s="21">
        <v>44585</v>
      </c>
      <c r="V600" s="21">
        <v>44827</v>
      </c>
      <c r="W600" s="21">
        <v>44585</v>
      </c>
      <c r="X600" s="21">
        <v>44827</v>
      </c>
      <c r="Y600" s="24" t="s">
        <v>383</v>
      </c>
      <c r="Z600" s="25" t="s">
        <v>384</v>
      </c>
      <c r="AA600" s="50">
        <v>20220063</v>
      </c>
      <c r="AB600" s="50">
        <v>45822</v>
      </c>
      <c r="AC600" s="23">
        <v>44570</v>
      </c>
      <c r="AD600" s="18" t="s">
        <v>100</v>
      </c>
      <c r="AE600" s="18" t="s">
        <v>100</v>
      </c>
      <c r="AF600" s="28" t="s">
        <v>986</v>
      </c>
      <c r="AG600" s="28" t="s">
        <v>205</v>
      </c>
      <c r="AH600" s="26">
        <v>69822</v>
      </c>
      <c r="AI600" s="38">
        <v>44584</v>
      </c>
      <c r="AJ600" s="27" t="s">
        <v>103</v>
      </c>
      <c r="AK600" s="26" t="s">
        <v>100</v>
      </c>
      <c r="AL600" s="26" t="s">
        <v>100</v>
      </c>
      <c r="AM600" s="19" t="str">
        <f>'[1]REQUISITOS DE EJECUCIÓN '!F601</f>
        <v>Cumplimiento del contrato
Calidad del servicio</v>
      </c>
      <c r="AN600" s="19" t="str">
        <f>'[1]REQUISITOS DE EJECUCIÓN '!G601</f>
        <v>3253983-1</v>
      </c>
      <c r="AO600" s="19">
        <f>'[1]REQUISITOS DE EJECUCIÓN '!H601</f>
        <v>44584</v>
      </c>
      <c r="AP600" s="19">
        <f>'[1]REQUISITOS DE EJECUCIÓN '!I601</f>
        <v>44585</v>
      </c>
      <c r="AQ600" s="19">
        <f>'[1]REQUISITOS DE EJECUCIÓN '!L601</f>
        <v>44585</v>
      </c>
      <c r="AR600" s="19" t="str">
        <f>'[1]REQUISITOS DE EJECUCIÓN '!M601</f>
        <v>I</v>
      </c>
      <c r="AS600" s="20" t="s">
        <v>104</v>
      </c>
      <c r="AT600" s="18" t="str">
        <f>[1]Supervisiones!J601</f>
        <v>Natalia Moreno Murillo</v>
      </c>
      <c r="AU600" s="18">
        <f>[1]Supervisiones!K601</f>
        <v>1022323628</v>
      </c>
      <c r="AV600" s="18" t="str">
        <f>[1]Supervisiones!L601</f>
        <v>Natalia Moreno Murillo</v>
      </c>
      <c r="AW600" s="18">
        <f>[1]Supervisiones!M601</f>
        <v>1022323628</v>
      </c>
      <c r="AX600" s="21">
        <f>[1]Supervisiones!N601</f>
        <v>44584</v>
      </c>
      <c r="AY600" s="21">
        <f>[1]Supervisiones!O601</f>
        <v>44584</v>
      </c>
      <c r="AZ600" s="18" t="str">
        <f>[1]Supervisiones!P601</f>
        <v>Transaccional</v>
      </c>
      <c r="BA600" s="20" t="s">
        <v>105</v>
      </c>
      <c r="BB600" s="18">
        <v>0</v>
      </c>
      <c r="BC600" s="20" t="s">
        <v>105</v>
      </c>
      <c r="BD600" s="18" t="s">
        <v>100</v>
      </c>
      <c r="BE600" s="18" t="s">
        <v>100</v>
      </c>
      <c r="BF600" s="20" t="s">
        <v>105</v>
      </c>
      <c r="BG600" s="18" t="s">
        <v>100</v>
      </c>
      <c r="BH600" s="18" t="s">
        <v>100</v>
      </c>
      <c r="BI600" s="18" t="s">
        <v>100</v>
      </c>
      <c r="BJ600" s="18" t="s">
        <v>100</v>
      </c>
      <c r="BK600" s="18" t="s">
        <v>100</v>
      </c>
      <c r="BL600" s="18" t="s">
        <v>100</v>
      </c>
      <c r="BM600" s="18" t="s">
        <v>100</v>
      </c>
      <c r="BN600" s="18" t="s">
        <v>100</v>
      </c>
      <c r="BO600" s="18" t="s">
        <v>100</v>
      </c>
      <c r="BP600" s="18" t="s">
        <v>100</v>
      </c>
      <c r="BQ600" s="18" t="s">
        <v>100</v>
      </c>
      <c r="BR600" s="18" t="s">
        <v>100</v>
      </c>
      <c r="BS600" s="21">
        <f t="shared" si="56"/>
        <v>44827</v>
      </c>
      <c r="BT600" s="20">
        <f t="shared" si="53"/>
        <v>0</v>
      </c>
      <c r="BU600" s="18">
        <v>0</v>
      </c>
      <c r="BV600" s="18">
        <v>0</v>
      </c>
      <c r="BW600" s="20">
        <f t="shared" si="54"/>
        <v>0</v>
      </c>
      <c r="BX600" s="18">
        <v>0</v>
      </c>
      <c r="BY600" s="18">
        <v>0</v>
      </c>
      <c r="BZ600" s="22">
        <f t="shared" si="57"/>
        <v>46400000</v>
      </c>
      <c r="CA600" s="18" t="s">
        <v>106</v>
      </c>
      <c r="CB600" s="20" t="e">
        <f t="shared" si="55"/>
        <v>#REF!</v>
      </c>
      <c r="CC600" s="30" t="e">
        <f>BS600-#REF!</f>
        <v>#REF!</v>
      </c>
      <c r="CD600" s="20" t="s">
        <v>107</v>
      </c>
      <c r="CE600" s="29">
        <v>44588</v>
      </c>
      <c r="CF600" s="32" t="s">
        <v>3162</v>
      </c>
    </row>
    <row r="601" spans="1:84" s="17" customFormat="1" ht="50.25" customHeight="1">
      <c r="A601" s="60">
        <v>600</v>
      </c>
      <c r="B601" s="20" t="s">
        <v>510</v>
      </c>
      <c r="C601" s="20" t="s">
        <v>930</v>
      </c>
      <c r="D601" s="20" t="s">
        <v>512</v>
      </c>
      <c r="E601" s="20" t="s">
        <v>88</v>
      </c>
      <c r="F601" s="20" t="s">
        <v>3163</v>
      </c>
      <c r="G601" s="20" t="s">
        <v>90</v>
      </c>
      <c r="H601" s="20" t="s">
        <v>3164</v>
      </c>
      <c r="I601" s="20" t="s">
        <v>92</v>
      </c>
      <c r="J601" s="20">
        <v>80858687</v>
      </c>
      <c r="K601" s="20" t="s">
        <v>3165</v>
      </c>
      <c r="L601" s="18" t="s">
        <v>2931</v>
      </c>
      <c r="M601" s="28" t="s">
        <v>3166</v>
      </c>
      <c r="N601" s="20" t="s">
        <v>96</v>
      </c>
      <c r="O601" s="20">
        <f t="shared" si="52"/>
        <v>60500000</v>
      </c>
      <c r="P601" s="35">
        <v>60500000</v>
      </c>
      <c r="Q601" s="36">
        <v>0</v>
      </c>
      <c r="R601" s="35">
        <v>5500000</v>
      </c>
      <c r="S601" s="20" t="s">
        <v>213</v>
      </c>
      <c r="T601" s="31">
        <v>44584</v>
      </c>
      <c r="U601" s="21">
        <v>44585</v>
      </c>
      <c r="V601" s="21">
        <v>44895</v>
      </c>
      <c r="W601" s="21">
        <v>44585</v>
      </c>
      <c r="X601" s="21">
        <v>44895</v>
      </c>
      <c r="Y601" s="24" t="s">
        <v>695</v>
      </c>
      <c r="Z601" s="25" t="s">
        <v>518</v>
      </c>
      <c r="AA601" s="50">
        <v>20220428</v>
      </c>
      <c r="AB601" s="50">
        <v>73522</v>
      </c>
      <c r="AC601" s="23">
        <v>44574</v>
      </c>
      <c r="AD601" s="18" t="s">
        <v>100</v>
      </c>
      <c r="AE601" s="18" t="s">
        <v>100</v>
      </c>
      <c r="AF601" s="28" t="s">
        <v>696</v>
      </c>
      <c r="AG601" s="28" t="s">
        <v>116</v>
      </c>
      <c r="AH601" s="26">
        <v>73822</v>
      </c>
      <c r="AI601" s="38">
        <v>44585</v>
      </c>
      <c r="AJ601" s="27" t="s">
        <v>103</v>
      </c>
      <c r="AK601" s="26" t="s">
        <v>100</v>
      </c>
      <c r="AL601" s="26" t="s">
        <v>100</v>
      </c>
      <c r="AM601" s="19" t="str">
        <f>'[1]REQUISITOS DE EJECUCIÓN '!F602</f>
        <v>Cumplimiento del contrato
Calidad del servicio</v>
      </c>
      <c r="AN601" s="19" t="str">
        <f>'[1]REQUISITOS DE EJECUCIÓN '!G602</f>
        <v>390-47-994000068981</v>
      </c>
      <c r="AO601" s="19">
        <f>'[1]REQUISITOS DE EJECUCIÓN '!H602</f>
        <v>44585</v>
      </c>
      <c r="AP601" s="19">
        <f>'[1]REQUISITOS DE EJECUCIÓN '!I602</f>
        <v>44585</v>
      </c>
      <c r="AQ601" s="19">
        <f>'[1]REQUISITOS DE EJECUCIÓN '!L602</f>
        <v>44585</v>
      </c>
      <c r="AR601" s="19" t="str">
        <f>'[1]REQUISITOS DE EJECUCIÓN '!M602</f>
        <v>I</v>
      </c>
      <c r="AS601" s="20" t="s">
        <v>104</v>
      </c>
      <c r="AT601" s="18" t="str">
        <f>[1]Supervisiones!J602</f>
        <v>Oscar Javier Ortiz</v>
      </c>
      <c r="AU601" s="18">
        <f>[1]Supervisiones!K602</f>
        <v>80441204</v>
      </c>
      <c r="AV601" s="18" t="str">
        <f>[1]Supervisiones!L602</f>
        <v>Norma Teresa Nieto Almanza</v>
      </c>
      <c r="AW601" s="18">
        <f>[1]Supervisiones!M602</f>
        <v>80441204</v>
      </c>
      <c r="AX601" s="21">
        <f>[1]Supervisiones!N602</f>
        <v>44584</v>
      </c>
      <c r="AY601" s="21">
        <f>[1]Supervisiones!O602</f>
        <v>44584</v>
      </c>
      <c r="AZ601" s="18" t="str">
        <f>[1]Supervisiones!P602</f>
        <v>Transaccional</v>
      </c>
      <c r="BA601" s="20" t="s">
        <v>105</v>
      </c>
      <c r="BB601" s="18">
        <v>0</v>
      </c>
      <c r="BC601" s="20" t="s">
        <v>105</v>
      </c>
      <c r="BD601" s="18" t="s">
        <v>100</v>
      </c>
      <c r="BE601" s="18" t="s">
        <v>100</v>
      </c>
      <c r="BF601" s="20" t="s">
        <v>105</v>
      </c>
      <c r="BG601" s="18" t="s">
        <v>100</v>
      </c>
      <c r="BH601" s="18" t="s">
        <v>100</v>
      </c>
      <c r="BI601" s="18" t="s">
        <v>100</v>
      </c>
      <c r="BJ601" s="18" t="s">
        <v>100</v>
      </c>
      <c r="BK601" s="18" t="s">
        <v>100</v>
      </c>
      <c r="BL601" s="18" t="s">
        <v>100</v>
      </c>
      <c r="BM601" s="18" t="s">
        <v>100</v>
      </c>
      <c r="BN601" s="18" t="s">
        <v>100</v>
      </c>
      <c r="BO601" s="18" t="s">
        <v>100</v>
      </c>
      <c r="BP601" s="18" t="s">
        <v>100</v>
      </c>
      <c r="BQ601" s="18" t="s">
        <v>100</v>
      </c>
      <c r="BR601" s="18" t="s">
        <v>100</v>
      </c>
      <c r="BS601" s="21">
        <f t="shared" si="56"/>
        <v>44895</v>
      </c>
      <c r="BT601" s="20">
        <f t="shared" si="53"/>
        <v>0</v>
      </c>
      <c r="BU601" s="18">
        <v>0</v>
      </c>
      <c r="BV601" s="18">
        <v>0</v>
      </c>
      <c r="BW601" s="20">
        <f t="shared" si="54"/>
        <v>0</v>
      </c>
      <c r="BX601" s="18">
        <v>0</v>
      </c>
      <c r="BY601" s="18">
        <v>0</v>
      </c>
      <c r="BZ601" s="22">
        <f t="shared" si="57"/>
        <v>60500000</v>
      </c>
      <c r="CA601" s="18" t="s">
        <v>106</v>
      </c>
      <c r="CB601" s="20" t="e">
        <f t="shared" si="55"/>
        <v>#REF!</v>
      </c>
      <c r="CC601" s="30" t="e">
        <f>BS601-#REF!</f>
        <v>#REF!</v>
      </c>
      <c r="CD601" s="20" t="s">
        <v>107</v>
      </c>
      <c r="CE601" s="29">
        <v>44590</v>
      </c>
      <c r="CF601" s="32" t="s">
        <v>3167</v>
      </c>
    </row>
    <row r="602" spans="1:84" s="17" customFormat="1" ht="50.25" customHeight="1">
      <c r="A602" s="60">
        <v>601</v>
      </c>
      <c r="B602" s="20" t="s">
        <v>298</v>
      </c>
      <c r="C602" s="20" t="s">
        <v>489</v>
      </c>
      <c r="D602" s="20" t="s">
        <v>460</v>
      </c>
      <c r="E602" s="20" t="s">
        <v>88</v>
      </c>
      <c r="F602" s="20" t="s">
        <v>3168</v>
      </c>
      <c r="G602" s="20" t="s">
        <v>90</v>
      </c>
      <c r="H602" s="20" t="s">
        <v>3169</v>
      </c>
      <c r="I602" s="20" t="s">
        <v>92</v>
      </c>
      <c r="J602" s="20">
        <v>1032396042</v>
      </c>
      <c r="K602" s="20" t="s">
        <v>3170</v>
      </c>
      <c r="L602" s="18" t="s">
        <v>2931</v>
      </c>
      <c r="M602" s="28" t="s">
        <v>589</v>
      </c>
      <c r="N602" s="20" t="s">
        <v>96</v>
      </c>
      <c r="O602" s="20">
        <f t="shared" si="52"/>
        <v>64890000</v>
      </c>
      <c r="P602" s="35">
        <v>64890000</v>
      </c>
      <c r="Q602" s="36">
        <v>0</v>
      </c>
      <c r="R602" s="35">
        <v>6489000</v>
      </c>
      <c r="S602" s="20" t="s">
        <v>213</v>
      </c>
      <c r="T602" s="31">
        <v>44583</v>
      </c>
      <c r="U602" s="21">
        <v>44586</v>
      </c>
      <c r="V602" s="21">
        <v>44865</v>
      </c>
      <c r="W602" s="21">
        <v>44586</v>
      </c>
      <c r="X602" s="21">
        <v>44865</v>
      </c>
      <c r="Y602" s="24" t="s">
        <v>305</v>
      </c>
      <c r="Z602" s="25" t="s">
        <v>306</v>
      </c>
      <c r="AA602" s="50">
        <v>20220624</v>
      </c>
      <c r="AB602" s="50">
        <v>104522</v>
      </c>
      <c r="AC602" s="23">
        <v>44579</v>
      </c>
      <c r="AD602" s="18" t="s">
        <v>100</v>
      </c>
      <c r="AE602" s="18" t="s">
        <v>100</v>
      </c>
      <c r="AF602" s="28" t="s">
        <v>928</v>
      </c>
      <c r="AG602" s="28" t="s">
        <v>494</v>
      </c>
      <c r="AH602" s="26">
        <v>71122</v>
      </c>
      <c r="AI602" s="38">
        <v>44584</v>
      </c>
      <c r="AJ602" s="27" t="s">
        <v>103</v>
      </c>
      <c r="AK602" s="26" t="s">
        <v>100</v>
      </c>
      <c r="AL602" s="26" t="s">
        <v>100</v>
      </c>
      <c r="AM602" s="19" t="str">
        <f>'[1]REQUISITOS DE EJECUCIÓN '!F603</f>
        <v>Cumplimiento del contrato
Calidad del servicio</v>
      </c>
      <c r="AN602" s="19" t="str">
        <f>'[1]REQUISITOS DE EJECUCIÓN '!G603</f>
        <v>21-46-101040786</v>
      </c>
      <c r="AO602" s="19">
        <f>'[1]REQUISITOS DE EJECUCIÓN '!H603</f>
        <v>44585</v>
      </c>
      <c r="AP602" s="19">
        <f>'[1]REQUISITOS DE EJECUCIÓN '!I603</f>
        <v>44585</v>
      </c>
      <c r="AQ602" s="19">
        <f>'[1]REQUISITOS DE EJECUCIÓN '!L603</f>
        <v>44585</v>
      </c>
      <c r="AR602" s="19" t="str">
        <f>'[1]REQUISITOS DE EJECUCIÓN '!M603</f>
        <v>I</v>
      </c>
      <c r="AS602" s="20" t="s">
        <v>104</v>
      </c>
      <c r="AT602" s="18" t="str">
        <f>[1]Supervisiones!J603</f>
        <v>Edgar Muñoz David</v>
      </c>
      <c r="AU602" s="18">
        <f>[1]Supervisiones!K603</f>
        <v>12965830</v>
      </c>
      <c r="AV602" s="18" t="str">
        <f>[1]Supervisiones!L603</f>
        <v>Edgar Muñoz David</v>
      </c>
      <c r="AW602" s="18">
        <f>[1]Supervisiones!M603</f>
        <v>12965830</v>
      </c>
      <c r="AX602" s="21">
        <f>[1]Supervisiones!N603</f>
        <v>44584</v>
      </c>
      <c r="AY602" s="21">
        <f>[1]Supervisiones!O603</f>
        <v>44584</v>
      </c>
      <c r="AZ602" s="18" t="str">
        <f>[1]Supervisiones!P603</f>
        <v>Transaccional</v>
      </c>
      <c r="BA602" s="20" t="s">
        <v>105</v>
      </c>
      <c r="BB602" s="18">
        <v>0</v>
      </c>
      <c r="BC602" s="20" t="s">
        <v>105</v>
      </c>
      <c r="BD602" s="18" t="s">
        <v>100</v>
      </c>
      <c r="BE602" s="18" t="s">
        <v>100</v>
      </c>
      <c r="BF602" s="20" t="s">
        <v>105</v>
      </c>
      <c r="BG602" s="18" t="s">
        <v>100</v>
      </c>
      <c r="BH602" s="18" t="s">
        <v>100</v>
      </c>
      <c r="BI602" s="18" t="s">
        <v>100</v>
      </c>
      <c r="BJ602" s="18" t="s">
        <v>100</v>
      </c>
      <c r="BK602" s="18" t="s">
        <v>100</v>
      </c>
      <c r="BL602" s="18" t="s">
        <v>100</v>
      </c>
      <c r="BM602" s="18" t="s">
        <v>100</v>
      </c>
      <c r="BN602" s="18" t="s">
        <v>100</v>
      </c>
      <c r="BO602" s="18" t="s">
        <v>100</v>
      </c>
      <c r="BP602" s="18" t="s">
        <v>100</v>
      </c>
      <c r="BQ602" s="18" t="s">
        <v>100</v>
      </c>
      <c r="BR602" s="18" t="s">
        <v>100</v>
      </c>
      <c r="BS602" s="21">
        <f t="shared" si="56"/>
        <v>44865</v>
      </c>
      <c r="BT602" s="20">
        <f t="shared" si="53"/>
        <v>0</v>
      </c>
      <c r="BU602" s="18">
        <v>0</v>
      </c>
      <c r="BV602" s="18">
        <v>0</v>
      </c>
      <c r="BW602" s="20">
        <f t="shared" si="54"/>
        <v>0</v>
      </c>
      <c r="BX602" s="18">
        <v>0</v>
      </c>
      <c r="BY602" s="18">
        <v>0</v>
      </c>
      <c r="BZ602" s="22">
        <f t="shared" si="57"/>
        <v>64890000</v>
      </c>
      <c r="CA602" s="18" t="s">
        <v>106</v>
      </c>
      <c r="CB602" s="20" t="e">
        <f t="shared" si="55"/>
        <v>#REF!</v>
      </c>
      <c r="CC602" s="30" t="e">
        <f>BS602-#REF!</f>
        <v>#REF!</v>
      </c>
      <c r="CD602" s="20" t="s">
        <v>107</v>
      </c>
      <c r="CE602" s="29">
        <v>44588</v>
      </c>
      <c r="CF602" s="32" t="s">
        <v>3171</v>
      </c>
    </row>
    <row r="603" spans="1:84" s="17" customFormat="1" ht="50.25" customHeight="1">
      <c r="A603" s="60">
        <v>602</v>
      </c>
      <c r="B603" s="20" t="s">
        <v>510</v>
      </c>
      <c r="C603" s="20" t="s">
        <v>1409</v>
      </c>
      <c r="D603" s="20" t="s">
        <v>512</v>
      </c>
      <c r="E603" s="20" t="s">
        <v>88</v>
      </c>
      <c r="F603" s="20" t="s">
        <v>3172</v>
      </c>
      <c r="G603" s="20" t="s">
        <v>90</v>
      </c>
      <c r="H603" s="43" t="s">
        <v>3173</v>
      </c>
      <c r="I603" s="20" t="s">
        <v>92</v>
      </c>
      <c r="J603" s="20">
        <v>52965836</v>
      </c>
      <c r="K603" s="20" t="s">
        <v>3174</v>
      </c>
      <c r="L603" s="18" t="s">
        <v>2931</v>
      </c>
      <c r="M603" s="28" t="s">
        <v>3175</v>
      </c>
      <c r="N603" s="20" t="s">
        <v>96</v>
      </c>
      <c r="O603" s="20">
        <f t="shared" si="52"/>
        <v>55700000</v>
      </c>
      <c r="P603" s="35">
        <v>55700000</v>
      </c>
      <c r="Q603" s="36">
        <v>0</v>
      </c>
      <c r="R603" s="35">
        <v>5570000</v>
      </c>
      <c r="S603" s="20" t="s">
        <v>213</v>
      </c>
      <c r="T603" s="31">
        <v>44584</v>
      </c>
      <c r="U603" s="21">
        <v>44586</v>
      </c>
      <c r="V603" s="42">
        <v>44864</v>
      </c>
      <c r="W603" s="21">
        <v>44586</v>
      </c>
      <c r="X603" s="42">
        <v>44865</v>
      </c>
      <c r="Y603" s="24" t="s">
        <v>1414</v>
      </c>
      <c r="Z603" s="25" t="s">
        <v>518</v>
      </c>
      <c r="AA603" s="50">
        <v>20220409</v>
      </c>
      <c r="AB603" s="50">
        <v>57622</v>
      </c>
      <c r="AC603" s="23">
        <v>44573</v>
      </c>
      <c r="AD603" s="18" t="s">
        <v>100</v>
      </c>
      <c r="AE603" s="18" t="s">
        <v>100</v>
      </c>
      <c r="AF603" s="28" t="s">
        <v>1415</v>
      </c>
      <c r="AG603" s="28" t="s">
        <v>116</v>
      </c>
      <c r="AH603" s="26">
        <v>76022</v>
      </c>
      <c r="AI603" s="38">
        <v>44585</v>
      </c>
      <c r="AJ603" s="27" t="s">
        <v>103</v>
      </c>
      <c r="AK603" s="26" t="s">
        <v>100</v>
      </c>
      <c r="AL603" s="26" t="s">
        <v>100</v>
      </c>
      <c r="AM603" s="19" t="str">
        <f>'[1]REQUISITOS DE EJECUCIÓN '!F604</f>
        <v>Cumplimiento del contrato
Calidad del servicio</v>
      </c>
      <c r="AN603" s="19" t="str">
        <f>'[1]REQUISITOS DE EJECUCIÓN '!G604</f>
        <v>14-46-101066356</v>
      </c>
      <c r="AO603" s="19">
        <f>'[1]REQUISITOS DE EJECUCIÓN '!H604</f>
        <v>44584</v>
      </c>
      <c r="AP603" s="19">
        <f>'[1]REQUISITOS DE EJECUCIÓN '!I604</f>
        <v>44585</v>
      </c>
      <c r="AQ603" s="19">
        <f>'[1]REQUISITOS DE EJECUCIÓN '!L604</f>
        <v>44585</v>
      </c>
      <c r="AR603" s="19" t="str">
        <f>'[1]REQUISITOS DE EJECUCIÓN '!M604</f>
        <v>I</v>
      </c>
      <c r="AS603" s="20" t="s">
        <v>104</v>
      </c>
      <c r="AT603" s="18" t="str">
        <f>[1]Supervisiones!J604</f>
        <v>Liliana Patricia Mosquera Reyes</v>
      </c>
      <c r="AU603" s="18">
        <f>[1]Supervisiones!K604</f>
        <v>52466319</v>
      </c>
      <c r="AV603" s="18" t="str">
        <f>[1]Supervisiones!L604</f>
        <v>Liliana Patricia Mosquera Reyes</v>
      </c>
      <c r="AW603" s="18">
        <f>[1]Supervisiones!M604</f>
        <v>52466319</v>
      </c>
      <c r="AX603" s="21">
        <f>[1]Supervisiones!N604</f>
        <v>44585</v>
      </c>
      <c r="AY603" s="21">
        <f>[1]Supervisiones!O604</f>
        <v>44585</v>
      </c>
      <c r="AZ603" s="18" t="str">
        <f>[1]Supervisiones!P604</f>
        <v>Transaccional</v>
      </c>
      <c r="BA603" s="20" t="s">
        <v>105</v>
      </c>
      <c r="BB603" s="18">
        <v>0</v>
      </c>
      <c r="BC603" s="20" t="s">
        <v>105</v>
      </c>
      <c r="BD603" s="18" t="s">
        <v>100</v>
      </c>
      <c r="BE603" s="18" t="s">
        <v>100</v>
      </c>
      <c r="BF603" s="20" t="s">
        <v>105</v>
      </c>
      <c r="BG603" s="18" t="s">
        <v>100</v>
      </c>
      <c r="BH603" s="18" t="s">
        <v>100</v>
      </c>
      <c r="BI603" s="18" t="s">
        <v>100</v>
      </c>
      <c r="BJ603" s="18" t="s">
        <v>100</v>
      </c>
      <c r="BK603" s="18" t="s">
        <v>100</v>
      </c>
      <c r="BL603" s="18" t="s">
        <v>100</v>
      </c>
      <c r="BM603" s="18" t="s">
        <v>100</v>
      </c>
      <c r="BN603" s="18" t="s">
        <v>100</v>
      </c>
      <c r="BO603" s="18" t="s">
        <v>100</v>
      </c>
      <c r="BP603" s="18" t="s">
        <v>100</v>
      </c>
      <c r="BQ603" s="18" t="s">
        <v>100</v>
      </c>
      <c r="BR603" s="18" t="s">
        <v>100</v>
      </c>
      <c r="BS603" s="21">
        <f t="shared" si="56"/>
        <v>44864</v>
      </c>
      <c r="BT603" s="20">
        <f t="shared" si="53"/>
        <v>0</v>
      </c>
      <c r="BU603" s="18">
        <v>0</v>
      </c>
      <c r="BV603" s="18">
        <v>0</v>
      </c>
      <c r="BW603" s="20">
        <f t="shared" si="54"/>
        <v>0</v>
      </c>
      <c r="BX603" s="18">
        <v>0</v>
      </c>
      <c r="BY603" s="18">
        <v>0</v>
      </c>
      <c r="BZ603" s="22">
        <f t="shared" si="57"/>
        <v>55700000</v>
      </c>
      <c r="CA603" s="18" t="s">
        <v>106</v>
      </c>
      <c r="CB603" s="20" t="e">
        <f t="shared" si="55"/>
        <v>#REF!</v>
      </c>
      <c r="CC603" s="30" t="e">
        <f>BS603-#REF!</f>
        <v>#REF!</v>
      </c>
      <c r="CD603" s="20" t="s">
        <v>107</v>
      </c>
      <c r="CE603" s="29">
        <v>44590</v>
      </c>
      <c r="CF603" s="32" t="s">
        <v>3176</v>
      </c>
    </row>
    <row r="604" spans="1:84" s="17" customFormat="1" ht="50.25" customHeight="1">
      <c r="A604" s="60">
        <v>603</v>
      </c>
      <c r="B604" s="20" t="s">
        <v>377</v>
      </c>
      <c r="C604" s="20" t="s">
        <v>406</v>
      </c>
      <c r="D604" s="20" t="s">
        <v>251</v>
      </c>
      <c r="E604" s="20" t="s">
        <v>88</v>
      </c>
      <c r="F604" s="20" t="s">
        <v>3177</v>
      </c>
      <c r="G604" s="20" t="s">
        <v>90</v>
      </c>
      <c r="H604" s="20" t="s">
        <v>3178</v>
      </c>
      <c r="I604" s="20" t="s">
        <v>92</v>
      </c>
      <c r="J604" s="20">
        <v>1066744299</v>
      </c>
      <c r="K604" s="20" t="s">
        <v>3179</v>
      </c>
      <c r="L604" s="18" t="s">
        <v>2931</v>
      </c>
      <c r="M604" s="28" t="s">
        <v>404</v>
      </c>
      <c r="N604" s="20" t="s">
        <v>96</v>
      </c>
      <c r="O604" s="20">
        <f t="shared" si="52"/>
        <v>46400000</v>
      </c>
      <c r="P604" s="35">
        <v>46400000</v>
      </c>
      <c r="Q604" s="36">
        <v>0</v>
      </c>
      <c r="R604" s="35">
        <v>5800000</v>
      </c>
      <c r="S604" s="20" t="s">
        <v>213</v>
      </c>
      <c r="T604" s="31">
        <v>44583</v>
      </c>
      <c r="U604" s="21">
        <v>44586</v>
      </c>
      <c r="V604" s="42">
        <v>44828</v>
      </c>
      <c r="W604" s="21">
        <v>44586</v>
      </c>
      <c r="X604" s="42">
        <v>44826</v>
      </c>
      <c r="Y604" s="24" t="s">
        <v>383</v>
      </c>
      <c r="Z604" s="25" t="s">
        <v>384</v>
      </c>
      <c r="AA604" s="50">
        <v>20220067</v>
      </c>
      <c r="AB604" s="50">
        <v>46822</v>
      </c>
      <c r="AC604" s="23">
        <v>44570</v>
      </c>
      <c r="AD604" s="18" t="s">
        <v>100</v>
      </c>
      <c r="AE604" s="18" t="s">
        <v>100</v>
      </c>
      <c r="AF604" s="28" t="s">
        <v>986</v>
      </c>
      <c r="AG604" s="28" t="s">
        <v>102</v>
      </c>
      <c r="AH604" s="26">
        <v>71422</v>
      </c>
      <c r="AI604" s="38">
        <v>44584</v>
      </c>
      <c r="AJ604" s="27" t="s">
        <v>103</v>
      </c>
      <c r="AK604" s="26" t="s">
        <v>100</v>
      </c>
      <c r="AL604" s="26" t="s">
        <v>100</v>
      </c>
      <c r="AM604" s="19" t="str">
        <f>'[1]REQUISITOS DE EJECUCIÓN '!F605</f>
        <v>Cumplimiento del contrato
Calidad del servicio</v>
      </c>
      <c r="AN604" s="19" t="str">
        <f>'[1]REQUISITOS DE EJECUCIÓN '!G605</f>
        <v>390-47-994000068783</v>
      </c>
      <c r="AO604" s="19">
        <f>'[1]REQUISITOS DE EJECUCIÓN '!H605</f>
        <v>44583</v>
      </c>
      <c r="AP604" s="19">
        <f>'[1]REQUISITOS DE EJECUCIÓN '!I605</f>
        <v>44586</v>
      </c>
      <c r="AQ604" s="19">
        <f>'[1]REQUISITOS DE EJECUCIÓN '!L605</f>
        <v>44585</v>
      </c>
      <c r="AR604" s="19" t="str">
        <f>'[1]REQUISITOS DE EJECUCIÓN '!M605</f>
        <v>I</v>
      </c>
      <c r="AS604" s="20" t="s">
        <v>104</v>
      </c>
      <c r="AT604" s="18" t="str">
        <f>[1]Supervisiones!J605</f>
        <v>Natalia Moreno Murillo</v>
      </c>
      <c r="AU604" s="18">
        <f>[1]Supervisiones!K605</f>
        <v>1022323628</v>
      </c>
      <c r="AV604" s="18" t="str">
        <f>[1]Supervisiones!L605</f>
        <v>Natalia Moreno Murillo</v>
      </c>
      <c r="AW604" s="18">
        <f>[1]Supervisiones!M605</f>
        <v>1022323628</v>
      </c>
      <c r="AX604" s="21">
        <f>[1]Supervisiones!N605</f>
        <v>44584</v>
      </c>
      <c r="AY604" s="21">
        <f>[1]Supervisiones!O605</f>
        <v>44584</v>
      </c>
      <c r="AZ604" s="18" t="str">
        <f>[1]Supervisiones!P605</f>
        <v>Transaccional</v>
      </c>
      <c r="BA604" s="20" t="s">
        <v>105</v>
      </c>
      <c r="BB604" s="18">
        <v>0</v>
      </c>
      <c r="BC604" s="20" t="s">
        <v>105</v>
      </c>
      <c r="BD604" s="18" t="s">
        <v>100</v>
      </c>
      <c r="BE604" s="18" t="s">
        <v>100</v>
      </c>
      <c r="BF604" s="20" t="s">
        <v>105</v>
      </c>
      <c r="BG604" s="18" t="s">
        <v>100</v>
      </c>
      <c r="BH604" s="18" t="s">
        <v>100</v>
      </c>
      <c r="BI604" s="18" t="s">
        <v>100</v>
      </c>
      <c r="BJ604" s="18" t="s">
        <v>100</v>
      </c>
      <c r="BK604" s="18" t="s">
        <v>100</v>
      </c>
      <c r="BL604" s="18" t="s">
        <v>100</v>
      </c>
      <c r="BM604" s="18" t="s">
        <v>100</v>
      </c>
      <c r="BN604" s="18" t="s">
        <v>100</v>
      </c>
      <c r="BO604" s="18" t="s">
        <v>100</v>
      </c>
      <c r="BP604" s="18" t="s">
        <v>100</v>
      </c>
      <c r="BQ604" s="18" t="s">
        <v>100</v>
      </c>
      <c r="BR604" s="18" t="s">
        <v>100</v>
      </c>
      <c r="BS604" s="21">
        <f t="shared" si="56"/>
        <v>44828</v>
      </c>
      <c r="BT604" s="20">
        <f t="shared" si="53"/>
        <v>0</v>
      </c>
      <c r="BU604" s="18">
        <v>0</v>
      </c>
      <c r="BV604" s="18">
        <v>0</v>
      </c>
      <c r="BW604" s="20">
        <f t="shared" si="54"/>
        <v>0</v>
      </c>
      <c r="BX604" s="18">
        <v>0</v>
      </c>
      <c r="BY604" s="18">
        <v>0</v>
      </c>
      <c r="BZ604" s="22">
        <f t="shared" si="57"/>
        <v>46400000</v>
      </c>
      <c r="CA604" s="18" t="s">
        <v>106</v>
      </c>
      <c r="CB604" s="20" t="e">
        <f t="shared" si="55"/>
        <v>#REF!</v>
      </c>
      <c r="CC604" s="30" t="e">
        <f>BS604-#REF!</f>
        <v>#REF!</v>
      </c>
      <c r="CD604" s="20" t="s">
        <v>107</v>
      </c>
      <c r="CE604" s="29">
        <v>44588</v>
      </c>
      <c r="CF604" s="32" t="s">
        <v>3180</v>
      </c>
    </row>
    <row r="605" spans="1:84" s="17" customFormat="1" ht="50.25" customHeight="1">
      <c r="A605" s="60">
        <v>604</v>
      </c>
      <c r="B605" s="20" t="s">
        <v>510</v>
      </c>
      <c r="C605" s="20" t="s">
        <v>1409</v>
      </c>
      <c r="D605" s="20" t="s">
        <v>946</v>
      </c>
      <c r="E605" s="20" t="s">
        <v>88</v>
      </c>
      <c r="F605" s="20" t="s">
        <v>3181</v>
      </c>
      <c r="G605" s="20" t="s">
        <v>90</v>
      </c>
      <c r="H605" s="20" t="s">
        <v>3182</v>
      </c>
      <c r="I605" s="20" t="s">
        <v>92</v>
      </c>
      <c r="J605" s="20">
        <v>9397653</v>
      </c>
      <c r="K605" s="20" t="s">
        <v>3183</v>
      </c>
      <c r="L605" s="18" t="s">
        <v>2931</v>
      </c>
      <c r="M605" s="28" t="s">
        <v>3184</v>
      </c>
      <c r="N605" s="20" t="s">
        <v>1902</v>
      </c>
      <c r="O605" s="20">
        <f t="shared" si="52"/>
        <v>40000000</v>
      </c>
      <c r="P605" s="35">
        <v>40000000</v>
      </c>
      <c r="Q605" s="36">
        <v>0</v>
      </c>
      <c r="R605" s="35">
        <v>4000000</v>
      </c>
      <c r="S605" s="20" t="s">
        <v>213</v>
      </c>
      <c r="T605" s="31">
        <v>44584</v>
      </c>
      <c r="U605" s="21" t="s">
        <v>2313</v>
      </c>
      <c r="V605" s="21">
        <v>44864</v>
      </c>
      <c r="W605" s="21">
        <v>44588</v>
      </c>
      <c r="X605" s="21">
        <v>44864</v>
      </c>
      <c r="Y605" s="24" t="s">
        <v>1414</v>
      </c>
      <c r="Z605" s="25" t="s">
        <v>518</v>
      </c>
      <c r="AA605" s="50">
        <v>20221040</v>
      </c>
      <c r="AB605" s="50">
        <v>113922</v>
      </c>
      <c r="AC605" s="23">
        <v>44581</v>
      </c>
      <c r="AD605" s="18" t="s">
        <v>100</v>
      </c>
      <c r="AE605" s="18" t="s">
        <v>100</v>
      </c>
      <c r="AF605" s="28" t="s">
        <v>866</v>
      </c>
      <c r="AG605" s="28" t="s">
        <v>116</v>
      </c>
      <c r="AH605" s="26">
        <v>75722</v>
      </c>
      <c r="AI605" s="38">
        <v>44585</v>
      </c>
      <c r="AJ605" s="27" t="s">
        <v>84</v>
      </c>
      <c r="AK605" s="26" t="s">
        <v>100</v>
      </c>
      <c r="AL605" s="26" t="s">
        <v>100</v>
      </c>
      <c r="AM605" s="19" t="str">
        <f>'[1]REQUISITOS DE EJECUCIÓN '!F606</f>
        <v>Cumplimiento del contrato
Calidad del servicio</v>
      </c>
      <c r="AN605" s="19" t="str">
        <f>'[1]REQUISITOS DE EJECUCIÓN '!G606</f>
        <v>3253913–6</v>
      </c>
      <c r="AO605" s="19">
        <f>'[1]REQUISITOS DE EJECUCIÓN '!H606</f>
        <v>44584</v>
      </c>
      <c r="AP605" s="19">
        <f>'[1]REQUISITOS DE EJECUCIÓN '!I606</f>
        <v>44588</v>
      </c>
      <c r="AQ605" s="19">
        <f>'[1]REQUISITOS DE EJECUCIÓN '!L606</f>
        <v>44586</v>
      </c>
      <c r="AR605" s="19" t="str">
        <f>'[1]REQUISITOS DE EJECUCIÓN '!M606</f>
        <v>I</v>
      </c>
      <c r="AS605" s="20" t="s">
        <v>211</v>
      </c>
      <c r="AT605" s="18" t="str">
        <f>[1]Supervisiones!J606</f>
        <v>Elexy Esther Correa Bravo</v>
      </c>
      <c r="AU605" s="18">
        <f>[1]Supervisiones!K606</f>
        <v>32680099</v>
      </c>
      <c r="AV605" s="18" t="str">
        <f>[1]Supervisiones!L606</f>
        <v>Liliana Patricia Mosquera Reyes</v>
      </c>
      <c r="AW605" s="18">
        <f>[1]Supervisiones!M606</f>
        <v>32680099</v>
      </c>
      <c r="AX605" s="21">
        <f>[1]Supervisiones!N606</f>
        <v>44585</v>
      </c>
      <c r="AY605" s="21">
        <f>[1]Supervisiones!O606</f>
        <v>44585</v>
      </c>
      <c r="AZ605" s="18" t="str">
        <f>[1]Supervisiones!P606</f>
        <v>Transaccional</v>
      </c>
      <c r="BA605" s="20" t="s">
        <v>105</v>
      </c>
      <c r="BB605" s="18">
        <v>0</v>
      </c>
      <c r="BC605" s="20" t="s">
        <v>105</v>
      </c>
      <c r="BD605" s="18" t="s">
        <v>100</v>
      </c>
      <c r="BE605" s="18" t="s">
        <v>100</v>
      </c>
      <c r="BF605" s="20" t="s">
        <v>105</v>
      </c>
      <c r="BG605" s="18" t="s">
        <v>100</v>
      </c>
      <c r="BH605" s="18" t="s">
        <v>100</v>
      </c>
      <c r="BI605" s="18" t="s">
        <v>100</v>
      </c>
      <c r="BJ605" s="18" t="s">
        <v>100</v>
      </c>
      <c r="BK605" s="18" t="s">
        <v>100</v>
      </c>
      <c r="BL605" s="18" t="s">
        <v>100</v>
      </c>
      <c r="BM605" s="18" t="s">
        <v>100</v>
      </c>
      <c r="BN605" s="18" t="s">
        <v>100</v>
      </c>
      <c r="BO605" s="18" t="s">
        <v>100</v>
      </c>
      <c r="BP605" s="18" t="s">
        <v>100</v>
      </c>
      <c r="BQ605" s="18" t="s">
        <v>100</v>
      </c>
      <c r="BR605" s="18" t="s">
        <v>100</v>
      </c>
      <c r="BS605" s="21">
        <f t="shared" si="56"/>
        <v>44864</v>
      </c>
      <c r="BT605" s="20">
        <f t="shared" si="53"/>
        <v>0</v>
      </c>
      <c r="BU605" s="18">
        <v>0</v>
      </c>
      <c r="BV605" s="18">
        <v>0</v>
      </c>
      <c r="BW605" s="20">
        <f t="shared" si="54"/>
        <v>0</v>
      </c>
      <c r="BX605" s="18">
        <v>0</v>
      </c>
      <c r="BY605" s="18">
        <v>0</v>
      </c>
      <c r="BZ605" s="22">
        <f t="shared" si="57"/>
        <v>40000000</v>
      </c>
      <c r="CA605" s="18" t="s">
        <v>106</v>
      </c>
      <c r="CB605" s="20" t="e">
        <f t="shared" si="55"/>
        <v>#REF!</v>
      </c>
      <c r="CC605" s="30" t="e">
        <f>BS605-#REF!</f>
        <v>#REF!</v>
      </c>
      <c r="CD605" s="20" t="s">
        <v>107</v>
      </c>
      <c r="CE605" s="29">
        <v>44590</v>
      </c>
      <c r="CF605" s="32" t="s">
        <v>3185</v>
      </c>
    </row>
    <row r="606" spans="1:84" s="17" customFormat="1" ht="50.25" customHeight="1">
      <c r="A606" s="60">
        <v>605</v>
      </c>
      <c r="B606" s="20" t="s">
        <v>298</v>
      </c>
      <c r="C606" s="20" t="s">
        <v>489</v>
      </c>
      <c r="D606" s="20" t="s">
        <v>300</v>
      </c>
      <c r="E606" s="20" t="s">
        <v>88</v>
      </c>
      <c r="F606" s="20" t="s">
        <v>3186</v>
      </c>
      <c r="G606" s="20" t="s">
        <v>90</v>
      </c>
      <c r="H606" s="20" t="s">
        <v>3187</v>
      </c>
      <c r="I606" s="20" t="s">
        <v>92</v>
      </c>
      <c r="J606" s="20">
        <v>3021140</v>
      </c>
      <c r="K606" s="20" t="s">
        <v>3188</v>
      </c>
      <c r="L606" s="18" t="s">
        <v>2931</v>
      </c>
      <c r="M606" s="28" t="s">
        <v>3189</v>
      </c>
      <c r="N606" s="20" t="s">
        <v>96</v>
      </c>
      <c r="O606" s="20">
        <f t="shared" si="52"/>
        <v>97335000</v>
      </c>
      <c r="P606" s="35">
        <v>97335000</v>
      </c>
      <c r="Q606" s="36">
        <v>0</v>
      </c>
      <c r="R606" s="35">
        <v>9733500</v>
      </c>
      <c r="S606" s="20" t="s">
        <v>213</v>
      </c>
      <c r="T606" s="31">
        <v>44583</v>
      </c>
      <c r="U606" s="21">
        <v>44587</v>
      </c>
      <c r="V606" s="21">
        <v>44865</v>
      </c>
      <c r="W606" s="21">
        <v>44587</v>
      </c>
      <c r="X606" s="21">
        <v>44865</v>
      </c>
      <c r="Y606" s="24" t="s">
        <v>305</v>
      </c>
      <c r="Z606" s="25" t="s">
        <v>306</v>
      </c>
      <c r="AA606" s="50">
        <v>20220504</v>
      </c>
      <c r="AB606" s="50">
        <v>64622</v>
      </c>
      <c r="AC606" s="23">
        <v>44573</v>
      </c>
      <c r="AD606" s="18" t="s">
        <v>100</v>
      </c>
      <c r="AE606" s="18" t="s">
        <v>100</v>
      </c>
      <c r="AF606" s="28" t="s">
        <v>2768</v>
      </c>
      <c r="AG606" s="28" t="s">
        <v>563</v>
      </c>
      <c r="AH606" s="26">
        <v>73022</v>
      </c>
      <c r="AI606" s="38">
        <v>44585</v>
      </c>
      <c r="AJ606" s="27" t="s">
        <v>103</v>
      </c>
      <c r="AK606" s="26" t="s">
        <v>100</v>
      </c>
      <c r="AL606" s="26" t="s">
        <v>100</v>
      </c>
      <c r="AM606" s="19" t="str">
        <f>'[1]REQUISITOS DE EJECUCIÓN '!F607</f>
        <v>Cumplimiento del contrato
Calidad del servicio</v>
      </c>
      <c r="AN606" s="19" t="str">
        <f>'[1]REQUISITOS DE EJECUCIÓN '!G607</f>
        <v>390-47-994000068826</v>
      </c>
      <c r="AO606" s="19">
        <f>'[1]REQUISITOS DE EJECUCIÓN '!H607</f>
        <v>44584</v>
      </c>
      <c r="AP606" s="19">
        <f>'[1]REQUISITOS DE EJECUCIÓN '!I607</f>
        <v>44586</v>
      </c>
      <c r="AQ606" s="19">
        <f>'[1]REQUISITOS DE EJECUCIÓN '!L607</f>
        <v>44585</v>
      </c>
      <c r="AR606" s="19" t="str">
        <f>'[1]REQUISITOS DE EJECUCIÓN '!M607</f>
        <v>I</v>
      </c>
      <c r="AS606" s="20" t="s">
        <v>104</v>
      </c>
      <c r="AT606" s="18" t="str">
        <f>[1]Supervisiones!J607</f>
        <v>Edgar Muñoz David</v>
      </c>
      <c r="AU606" s="18">
        <f>[1]Supervisiones!K607</f>
        <v>12965830</v>
      </c>
      <c r="AV606" s="18" t="str">
        <f>[1]Supervisiones!L607</f>
        <v>Edgar Muñoz David</v>
      </c>
      <c r="AW606" s="18">
        <f>[1]Supervisiones!M607</f>
        <v>12965830</v>
      </c>
      <c r="AX606" s="21">
        <f>[1]Supervisiones!N607</f>
        <v>44586</v>
      </c>
      <c r="AY606" s="21">
        <f>[1]Supervisiones!O607</f>
        <v>44586</v>
      </c>
      <c r="AZ606" s="18" t="str">
        <f>[1]Supervisiones!P607</f>
        <v>Transaccional</v>
      </c>
      <c r="BA606" s="20" t="s">
        <v>105</v>
      </c>
      <c r="BB606" s="18">
        <v>0</v>
      </c>
      <c r="BC606" s="20" t="s">
        <v>105</v>
      </c>
      <c r="BD606" s="18" t="s">
        <v>100</v>
      </c>
      <c r="BE606" s="18" t="s">
        <v>100</v>
      </c>
      <c r="BF606" s="20" t="s">
        <v>105</v>
      </c>
      <c r="BG606" s="18" t="s">
        <v>100</v>
      </c>
      <c r="BH606" s="18" t="s">
        <v>100</v>
      </c>
      <c r="BI606" s="18" t="s">
        <v>100</v>
      </c>
      <c r="BJ606" s="18" t="s">
        <v>100</v>
      </c>
      <c r="BK606" s="18" t="s">
        <v>100</v>
      </c>
      <c r="BL606" s="18" t="s">
        <v>100</v>
      </c>
      <c r="BM606" s="18" t="s">
        <v>100</v>
      </c>
      <c r="BN606" s="18" t="s">
        <v>100</v>
      </c>
      <c r="BO606" s="18" t="s">
        <v>100</v>
      </c>
      <c r="BP606" s="18" t="s">
        <v>100</v>
      </c>
      <c r="BQ606" s="18" t="s">
        <v>100</v>
      </c>
      <c r="BR606" s="18" t="s">
        <v>100</v>
      </c>
      <c r="BS606" s="21">
        <f t="shared" si="56"/>
        <v>44865</v>
      </c>
      <c r="BT606" s="20">
        <f t="shared" si="53"/>
        <v>0</v>
      </c>
      <c r="BU606" s="18">
        <v>0</v>
      </c>
      <c r="BV606" s="18">
        <v>0</v>
      </c>
      <c r="BW606" s="20">
        <f t="shared" si="54"/>
        <v>0</v>
      </c>
      <c r="BX606" s="18">
        <v>0</v>
      </c>
      <c r="BY606" s="18">
        <v>0</v>
      </c>
      <c r="BZ606" s="22">
        <f t="shared" si="57"/>
        <v>97335000</v>
      </c>
      <c r="CA606" s="18" t="s">
        <v>106</v>
      </c>
      <c r="CB606" s="20" t="e">
        <f t="shared" si="55"/>
        <v>#REF!</v>
      </c>
      <c r="CC606" s="30" t="e">
        <f>BS606-#REF!</f>
        <v>#REF!</v>
      </c>
      <c r="CD606" s="20" t="s">
        <v>107</v>
      </c>
      <c r="CE606" s="29">
        <v>44588</v>
      </c>
      <c r="CF606" s="32" t="s">
        <v>3190</v>
      </c>
    </row>
    <row r="607" spans="1:84" s="17" customFormat="1" ht="50.25" customHeight="1">
      <c r="A607" s="60">
        <v>606</v>
      </c>
      <c r="B607" s="20" t="s">
        <v>298</v>
      </c>
      <c r="C607" s="20" t="s">
        <v>299</v>
      </c>
      <c r="D607" s="20" t="s">
        <v>300</v>
      </c>
      <c r="E607" s="20" t="s">
        <v>88</v>
      </c>
      <c r="F607" s="20" t="s">
        <v>3191</v>
      </c>
      <c r="G607" s="20" t="s">
        <v>90</v>
      </c>
      <c r="H607" s="20" t="s">
        <v>3192</v>
      </c>
      <c r="I607" s="20" t="s">
        <v>92</v>
      </c>
      <c r="J607" s="20">
        <v>39520202</v>
      </c>
      <c r="K607" s="20" t="s">
        <v>3193</v>
      </c>
      <c r="L607" s="18" t="s">
        <v>2931</v>
      </c>
      <c r="M607" s="28" t="s">
        <v>340</v>
      </c>
      <c r="N607" s="20" t="s">
        <v>96</v>
      </c>
      <c r="O607" s="20">
        <f t="shared" si="52"/>
        <v>57750000</v>
      </c>
      <c r="P607" s="35">
        <v>57750000</v>
      </c>
      <c r="Q607" s="36">
        <v>0</v>
      </c>
      <c r="R607" s="35">
        <v>5775000</v>
      </c>
      <c r="S607" s="20" t="s">
        <v>213</v>
      </c>
      <c r="T607" s="31">
        <v>44583</v>
      </c>
      <c r="U607" s="21">
        <v>44587</v>
      </c>
      <c r="V607" s="21">
        <v>44865</v>
      </c>
      <c r="W607" s="21">
        <v>44587</v>
      </c>
      <c r="X607" s="21">
        <v>44865</v>
      </c>
      <c r="Y607" s="24" t="s">
        <v>305</v>
      </c>
      <c r="Z607" s="25" t="s">
        <v>306</v>
      </c>
      <c r="AA607" s="50">
        <v>20220554</v>
      </c>
      <c r="AB607" s="50">
        <v>65522</v>
      </c>
      <c r="AC607" s="23">
        <v>44573</v>
      </c>
      <c r="AD607" s="18" t="s">
        <v>100</v>
      </c>
      <c r="AE607" s="18" t="s">
        <v>100</v>
      </c>
      <c r="AF607" s="28" t="s">
        <v>928</v>
      </c>
      <c r="AG607" s="28" t="s">
        <v>3194</v>
      </c>
      <c r="AH607" s="26">
        <v>71522</v>
      </c>
      <c r="AI607" s="38">
        <v>44584</v>
      </c>
      <c r="AJ607" s="27" t="s">
        <v>103</v>
      </c>
      <c r="AK607" s="26" t="s">
        <v>100</v>
      </c>
      <c r="AL607" s="26" t="s">
        <v>100</v>
      </c>
      <c r="AM607" s="19" t="str">
        <f>'[1]REQUISITOS DE EJECUCIÓN '!F608</f>
        <v>Cumplimiento del contrato
Calidad del servicio</v>
      </c>
      <c r="AN607" s="19" t="str">
        <f>'[1]REQUISITOS DE EJECUCIÓN '!G608</f>
        <v>30-46-101009603</v>
      </c>
      <c r="AO607" s="19">
        <f>'[1]REQUISITOS DE EJECUCIÓN '!H608</f>
        <v>44583</v>
      </c>
      <c r="AP607" s="19">
        <f>'[1]REQUISITOS DE EJECUCIÓN '!I608</f>
        <v>44584</v>
      </c>
      <c r="AQ607" s="19">
        <f>'[1]REQUISITOS DE EJECUCIÓN '!L608</f>
        <v>44585</v>
      </c>
      <c r="AR607" s="19" t="str">
        <f>'[1]REQUISITOS DE EJECUCIÓN '!M608</f>
        <v>I</v>
      </c>
      <c r="AS607" s="20" t="s">
        <v>104</v>
      </c>
      <c r="AT607" s="18" t="str">
        <f>[1]Supervisiones!J608</f>
        <v>Fabian Dario Romero Moreno</v>
      </c>
      <c r="AU607" s="18">
        <f>[1]Supervisiones!K608</f>
        <v>11523034</v>
      </c>
      <c r="AV607" s="18" t="str">
        <f>[1]Supervisiones!L608</f>
        <v>Fabian Dario Romero Moreno</v>
      </c>
      <c r="AW607" s="18">
        <f>[1]Supervisiones!M608</f>
        <v>11523034</v>
      </c>
      <c r="AX607" s="21">
        <f>[1]Supervisiones!N608</f>
        <v>44587</v>
      </c>
      <c r="AY607" s="21">
        <f>[1]Supervisiones!O608</f>
        <v>44587</v>
      </c>
      <c r="AZ607" s="18" t="str">
        <f>[1]Supervisiones!P608</f>
        <v>Transaccional</v>
      </c>
      <c r="BA607" s="20" t="s">
        <v>105</v>
      </c>
      <c r="BB607" s="18">
        <v>0</v>
      </c>
      <c r="BC607" s="20" t="s">
        <v>105</v>
      </c>
      <c r="BD607" s="18" t="s">
        <v>100</v>
      </c>
      <c r="BE607" s="18" t="s">
        <v>100</v>
      </c>
      <c r="BF607" s="20" t="s">
        <v>105</v>
      </c>
      <c r="BG607" s="18" t="s">
        <v>100</v>
      </c>
      <c r="BH607" s="18" t="s">
        <v>100</v>
      </c>
      <c r="BI607" s="18" t="s">
        <v>100</v>
      </c>
      <c r="BJ607" s="18" t="s">
        <v>100</v>
      </c>
      <c r="BK607" s="18" t="s">
        <v>100</v>
      </c>
      <c r="BL607" s="18" t="s">
        <v>100</v>
      </c>
      <c r="BM607" s="18" t="s">
        <v>100</v>
      </c>
      <c r="BN607" s="18" t="s">
        <v>100</v>
      </c>
      <c r="BO607" s="18" t="s">
        <v>100</v>
      </c>
      <c r="BP607" s="18" t="s">
        <v>100</v>
      </c>
      <c r="BQ607" s="18" t="s">
        <v>100</v>
      </c>
      <c r="BR607" s="18" t="s">
        <v>100</v>
      </c>
      <c r="BS607" s="21">
        <f t="shared" si="56"/>
        <v>44865</v>
      </c>
      <c r="BT607" s="20">
        <f t="shared" si="53"/>
        <v>0</v>
      </c>
      <c r="BU607" s="18">
        <v>0</v>
      </c>
      <c r="BV607" s="18">
        <v>0</v>
      </c>
      <c r="BW607" s="20">
        <f t="shared" si="54"/>
        <v>0</v>
      </c>
      <c r="BX607" s="18">
        <v>0</v>
      </c>
      <c r="BY607" s="18">
        <v>0</v>
      </c>
      <c r="BZ607" s="22">
        <f t="shared" si="57"/>
        <v>57750000</v>
      </c>
      <c r="CA607" s="18" t="s">
        <v>106</v>
      </c>
      <c r="CB607" s="20" t="e">
        <f t="shared" si="55"/>
        <v>#REF!</v>
      </c>
      <c r="CC607" s="30" t="e">
        <f>BS607-#REF!</f>
        <v>#REF!</v>
      </c>
      <c r="CD607" s="20" t="s">
        <v>107</v>
      </c>
      <c r="CE607" s="29">
        <v>44588</v>
      </c>
      <c r="CF607" s="32" t="s">
        <v>3195</v>
      </c>
    </row>
    <row r="608" spans="1:84" s="17" customFormat="1" ht="50.25" customHeight="1">
      <c r="A608" s="60">
        <v>607</v>
      </c>
      <c r="B608" s="20" t="s">
        <v>411</v>
      </c>
      <c r="C608" s="20" t="s">
        <v>412</v>
      </c>
      <c r="D608" s="20" t="s">
        <v>1332</v>
      </c>
      <c r="E608" s="20" t="s">
        <v>2387</v>
      </c>
      <c r="F608" s="20" t="s">
        <v>3196</v>
      </c>
      <c r="G608" s="20" t="s">
        <v>2389</v>
      </c>
      <c r="H608" s="20" t="s">
        <v>3197</v>
      </c>
      <c r="I608" s="20" t="s">
        <v>2130</v>
      </c>
      <c r="J608" s="20" t="s">
        <v>3198</v>
      </c>
      <c r="K608" s="20" t="s">
        <v>3199</v>
      </c>
      <c r="L608" s="18">
        <v>80101505</v>
      </c>
      <c r="M608" s="28" t="s">
        <v>3200</v>
      </c>
      <c r="N608" s="20" t="s">
        <v>96</v>
      </c>
      <c r="O608" s="20">
        <f t="shared" si="52"/>
        <v>750000000</v>
      </c>
      <c r="P608" s="35">
        <v>750000000</v>
      </c>
      <c r="Q608" s="36">
        <v>0</v>
      </c>
      <c r="R608" s="36" t="s">
        <v>100</v>
      </c>
      <c r="S608" s="20" t="s">
        <v>100</v>
      </c>
      <c r="T608" s="21">
        <v>44584</v>
      </c>
      <c r="U608" s="21">
        <v>44595</v>
      </c>
      <c r="V608" s="21">
        <v>44926</v>
      </c>
      <c r="W608" s="21">
        <v>44595</v>
      </c>
      <c r="X608" s="21">
        <v>44926</v>
      </c>
      <c r="Y608" s="24" t="s">
        <v>418</v>
      </c>
      <c r="Z608" s="25" t="s">
        <v>419</v>
      </c>
      <c r="AA608" s="50">
        <v>20220754</v>
      </c>
      <c r="AB608" s="50">
        <v>80322</v>
      </c>
      <c r="AC608" s="23">
        <v>44574</v>
      </c>
      <c r="AD608" s="18" t="s">
        <v>100</v>
      </c>
      <c r="AE608" s="18" t="s">
        <v>100</v>
      </c>
      <c r="AF608" s="28" t="s">
        <v>2394</v>
      </c>
      <c r="AG608" s="28" t="s">
        <v>100</v>
      </c>
      <c r="AH608" s="26">
        <v>80422</v>
      </c>
      <c r="AI608" s="38">
        <v>44585</v>
      </c>
      <c r="AJ608" s="27" t="s">
        <v>103</v>
      </c>
      <c r="AK608" s="26" t="s">
        <v>100</v>
      </c>
      <c r="AL608" s="26" t="s">
        <v>100</v>
      </c>
      <c r="AM608" s="19" t="str">
        <f>'[1]REQUISITOS DE EJECUCIÓN '!F609</f>
        <v>Cumplimiento del contrato
Pago de salarios
Calidad y correcto funcionamiento de los bienes</v>
      </c>
      <c r="AN608" s="19" t="str">
        <f>'[1]REQUISITOS DE EJECUCIÓN '!G609</f>
        <v>390 74 994000010638</v>
      </c>
      <c r="AO608" s="19">
        <f>'[1]REQUISITOS DE EJECUCIÓN '!H609</f>
        <v>44584</v>
      </c>
      <c r="AP608" s="19">
        <f>'[1]REQUISITOS DE EJECUCIÓN '!I609</f>
        <v>44595</v>
      </c>
      <c r="AQ608" s="19" t="str">
        <f>'[1]REQUISITOS DE EJECUCIÓN '!L609</f>
        <v>N/A</v>
      </c>
      <c r="AR608" s="19" t="str">
        <f>'[1]REQUISITOS DE EJECUCIÓN '!M609</f>
        <v>I</v>
      </c>
      <c r="AS608" s="20" t="s">
        <v>100</v>
      </c>
      <c r="AT608" s="18" t="str">
        <f>[1]Supervisiones!J609</f>
        <v>Luis Carlos Buitrago Echeverri</v>
      </c>
      <c r="AU608" s="18">
        <f>[1]Supervisiones!K609</f>
        <v>7563863</v>
      </c>
      <c r="AV608" s="18" t="str">
        <f>[1]Supervisiones!L609</f>
        <v>José Leonardo Hincapié Gómez</v>
      </c>
      <c r="AW608" s="18">
        <f>[1]Supervisiones!M609</f>
        <v>7563863</v>
      </c>
      <c r="AX608" s="21">
        <f>[1]Supervisiones!N609</f>
        <v>44585</v>
      </c>
      <c r="AY608" s="21">
        <f>[1]Supervisiones!O609</f>
        <v>44585</v>
      </c>
      <c r="AZ608" s="18" t="str">
        <f>[1]Supervisiones!P609</f>
        <v>Transaccional</v>
      </c>
      <c r="BA608" s="20" t="s">
        <v>105</v>
      </c>
      <c r="BB608" s="18">
        <v>0</v>
      </c>
      <c r="BC608" s="20" t="s">
        <v>105</v>
      </c>
      <c r="BD608" s="18" t="s">
        <v>100</v>
      </c>
      <c r="BE608" s="18" t="s">
        <v>100</v>
      </c>
      <c r="BF608" s="20" t="s">
        <v>105</v>
      </c>
      <c r="BG608" s="18" t="s">
        <v>100</v>
      </c>
      <c r="BH608" s="18" t="s">
        <v>100</v>
      </c>
      <c r="BI608" s="18" t="s">
        <v>100</v>
      </c>
      <c r="BJ608" s="18" t="s">
        <v>100</v>
      </c>
      <c r="BK608" s="18" t="s">
        <v>100</v>
      </c>
      <c r="BL608" s="18" t="s">
        <v>100</v>
      </c>
      <c r="BM608" s="18" t="s">
        <v>100</v>
      </c>
      <c r="BN608" s="18" t="s">
        <v>100</v>
      </c>
      <c r="BO608" s="18" t="s">
        <v>100</v>
      </c>
      <c r="BP608" s="18" t="s">
        <v>100</v>
      </c>
      <c r="BQ608" s="18" t="s">
        <v>100</v>
      </c>
      <c r="BR608" s="18" t="s">
        <v>100</v>
      </c>
      <c r="BS608" s="21">
        <f t="shared" si="56"/>
        <v>44926</v>
      </c>
      <c r="BT608" s="20">
        <f t="shared" si="53"/>
        <v>0</v>
      </c>
      <c r="BU608" s="18">
        <v>0</v>
      </c>
      <c r="BV608" s="18">
        <v>0</v>
      </c>
      <c r="BW608" s="20">
        <f t="shared" si="54"/>
        <v>0</v>
      </c>
      <c r="BX608" s="18">
        <v>0</v>
      </c>
      <c r="BY608" s="18">
        <v>0</v>
      </c>
      <c r="BZ608" s="22">
        <f t="shared" si="57"/>
        <v>750000000</v>
      </c>
      <c r="CA608" s="18" t="s">
        <v>106</v>
      </c>
      <c r="CB608" s="20" t="e">
        <f t="shared" si="55"/>
        <v>#REF!</v>
      </c>
      <c r="CC608" s="30" t="e">
        <f>BS608-#REF!</f>
        <v>#REF!</v>
      </c>
      <c r="CD608" s="20" t="s">
        <v>107</v>
      </c>
      <c r="CE608" s="29">
        <v>44590</v>
      </c>
      <c r="CF608" s="32" t="s">
        <v>3201</v>
      </c>
    </row>
    <row r="609" spans="1:84" s="17" customFormat="1" ht="50.25" customHeight="1">
      <c r="A609" s="60">
        <v>608</v>
      </c>
      <c r="B609" s="20" t="s">
        <v>510</v>
      </c>
      <c r="C609" s="20" t="s">
        <v>690</v>
      </c>
      <c r="D609" s="20" t="s">
        <v>946</v>
      </c>
      <c r="E609" s="20" t="s">
        <v>88</v>
      </c>
      <c r="F609" s="20" t="s">
        <v>3202</v>
      </c>
      <c r="G609" s="20" t="s">
        <v>90</v>
      </c>
      <c r="H609" s="20" t="s">
        <v>3203</v>
      </c>
      <c r="I609" s="20" t="s">
        <v>92</v>
      </c>
      <c r="J609" s="20">
        <v>1053837498</v>
      </c>
      <c r="K609" s="20" t="s">
        <v>3204</v>
      </c>
      <c r="L609" s="18" t="s">
        <v>2931</v>
      </c>
      <c r="M609" s="28" t="s">
        <v>3205</v>
      </c>
      <c r="N609" s="20" t="s">
        <v>96</v>
      </c>
      <c r="O609" s="20">
        <f t="shared" si="52"/>
        <v>36000000</v>
      </c>
      <c r="P609" s="35">
        <v>36000000</v>
      </c>
      <c r="Q609" s="36">
        <v>0</v>
      </c>
      <c r="R609" s="35">
        <v>4000000</v>
      </c>
      <c r="S609" s="20" t="s">
        <v>213</v>
      </c>
      <c r="T609" s="31">
        <v>44586</v>
      </c>
      <c r="U609" s="21">
        <v>44588</v>
      </c>
      <c r="V609" s="21">
        <v>44834</v>
      </c>
      <c r="W609" s="21">
        <v>44588</v>
      </c>
      <c r="X609" s="21">
        <v>44834</v>
      </c>
      <c r="Y609" s="24" t="s">
        <v>695</v>
      </c>
      <c r="Z609" s="25" t="s">
        <v>518</v>
      </c>
      <c r="AA609" s="50">
        <v>20221017</v>
      </c>
      <c r="AB609" s="50">
        <v>74322</v>
      </c>
      <c r="AC609" s="23">
        <v>44574</v>
      </c>
      <c r="AD609" s="18" t="s">
        <v>100</v>
      </c>
      <c r="AE609" s="18" t="s">
        <v>100</v>
      </c>
      <c r="AF609" s="28" t="s">
        <v>696</v>
      </c>
      <c r="AG609" s="28" t="s">
        <v>116</v>
      </c>
      <c r="AH609" s="26">
        <v>83722</v>
      </c>
      <c r="AI609" s="38">
        <v>44586</v>
      </c>
      <c r="AJ609" s="27" t="s">
        <v>103</v>
      </c>
      <c r="AK609" s="26" t="s">
        <v>100</v>
      </c>
      <c r="AL609" s="26" t="s">
        <v>100</v>
      </c>
      <c r="AM609" s="19" t="str">
        <f>'[1]REQUISITOS DE EJECUCIÓN '!F610</f>
        <v>Cumplimiento del contrato
Calidad del servicio</v>
      </c>
      <c r="AN609" s="19" t="str">
        <f>'[1]REQUISITOS DE EJECUCIÓN '!G610</f>
        <v>390-47-994000069325</v>
      </c>
      <c r="AO609" s="19">
        <f>'[1]REQUISITOS DE EJECUCIÓN '!H610</f>
        <v>44586</v>
      </c>
      <c r="AP609" s="19">
        <f>'[1]REQUISITOS DE EJECUCIÓN '!I610</f>
        <v>44587</v>
      </c>
      <c r="AQ609" s="19">
        <f>'[1]REQUISITOS DE EJECUCIÓN '!L610</f>
        <v>44588</v>
      </c>
      <c r="AR609" s="19" t="str">
        <f>'[1]REQUISITOS DE EJECUCIÓN '!M610</f>
        <v>I</v>
      </c>
      <c r="AS609" s="20" t="s">
        <v>104</v>
      </c>
      <c r="AT609" s="18" t="str">
        <f>[1]Supervisiones!J610</f>
        <v>Antonio Gabriel Calderón Silva</v>
      </c>
      <c r="AU609" s="18">
        <f>[1]Supervisiones!K610</f>
        <v>88309681</v>
      </c>
      <c r="AV609" s="18" t="str">
        <f>[1]Supervisiones!L610</f>
        <v>Nubia Yaneth Ruiz Gómez</v>
      </c>
      <c r="AW609" s="18">
        <f>[1]Supervisiones!M610</f>
        <v>88309681</v>
      </c>
      <c r="AX609" s="21">
        <f>[1]Supervisiones!N610</f>
        <v>44586</v>
      </c>
      <c r="AY609" s="21">
        <f>[1]Supervisiones!O610</f>
        <v>44586</v>
      </c>
      <c r="AZ609" s="18" t="str">
        <f>[1]Supervisiones!P610</f>
        <v>Transaccional</v>
      </c>
      <c r="BA609" s="20" t="s">
        <v>105</v>
      </c>
      <c r="BB609" s="18">
        <v>0</v>
      </c>
      <c r="BC609" s="20" t="s">
        <v>105</v>
      </c>
      <c r="BD609" s="18" t="s">
        <v>100</v>
      </c>
      <c r="BE609" s="18" t="s">
        <v>100</v>
      </c>
      <c r="BF609" s="20" t="s">
        <v>105</v>
      </c>
      <c r="BG609" s="18" t="s">
        <v>100</v>
      </c>
      <c r="BH609" s="18" t="s">
        <v>100</v>
      </c>
      <c r="BI609" s="18" t="s">
        <v>100</v>
      </c>
      <c r="BJ609" s="18" t="s">
        <v>100</v>
      </c>
      <c r="BK609" s="18" t="s">
        <v>100</v>
      </c>
      <c r="BL609" s="18" t="s">
        <v>100</v>
      </c>
      <c r="BM609" s="18" t="s">
        <v>100</v>
      </c>
      <c r="BN609" s="18" t="s">
        <v>100</v>
      </c>
      <c r="BO609" s="18" t="s">
        <v>100</v>
      </c>
      <c r="BP609" s="18" t="s">
        <v>100</v>
      </c>
      <c r="BQ609" s="18" t="s">
        <v>100</v>
      </c>
      <c r="BR609" s="18" t="s">
        <v>100</v>
      </c>
      <c r="BS609" s="21">
        <f t="shared" si="56"/>
        <v>44834</v>
      </c>
      <c r="BT609" s="20">
        <f t="shared" si="53"/>
        <v>0</v>
      </c>
      <c r="BU609" s="18">
        <v>0</v>
      </c>
      <c r="BV609" s="18">
        <v>0</v>
      </c>
      <c r="BW609" s="20">
        <f t="shared" si="54"/>
        <v>0</v>
      </c>
      <c r="BX609" s="18">
        <v>0</v>
      </c>
      <c r="BY609" s="18">
        <v>0</v>
      </c>
      <c r="BZ609" s="22">
        <f t="shared" si="57"/>
        <v>36000000</v>
      </c>
      <c r="CA609" s="18" t="s">
        <v>106</v>
      </c>
      <c r="CB609" s="20" t="e">
        <f t="shared" si="55"/>
        <v>#REF!</v>
      </c>
      <c r="CC609" s="30" t="e">
        <f>BS609-#REF!</f>
        <v>#REF!</v>
      </c>
      <c r="CD609" s="20" t="s">
        <v>107</v>
      </c>
      <c r="CE609" s="29">
        <v>44594</v>
      </c>
      <c r="CF609" s="32" t="s">
        <v>3206</v>
      </c>
    </row>
    <row r="610" spans="1:84" s="17" customFormat="1" ht="50.25" customHeight="1">
      <c r="A610" s="60">
        <v>609</v>
      </c>
      <c r="B610" s="20" t="s">
        <v>510</v>
      </c>
      <c r="C610" s="20" t="s">
        <v>1140</v>
      </c>
      <c r="D610" s="20" t="s">
        <v>512</v>
      </c>
      <c r="E610" s="20" t="s">
        <v>88</v>
      </c>
      <c r="F610" s="20" t="s">
        <v>3207</v>
      </c>
      <c r="G610" s="20" t="s">
        <v>90</v>
      </c>
      <c r="H610" s="20" t="s">
        <v>3208</v>
      </c>
      <c r="I610" s="20" t="s">
        <v>92</v>
      </c>
      <c r="J610" s="20">
        <v>86048685</v>
      </c>
      <c r="K610" s="20" t="s">
        <v>3209</v>
      </c>
      <c r="L610" s="18" t="s">
        <v>2931</v>
      </c>
      <c r="M610" s="28" t="s">
        <v>3210</v>
      </c>
      <c r="N610" s="28" t="s">
        <v>96</v>
      </c>
      <c r="O610" s="20">
        <f t="shared" si="52"/>
        <v>36000000</v>
      </c>
      <c r="P610" s="39">
        <v>36000000</v>
      </c>
      <c r="Q610" s="36">
        <v>0</v>
      </c>
      <c r="R610" s="39">
        <v>4000000</v>
      </c>
      <c r="S610" s="20" t="s">
        <v>213</v>
      </c>
      <c r="T610" s="21">
        <v>44584</v>
      </c>
      <c r="U610" s="21">
        <v>44593</v>
      </c>
      <c r="V610" s="21">
        <v>44834</v>
      </c>
      <c r="W610" s="21">
        <v>44593</v>
      </c>
      <c r="X610" s="21">
        <v>44834</v>
      </c>
      <c r="Y610" s="24" t="s">
        <v>556</v>
      </c>
      <c r="Z610" s="25" t="s">
        <v>518</v>
      </c>
      <c r="AA610" s="24">
        <v>20220973</v>
      </c>
      <c r="AB610" s="24">
        <v>55822</v>
      </c>
      <c r="AC610" s="21">
        <v>44573</v>
      </c>
      <c r="AD610" s="18" t="s">
        <v>100</v>
      </c>
      <c r="AE610" s="18" t="s">
        <v>100</v>
      </c>
      <c r="AF610" s="18" t="s">
        <v>557</v>
      </c>
      <c r="AG610" s="18" t="s">
        <v>116</v>
      </c>
      <c r="AH610" s="26">
        <v>74022</v>
      </c>
      <c r="AI610" s="38">
        <v>44585</v>
      </c>
      <c r="AJ610" s="27" t="s">
        <v>84</v>
      </c>
      <c r="AK610" s="26" t="s">
        <v>100</v>
      </c>
      <c r="AL610" s="26" t="s">
        <v>100</v>
      </c>
      <c r="AM610" s="19" t="str">
        <f>'[1]REQUISITOS DE EJECUCIÓN '!F611</f>
        <v>Cumplimiento del contrato
Calidad del servicio</v>
      </c>
      <c r="AN610" s="19" t="str">
        <f>'[1]REQUISITOS DE EJECUCIÓN '!G611</f>
        <v>390-47-994000068829</v>
      </c>
      <c r="AO610" s="19">
        <f>'[1]REQUISITOS DE EJECUCIÓN '!H611</f>
        <v>44584</v>
      </c>
      <c r="AP610" s="19">
        <f>'[1]REQUISITOS DE EJECUCIÓN '!I611</f>
        <v>44587</v>
      </c>
      <c r="AQ610" s="19">
        <f>'[1]REQUISITOS DE EJECUCIÓN '!L611</f>
        <v>44586</v>
      </c>
      <c r="AR610" s="19" t="str">
        <f>'[1]REQUISITOS DE EJECUCIÓN '!M611</f>
        <v>I</v>
      </c>
      <c r="AS610" s="20" t="s">
        <v>211</v>
      </c>
      <c r="AT610" s="18" t="str">
        <f>[1]Supervisiones!J611</f>
        <v>Wilson Alirio Gómez Alba</v>
      </c>
      <c r="AU610" s="18" t="str">
        <f>[1]Supervisiones!K611</f>
        <v xml:space="preserve">79216863	</v>
      </c>
      <c r="AV610" s="18" t="str">
        <f>[1]Supervisiones!L611</f>
        <v>Wilson Alirio Gómez Alba</v>
      </c>
      <c r="AW610" s="18" t="str">
        <f>[1]Supervisiones!M611</f>
        <v xml:space="preserve">79216863	</v>
      </c>
      <c r="AX610" s="21">
        <f>[1]Supervisiones!N611</f>
        <v>44584</v>
      </c>
      <c r="AY610" s="21">
        <f>[1]Supervisiones!O611</f>
        <v>44584</v>
      </c>
      <c r="AZ610" s="18" t="str">
        <f>[1]Supervisiones!P611</f>
        <v>Transaccional</v>
      </c>
      <c r="BA610" s="20" t="s">
        <v>105</v>
      </c>
      <c r="BB610" s="18">
        <v>0</v>
      </c>
      <c r="BC610" s="20" t="s">
        <v>105</v>
      </c>
      <c r="BD610" s="18" t="s">
        <v>100</v>
      </c>
      <c r="BE610" s="18" t="s">
        <v>100</v>
      </c>
      <c r="BF610" s="20" t="s">
        <v>105</v>
      </c>
      <c r="BG610" s="18" t="s">
        <v>100</v>
      </c>
      <c r="BH610" s="18" t="s">
        <v>100</v>
      </c>
      <c r="BI610" s="18" t="s">
        <v>100</v>
      </c>
      <c r="BJ610" s="18" t="s">
        <v>100</v>
      </c>
      <c r="BK610" s="18" t="s">
        <v>100</v>
      </c>
      <c r="BL610" s="18" t="s">
        <v>100</v>
      </c>
      <c r="BM610" s="18" t="s">
        <v>100</v>
      </c>
      <c r="BN610" s="18" t="s">
        <v>100</v>
      </c>
      <c r="BO610" s="18" t="s">
        <v>100</v>
      </c>
      <c r="BP610" s="18" t="s">
        <v>100</v>
      </c>
      <c r="BQ610" s="18" t="s">
        <v>100</v>
      </c>
      <c r="BR610" s="18" t="s">
        <v>100</v>
      </c>
      <c r="BS610" s="21">
        <f t="shared" si="56"/>
        <v>44834</v>
      </c>
      <c r="BT610" s="20">
        <f t="shared" si="53"/>
        <v>0</v>
      </c>
      <c r="BU610" s="18">
        <v>0</v>
      </c>
      <c r="BV610" s="18">
        <v>0</v>
      </c>
      <c r="BW610" s="20">
        <f t="shared" si="54"/>
        <v>0</v>
      </c>
      <c r="BX610" s="18">
        <v>0</v>
      </c>
      <c r="BY610" s="18">
        <v>0</v>
      </c>
      <c r="BZ610" s="22">
        <f t="shared" si="57"/>
        <v>36000000</v>
      </c>
      <c r="CA610" s="18" t="s">
        <v>106</v>
      </c>
      <c r="CB610" s="20" t="e">
        <f t="shared" si="55"/>
        <v>#REF!</v>
      </c>
      <c r="CC610" s="30" t="e">
        <f>BS610-#REF!</f>
        <v>#REF!</v>
      </c>
      <c r="CD610" s="20" t="s">
        <v>107</v>
      </c>
      <c r="CE610" s="29">
        <v>44590</v>
      </c>
      <c r="CF610" s="32" t="s">
        <v>3211</v>
      </c>
    </row>
    <row r="611" spans="1:84" s="17" customFormat="1" ht="50.25" customHeight="1">
      <c r="A611" s="60">
        <v>610</v>
      </c>
      <c r="B611" s="20" t="s">
        <v>298</v>
      </c>
      <c r="C611" s="20" t="s">
        <v>299</v>
      </c>
      <c r="D611" s="20" t="s">
        <v>300</v>
      </c>
      <c r="E611" s="20" t="s">
        <v>88</v>
      </c>
      <c r="F611" s="20" t="s">
        <v>3212</v>
      </c>
      <c r="G611" s="20" t="s">
        <v>90</v>
      </c>
      <c r="H611" s="20" t="s">
        <v>3213</v>
      </c>
      <c r="I611" s="20" t="s">
        <v>92</v>
      </c>
      <c r="J611" s="20">
        <v>38255619</v>
      </c>
      <c r="K611" s="20" t="s">
        <v>3214</v>
      </c>
      <c r="L611" s="18" t="s">
        <v>2931</v>
      </c>
      <c r="M611" s="28" t="s">
        <v>677</v>
      </c>
      <c r="N611" s="20" t="s">
        <v>96</v>
      </c>
      <c r="O611" s="20">
        <f t="shared" si="52"/>
        <v>72700820</v>
      </c>
      <c r="P611" s="39">
        <v>72700820</v>
      </c>
      <c r="Q611" s="36">
        <v>0</v>
      </c>
      <c r="R611" s="39">
        <v>7270082</v>
      </c>
      <c r="S611" s="20" t="s">
        <v>213</v>
      </c>
      <c r="T611" s="21">
        <v>44584</v>
      </c>
      <c r="U611" s="21">
        <v>44586</v>
      </c>
      <c r="V611" s="21">
        <v>44865</v>
      </c>
      <c r="W611" s="21">
        <v>44586</v>
      </c>
      <c r="X611" s="21">
        <v>44865</v>
      </c>
      <c r="Y611" s="24" t="s">
        <v>305</v>
      </c>
      <c r="Z611" s="25" t="s">
        <v>306</v>
      </c>
      <c r="AA611" s="24">
        <v>20220556</v>
      </c>
      <c r="AB611" s="24">
        <v>65822</v>
      </c>
      <c r="AC611" s="21">
        <v>44573</v>
      </c>
      <c r="AD611" s="18" t="s">
        <v>100</v>
      </c>
      <c r="AE611" s="18" t="s">
        <v>100</v>
      </c>
      <c r="AF611" s="28" t="s">
        <v>307</v>
      </c>
      <c r="AG611" s="18" t="s">
        <v>3215</v>
      </c>
      <c r="AH611" s="26">
        <v>74722</v>
      </c>
      <c r="AI611" s="38">
        <v>44585</v>
      </c>
      <c r="AJ611" s="27" t="s">
        <v>103</v>
      </c>
      <c r="AK611" s="26" t="s">
        <v>100</v>
      </c>
      <c r="AL611" s="26" t="s">
        <v>100</v>
      </c>
      <c r="AM611" s="19" t="str">
        <f>'[1]REQUISITOS DE EJECUCIÓN '!F612</f>
        <v>Cumplimiento del contrato
Calidad del servicio</v>
      </c>
      <c r="AN611" s="19" t="str">
        <f>'[1]REQUISITOS DE EJECUCIÓN '!G612</f>
        <v>390-47-994000068832</v>
      </c>
      <c r="AO611" s="19">
        <f>'[1]REQUISITOS DE EJECUCIÓN '!H612</f>
        <v>44584</v>
      </c>
      <c r="AP611" s="19">
        <f>'[1]REQUISITOS DE EJECUCIÓN '!I612</f>
        <v>44584</v>
      </c>
      <c r="AQ611" s="19">
        <f>'[1]REQUISITOS DE EJECUCIÓN '!L612</f>
        <v>44586</v>
      </c>
      <c r="AR611" s="19" t="str">
        <f>'[1]REQUISITOS DE EJECUCIÓN '!M612</f>
        <v>I</v>
      </c>
      <c r="AS611" s="20" t="s">
        <v>104</v>
      </c>
      <c r="AT611" s="18" t="str">
        <f>[1]Supervisiones!J612</f>
        <v>Fabian Dario Romero Moreno</v>
      </c>
      <c r="AU611" s="18">
        <f>[1]Supervisiones!K612</f>
        <v>11523034</v>
      </c>
      <c r="AV611" s="18" t="str">
        <f>[1]Supervisiones!L612</f>
        <v>Fabian Dario Romero Moreno</v>
      </c>
      <c r="AW611" s="18">
        <f>[1]Supervisiones!M612</f>
        <v>11523034</v>
      </c>
      <c r="AX611" s="21">
        <f>[1]Supervisiones!N612</f>
        <v>44586</v>
      </c>
      <c r="AY611" s="21">
        <f>[1]Supervisiones!O612</f>
        <v>44586</v>
      </c>
      <c r="AZ611" s="18" t="str">
        <f>[1]Supervisiones!P612</f>
        <v>Transaccional</v>
      </c>
      <c r="BA611" s="20" t="s">
        <v>105</v>
      </c>
      <c r="BB611" s="18">
        <v>0</v>
      </c>
      <c r="BC611" s="20" t="s">
        <v>105</v>
      </c>
      <c r="BD611" s="18" t="s">
        <v>100</v>
      </c>
      <c r="BE611" s="18" t="s">
        <v>100</v>
      </c>
      <c r="BF611" s="20" t="s">
        <v>105</v>
      </c>
      <c r="BG611" s="18" t="s">
        <v>100</v>
      </c>
      <c r="BH611" s="18" t="s">
        <v>100</v>
      </c>
      <c r="BI611" s="18" t="s">
        <v>100</v>
      </c>
      <c r="BJ611" s="18" t="s">
        <v>100</v>
      </c>
      <c r="BK611" s="18" t="s">
        <v>100</v>
      </c>
      <c r="BL611" s="18" t="s">
        <v>100</v>
      </c>
      <c r="BM611" s="18" t="s">
        <v>100</v>
      </c>
      <c r="BN611" s="18" t="s">
        <v>100</v>
      </c>
      <c r="BO611" s="18" t="s">
        <v>100</v>
      </c>
      <c r="BP611" s="18" t="s">
        <v>100</v>
      </c>
      <c r="BQ611" s="18" t="s">
        <v>100</v>
      </c>
      <c r="BR611" s="18" t="s">
        <v>100</v>
      </c>
      <c r="BS611" s="21">
        <f t="shared" si="56"/>
        <v>44865</v>
      </c>
      <c r="BT611" s="20">
        <f t="shared" si="53"/>
        <v>0</v>
      </c>
      <c r="BU611" s="18">
        <v>0</v>
      </c>
      <c r="BV611" s="18">
        <v>0</v>
      </c>
      <c r="BW611" s="20">
        <f t="shared" si="54"/>
        <v>0</v>
      </c>
      <c r="BX611" s="18">
        <v>0</v>
      </c>
      <c r="BY611" s="18">
        <v>0</v>
      </c>
      <c r="BZ611" s="22">
        <f t="shared" si="57"/>
        <v>72700820</v>
      </c>
      <c r="CA611" s="18" t="s">
        <v>106</v>
      </c>
      <c r="CB611" s="20" t="e">
        <f t="shared" si="55"/>
        <v>#REF!</v>
      </c>
      <c r="CC611" s="30" t="e">
        <f>BS611-#REF!</f>
        <v>#REF!</v>
      </c>
      <c r="CD611" s="20" t="s">
        <v>107</v>
      </c>
      <c r="CE611" s="29">
        <v>44590</v>
      </c>
      <c r="CF611" s="32" t="s">
        <v>3216</v>
      </c>
    </row>
    <row r="612" spans="1:84" s="17" customFormat="1" ht="50.25" customHeight="1">
      <c r="A612" s="60">
        <v>611</v>
      </c>
      <c r="B612" s="20" t="s">
        <v>510</v>
      </c>
      <c r="C612" s="20" t="s">
        <v>690</v>
      </c>
      <c r="D612" s="20" t="s">
        <v>946</v>
      </c>
      <c r="E612" s="20" t="s">
        <v>88</v>
      </c>
      <c r="F612" s="20" t="s">
        <v>3217</v>
      </c>
      <c r="G612" s="20" t="s">
        <v>90</v>
      </c>
      <c r="H612" s="20" t="s">
        <v>3218</v>
      </c>
      <c r="I612" s="20" t="s">
        <v>92</v>
      </c>
      <c r="J612" s="20">
        <v>80822046</v>
      </c>
      <c r="K612" s="20" t="s">
        <v>3219</v>
      </c>
      <c r="L612" s="18" t="s">
        <v>2931</v>
      </c>
      <c r="M612" s="28" t="s">
        <v>3220</v>
      </c>
      <c r="N612" s="20" t="s">
        <v>96</v>
      </c>
      <c r="O612" s="20">
        <f t="shared" si="52"/>
        <v>47700000</v>
      </c>
      <c r="P612" s="39">
        <v>47700000</v>
      </c>
      <c r="Q612" s="36">
        <v>0</v>
      </c>
      <c r="R612" s="39">
        <v>5300000</v>
      </c>
      <c r="S612" s="20" t="s">
        <v>213</v>
      </c>
      <c r="T612" s="21">
        <v>44585</v>
      </c>
      <c r="U612" s="21">
        <v>44587</v>
      </c>
      <c r="V612" s="21">
        <v>44834</v>
      </c>
      <c r="W612" s="21">
        <v>44587</v>
      </c>
      <c r="X612" s="21">
        <v>44834</v>
      </c>
      <c r="Y612" s="24" t="s">
        <v>695</v>
      </c>
      <c r="Z612" s="25" t="s">
        <v>518</v>
      </c>
      <c r="AA612" s="24">
        <v>20220430</v>
      </c>
      <c r="AB612" s="24">
        <v>73722</v>
      </c>
      <c r="AC612" s="23">
        <v>44574</v>
      </c>
      <c r="AD612" s="18" t="s">
        <v>100</v>
      </c>
      <c r="AE612" s="18" t="s">
        <v>100</v>
      </c>
      <c r="AF612" s="18" t="s">
        <v>696</v>
      </c>
      <c r="AG612" s="18" t="s">
        <v>116</v>
      </c>
      <c r="AH612" s="26">
        <v>81022</v>
      </c>
      <c r="AI612" s="38">
        <v>44586</v>
      </c>
      <c r="AJ612" s="27" t="s">
        <v>103</v>
      </c>
      <c r="AK612" s="26" t="s">
        <v>100</v>
      </c>
      <c r="AL612" s="26" t="s">
        <v>100</v>
      </c>
      <c r="AM612" s="19" t="str">
        <f>'[1]REQUISITOS DE EJECUCIÓN '!F613</f>
        <v>Cumplimiento del contrato
Calidad del servicio</v>
      </c>
      <c r="AN612" s="19" t="str">
        <f>'[1]REQUISITOS DE EJECUCIÓN '!G613</f>
        <v>390-47-994000069163</v>
      </c>
      <c r="AO612" s="19">
        <f>'[1]REQUISITOS DE EJECUCIÓN '!H613</f>
        <v>44586</v>
      </c>
      <c r="AP612" s="19">
        <f>'[1]REQUISITOS DE EJECUCIÓN '!I613</f>
        <v>44587</v>
      </c>
      <c r="AQ612" s="19">
        <f>'[1]REQUISITOS DE EJECUCIÓN '!L613</f>
        <v>44587</v>
      </c>
      <c r="AR612" s="19" t="str">
        <f>'[1]REQUISITOS DE EJECUCIÓN '!M613</f>
        <v>I</v>
      </c>
      <c r="AS612" s="20" t="s">
        <v>104</v>
      </c>
      <c r="AT612" s="18" t="str">
        <f>[1]Supervisiones!J613</f>
        <v>Oscar Javier Ortiz</v>
      </c>
      <c r="AU612" s="18" t="str">
        <f>[1]Supervisiones!K613</f>
        <v xml:space="preserve">80441204	</v>
      </c>
      <c r="AV612" s="18" t="str">
        <f>[1]Supervisiones!L613</f>
        <v>Nubia Yaneth Ruiz Gómez</v>
      </c>
      <c r="AW612" s="18" t="str">
        <f>[1]Supervisiones!M613</f>
        <v xml:space="preserve">80441204	</v>
      </c>
      <c r="AX612" s="21">
        <f>[1]Supervisiones!N613</f>
        <v>44586</v>
      </c>
      <c r="AY612" s="21">
        <f>[1]Supervisiones!O613</f>
        <v>44586</v>
      </c>
      <c r="AZ612" s="18" t="str">
        <f>[1]Supervisiones!P613</f>
        <v>Transaccional</v>
      </c>
      <c r="BA612" s="20" t="s">
        <v>105</v>
      </c>
      <c r="BB612" s="18">
        <v>0</v>
      </c>
      <c r="BC612" s="20" t="s">
        <v>105</v>
      </c>
      <c r="BD612" s="18" t="s">
        <v>100</v>
      </c>
      <c r="BE612" s="18" t="s">
        <v>100</v>
      </c>
      <c r="BF612" s="20" t="s">
        <v>105</v>
      </c>
      <c r="BG612" s="18" t="s">
        <v>100</v>
      </c>
      <c r="BH612" s="18" t="s">
        <v>100</v>
      </c>
      <c r="BI612" s="18" t="s">
        <v>100</v>
      </c>
      <c r="BJ612" s="18" t="s">
        <v>100</v>
      </c>
      <c r="BK612" s="18" t="s">
        <v>100</v>
      </c>
      <c r="BL612" s="18" t="s">
        <v>100</v>
      </c>
      <c r="BM612" s="18" t="s">
        <v>100</v>
      </c>
      <c r="BN612" s="18" t="s">
        <v>100</v>
      </c>
      <c r="BO612" s="18" t="s">
        <v>100</v>
      </c>
      <c r="BP612" s="18" t="s">
        <v>100</v>
      </c>
      <c r="BQ612" s="18" t="s">
        <v>100</v>
      </c>
      <c r="BR612" s="18" t="s">
        <v>100</v>
      </c>
      <c r="BS612" s="21">
        <f t="shared" si="56"/>
        <v>44834</v>
      </c>
      <c r="BT612" s="20">
        <f t="shared" si="53"/>
        <v>0</v>
      </c>
      <c r="BU612" s="18">
        <v>0</v>
      </c>
      <c r="BV612" s="18">
        <v>0</v>
      </c>
      <c r="BW612" s="20">
        <f t="shared" si="54"/>
        <v>0</v>
      </c>
      <c r="BX612" s="18">
        <v>0</v>
      </c>
      <c r="BY612" s="18">
        <v>0</v>
      </c>
      <c r="BZ612" s="22">
        <f t="shared" si="57"/>
        <v>47700000</v>
      </c>
      <c r="CA612" s="18" t="s">
        <v>106</v>
      </c>
      <c r="CB612" s="20" t="e">
        <f t="shared" si="55"/>
        <v>#REF!</v>
      </c>
      <c r="CC612" s="30" t="e">
        <f>BS612-#REF!</f>
        <v>#REF!</v>
      </c>
      <c r="CD612" s="20" t="s">
        <v>107</v>
      </c>
      <c r="CE612" s="29">
        <v>44590</v>
      </c>
      <c r="CF612" s="32" t="s">
        <v>3221</v>
      </c>
    </row>
    <row r="613" spans="1:84" s="17" customFormat="1" ht="50.25" customHeight="1">
      <c r="A613" s="60">
        <v>612</v>
      </c>
      <c r="B613" s="20" t="s">
        <v>298</v>
      </c>
      <c r="C613" s="20" t="s">
        <v>489</v>
      </c>
      <c r="D613" s="20" t="s">
        <v>300</v>
      </c>
      <c r="E613" s="20" t="s">
        <v>88</v>
      </c>
      <c r="F613" s="20" t="s">
        <v>3222</v>
      </c>
      <c r="G613" s="20" t="s">
        <v>90</v>
      </c>
      <c r="H613" s="20" t="s">
        <v>3223</v>
      </c>
      <c r="I613" s="20" t="s">
        <v>92</v>
      </c>
      <c r="J613" s="20">
        <v>1026275771</v>
      </c>
      <c r="K613" s="20" t="s">
        <v>3224</v>
      </c>
      <c r="L613" s="18" t="s">
        <v>2931</v>
      </c>
      <c r="M613" s="28" t="s">
        <v>589</v>
      </c>
      <c r="N613" s="20" t="s">
        <v>96</v>
      </c>
      <c r="O613" s="20">
        <f t="shared" si="52"/>
        <v>70297500</v>
      </c>
      <c r="P613" s="35">
        <v>70297500</v>
      </c>
      <c r="Q613" s="36">
        <v>0</v>
      </c>
      <c r="R613" s="35">
        <v>7029750</v>
      </c>
      <c r="S613" s="20" t="s">
        <v>213</v>
      </c>
      <c r="T613" s="31">
        <v>44583</v>
      </c>
      <c r="U613" s="21">
        <v>44586</v>
      </c>
      <c r="V613" s="21">
        <v>44865</v>
      </c>
      <c r="W613" s="21">
        <v>44586</v>
      </c>
      <c r="X613" s="21">
        <v>44865</v>
      </c>
      <c r="Y613" s="24" t="s">
        <v>305</v>
      </c>
      <c r="Z613" s="25" t="s">
        <v>306</v>
      </c>
      <c r="AA613" s="24">
        <v>20220532</v>
      </c>
      <c r="AB613" s="24">
        <v>102022</v>
      </c>
      <c r="AC613" s="21">
        <v>44578</v>
      </c>
      <c r="AD613" s="18" t="s">
        <v>100</v>
      </c>
      <c r="AE613" s="18" t="s">
        <v>100</v>
      </c>
      <c r="AF613" s="18" t="s">
        <v>928</v>
      </c>
      <c r="AG613" s="18" t="s">
        <v>635</v>
      </c>
      <c r="AH613" s="26">
        <v>74222</v>
      </c>
      <c r="AI613" s="38">
        <v>44585</v>
      </c>
      <c r="AJ613" s="27" t="s">
        <v>103</v>
      </c>
      <c r="AK613" s="26" t="s">
        <v>100</v>
      </c>
      <c r="AL613" s="26" t="s">
        <v>100</v>
      </c>
      <c r="AM613" s="19" t="str">
        <f>'[1]REQUISITOS DE EJECUCIÓN '!F614</f>
        <v>Cumplimiento del contrato
Calidad del servicio</v>
      </c>
      <c r="AN613" s="19" t="str">
        <f>'[1]REQUISITOS DE EJECUCIÓN '!G614</f>
        <v>14-44-101146003</v>
      </c>
      <c r="AO613" s="19">
        <f>'[1]REQUISITOS DE EJECUCIÓN '!H614</f>
        <v>44585</v>
      </c>
      <c r="AP613" s="19">
        <f>'[1]REQUISITOS DE EJECUCIÓN '!I614</f>
        <v>44585</v>
      </c>
      <c r="AQ613" s="19">
        <f>'[1]REQUISITOS DE EJECUCIÓN '!L614</f>
        <v>44585</v>
      </c>
      <c r="AR613" s="19" t="str">
        <f>'[1]REQUISITOS DE EJECUCIÓN '!M614</f>
        <v>I</v>
      </c>
      <c r="AS613" s="20" t="s">
        <v>104</v>
      </c>
      <c r="AT613" s="18" t="str">
        <f>[1]Supervisiones!J614</f>
        <v>Edgar Muñoz David</v>
      </c>
      <c r="AU613" s="18">
        <f>[1]Supervisiones!K614</f>
        <v>12965830</v>
      </c>
      <c r="AV613" s="18" t="str">
        <f>[1]Supervisiones!L614</f>
        <v>Edgar Muñoz David</v>
      </c>
      <c r="AW613" s="18">
        <f>[1]Supervisiones!M614</f>
        <v>12965830</v>
      </c>
      <c r="AX613" s="21">
        <f>[1]Supervisiones!N614</f>
        <v>44586</v>
      </c>
      <c r="AY613" s="21">
        <f>[1]Supervisiones!O614</f>
        <v>44586</v>
      </c>
      <c r="AZ613" s="18" t="str">
        <f>[1]Supervisiones!P614</f>
        <v>Transaccional</v>
      </c>
      <c r="BA613" s="20" t="s">
        <v>105</v>
      </c>
      <c r="BB613" s="18">
        <v>0</v>
      </c>
      <c r="BC613" s="20" t="s">
        <v>105</v>
      </c>
      <c r="BD613" s="18" t="s">
        <v>100</v>
      </c>
      <c r="BE613" s="18" t="s">
        <v>100</v>
      </c>
      <c r="BF613" s="20" t="s">
        <v>105</v>
      </c>
      <c r="BG613" s="18" t="s">
        <v>100</v>
      </c>
      <c r="BH613" s="18" t="s">
        <v>100</v>
      </c>
      <c r="BI613" s="18" t="s">
        <v>100</v>
      </c>
      <c r="BJ613" s="18" t="s">
        <v>100</v>
      </c>
      <c r="BK613" s="18" t="s">
        <v>100</v>
      </c>
      <c r="BL613" s="18" t="s">
        <v>100</v>
      </c>
      <c r="BM613" s="18" t="s">
        <v>100</v>
      </c>
      <c r="BN613" s="18" t="s">
        <v>100</v>
      </c>
      <c r="BO613" s="18" t="s">
        <v>100</v>
      </c>
      <c r="BP613" s="18" t="s">
        <v>100</v>
      </c>
      <c r="BQ613" s="18" t="s">
        <v>100</v>
      </c>
      <c r="BR613" s="18" t="s">
        <v>100</v>
      </c>
      <c r="BS613" s="21">
        <f t="shared" si="56"/>
        <v>44865</v>
      </c>
      <c r="BT613" s="20">
        <f t="shared" si="53"/>
        <v>0</v>
      </c>
      <c r="BU613" s="18">
        <v>0</v>
      </c>
      <c r="BV613" s="18">
        <v>0</v>
      </c>
      <c r="BW613" s="20">
        <f t="shared" si="54"/>
        <v>0</v>
      </c>
      <c r="BX613" s="18">
        <v>0</v>
      </c>
      <c r="BY613" s="18">
        <v>0</v>
      </c>
      <c r="BZ613" s="22">
        <f t="shared" si="57"/>
        <v>70297500</v>
      </c>
      <c r="CA613" s="18" t="s">
        <v>106</v>
      </c>
      <c r="CB613" s="20" t="e">
        <f t="shared" si="55"/>
        <v>#REF!</v>
      </c>
      <c r="CC613" s="30" t="e">
        <f>BS613-#REF!</f>
        <v>#REF!</v>
      </c>
      <c r="CD613" s="20" t="s">
        <v>107</v>
      </c>
      <c r="CE613" s="29">
        <v>44588</v>
      </c>
      <c r="CF613" s="32" t="s">
        <v>3225</v>
      </c>
    </row>
    <row r="614" spans="1:84" s="17" customFormat="1" ht="50.25" customHeight="1">
      <c r="A614" s="60">
        <v>613</v>
      </c>
      <c r="B614" s="20" t="s">
        <v>85</v>
      </c>
      <c r="C614" s="20" t="s">
        <v>1720</v>
      </c>
      <c r="D614" s="20" t="s">
        <v>165</v>
      </c>
      <c r="E614" s="20" t="s">
        <v>88</v>
      </c>
      <c r="F614" s="20" t="s">
        <v>3226</v>
      </c>
      <c r="G614" s="20" t="s">
        <v>111</v>
      </c>
      <c r="H614" s="20" t="s">
        <v>3227</v>
      </c>
      <c r="I614" s="20" t="s">
        <v>92</v>
      </c>
      <c r="J614" s="20">
        <v>1070924443</v>
      </c>
      <c r="K614" s="20" t="s">
        <v>3228</v>
      </c>
      <c r="L614" s="18" t="s">
        <v>2931</v>
      </c>
      <c r="M614" s="28" t="s">
        <v>3229</v>
      </c>
      <c r="N614" s="20" t="s">
        <v>96</v>
      </c>
      <c r="O614" s="20">
        <f t="shared" si="52"/>
        <v>36300000</v>
      </c>
      <c r="P614" s="39">
        <v>36300000</v>
      </c>
      <c r="Q614" s="36">
        <v>0</v>
      </c>
      <c r="R614" s="39">
        <v>3300000</v>
      </c>
      <c r="S614" s="20" t="s">
        <v>213</v>
      </c>
      <c r="T614" s="21">
        <v>44584</v>
      </c>
      <c r="U614" s="21">
        <v>44586</v>
      </c>
      <c r="V614" s="21">
        <v>44895</v>
      </c>
      <c r="W614" s="21">
        <v>44586</v>
      </c>
      <c r="X614" s="21">
        <v>44895</v>
      </c>
      <c r="Y614" s="24" t="s">
        <v>1725</v>
      </c>
      <c r="Z614" s="25" t="s">
        <v>99</v>
      </c>
      <c r="AA614" s="24">
        <v>20221088</v>
      </c>
      <c r="AB614" s="24">
        <v>113522</v>
      </c>
      <c r="AC614" s="21">
        <v>44581</v>
      </c>
      <c r="AD614" s="18" t="s">
        <v>100</v>
      </c>
      <c r="AE614" s="18" t="s">
        <v>100</v>
      </c>
      <c r="AF614" s="18" t="s">
        <v>1726</v>
      </c>
      <c r="AG614" s="18" t="s">
        <v>1887</v>
      </c>
      <c r="AH614" s="26">
        <v>77722</v>
      </c>
      <c r="AI614" s="38">
        <v>44585</v>
      </c>
      <c r="AJ614" s="27" t="s">
        <v>103</v>
      </c>
      <c r="AK614" s="26" t="s">
        <v>100</v>
      </c>
      <c r="AL614" s="26" t="s">
        <v>100</v>
      </c>
      <c r="AM614" s="19" t="str">
        <f>'[1]REQUISITOS DE EJECUCIÓN '!F615</f>
        <v>Cumplimiento del contrato</v>
      </c>
      <c r="AN614" s="19" t="str">
        <f>'[1]REQUISITOS DE EJECUCIÓN '!G615</f>
        <v>390-47-994000068857</v>
      </c>
      <c r="AO614" s="19">
        <f>'[1]REQUISITOS DE EJECUCIÓN '!H615</f>
        <v>44584</v>
      </c>
      <c r="AP614" s="19">
        <f>'[1]REQUISITOS DE EJECUCIÓN '!I615</f>
        <v>44586</v>
      </c>
      <c r="AQ614" s="19">
        <f>'[1]REQUISITOS DE EJECUCIÓN '!L615</f>
        <v>44586</v>
      </c>
      <c r="AR614" s="19" t="str">
        <f>'[1]REQUISITOS DE EJECUCIÓN '!M615</f>
        <v>I</v>
      </c>
      <c r="AS614" s="20" t="s">
        <v>104</v>
      </c>
      <c r="AT614" s="18" t="str">
        <f>[1]Supervisiones!J615</f>
        <v>Rocío Pabón Santana</v>
      </c>
      <c r="AU614" s="18">
        <f>[1]Supervisiones!K615</f>
        <v>39531708</v>
      </c>
      <c r="AV614" s="18" t="str">
        <f>[1]Supervisiones!L615</f>
        <v>Rocío Pabón Santana</v>
      </c>
      <c r="AW614" s="18">
        <f>[1]Supervisiones!M615</f>
        <v>39531708</v>
      </c>
      <c r="AX614" s="21">
        <f>[1]Supervisiones!N615</f>
        <v>44585</v>
      </c>
      <c r="AY614" s="21">
        <f>[1]Supervisiones!O615</f>
        <v>44585</v>
      </c>
      <c r="AZ614" s="18" t="str">
        <f>[1]Supervisiones!P615</f>
        <v>Transaccional</v>
      </c>
      <c r="BA614" s="20" t="s">
        <v>105</v>
      </c>
      <c r="BB614" s="18">
        <v>0</v>
      </c>
      <c r="BC614" s="20" t="s">
        <v>105</v>
      </c>
      <c r="BD614" s="18" t="s">
        <v>100</v>
      </c>
      <c r="BE614" s="18" t="s">
        <v>100</v>
      </c>
      <c r="BF614" s="20" t="s">
        <v>105</v>
      </c>
      <c r="BG614" s="18" t="s">
        <v>100</v>
      </c>
      <c r="BH614" s="18" t="s">
        <v>100</v>
      </c>
      <c r="BI614" s="18" t="s">
        <v>100</v>
      </c>
      <c r="BJ614" s="18" t="s">
        <v>100</v>
      </c>
      <c r="BK614" s="18" t="s">
        <v>100</v>
      </c>
      <c r="BL614" s="18" t="s">
        <v>100</v>
      </c>
      <c r="BM614" s="18" t="s">
        <v>100</v>
      </c>
      <c r="BN614" s="18" t="s">
        <v>100</v>
      </c>
      <c r="BO614" s="18" t="s">
        <v>100</v>
      </c>
      <c r="BP614" s="18" t="s">
        <v>100</v>
      </c>
      <c r="BQ614" s="18" t="s">
        <v>100</v>
      </c>
      <c r="BR614" s="18" t="s">
        <v>100</v>
      </c>
      <c r="BS614" s="21">
        <f t="shared" si="56"/>
        <v>44895</v>
      </c>
      <c r="BT614" s="20">
        <f t="shared" si="53"/>
        <v>0</v>
      </c>
      <c r="BU614" s="18">
        <v>0</v>
      </c>
      <c r="BV614" s="18">
        <v>0</v>
      </c>
      <c r="BW614" s="20">
        <f t="shared" si="54"/>
        <v>0</v>
      </c>
      <c r="BX614" s="18">
        <v>0</v>
      </c>
      <c r="BY614" s="18">
        <v>0</v>
      </c>
      <c r="BZ614" s="22">
        <f t="shared" si="57"/>
        <v>36300000</v>
      </c>
      <c r="CA614" s="18" t="s">
        <v>106</v>
      </c>
      <c r="CB614" s="20" t="e">
        <f t="shared" si="55"/>
        <v>#REF!</v>
      </c>
      <c r="CC614" s="30" t="e">
        <f>BS614-#REF!</f>
        <v>#REF!</v>
      </c>
      <c r="CD614" s="20" t="s">
        <v>107</v>
      </c>
      <c r="CE614" s="29">
        <v>44590</v>
      </c>
      <c r="CF614" s="32" t="s">
        <v>3230</v>
      </c>
    </row>
    <row r="615" spans="1:84" s="17" customFormat="1" ht="50.25" customHeight="1">
      <c r="A615" s="60">
        <v>614</v>
      </c>
      <c r="B615" s="20" t="s">
        <v>411</v>
      </c>
      <c r="C615" s="20" t="s">
        <v>575</v>
      </c>
      <c r="D615" s="20" t="s">
        <v>1116</v>
      </c>
      <c r="E615" s="20" t="s">
        <v>88</v>
      </c>
      <c r="F615" s="20" t="s">
        <v>3231</v>
      </c>
      <c r="G615" s="20" t="s">
        <v>90</v>
      </c>
      <c r="H615" s="20" t="s">
        <v>3232</v>
      </c>
      <c r="I615" s="20" t="s">
        <v>92</v>
      </c>
      <c r="J615" s="20">
        <v>1049617398</v>
      </c>
      <c r="K615" s="20" t="s">
        <v>3233</v>
      </c>
      <c r="L615" s="18" t="s">
        <v>2931</v>
      </c>
      <c r="M615" s="28" t="s">
        <v>2144</v>
      </c>
      <c r="N615" s="20" t="s">
        <v>96</v>
      </c>
      <c r="O615" s="20">
        <f t="shared" si="52"/>
        <v>75023240</v>
      </c>
      <c r="P615" s="39">
        <v>75023240</v>
      </c>
      <c r="Q615" s="36">
        <v>0</v>
      </c>
      <c r="R615" s="39">
        <v>6523760</v>
      </c>
      <c r="S615" s="20" t="s">
        <v>97</v>
      </c>
      <c r="T615" s="21">
        <v>44584</v>
      </c>
      <c r="U615" s="21">
        <v>44586</v>
      </c>
      <c r="V615" s="21">
        <v>44926</v>
      </c>
      <c r="W615" s="21">
        <v>44586</v>
      </c>
      <c r="X615" s="21">
        <v>44926</v>
      </c>
      <c r="Y615" s="24" t="s">
        <v>418</v>
      </c>
      <c r="Z615" s="25" t="s">
        <v>419</v>
      </c>
      <c r="AA615" s="24">
        <v>20220833</v>
      </c>
      <c r="AB615" s="24">
        <v>96522</v>
      </c>
      <c r="AC615" s="21">
        <v>44576</v>
      </c>
      <c r="AD615" s="18" t="s">
        <v>100</v>
      </c>
      <c r="AE615" s="18" t="s">
        <v>100</v>
      </c>
      <c r="AF615" s="18" t="s">
        <v>420</v>
      </c>
      <c r="AG615" s="18" t="s">
        <v>737</v>
      </c>
      <c r="AH615" s="26">
        <v>74122</v>
      </c>
      <c r="AI615" s="38">
        <v>44585</v>
      </c>
      <c r="AJ615" s="27" t="s">
        <v>103</v>
      </c>
      <c r="AK615" s="26" t="s">
        <v>100</v>
      </c>
      <c r="AL615" s="26" t="s">
        <v>100</v>
      </c>
      <c r="AM615" s="19" t="str">
        <f>'[1]REQUISITOS DE EJECUCIÓN '!F616</f>
        <v>Cumplimiento del contrato
Calidad del servicio</v>
      </c>
      <c r="AN615" s="19" t="str">
        <f>'[1]REQUISITOS DE EJECUCIÓN '!G616</f>
        <v>390-47-994000068846</v>
      </c>
      <c r="AO615" s="19">
        <f>'[1]REQUISITOS DE EJECUCIÓN '!H616</f>
        <v>44584</v>
      </c>
      <c r="AP615" s="19">
        <f>'[1]REQUISITOS DE EJECUCIÓN '!I616</f>
        <v>44586</v>
      </c>
      <c r="AQ615" s="19">
        <f>'[1]REQUISITOS DE EJECUCIÓN '!L616</f>
        <v>44586</v>
      </c>
      <c r="AR615" s="19" t="str">
        <f>'[1]REQUISITOS DE EJECUCIÓN '!M616</f>
        <v>I</v>
      </c>
      <c r="AS615" s="20" t="s">
        <v>104</v>
      </c>
      <c r="AT615" s="18" t="str">
        <f>[1]Supervisiones!J616</f>
        <v>José Leonardo Hincapié Gómez</v>
      </c>
      <c r="AU615" s="18">
        <f>[1]Supervisiones!K616</f>
        <v>7562090</v>
      </c>
      <c r="AV615" s="18" t="str">
        <f>[1]Supervisiones!L616</f>
        <v>José Leonardo Hincapié Gómez</v>
      </c>
      <c r="AW615" s="18">
        <f>[1]Supervisiones!M616</f>
        <v>7562090</v>
      </c>
      <c r="AX615" s="21">
        <f>[1]Supervisiones!N616</f>
        <v>44584</v>
      </c>
      <c r="AY615" s="21">
        <f>[1]Supervisiones!O616</f>
        <v>44584</v>
      </c>
      <c r="AZ615" s="18" t="str">
        <f>[1]Supervisiones!P616</f>
        <v>Transaccional</v>
      </c>
      <c r="BA615" s="20" t="s">
        <v>105</v>
      </c>
      <c r="BB615" s="18">
        <v>0</v>
      </c>
      <c r="BC615" s="20" t="s">
        <v>105</v>
      </c>
      <c r="BD615" s="18" t="s">
        <v>100</v>
      </c>
      <c r="BE615" s="18" t="s">
        <v>100</v>
      </c>
      <c r="BF615" s="20" t="s">
        <v>105</v>
      </c>
      <c r="BG615" s="18" t="s">
        <v>100</v>
      </c>
      <c r="BH615" s="18" t="s">
        <v>100</v>
      </c>
      <c r="BI615" s="18" t="s">
        <v>100</v>
      </c>
      <c r="BJ615" s="18" t="s">
        <v>100</v>
      </c>
      <c r="BK615" s="18" t="s">
        <v>100</v>
      </c>
      <c r="BL615" s="18" t="s">
        <v>100</v>
      </c>
      <c r="BM615" s="18" t="s">
        <v>100</v>
      </c>
      <c r="BN615" s="18" t="s">
        <v>100</v>
      </c>
      <c r="BO615" s="18" t="s">
        <v>100</v>
      </c>
      <c r="BP615" s="18" t="s">
        <v>100</v>
      </c>
      <c r="BQ615" s="18" t="s">
        <v>100</v>
      </c>
      <c r="BR615" s="18" t="s">
        <v>100</v>
      </c>
      <c r="BS615" s="21">
        <f t="shared" si="56"/>
        <v>44926</v>
      </c>
      <c r="BT615" s="20">
        <f t="shared" si="53"/>
        <v>0</v>
      </c>
      <c r="BU615" s="18">
        <v>0</v>
      </c>
      <c r="BV615" s="18">
        <v>0</v>
      </c>
      <c r="BW615" s="20">
        <f t="shared" si="54"/>
        <v>0</v>
      </c>
      <c r="BX615" s="18">
        <v>0</v>
      </c>
      <c r="BY615" s="18">
        <v>0</v>
      </c>
      <c r="BZ615" s="22">
        <f t="shared" si="57"/>
        <v>75023240</v>
      </c>
      <c r="CA615" s="18" t="s">
        <v>106</v>
      </c>
      <c r="CB615" s="20" t="e">
        <f t="shared" si="55"/>
        <v>#REF!</v>
      </c>
      <c r="CC615" s="30" t="e">
        <f>BS615-#REF!</f>
        <v>#REF!</v>
      </c>
      <c r="CD615" s="20" t="s">
        <v>107</v>
      </c>
      <c r="CE615" s="29">
        <v>44590</v>
      </c>
      <c r="CF615" s="32" t="s">
        <v>3234</v>
      </c>
    </row>
    <row r="616" spans="1:84" s="17" customFormat="1" ht="50.25" customHeight="1">
      <c r="A616" s="60">
        <v>615</v>
      </c>
      <c r="B616" s="20" t="s">
        <v>510</v>
      </c>
      <c r="C616" s="20" t="s">
        <v>1409</v>
      </c>
      <c r="D616" s="20" t="s">
        <v>512</v>
      </c>
      <c r="E616" s="20" t="s">
        <v>88</v>
      </c>
      <c r="F616" s="20" t="s">
        <v>3235</v>
      </c>
      <c r="G616" s="20" t="s">
        <v>90</v>
      </c>
      <c r="H616" s="20" t="s">
        <v>3236</v>
      </c>
      <c r="I616" s="20" t="s">
        <v>92</v>
      </c>
      <c r="J616" s="20">
        <v>6406783</v>
      </c>
      <c r="K616" s="20" t="s">
        <v>3237</v>
      </c>
      <c r="L616" s="18" t="s">
        <v>2931</v>
      </c>
      <c r="M616" s="28" t="s">
        <v>3238</v>
      </c>
      <c r="N616" s="20" t="s">
        <v>1902</v>
      </c>
      <c r="O616" s="20">
        <f t="shared" ref="O616:O907" si="58">P616+Q616</f>
        <v>61270000</v>
      </c>
      <c r="P616" s="35">
        <v>61270000</v>
      </c>
      <c r="Q616" s="36">
        <v>0</v>
      </c>
      <c r="R616" s="35">
        <v>5570000</v>
      </c>
      <c r="S616" s="20" t="s">
        <v>213</v>
      </c>
      <c r="T616" s="31">
        <v>44583</v>
      </c>
      <c r="U616" s="21" t="s">
        <v>2313</v>
      </c>
      <c r="V616" s="21">
        <v>44895</v>
      </c>
      <c r="W616" s="21" t="s">
        <v>2313</v>
      </c>
      <c r="X616" s="21" t="s">
        <v>2313</v>
      </c>
      <c r="Y616" s="24" t="s">
        <v>1414</v>
      </c>
      <c r="Z616" s="25" t="s">
        <v>518</v>
      </c>
      <c r="AA616" s="50">
        <v>20220405</v>
      </c>
      <c r="AB616" s="50">
        <v>21722</v>
      </c>
      <c r="AC616" s="23">
        <v>44569</v>
      </c>
      <c r="AD616" s="18" t="s">
        <v>100</v>
      </c>
      <c r="AE616" s="18" t="s">
        <v>100</v>
      </c>
      <c r="AF616" s="28" t="s">
        <v>1415</v>
      </c>
      <c r="AG616" s="28" t="s">
        <v>116</v>
      </c>
      <c r="AH616" s="26">
        <v>68522</v>
      </c>
      <c r="AI616" s="38">
        <v>44584</v>
      </c>
      <c r="AJ616" s="27" t="s">
        <v>84</v>
      </c>
      <c r="AK616" s="26" t="s">
        <v>100</v>
      </c>
      <c r="AL616" s="26" t="s">
        <v>100</v>
      </c>
      <c r="AM616" s="19" t="str">
        <f>'[1]REQUISITOS DE EJECUCIÓN '!F617</f>
        <v>Cumplimiento del contrato
Calidad del servicio</v>
      </c>
      <c r="AN616" s="19" t="str">
        <f>'[1]REQUISITOS DE EJECUCIÓN '!G617</f>
        <v>11-46-101025716</v>
      </c>
      <c r="AO616" s="19">
        <f>'[1]REQUISITOS DE EJECUCIÓN '!H617</f>
        <v>44585</v>
      </c>
      <c r="AP616" s="19">
        <f>'[1]REQUISITOS DE EJECUCIÓN '!I617</f>
        <v>44589</v>
      </c>
      <c r="AQ616" s="19">
        <f>'[1]REQUISITOS DE EJECUCIÓN '!L617</f>
        <v>44585</v>
      </c>
      <c r="AR616" s="19" t="str">
        <f>'[1]REQUISITOS DE EJECUCIÓN '!M617</f>
        <v>I</v>
      </c>
      <c r="AS616" s="20" t="s">
        <v>211</v>
      </c>
      <c r="AT616" s="18" t="str">
        <f>[1]Supervisiones!J617</f>
        <v>Liliana Patricia Mosquera Reyes</v>
      </c>
      <c r="AU616" s="18">
        <f>[1]Supervisiones!K617</f>
        <v>52466319</v>
      </c>
      <c r="AV616" s="18" t="str">
        <f>[1]Supervisiones!L617</f>
        <v>Liliana Patricia Mosquera Reyes</v>
      </c>
      <c r="AW616" s="18">
        <f>[1]Supervisiones!M617</f>
        <v>52466319</v>
      </c>
      <c r="AX616" s="21">
        <f>[1]Supervisiones!N617</f>
        <v>44584</v>
      </c>
      <c r="AY616" s="21">
        <f>[1]Supervisiones!O617</f>
        <v>44584</v>
      </c>
      <c r="AZ616" s="18" t="str">
        <f>[1]Supervisiones!P617</f>
        <v>Transaccional</v>
      </c>
      <c r="BA616" s="20" t="s">
        <v>105</v>
      </c>
      <c r="BB616" s="18">
        <v>0</v>
      </c>
      <c r="BC616" s="20" t="s">
        <v>105</v>
      </c>
      <c r="BD616" s="18" t="s">
        <v>100</v>
      </c>
      <c r="BE616" s="18" t="s">
        <v>100</v>
      </c>
      <c r="BF616" s="20" t="s">
        <v>105</v>
      </c>
      <c r="BG616" s="18" t="s">
        <v>100</v>
      </c>
      <c r="BH616" s="18" t="s">
        <v>100</v>
      </c>
      <c r="BI616" s="18" t="s">
        <v>100</v>
      </c>
      <c r="BJ616" s="18" t="s">
        <v>100</v>
      </c>
      <c r="BK616" s="18" t="s">
        <v>100</v>
      </c>
      <c r="BL616" s="18" t="s">
        <v>100</v>
      </c>
      <c r="BM616" s="18" t="s">
        <v>100</v>
      </c>
      <c r="BN616" s="18" t="s">
        <v>100</v>
      </c>
      <c r="BO616" s="18" t="s">
        <v>100</v>
      </c>
      <c r="BP616" s="18" t="s">
        <v>100</v>
      </c>
      <c r="BQ616" s="18" t="s">
        <v>100</v>
      </c>
      <c r="BR616" s="18" t="s">
        <v>100</v>
      </c>
      <c r="BS616" s="21">
        <f t="shared" si="56"/>
        <v>44895</v>
      </c>
      <c r="BT616" s="20">
        <f t="shared" si="53"/>
        <v>0</v>
      </c>
      <c r="BU616" s="18">
        <v>0</v>
      </c>
      <c r="BV616" s="18">
        <v>0</v>
      </c>
      <c r="BW616" s="20">
        <f t="shared" si="54"/>
        <v>0</v>
      </c>
      <c r="BX616" s="18">
        <v>0</v>
      </c>
      <c r="BY616" s="18">
        <v>0</v>
      </c>
      <c r="BZ616" s="22">
        <f t="shared" si="57"/>
        <v>61270000</v>
      </c>
      <c r="CA616" s="18" t="s">
        <v>106</v>
      </c>
      <c r="CB616" s="20" t="e">
        <f t="shared" si="55"/>
        <v>#REF!</v>
      </c>
      <c r="CC616" s="30" t="e">
        <f>BS616-#REF!</f>
        <v>#REF!</v>
      </c>
      <c r="CD616" s="20" t="s">
        <v>107</v>
      </c>
      <c r="CE616" s="29">
        <v>44588</v>
      </c>
      <c r="CF616" s="32" t="s">
        <v>3239</v>
      </c>
    </row>
    <row r="617" spans="1:84" s="17" customFormat="1" ht="50.25" customHeight="1">
      <c r="A617" s="60">
        <v>616</v>
      </c>
      <c r="B617" s="20" t="s">
        <v>298</v>
      </c>
      <c r="C617" s="20" t="s">
        <v>299</v>
      </c>
      <c r="D617" s="20" t="s">
        <v>300</v>
      </c>
      <c r="E617" s="20" t="s">
        <v>88</v>
      </c>
      <c r="F617" s="20" t="s">
        <v>3240</v>
      </c>
      <c r="G617" s="20" t="s">
        <v>111</v>
      </c>
      <c r="H617" s="20" t="s">
        <v>3241</v>
      </c>
      <c r="I617" s="20" t="s">
        <v>92</v>
      </c>
      <c r="J617" s="20">
        <v>10248335</v>
      </c>
      <c r="K617" s="20" t="s">
        <v>3242</v>
      </c>
      <c r="L617" s="18" t="s">
        <v>2931</v>
      </c>
      <c r="M617" s="28" t="s">
        <v>304</v>
      </c>
      <c r="N617" s="20" t="s">
        <v>96</v>
      </c>
      <c r="O617" s="20">
        <f t="shared" si="58"/>
        <v>50000000</v>
      </c>
      <c r="P617" s="35">
        <v>50000000</v>
      </c>
      <c r="Q617" s="36">
        <v>0</v>
      </c>
      <c r="R617" s="35">
        <v>5000000</v>
      </c>
      <c r="S617" s="20" t="s">
        <v>213</v>
      </c>
      <c r="T617" s="31">
        <v>44583</v>
      </c>
      <c r="U617" s="21">
        <v>44589</v>
      </c>
      <c r="V617" s="21">
        <v>44865</v>
      </c>
      <c r="W617" s="21">
        <v>44589</v>
      </c>
      <c r="X617" s="21">
        <v>44865</v>
      </c>
      <c r="Y617" s="24" t="s">
        <v>305</v>
      </c>
      <c r="Z617" s="25" t="s">
        <v>306</v>
      </c>
      <c r="AA617" s="50">
        <v>20220629</v>
      </c>
      <c r="AB617" s="50">
        <v>105022</v>
      </c>
      <c r="AC617" s="23">
        <v>44579</v>
      </c>
      <c r="AD617" s="18" t="s">
        <v>100</v>
      </c>
      <c r="AE617" s="18" t="s">
        <v>100</v>
      </c>
      <c r="AF617" s="28" t="s">
        <v>928</v>
      </c>
      <c r="AG617" s="28" t="s">
        <v>2533</v>
      </c>
      <c r="AH617" s="26">
        <v>72922</v>
      </c>
      <c r="AI617" s="38">
        <v>44585</v>
      </c>
      <c r="AJ617" s="27" t="s">
        <v>103</v>
      </c>
      <c r="AK617" s="26" t="s">
        <v>100</v>
      </c>
      <c r="AL617" s="26" t="s">
        <v>100</v>
      </c>
      <c r="AM617" s="19" t="str">
        <f>'[1]REQUISITOS DE EJECUCIÓN '!F619</f>
        <v>Cumplimiento del contrato</v>
      </c>
      <c r="AN617" s="19" t="str">
        <f>'[1]REQUISITOS DE EJECUCIÓN '!G619</f>
        <v>390 - 47 - 994000068801</v>
      </c>
      <c r="AO617" s="19">
        <f>'[1]REQUISITOS DE EJECUCIÓN '!H619</f>
        <v>44584</v>
      </c>
      <c r="AP617" s="19">
        <f>'[1]REQUISITOS DE EJECUCIÓN '!I619</f>
        <v>44584</v>
      </c>
      <c r="AQ617" s="19">
        <f>'[1]REQUISITOS DE EJECUCIÓN '!L619</f>
        <v>44585</v>
      </c>
      <c r="AR617" s="19" t="str">
        <f>'[1]REQUISITOS DE EJECUCIÓN '!M619</f>
        <v>I</v>
      </c>
      <c r="AS617" s="20" t="s">
        <v>104</v>
      </c>
      <c r="AT617" s="18" t="str">
        <f>[1]Supervisiones!J619</f>
        <v>Fabian Dario Romero Moreno</v>
      </c>
      <c r="AU617" s="18">
        <f>[1]Supervisiones!K619</f>
        <v>11523034</v>
      </c>
      <c r="AV617" s="18" t="str">
        <f>[1]Supervisiones!L619</f>
        <v>Fabian Dario Romero Moreno</v>
      </c>
      <c r="AW617" s="18">
        <f>[1]Supervisiones!M619</f>
        <v>11523034</v>
      </c>
      <c r="AX617" s="21">
        <f>[1]Supervisiones!N619</f>
        <v>44589</v>
      </c>
      <c r="AY617" s="21">
        <f>[1]Supervisiones!O619</f>
        <v>44589</v>
      </c>
      <c r="AZ617" s="18" t="str">
        <f>[1]Supervisiones!P619</f>
        <v>Transaccional</v>
      </c>
      <c r="BA617" s="20" t="s">
        <v>105</v>
      </c>
      <c r="BB617" s="18">
        <v>0</v>
      </c>
      <c r="BC617" s="20" t="s">
        <v>105</v>
      </c>
      <c r="BD617" s="18" t="s">
        <v>100</v>
      </c>
      <c r="BE617" s="18" t="s">
        <v>100</v>
      </c>
      <c r="BF617" s="20" t="s">
        <v>105</v>
      </c>
      <c r="BG617" s="18" t="s">
        <v>100</v>
      </c>
      <c r="BH617" s="18" t="s">
        <v>100</v>
      </c>
      <c r="BI617" s="18" t="s">
        <v>100</v>
      </c>
      <c r="BJ617" s="18" t="s">
        <v>100</v>
      </c>
      <c r="BK617" s="18" t="s">
        <v>100</v>
      </c>
      <c r="BL617" s="18" t="s">
        <v>100</v>
      </c>
      <c r="BM617" s="18" t="s">
        <v>100</v>
      </c>
      <c r="BN617" s="18" t="s">
        <v>100</v>
      </c>
      <c r="BO617" s="18" t="s">
        <v>100</v>
      </c>
      <c r="BP617" s="18" t="s">
        <v>100</v>
      </c>
      <c r="BQ617" s="18" t="s">
        <v>100</v>
      </c>
      <c r="BR617" s="18" t="s">
        <v>100</v>
      </c>
      <c r="BS617" s="21">
        <f t="shared" si="56"/>
        <v>44865</v>
      </c>
      <c r="BT617" s="20">
        <f t="shared" si="53"/>
        <v>0</v>
      </c>
      <c r="BU617" s="18">
        <v>0</v>
      </c>
      <c r="BV617" s="18">
        <v>0</v>
      </c>
      <c r="BW617" s="20">
        <f t="shared" si="54"/>
        <v>0</v>
      </c>
      <c r="BX617" s="18">
        <v>0</v>
      </c>
      <c r="BY617" s="18">
        <v>0</v>
      </c>
      <c r="BZ617" s="22">
        <f t="shared" si="57"/>
        <v>50000000</v>
      </c>
      <c r="CA617" s="18" t="s">
        <v>106</v>
      </c>
      <c r="CB617" s="20" t="e">
        <f t="shared" si="55"/>
        <v>#REF!</v>
      </c>
      <c r="CC617" s="30" t="e">
        <f>BS617-#REF!</f>
        <v>#REF!</v>
      </c>
      <c r="CD617" s="20" t="s">
        <v>107</v>
      </c>
      <c r="CE617" s="29">
        <v>44588</v>
      </c>
      <c r="CF617" s="32" t="s">
        <v>3243</v>
      </c>
    </row>
    <row r="618" spans="1:84" s="17" customFormat="1" ht="50.25" customHeight="1">
      <c r="A618" s="60">
        <v>617</v>
      </c>
      <c r="B618" s="20" t="s">
        <v>411</v>
      </c>
      <c r="C618" s="20" t="s">
        <v>617</v>
      </c>
      <c r="D618" s="20" t="s">
        <v>731</v>
      </c>
      <c r="E618" s="20" t="s">
        <v>2387</v>
      </c>
      <c r="F618" s="20" t="s">
        <v>3244</v>
      </c>
      <c r="G618" s="20" t="s">
        <v>2389</v>
      </c>
      <c r="H618" s="20" t="s">
        <v>3245</v>
      </c>
      <c r="I618" s="20" t="s">
        <v>2130</v>
      </c>
      <c r="J618" s="20" t="s">
        <v>3246</v>
      </c>
      <c r="K618" s="20" t="s">
        <v>3247</v>
      </c>
      <c r="L618" s="18">
        <v>80101505</v>
      </c>
      <c r="M618" s="28" t="s">
        <v>3248</v>
      </c>
      <c r="N618" s="20" t="s">
        <v>96</v>
      </c>
      <c r="O618" s="20">
        <f t="shared" si="58"/>
        <v>500000000</v>
      </c>
      <c r="P618" s="35">
        <v>500000000</v>
      </c>
      <c r="Q618" s="36">
        <v>0</v>
      </c>
      <c r="R618" s="36" t="s">
        <v>100</v>
      </c>
      <c r="S618" s="20" t="s">
        <v>100</v>
      </c>
      <c r="T618" s="31">
        <v>44584</v>
      </c>
      <c r="U618" s="21">
        <v>44596</v>
      </c>
      <c r="V618" s="21">
        <v>44926</v>
      </c>
      <c r="W618" s="21">
        <v>44596</v>
      </c>
      <c r="X618" s="21">
        <v>44926</v>
      </c>
      <c r="Y618" s="24" t="s">
        <v>622</v>
      </c>
      <c r="Z618" s="25" t="s">
        <v>419</v>
      </c>
      <c r="AA618" s="50">
        <v>20220858</v>
      </c>
      <c r="AB618" s="50">
        <v>82222</v>
      </c>
      <c r="AC618" s="23">
        <v>44574</v>
      </c>
      <c r="AD618" s="18" t="s">
        <v>100</v>
      </c>
      <c r="AE618" s="18" t="s">
        <v>100</v>
      </c>
      <c r="AF618" s="28" t="s">
        <v>2475</v>
      </c>
      <c r="AG618" s="28" t="s">
        <v>100</v>
      </c>
      <c r="AH618" s="26">
        <v>75322</v>
      </c>
      <c r="AI618" s="38">
        <v>44584</v>
      </c>
      <c r="AJ618" s="27" t="s">
        <v>103</v>
      </c>
      <c r="AK618" s="26" t="s">
        <v>100</v>
      </c>
      <c r="AL618" s="26" t="s">
        <v>100</v>
      </c>
      <c r="AM618" s="19" t="str">
        <f>'[1]REQUISITOS DE EJECUCIÓN '!F620</f>
        <v>Cumplimiento del contrato
Pago de salarios
Calidad del servicio
Calidad y correcto funcionamiento de los bienes</v>
      </c>
      <c r="AN618" s="19" t="str">
        <f>'[1]REQUISITOS DE EJECUCIÓN '!G620</f>
        <v>430-47-994000055519</v>
      </c>
      <c r="AO618" s="19">
        <f>'[1]REQUISITOS DE EJECUCIÓN '!H620</f>
        <v>44589</v>
      </c>
      <c r="AP618" s="19">
        <f>'[1]REQUISITOS DE EJECUCIÓN '!I620</f>
        <v>44596</v>
      </c>
      <c r="AQ618" s="19" t="str">
        <f>'[1]REQUISITOS DE EJECUCIÓN '!L620</f>
        <v>N/A</v>
      </c>
      <c r="AR618" s="19" t="str">
        <f>'[1]REQUISITOS DE EJECUCIÓN '!M620</f>
        <v>N/A</v>
      </c>
      <c r="AS618" s="20" t="s">
        <v>100</v>
      </c>
      <c r="AT618" s="18" t="str">
        <f>[1]Supervisiones!J620</f>
        <v>David Alejandro Acosta Cárdenas</v>
      </c>
      <c r="AU618" s="18">
        <f>[1]Supervisiones!K620</f>
        <v>1069712051</v>
      </c>
      <c r="AV618" s="18" t="str">
        <f>[1]Supervisiones!L620</f>
        <v>Juan Efraín Arguello Molina</v>
      </c>
      <c r="AW618" s="18">
        <f>[1]Supervisiones!M620</f>
        <v>1069712051</v>
      </c>
      <c r="AX618" s="21">
        <f>[1]Supervisiones!N620</f>
        <v>44584</v>
      </c>
      <c r="AY618" s="21">
        <f>[1]Supervisiones!O620</f>
        <v>44585</v>
      </c>
      <c r="AZ618" s="18" t="str">
        <f>[1]Supervisiones!P620</f>
        <v>Transaccional</v>
      </c>
      <c r="BA618" s="20" t="s">
        <v>105</v>
      </c>
      <c r="BB618" s="18">
        <v>0</v>
      </c>
      <c r="BC618" s="20" t="s">
        <v>105</v>
      </c>
      <c r="BD618" s="18" t="s">
        <v>100</v>
      </c>
      <c r="BE618" s="18" t="s">
        <v>100</v>
      </c>
      <c r="BF618" s="20" t="s">
        <v>105</v>
      </c>
      <c r="BG618" s="18" t="s">
        <v>100</v>
      </c>
      <c r="BH618" s="18" t="s">
        <v>100</v>
      </c>
      <c r="BI618" s="18" t="s">
        <v>100</v>
      </c>
      <c r="BJ618" s="18" t="s">
        <v>100</v>
      </c>
      <c r="BK618" s="18" t="s">
        <v>100</v>
      </c>
      <c r="BL618" s="18" t="s">
        <v>100</v>
      </c>
      <c r="BM618" s="18" t="s">
        <v>100</v>
      </c>
      <c r="BN618" s="18" t="s">
        <v>100</v>
      </c>
      <c r="BO618" s="18" t="s">
        <v>100</v>
      </c>
      <c r="BP618" s="18" t="s">
        <v>100</v>
      </c>
      <c r="BQ618" s="18" t="s">
        <v>100</v>
      </c>
      <c r="BR618" s="18" t="s">
        <v>100</v>
      </c>
      <c r="BS618" s="21">
        <f t="shared" si="56"/>
        <v>44926</v>
      </c>
      <c r="BT618" s="20">
        <f t="shared" si="53"/>
        <v>0</v>
      </c>
      <c r="BU618" s="18">
        <v>0</v>
      </c>
      <c r="BV618" s="18">
        <v>0</v>
      </c>
      <c r="BW618" s="20">
        <f t="shared" si="54"/>
        <v>0</v>
      </c>
      <c r="BX618" s="18">
        <v>0</v>
      </c>
      <c r="BY618" s="18">
        <v>0</v>
      </c>
      <c r="BZ618" s="22">
        <f t="shared" si="57"/>
        <v>500000000</v>
      </c>
      <c r="CA618" s="18" t="s">
        <v>106</v>
      </c>
      <c r="CB618" s="20" t="e">
        <f t="shared" si="55"/>
        <v>#REF!</v>
      </c>
      <c r="CC618" s="30" t="e">
        <f>BS618-#REF!</f>
        <v>#REF!</v>
      </c>
      <c r="CD618" s="20" t="s">
        <v>107</v>
      </c>
      <c r="CE618" s="29">
        <v>44590</v>
      </c>
      <c r="CF618" s="32" t="s">
        <v>3249</v>
      </c>
    </row>
    <row r="619" spans="1:84" s="17" customFormat="1" ht="50.25" customHeight="1">
      <c r="A619" s="60">
        <v>618</v>
      </c>
      <c r="B619" s="20" t="s">
        <v>510</v>
      </c>
      <c r="C619" s="20" t="s">
        <v>1409</v>
      </c>
      <c r="D619" s="20" t="s">
        <v>512</v>
      </c>
      <c r="E619" s="20" t="s">
        <v>88</v>
      </c>
      <c r="F619" s="20" t="s">
        <v>3250</v>
      </c>
      <c r="G619" s="20" t="s">
        <v>90</v>
      </c>
      <c r="H619" s="20" t="s">
        <v>3251</v>
      </c>
      <c r="I619" s="20" t="s">
        <v>92</v>
      </c>
      <c r="J619" s="20">
        <v>80174583</v>
      </c>
      <c r="K619" s="20" t="s">
        <v>3252</v>
      </c>
      <c r="L619" s="18" t="s">
        <v>2931</v>
      </c>
      <c r="M619" s="28" t="s">
        <v>3253</v>
      </c>
      <c r="N619" s="20" t="s">
        <v>1902</v>
      </c>
      <c r="O619" s="20">
        <f t="shared" si="58"/>
        <v>36000000</v>
      </c>
      <c r="P619" s="35">
        <v>36000000</v>
      </c>
      <c r="Q619" s="36">
        <v>0</v>
      </c>
      <c r="R619" s="35">
        <v>4000000</v>
      </c>
      <c r="S619" s="20" t="s">
        <v>213</v>
      </c>
      <c r="T619" s="31">
        <v>44585</v>
      </c>
      <c r="U619" s="21" t="s">
        <v>2313</v>
      </c>
      <c r="V619" s="21">
        <v>44834</v>
      </c>
      <c r="W619" s="21" t="s">
        <v>2313</v>
      </c>
      <c r="X619" s="21" t="s">
        <v>2313</v>
      </c>
      <c r="Y619" s="24" t="s">
        <v>1414</v>
      </c>
      <c r="Z619" s="25" t="s">
        <v>518</v>
      </c>
      <c r="AA619" s="50">
        <v>20220413</v>
      </c>
      <c r="AB619" s="50">
        <v>110822</v>
      </c>
      <c r="AC619" s="23">
        <v>44579</v>
      </c>
      <c r="AD619" s="18" t="s">
        <v>100</v>
      </c>
      <c r="AE619" s="18" t="s">
        <v>100</v>
      </c>
      <c r="AF619" s="28" t="s">
        <v>1415</v>
      </c>
      <c r="AG619" s="28" t="s">
        <v>116</v>
      </c>
      <c r="AH619" s="26">
        <v>81122</v>
      </c>
      <c r="AI619" s="38">
        <v>44586</v>
      </c>
      <c r="AJ619" s="27" t="s">
        <v>84</v>
      </c>
      <c r="AK619" s="26" t="s">
        <v>100</v>
      </c>
      <c r="AL619" s="26" t="s">
        <v>100</v>
      </c>
      <c r="AM619" s="19" t="str">
        <f>'[1]REQUISITOS DE EJECUCIÓN '!F621</f>
        <v>Cumplimiento del contrato
Calidad del servicio</v>
      </c>
      <c r="AN619" s="19" t="str">
        <f>'[1]REQUISITOS DE EJECUCIÓN '!G621</f>
        <v>3255122-6</v>
      </c>
      <c r="AO619" s="19">
        <f>'[1]REQUISITOS DE EJECUCIÓN '!H621</f>
        <v>44585</v>
      </c>
      <c r="AP619" s="19">
        <f>'[1]REQUISITOS DE EJECUCIÓN '!I621</f>
        <v>44589</v>
      </c>
      <c r="AQ619" s="19">
        <f>'[1]REQUISITOS DE EJECUCIÓN '!L621</f>
        <v>44587</v>
      </c>
      <c r="AR619" s="19" t="str">
        <f>'[1]REQUISITOS DE EJECUCIÓN '!M621</f>
        <v>I</v>
      </c>
      <c r="AS619" s="20" t="s">
        <v>211</v>
      </c>
      <c r="AT619" s="18" t="str">
        <f>[1]Supervisiones!J621</f>
        <v>Mario Giovanni Monroy Hernandez</v>
      </c>
      <c r="AU619" s="18">
        <f>[1]Supervisiones!K621</f>
        <v>79641497</v>
      </c>
      <c r="AV619" s="18" t="str">
        <f>[1]Supervisiones!L621</f>
        <v>Liliana Patricia Mosquera Reyes</v>
      </c>
      <c r="AW619" s="18">
        <f>[1]Supervisiones!M621</f>
        <v>79641497</v>
      </c>
      <c r="AX619" s="21">
        <f>[1]Supervisiones!N621</f>
        <v>44586</v>
      </c>
      <c r="AY619" s="21">
        <f>[1]Supervisiones!O621</f>
        <v>44586</v>
      </c>
      <c r="AZ619" s="18" t="str">
        <f>[1]Supervisiones!P621</f>
        <v>Transaccional</v>
      </c>
      <c r="BA619" s="20" t="s">
        <v>105</v>
      </c>
      <c r="BB619" s="18">
        <v>0</v>
      </c>
      <c r="BC619" s="20" t="s">
        <v>105</v>
      </c>
      <c r="BD619" s="18" t="s">
        <v>100</v>
      </c>
      <c r="BE619" s="18" t="s">
        <v>100</v>
      </c>
      <c r="BF619" s="20" t="s">
        <v>105</v>
      </c>
      <c r="BG619" s="18" t="s">
        <v>100</v>
      </c>
      <c r="BH619" s="18" t="s">
        <v>100</v>
      </c>
      <c r="BI619" s="18" t="s">
        <v>100</v>
      </c>
      <c r="BJ619" s="18" t="s">
        <v>100</v>
      </c>
      <c r="BK619" s="18" t="s">
        <v>100</v>
      </c>
      <c r="BL619" s="18" t="s">
        <v>100</v>
      </c>
      <c r="BM619" s="18" t="s">
        <v>100</v>
      </c>
      <c r="BN619" s="18" t="s">
        <v>100</v>
      </c>
      <c r="BO619" s="18" t="s">
        <v>100</v>
      </c>
      <c r="BP619" s="18" t="s">
        <v>100</v>
      </c>
      <c r="BQ619" s="18" t="s">
        <v>100</v>
      </c>
      <c r="BR619" s="18" t="s">
        <v>100</v>
      </c>
      <c r="BS619" s="21">
        <f t="shared" si="56"/>
        <v>44834</v>
      </c>
      <c r="BT619" s="20">
        <f t="shared" si="53"/>
        <v>0</v>
      </c>
      <c r="BU619" s="18">
        <v>0</v>
      </c>
      <c r="BV619" s="18">
        <v>0</v>
      </c>
      <c r="BW619" s="20">
        <f t="shared" si="54"/>
        <v>0</v>
      </c>
      <c r="BX619" s="18">
        <v>0</v>
      </c>
      <c r="BY619" s="18">
        <v>0</v>
      </c>
      <c r="BZ619" s="22">
        <f t="shared" si="57"/>
        <v>36000000</v>
      </c>
      <c r="CA619" s="18" t="s">
        <v>106</v>
      </c>
      <c r="CB619" s="20" t="e">
        <f t="shared" si="55"/>
        <v>#REF!</v>
      </c>
      <c r="CC619" s="30" t="e">
        <f>BS619-#REF!</f>
        <v>#REF!</v>
      </c>
      <c r="CD619" s="20" t="s">
        <v>107</v>
      </c>
      <c r="CE619" s="29">
        <v>44590</v>
      </c>
      <c r="CF619" s="32" t="s">
        <v>3254</v>
      </c>
    </row>
    <row r="620" spans="1:84" s="17" customFormat="1" ht="50.25" customHeight="1">
      <c r="A620" s="60">
        <v>619</v>
      </c>
      <c r="B620" s="20" t="s">
        <v>298</v>
      </c>
      <c r="C620" s="20" t="s">
        <v>299</v>
      </c>
      <c r="D620" s="20" t="s">
        <v>300</v>
      </c>
      <c r="E620" s="20" t="s">
        <v>88</v>
      </c>
      <c r="F620" s="20" t="s">
        <v>3255</v>
      </c>
      <c r="G620" s="20" t="s">
        <v>90</v>
      </c>
      <c r="H620" s="20" t="s">
        <v>3256</v>
      </c>
      <c r="I620" s="20" t="s">
        <v>92</v>
      </c>
      <c r="J620" s="20">
        <v>1019148968</v>
      </c>
      <c r="K620" s="20" t="s">
        <v>3257</v>
      </c>
      <c r="L620" s="18" t="s">
        <v>2931</v>
      </c>
      <c r="M620" s="28" t="s">
        <v>340</v>
      </c>
      <c r="N620" s="20" t="s">
        <v>96</v>
      </c>
      <c r="O620" s="20">
        <f t="shared" si="58"/>
        <v>40000000</v>
      </c>
      <c r="P620" s="35">
        <v>40000000</v>
      </c>
      <c r="Q620" s="36">
        <v>0</v>
      </c>
      <c r="R620" s="35">
        <v>4000000</v>
      </c>
      <c r="S620" s="20" t="s">
        <v>213</v>
      </c>
      <c r="T620" s="31">
        <v>44583</v>
      </c>
      <c r="U620" s="21">
        <v>44589</v>
      </c>
      <c r="V620" s="21">
        <v>44865</v>
      </c>
      <c r="W620" s="21">
        <v>44589</v>
      </c>
      <c r="X620" s="21">
        <v>44865</v>
      </c>
      <c r="Y620" s="24" t="s">
        <v>305</v>
      </c>
      <c r="Z620" s="25" t="s">
        <v>306</v>
      </c>
      <c r="AA620" s="50">
        <v>20221118</v>
      </c>
      <c r="AB620" s="50">
        <v>107622</v>
      </c>
      <c r="AC620" s="23">
        <v>44579</v>
      </c>
      <c r="AD620" s="18" t="s">
        <v>100</v>
      </c>
      <c r="AE620" s="18" t="s">
        <v>100</v>
      </c>
      <c r="AF620" s="28" t="s">
        <v>2768</v>
      </c>
      <c r="AG620" s="28" t="s">
        <v>102</v>
      </c>
      <c r="AH620" s="26">
        <v>72622</v>
      </c>
      <c r="AI620" s="38">
        <v>44585</v>
      </c>
      <c r="AJ620" s="27" t="s">
        <v>103</v>
      </c>
      <c r="AK620" s="26" t="s">
        <v>100</v>
      </c>
      <c r="AL620" s="26" t="s">
        <v>100</v>
      </c>
      <c r="AM620" s="19" t="str">
        <f>'[1]REQUISITOS DE EJECUCIÓN '!F622</f>
        <v>Cumplimiento del contrato
Calidad del servicio</v>
      </c>
      <c r="AN620" s="19" t="str">
        <f>'[1]REQUISITOS DE EJECUCIÓN '!G622</f>
        <v>390 - 47 - 994000068789</v>
      </c>
      <c r="AO620" s="19">
        <f>'[1]REQUISITOS DE EJECUCIÓN '!H622</f>
        <v>44584</v>
      </c>
      <c r="AP620" s="19">
        <f>'[1]REQUISITOS DE EJECUCIÓN '!I622</f>
        <v>44584</v>
      </c>
      <c r="AQ620" s="19">
        <f>'[1]REQUISITOS DE EJECUCIÓN '!L622</f>
        <v>44585</v>
      </c>
      <c r="AR620" s="19" t="str">
        <f>'[1]REQUISITOS DE EJECUCIÓN '!M622</f>
        <v>I</v>
      </c>
      <c r="AS620" s="20" t="s">
        <v>104</v>
      </c>
      <c r="AT620" s="18" t="str">
        <f>[1]Supervisiones!J622</f>
        <v>Fabian Dario Romero Moreno</v>
      </c>
      <c r="AU620" s="18">
        <f>[1]Supervisiones!K622</f>
        <v>11523034</v>
      </c>
      <c r="AV620" s="18" t="str">
        <f>[1]Supervisiones!L622</f>
        <v>Fabian Dario Romero Moreno</v>
      </c>
      <c r="AW620" s="18">
        <f>[1]Supervisiones!M622</f>
        <v>11523034</v>
      </c>
      <c r="AX620" s="21">
        <f>[1]Supervisiones!N622</f>
        <v>44589</v>
      </c>
      <c r="AY620" s="21">
        <f>[1]Supervisiones!O622</f>
        <v>44589</v>
      </c>
      <c r="AZ620" s="18" t="str">
        <f>[1]Supervisiones!P622</f>
        <v>Transaccional</v>
      </c>
      <c r="BA620" s="20" t="s">
        <v>105</v>
      </c>
      <c r="BB620" s="18">
        <v>0</v>
      </c>
      <c r="BC620" s="20" t="s">
        <v>105</v>
      </c>
      <c r="BD620" s="18" t="s">
        <v>100</v>
      </c>
      <c r="BE620" s="18" t="s">
        <v>100</v>
      </c>
      <c r="BF620" s="20" t="s">
        <v>105</v>
      </c>
      <c r="BG620" s="18" t="s">
        <v>100</v>
      </c>
      <c r="BH620" s="18" t="s">
        <v>100</v>
      </c>
      <c r="BI620" s="18" t="s">
        <v>100</v>
      </c>
      <c r="BJ620" s="18" t="s">
        <v>100</v>
      </c>
      <c r="BK620" s="18" t="s">
        <v>100</v>
      </c>
      <c r="BL620" s="18" t="s">
        <v>100</v>
      </c>
      <c r="BM620" s="18" t="s">
        <v>100</v>
      </c>
      <c r="BN620" s="18" t="s">
        <v>100</v>
      </c>
      <c r="BO620" s="18" t="s">
        <v>100</v>
      </c>
      <c r="BP620" s="18" t="s">
        <v>100</v>
      </c>
      <c r="BQ620" s="18" t="s">
        <v>100</v>
      </c>
      <c r="BR620" s="18" t="s">
        <v>100</v>
      </c>
      <c r="BS620" s="21">
        <f t="shared" si="56"/>
        <v>44865</v>
      </c>
      <c r="BT620" s="20">
        <f t="shared" si="53"/>
        <v>0</v>
      </c>
      <c r="BU620" s="18">
        <v>0</v>
      </c>
      <c r="BV620" s="18">
        <v>0</v>
      </c>
      <c r="BW620" s="20">
        <f t="shared" si="54"/>
        <v>0</v>
      </c>
      <c r="BX620" s="18">
        <v>0</v>
      </c>
      <c r="BY620" s="18">
        <v>0</v>
      </c>
      <c r="BZ620" s="22">
        <f t="shared" si="57"/>
        <v>40000000</v>
      </c>
      <c r="CA620" s="18" t="s">
        <v>106</v>
      </c>
      <c r="CB620" s="20" t="e">
        <f t="shared" si="55"/>
        <v>#REF!</v>
      </c>
      <c r="CC620" s="30" t="e">
        <f>BS620-#REF!</f>
        <v>#REF!</v>
      </c>
      <c r="CD620" s="20" t="s">
        <v>107</v>
      </c>
      <c r="CE620" s="29">
        <v>44588</v>
      </c>
      <c r="CF620" s="32" t="s">
        <v>3258</v>
      </c>
    </row>
    <row r="621" spans="1:84" s="17" customFormat="1" ht="50.25" customHeight="1">
      <c r="A621" s="60">
        <v>620</v>
      </c>
      <c r="B621" s="20" t="s">
        <v>85</v>
      </c>
      <c r="C621" s="20" t="s">
        <v>1720</v>
      </c>
      <c r="D621" s="20" t="s">
        <v>165</v>
      </c>
      <c r="E621" s="20" t="s">
        <v>88</v>
      </c>
      <c r="F621" s="20" t="s">
        <v>3259</v>
      </c>
      <c r="G621" s="20" t="s">
        <v>90</v>
      </c>
      <c r="H621" s="20" t="s">
        <v>3260</v>
      </c>
      <c r="I621" s="20" t="s">
        <v>92</v>
      </c>
      <c r="J621" s="20">
        <v>1075302189</v>
      </c>
      <c r="K621" s="20" t="s">
        <v>3261</v>
      </c>
      <c r="L621" s="18" t="s">
        <v>2931</v>
      </c>
      <c r="M621" s="28" t="s">
        <v>3262</v>
      </c>
      <c r="N621" s="20" t="s">
        <v>96</v>
      </c>
      <c r="O621" s="20">
        <f t="shared" si="58"/>
        <v>63000000</v>
      </c>
      <c r="P621" s="35">
        <v>63000000</v>
      </c>
      <c r="Q621" s="36">
        <v>0</v>
      </c>
      <c r="R621" s="35">
        <v>5250000</v>
      </c>
      <c r="S621" s="20" t="s">
        <v>213</v>
      </c>
      <c r="T621" s="31">
        <v>44585</v>
      </c>
      <c r="U621" s="21">
        <v>44587</v>
      </c>
      <c r="V621" s="21">
        <v>44926</v>
      </c>
      <c r="W621" s="21">
        <v>44587</v>
      </c>
      <c r="X621" s="21">
        <v>44926</v>
      </c>
      <c r="Y621" s="24" t="s">
        <v>1725</v>
      </c>
      <c r="Z621" s="25" t="s">
        <v>99</v>
      </c>
      <c r="AA621" s="50">
        <v>20221072</v>
      </c>
      <c r="AB621" s="50">
        <v>86422</v>
      </c>
      <c r="AC621" s="23">
        <v>44575</v>
      </c>
      <c r="AD621" s="18" t="s">
        <v>100</v>
      </c>
      <c r="AE621" s="18" t="s">
        <v>100</v>
      </c>
      <c r="AF621" s="28" t="s">
        <v>1726</v>
      </c>
      <c r="AG621" s="28" t="s">
        <v>2134</v>
      </c>
      <c r="AH621" s="26">
        <v>78022</v>
      </c>
      <c r="AI621" s="38">
        <v>44585</v>
      </c>
      <c r="AJ621" s="27" t="s">
        <v>103</v>
      </c>
      <c r="AK621" s="26" t="s">
        <v>100</v>
      </c>
      <c r="AL621" s="26" t="s">
        <v>100</v>
      </c>
      <c r="AM621" s="19" t="str">
        <f>'[1]REQUISITOS DE EJECUCIÓN '!F623</f>
        <v>Cumplimiento del contrato
Calidad del servicio</v>
      </c>
      <c r="AN621" s="19" t="str">
        <f>'[1]REQUISITOS DE EJECUCIÓN '!G623</f>
        <v>61-44-101041747</v>
      </c>
      <c r="AO621" s="19">
        <f>'[1]REQUISITOS DE EJECUCIÓN '!H623</f>
        <v>44585</v>
      </c>
      <c r="AP621" s="19">
        <f>'[1]REQUISITOS DE EJECUCIÓN '!I623</f>
        <v>44587</v>
      </c>
      <c r="AQ621" s="19">
        <f>'[1]REQUISITOS DE EJECUCIÓN '!L623</f>
        <v>44586</v>
      </c>
      <c r="AR621" s="19" t="str">
        <f>'[1]REQUISITOS DE EJECUCIÓN '!M623</f>
        <v>I</v>
      </c>
      <c r="AS621" s="20" t="s">
        <v>104</v>
      </c>
      <c r="AT621" s="18" t="str">
        <f>[1]Supervisiones!J623</f>
        <v>Rocío Pabón Santana</v>
      </c>
      <c r="AU621" s="18">
        <f>[1]Supervisiones!K623</f>
        <v>39531708</v>
      </c>
      <c r="AV621" s="18" t="str">
        <f>[1]Supervisiones!L623</f>
        <v>Rocío Pabón Santana</v>
      </c>
      <c r="AW621" s="18">
        <f>[1]Supervisiones!M623</f>
        <v>39531708</v>
      </c>
      <c r="AX621" s="21">
        <f>[1]Supervisiones!N623</f>
        <v>44585</v>
      </c>
      <c r="AY621" s="21">
        <f>[1]Supervisiones!O623</f>
        <v>44585</v>
      </c>
      <c r="AZ621" s="18" t="str">
        <f>[1]Supervisiones!P623</f>
        <v>Transaccional</v>
      </c>
      <c r="BA621" s="20" t="s">
        <v>105</v>
      </c>
      <c r="BB621" s="18">
        <v>0</v>
      </c>
      <c r="BC621" s="20" t="s">
        <v>105</v>
      </c>
      <c r="BD621" s="18" t="s">
        <v>100</v>
      </c>
      <c r="BE621" s="18" t="s">
        <v>100</v>
      </c>
      <c r="BF621" s="20" t="s">
        <v>105</v>
      </c>
      <c r="BG621" s="18" t="s">
        <v>100</v>
      </c>
      <c r="BH621" s="18" t="s">
        <v>100</v>
      </c>
      <c r="BI621" s="18" t="s">
        <v>100</v>
      </c>
      <c r="BJ621" s="18" t="s">
        <v>100</v>
      </c>
      <c r="BK621" s="18" t="s">
        <v>100</v>
      </c>
      <c r="BL621" s="18" t="s">
        <v>100</v>
      </c>
      <c r="BM621" s="18" t="s">
        <v>100</v>
      </c>
      <c r="BN621" s="18" t="s">
        <v>100</v>
      </c>
      <c r="BO621" s="18" t="s">
        <v>100</v>
      </c>
      <c r="BP621" s="18" t="s">
        <v>100</v>
      </c>
      <c r="BQ621" s="18" t="s">
        <v>100</v>
      </c>
      <c r="BR621" s="18" t="s">
        <v>100</v>
      </c>
      <c r="BS621" s="21">
        <f t="shared" si="56"/>
        <v>44926</v>
      </c>
      <c r="BT621" s="20">
        <f t="shared" si="53"/>
        <v>0</v>
      </c>
      <c r="BU621" s="18">
        <v>0</v>
      </c>
      <c r="BV621" s="18">
        <v>0</v>
      </c>
      <c r="BW621" s="20">
        <f t="shared" si="54"/>
        <v>0</v>
      </c>
      <c r="BX621" s="18">
        <v>0</v>
      </c>
      <c r="BY621" s="18">
        <v>0</v>
      </c>
      <c r="BZ621" s="22">
        <f t="shared" si="57"/>
        <v>63000000</v>
      </c>
      <c r="CA621" s="18" t="s">
        <v>106</v>
      </c>
      <c r="CB621" s="20" t="e">
        <f t="shared" si="55"/>
        <v>#REF!</v>
      </c>
      <c r="CC621" s="30" t="e">
        <f>BS621-#REF!</f>
        <v>#REF!</v>
      </c>
      <c r="CD621" s="20" t="s">
        <v>107</v>
      </c>
      <c r="CE621" s="29">
        <v>44590</v>
      </c>
      <c r="CF621" s="32" t="s">
        <v>3263</v>
      </c>
    </row>
    <row r="622" spans="1:84" s="17" customFormat="1" ht="50.25" customHeight="1">
      <c r="A622" s="60">
        <v>621</v>
      </c>
      <c r="B622" s="20" t="s">
        <v>411</v>
      </c>
      <c r="C622" s="20" t="s">
        <v>575</v>
      </c>
      <c r="D622" s="20" t="s">
        <v>1261</v>
      </c>
      <c r="E622" s="20" t="s">
        <v>88</v>
      </c>
      <c r="F622" s="20" t="s">
        <v>3264</v>
      </c>
      <c r="G622" s="20" t="s">
        <v>111</v>
      </c>
      <c r="H622" s="20" t="s">
        <v>3265</v>
      </c>
      <c r="I622" s="20" t="s">
        <v>92</v>
      </c>
      <c r="J622" s="20">
        <v>15254624</v>
      </c>
      <c r="K622" s="20" t="s">
        <v>3266</v>
      </c>
      <c r="L622" s="18" t="s">
        <v>2931</v>
      </c>
      <c r="M622" s="28" t="s">
        <v>3267</v>
      </c>
      <c r="N622" s="20" t="s">
        <v>96</v>
      </c>
      <c r="O622" s="20">
        <f t="shared" si="58"/>
        <v>47720400</v>
      </c>
      <c r="P622" s="35">
        <v>47720400</v>
      </c>
      <c r="Q622" s="36">
        <v>0</v>
      </c>
      <c r="R622" s="35">
        <v>4149600</v>
      </c>
      <c r="S622" s="20" t="s">
        <v>97</v>
      </c>
      <c r="T622" s="31">
        <v>44583</v>
      </c>
      <c r="U622" s="21">
        <v>44588</v>
      </c>
      <c r="V622" s="21">
        <v>44926</v>
      </c>
      <c r="W622" s="21">
        <v>44588</v>
      </c>
      <c r="X622" s="21">
        <v>44926</v>
      </c>
      <c r="Y622" s="24" t="s">
        <v>418</v>
      </c>
      <c r="Z622" s="25" t="s">
        <v>419</v>
      </c>
      <c r="AA622" s="50">
        <v>20220821</v>
      </c>
      <c r="AB622" s="50">
        <v>96722</v>
      </c>
      <c r="AC622" s="23">
        <v>44576</v>
      </c>
      <c r="AD622" s="18" t="s">
        <v>100</v>
      </c>
      <c r="AE622" s="18" t="s">
        <v>100</v>
      </c>
      <c r="AF622" s="28" t="s">
        <v>420</v>
      </c>
      <c r="AG622" s="28" t="s">
        <v>116</v>
      </c>
      <c r="AH622" s="26">
        <v>79222</v>
      </c>
      <c r="AI622" s="38">
        <v>44585</v>
      </c>
      <c r="AJ622" s="27" t="s">
        <v>84</v>
      </c>
      <c r="AK622" s="26" t="s">
        <v>100</v>
      </c>
      <c r="AL622" s="26" t="s">
        <v>100</v>
      </c>
      <c r="AM622" s="19" t="str">
        <f>'[1]REQUISITOS DE EJECUCIÓN '!F624</f>
        <v>Cumplimiento del contrato</v>
      </c>
      <c r="AN622" s="19" t="str">
        <f>'[1]REQUISITOS DE EJECUCIÓN '!G624</f>
        <v>65-46-101025253</v>
      </c>
      <c r="AO622" s="19">
        <f>'[1]REQUISITOS DE EJECUCIÓN '!H624</f>
        <v>44585</v>
      </c>
      <c r="AP622" s="19">
        <f>'[1]REQUISITOS DE EJECUCIÓN '!I624</f>
        <v>44588</v>
      </c>
      <c r="AQ622" s="19">
        <f>'[1]REQUISITOS DE EJECUCIÓN '!L624</f>
        <v>44585</v>
      </c>
      <c r="AR622" s="19" t="str">
        <f>'[1]REQUISITOS DE EJECUCIÓN '!M624</f>
        <v>I</v>
      </c>
      <c r="AS622" s="20" t="s">
        <v>211</v>
      </c>
      <c r="AT622" s="18" t="str">
        <f>[1]Supervisiones!J624</f>
        <v>José Leonardo Hincapié Gómez</v>
      </c>
      <c r="AU622" s="18">
        <f>[1]Supervisiones!K624</f>
        <v>7562090</v>
      </c>
      <c r="AV622" s="18" t="str">
        <f>[1]Supervisiones!L624</f>
        <v>José Leonardo Hincapié Gómez</v>
      </c>
      <c r="AW622" s="18">
        <f>[1]Supervisiones!M624</f>
        <v>7562090</v>
      </c>
      <c r="AX622" s="21">
        <f>[1]Supervisiones!N624</f>
        <v>44589</v>
      </c>
      <c r="AY622" s="21">
        <f>[1]Supervisiones!O624</f>
        <v>44589</v>
      </c>
      <c r="AZ622" s="18" t="str">
        <f>[1]Supervisiones!P624</f>
        <v>Transaccional</v>
      </c>
      <c r="BA622" s="20" t="s">
        <v>105</v>
      </c>
      <c r="BB622" s="18">
        <v>0</v>
      </c>
      <c r="BC622" s="20" t="s">
        <v>105</v>
      </c>
      <c r="BD622" s="18" t="s">
        <v>100</v>
      </c>
      <c r="BE622" s="18" t="s">
        <v>100</v>
      </c>
      <c r="BF622" s="20" t="s">
        <v>105</v>
      </c>
      <c r="BG622" s="18" t="s">
        <v>100</v>
      </c>
      <c r="BH622" s="18" t="s">
        <v>100</v>
      </c>
      <c r="BI622" s="18" t="s">
        <v>100</v>
      </c>
      <c r="BJ622" s="18" t="s">
        <v>100</v>
      </c>
      <c r="BK622" s="18" t="s">
        <v>100</v>
      </c>
      <c r="BL622" s="18" t="s">
        <v>100</v>
      </c>
      <c r="BM622" s="18" t="s">
        <v>100</v>
      </c>
      <c r="BN622" s="18" t="s">
        <v>100</v>
      </c>
      <c r="BO622" s="18" t="s">
        <v>100</v>
      </c>
      <c r="BP622" s="18" t="s">
        <v>100</v>
      </c>
      <c r="BQ622" s="18" t="s">
        <v>100</v>
      </c>
      <c r="BR622" s="18" t="s">
        <v>100</v>
      </c>
      <c r="BS622" s="21">
        <f t="shared" si="56"/>
        <v>44926</v>
      </c>
      <c r="BT622" s="20">
        <f t="shared" si="53"/>
        <v>0</v>
      </c>
      <c r="BU622" s="18">
        <v>0</v>
      </c>
      <c r="BV622" s="18">
        <v>0</v>
      </c>
      <c r="BW622" s="20">
        <f t="shared" si="54"/>
        <v>0</v>
      </c>
      <c r="BX622" s="18">
        <v>0</v>
      </c>
      <c r="BY622" s="18">
        <v>0</v>
      </c>
      <c r="BZ622" s="22">
        <f t="shared" si="57"/>
        <v>47720400</v>
      </c>
      <c r="CA622" s="18" t="s">
        <v>106</v>
      </c>
      <c r="CB622" s="20" t="e">
        <f t="shared" si="55"/>
        <v>#REF!</v>
      </c>
      <c r="CC622" s="30" t="e">
        <f>BS622-#REF!</f>
        <v>#REF!</v>
      </c>
      <c r="CD622" s="20" t="s">
        <v>107</v>
      </c>
      <c r="CE622" s="29">
        <v>44588</v>
      </c>
      <c r="CF622" s="32" t="s">
        <v>3268</v>
      </c>
    </row>
    <row r="623" spans="1:84" s="17" customFormat="1" ht="50.25" customHeight="1">
      <c r="A623" s="60">
        <v>622</v>
      </c>
      <c r="B623" s="20" t="s">
        <v>298</v>
      </c>
      <c r="C623" s="20" t="s">
        <v>299</v>
      </c>
      <c r="D623" s="20" t="s">
        <v>300</v>
      </c>
      <c r="E623" s="20" t="s">
        <v>88</v>
      </c>
      <c r="F623" s="20" t="s">
        <v>3269</v>
      </c>
      <c r="G623" s="20" t="s">
        <v>111</v>
      </c>
      <c r="H623" s="20" t="s">
        <v>3270</v>
      </c>
      <c r="I623" s="20" t="s">
        <v>92</v>
      </c>
      <c r="J623" s="20">
        <v>1002525500</v>
      </c>
      <c r="K623" s="20" t="s">
        <v>3271</v>
      </c>
      <c r="L623" s="18">
        <v>80111701</v>
      </c>
      <c r="M623" s="28" t="s">
        <v>304</v>
      </c>
      <c r="N623" s="28" t="s">
        <v>96</v>
      </c>
      <c r="O623" s="20">
        <f t="shared" si="58"/>
        <v>20000000</v>
      </c>
      <c r="P623" s="35">
        <v>20000000</v>
      </c>
      <c r="Q623" s="36">
        <v>0</v>
      </c>
      <c r="R623" s="35">
        <v>2000000</v>
      </c>
      <c r="S623" s="20" t="s">
        <v>213</v>
      </c>
      <c r="T623" s="21">
        <v>44588</v>
      </c>
      <c r="U623" s="21">
        <v>44606</v>
      </c>
      <c r="V623" s="21">
        <v>44865</v>
      </c>
      <c r="W623" s="21">
        <v>44606</v>
      </c>
      <c r="X623" s="21">
        <v>44865</v>
      </c>
      <c r="Y623" s="24" t="s">
        <v>305</v>
      </c>
      <c r="Z623" s="25" t="s">
        <v>306</v>
      </c>
      <c r="AA623" s="50">
        <v>20221115</v>
      </c>
      <c r="AB623" s="50">
        <v>106622</v>
      </c>
      <c r="AC623" s="23">
        <v>44579</v>
      </c>
      <c r="AD623" s="18" t="s">
        <v>100</v>
      </c>
      <c r="AE623" s="18" t="s">
        <v>100</v>
      </c>
      <c r="AF623" s="28" t="s">
        <v>928</v>
      </c>
      <c r="AG623" s="28" t="s">
        <v>2533</v>
      </c>
      <c r="AH623" s="26">
        <v>95322</v>
      </c>
      <c r="AI623" s="38">
        <v>44588</v>
      </c>
      <c r="AJ623" s="27" t="s">
        <v>103</v>
      </c>
      <c r="AK623" s="26" t="s">
        <v>100</v>
      </c>
      <c r="AL623" s="26" t="s">
        <v>100</v>
      </c>
      <c r="AM623" s="19" t="str">
        <f>'[1]REQUISITOS DE EJECUCIÓN '!F625</f>
        <v>Cumplimiento del contrato</v>
      </c>
      <c r="AN623" s="19" t="str">
        <f>'[1]REQUISITOS DE EJECUCIÓN '!G625</f>
        <v>17-46-101022070</v>
      </c>
      <c r="AO623" s="19">
        <f>'[1]REQUISITOS DE EJECUCIÓN '!H625</f>
        <v>44590</v>
      </c>
      <c r="AP623" s="19">
        <f>'[1]REQUISITOS DE EJECUCIÓN '!I625</f>
        <v>44592</v>
      </c>
      <c r="AQ623" s="19">
        <f>'[1]REQUISITOS DE EJECUCIÓN '!L625</f>
        <v>44589</v>
      </c>
      <c r="AR623" s="19" t="str">
        <f>'[1]REQUISITOS DE EJECUCIÓN '!M625</f>
        <v>l</v>
      </c>
      <c r="AS623" s="20" t="s">
        <v>104</v>
      </c>
      <c r="AT623" s="18" t="str">
        <f>[1]Supervisiones!J625</f>
        <v>Fabian Dario Romero Moreno</v>
      </c>
      <c r="AU623" s="18">
        <f>[1]Supervisiones!K625</f>
        <v>11523034</v>
      </c>
      <c r="AV623" s="18" t="str">
        <f>[1]Supervisiones!L625</f>
        <v>Fabian Dario Romero Moreno</v>
      </c>
      <c r="AW623" s="18">
        <f>[1]Supervisiones!M625</f>
        <v>11523034</v>
      </c>
      <c r="AX623" s="21">
        <f>[1]Supervisiones!N625</f>
        <v>44589</v>
      </c>
      <c r="AY623" s="21">
        <f>[1]Supervisiones!O625</f>
        <v>44589</v>
      </c>
      <c r="AZ623" s="18" t="str">
        <f>[1]Supervisiones!P625</f>
        <v>Transaccional</v>
      </c>
      <c r="BA623" s="20" t="s">
        <v>105</v>
      </c>
      <c r="BB623" s="18">
        <v>0</v>
      </c>
      <c r="BC623" s="20" t="s">
        <v>105</v>
      </c>
      <c r="BD623" s="18" t="s">
        <v>100</v>
      </c>
      <c r="BE623" s="18" t="s">
        <v>100</v>
      </c>
      <c r="BF623" s="20" t="s">
        <v>105</v>
      </c>
      <c r="BG623" s="18" t="s">
        <v>100</v>
      </c>
      <c r="BH623" s="18" t="s">
        <v>100</v>
      </c>
      <c r="BI623" s="18" t="s">
        <v>100</v>
      </c>
      <c r="BJ623" s="18" t="s">
        <v>100</v>
      </c>
      <c r="BK623" s="18" t="s">
        <v>100</v>
      </c>
      <c r="BL623" s="18" t="s">
        <v>100</v>
      </c>
      <c r="BM623" s="18" t="s">
        <v>100</v>
      </c>
      <c r="BN623" s="18" t="s">
        <v>100</v>
      </c>
      <c r="BO623" s="18" t="s">
        <v>100</v>
      </c>
      <c r="BP623" s="18" t="s">
        <v>100</v>
      </c>
      <c r="BQ623" s="18" t="s">
        <v>100</v>
      </c>
      <c r="BR623" s="18" t="s">
        <v>100</v>
      </c>
      <c r="BS623" s="21">
        <f t="shared" si="56"/>
        <v>44865</v>
      </c>
      <c r="BT623" s="20">
        <f t="shared" si="53"/>
        <v>0</v>
      </c>
      <c r="BU623" s="18">
        <v>0</v>
      </c>
      <c r="BV623" s="18">
        <v>0</v>
      </c>
      <c r="BW623" s="20">
        <f t="shared" si="54"/>
        <v>0</v>
      </c>
      <c r="BX623" s="18">
        <v>0</v>
      </c>
      <c r="BY623" s="18">
        <v>0</v>
      </c>
      <c r="BZ623" s="22">
        <f t="shared" si="57"/>
        <v>20000000</v>
      </c>
      <c r="CA623" s="18" t="s">
        <v>106</v>
      </c>
      <c r="CB623" s="20" t="e">
        <f t="shared" si="55"/>
        <v>#REF!</v>
      </c>
      <c r="CC623" s="30" t="e">
        <f>BS623-#REF!</f>
        <v>#REF!</v>
      </c>
      <c r="CD623" s="20" t="s">
        <v>107</v>
      </c>
      <c r="CE623" s="29">
        <v>44594</v>
      </c>
      <c r="CF623" s="32" t="s">
        <v>3272</v>
      </c>
    </row>
    <row r="624" spans="1:84" s="17" customFormat="1" ht="50.25" customHeight="1">
      <c r="A624" s="60">
        <v>623</v>
      </c>
      <c r="B624" s="20" t="s">
        <v>85</v>
      </c>
      <c r="C624" s="20" t="s">
        <v>1720</v>
      </c>
      <c r="D624" s="20" t="s">
        <v>165</v>
      </c>
      <c r="E624" s="20" t="s">
        <v>88</v>
      </c>
      <c r="F624" s="20" t="s">
        <v>3273</v>
      </c>
      <c r="G624" s="20" t="s">
        <v>90</v>
      </c>
      <c r="H624" s="41" t="s">
        <v>3274</v>
      </c>
      <c r="I624" s="20" t="s">
        <v>92</v>
      </c>
      <c r="J624" s="20">
        <v>1010193154</v>
      </c>
      <c r="K624" s="20" t="s">
        <v>3275</v>
      </c>
      <c r="L624" s="18" t="s">
        <v>2931</v>
      </c>
      <c r="M624" s="28" t="s">
        <v>3276</v>
      </c>
      <c r="N624" s="20" t="s">
        <v>96</v>
      </c>
      <c r="O624" s="20">
        <f t="shared" si="58"/>
        <v>63000000</v>
      </c>
      <c r="P624" s="35">
        <v>63000000</v>
      </c>
      <c r="Q624" s="36">
        <v>0</v>
      </c>
      <c r="R624" s="35">
        <v>6300000</v>
      </c>
      <c r="S624" s="20" t="s">
        <v>213</v>
      </c>
      <c r="T624" s="31">
        <v>44585</v>
      </c>
      <c r="U624" s="45">
        <v>44587</v>
      </c>
      <c r="V624" s="45">
        <v>44865</v>
      </c>
      <c r="W624" s="45">
        <v>44587</v>
      </c>
      <c r="X624" s="45">
        <v>44865</v>
      </c>
      <c r="Y624" s="24" t="s">
        <v>1725</v>
      </c>
      <c r="Z624" s="25" t="s">
        <v>99</v>
      </c>
      <c r="AA624" s="50">
        <v>20221087</v>
      </c>
      <c r="AB624" s="50">
        <v>87822</v>
      </c>
      <c r="AC624" s="23">
        <v>44575</v>
      </c>
      <c r="AD624" s="18" t="s">
        <v>100</v>
      </c>
      <c r="AE624" s="18" t="s">
        <v>100</v>
      </c>
      <c r="AF624" s="28" t="s">
        <v>1726</v>
      </c>
      <c r="AG624" s="28" t="s">
        <v>116</v>
      </c>
      <c r="AH624" s="26">
        <v>79022</v>
      </c>
      <c r="AI624" s="38">
        <v>44585</v>
      </c>
      <c r="AJ624" s="27" t="s">
        <v>103</v>
      </c>
      <c r="AK624" s="26" t="s">
        <v>100</v>
      </c>
      <c r="AL624" s="26" t="s">
        <v>100</v>
      </c>
      <c r="AM624" s="19" t="str">
        <f>'[1]REQUISITOS DE EJECUCIÓN '!F626</f>
        <v>Cumplimiento del contrato
Calidad del servicio</v>
      </c>
      <c r="AN624" s="19" t="str">
        <f>'[1]REQUISITOS DE EJECUCIÓN '!G626</f>
        <v>15-44-101257218</v>
      </c>
      <c r="AO624" s="19">
        <f>'[1]REQUISITOS DE EJECUCIÓN '!H626</f>
        <v>44585</v>
      </c>
      <c r="AP624" s="19">
        <f>'[1]REQUISITOS DE EJECUCIÓN '!I626</f>
        <v>44587</v>
      </c>
      <c r="AQ624" s="19">
        <f>'[1]REQUISITOS DE EJECUCIÓN '!L626</f>
        <v>44587</v>
      </c>
      <c r="AR624" s="19" t="str">
        <f>'[1]REQUISITOS DE EJECUCIÓN '!M626</f>
        <v>I</v>
      </c>
      <c r="AS624" s="20" t="s">
        <v>104</v>
      </c>
      <c r="AT624" s="18" t="str">
        <f>[1]Supervisiones!J626</f>
        <v>Leonardo Mejía Lobo</v>
      </c>
      <c r="AU624" s="18" t="str">
        <f>[1]Supervisiones!K626</f>
        <v xml:space="preserve">75068486	</v>
      </c>
      <c r="AV624" s="18" t="str">
        <f>[1]Supervisiones!L626</f>
        <v>Leonardo Mejía Lobo</v>
      </c>
      <c r="AW624" s="18" t="str">
        <f>[1]Supervisiones!M626</f>
        <v xml:space="preserve">75068486	</v>
      </c>
      <c r="AX624" s="21">
        <f>[1]Supervisiones!N626</f>
        <v>44586</v>
      </c>
      <c r="AY624" s="21">
        <f>[1]Supervisiones!O626</f>
        <v>44586</v>
      </c>
      <c r="AZ624" s="18" t="str">
        <f>[1]Supervisiones!P626</f>
        <v>Transaccional</v>
      </c>
      <c r="BA624" s="20" t="s">
        <v>94</v>
      </c>
      <c r="BB624" s="18">
        <v>1</v>
      </c>
      <c r="BC624" s="20" t="s">
        <v>94</v>
      </c>
      <c r="BD624" s="18" t="s">
        <v>3277</v>
      </c>
      <c r="BE624" s="21">
        <v>44600</v>
      </c>
      <c r="BF624" s="20" t="s">
        <v>105</v>
      </c>
      <c r="BG624" s="18" t="s">
        <v>100</v>
      </c>
      <c r="BH624" s="18" t="s">
        <v>100</v>
      </c>
      <c r="BI624" s="18" t="s">
        <v>100</v>
      </c>
      <c r="BJ624" s="18" t="s">
        <v>100</v>
      </c>
      <c r="BK624" s="18" t="s">
        <v>100</v>
      </c>
      <c r="BL624" s="18" t="s">
        <v>100</v>
      </c>
      <c r="BM624" s="18" t="s">
        <v>100</v>
      </c>
      <c r="BN624" s="18" t="s">
        <v>100</v>
      </c>
      <c r="BO624" s="18" t="s">
        <v>100</v>
      </c>
      <c r="BP624" s="18" t="s">
        <v>100</v>
      </c>
      <c r="BQ624" s="18" t="s">
        <v>100</v>
      </c>
      <c r="BR624" s="18" t="s">
        <v>100</v>
      </c>
      <c r="BS624" s="21">
        <f t="shared" si="56"/>
        <v>44865</v>
      </c>
      <c r="BT624" s="20">
        <f t="shared" si="53"/>
        <v>0</v>
      </c>
      <c r="BU624" s="18">
        <v>0</v>
      </c>
      <c r="BV624" s="18">
        <v>0</v>
      </c>
      <c r="BW624" s="20">
        <f t="shared" si="54"/>
        <v>0</v>
      </c>
      <c r="BX624" s="18">
        <v>0</v>
      </c>
      <c r="BY624" s="18">
        <v>0</v>
      </c>
      <c r="BZ624" s="22">
        <f t="shared" si="57"/>
        <v>63000000</v>
      </c>
      <c r="CA624" s="18" t="s">
        <v>106</v>
      </c>
      <c r="CB624" s="20" t="e">
        <f t="shared" si="55"/>
        <v>#REF!</v>
      </c>
      <c r="CC624" s="30" t="e">
        <f>BS624-#REF!</f>
        <v>#REF!</v>
      </c>
      <c r="CD624" s="20" t="s">
        <v>107</v>
      </c>
      <c r="CE624" s="29">
        <v>44590</v>
      </c>
      <c r="CF624" s="32" t="s">
        <v>3278</v>
      </c>
    </row>
    <row r="625" spans="1:84" s="17" customFormat="1" ht="50.25" customHeight="1">
      <c r="A625" s="60">
        <v>624</v>
      </c>
      <c r="B625" s="20" t="s">
        <v>298</v>
      </c>
      <c r="C625" s="20" t="s">
        <v>2328</v>
      </c>
      <c r="D625" s="20" t="s">
        <v>300</v>
      </c>
      <c r="E625" s="20" t="s">
        <v>88</v>
      </c>
      <c r="F625" s="20" t="s">
        <v>3279</v>
      </c>
      <c r="G625" s="20" t="s">
        <v>90</v>
      </c>
      <c r="H625" s="20" t="s">
        <v>3280</v>
      </c>
      <c r="I625" s="20" t="s">
        <v>92</v>
      </c>
      <c r="J625" s="20">
        <v>22792681</v>
      </c>
      <c r="K625" s="20" t="s">
        <v>3281</v>
      </c>
      <c r="L625" s="18" t="s">
        <v>2931</v>
      </c>
      <c r="M625" s="28" t="s">
        <v>2992</v>
      </c>
      <c r="N625" s="20" t="s">
        <v>96</v>
      </c>
      <c r="O625" s="20">
        <f t="shared" si="58"/>
        <v>50830500</v>
      </c>
      <c r="P625" s="35">
        <v>50830500</v>
      </c>
      <c r="Q625" s="36">
        <v>0</v>
      </c>
      <c r="R625" s="35">
        <v>5083050</v>
      </c>
      <c r="S625" s="20" t="s">
        <v>213</v>
      </c>
      <c r="T625" s="31">
        <v>44583</v>
      </c>
      <c r="U625" s="21">
        <v>44589</v>
      </c>
      <c r="V625" s="21">
        <v>44865</v>
      </c>
      <c r="W625" s="21">
        <v>44589</v>
      </c>
      <c r="X625" s="21">
        <v>44865</v>
      </c>
      <c r="Y625" s="24" t="s">
        <v>305</v>
      </c>
      <c r="Z625" s="25" t="s">
        <v>306</v>
      </c>
      <c r="AA625" s="50">
        <v>20220514</v>
      </c>
      <c r="AB625" s="50">
        <v>107122</v>
      </c>
      <c r="AC625" s="23">
        <v>44579</v>
      </c>
      <c r="AD625" s="18" t="s">
        <v>100</v>
      </c>
      <c r="AE625" s="18" t="s">
        <v>100</v>
      </c>
      <c r="AF625" s="28" t="s">
        <v>1705</v>
      </c>
      <c r="AG625" s="28" t="s">
        <v>321</v>
      </c>
      <c r="AH625" s="26">
        <v>72322</v>
      </c>
      <c r="AI625" s="38">
        <v>44585</v>
      </c>
      <c r="AJ625" s="27" t="s">
        <v>103</v>
      </c>
      <c r="AK625" s="26" t="s">
        <v>100</v>
      </c>
      <c r="AL625" s="26" t="s">
        <v>100</v>
      </c>
      <c r="AM625" s="19" t="str">
        <f>'[1]REQUISITOS DE EJECUCIÓN '!F627</f>
        <v>Cumplimiento del contrato
Calidad del servicio</v>
      </c>
      <c r="AN625" s="19" t="str">
        <f>'[1]REQUISITOS DE EJECUCIÓN '!G627</f>
        <v>390-47-994000068780</v>
      </c>
      <c r="AO625" s="19">
        <f>'[1]REQUISITOS DE EJECUCIÓN '!H627</f>
        <v>44583</v>
      </c>
      <c r="AP625" s="19">
        <f>'[1]REQUISITOS DE EJECUCIÓN '!I627</f>
        <v>44584</v>
      </c>
      <c r="AQ625" s="19">
        <f>'[1]REQUISITOS DE EJECUCIÓN '!L627</f>
        <v>44585</v>
      </c>
      <c r="AR625" s="19" t="str">
        <f>'[1]REQUISITOS DE EJECUCIÓN '!M627</f>
        <v>I</v>
      </c>
      <c r="AS625" s="20" t="s">
        <v>104</v>
      </c>
      <c r="AT625" s="18" t="str">
        <f>[1]Supervisiones!J627</f>
        <v>Nelson Jair Peña Gama</v>
      </c>
      <c r="AU625" s="18">
        <f>[1]Supervisiones!K627</f>
        <v>79353698</v>
      </c>
      <c r="AV625" s="18" t="str">
        <f>[1]Supervisiones!L627</f>
        <v>Nelson Jair Peña Gama</v>
      </c>
      <c r="AW625" s="18">
        <f>[1]Supervisiones!M627</f>
        <v>79353698</v>
      </c>
      <c r="AX625" s="21">
        <f>[1]Supervisiones!N627</f>
        <v>44589</v>
      </c>
      <c r="AY625" s="21">
        <f>[1]Supervisiones!O627</f>
        <v>44589</v>
      </c>
      <c r="AZ625" s="18" t="str">
        <f>[1]Supervisiones!P627</f>
        <v>Transaccional</v>
      </c>
      <c r="BA625" s="20" t="s">
        <v>105</v>
      </c>
      <c r="BB625" s="18">
        <v>0</v>
      </c>
      <c r="BC625" s="20" t="s">
        <v>105</v>
      </c>
      <c r="BD625" s="18" t="s">
        <v>100</v>
      </c>
      <c r="BE625" s="18" t="s">
        <v>100</v>
      </c>
      <c r="BF625" s="20" t="s">
        <v>105</v>
      </c>
      <c r="BG625" s="18" t="s">
        <v>100</v>
      </c>
      <c r="BH625" s="18" t="s">
        <v>100</v>
      </c>
      <c r="BI625" s="18" t="s">
        <v>100</v>
      </c>
      <c r="BJ625" s="18" t="s">
        <v>100</v>
      </c>
      <c r="BK625" s="18" t="s">
        <v>100</v>
      </c>
      <c r="BL625" s="18" t="s">
        <v>100</v>
      </c>
      <c r="BM625" s="18" t="s">
        <v>100</v>
      </c>
      <c r="BN625" s="18" t="s">
        <v>100</v>
      </c>
      <c r="BO625" s="18" t="s">
        <v>100</v>
      </c>
      <c r="BP625" s="18" t="s">
        <v>100</v>
      </c>
      <c r="BQ625" s="18" t="s">
        <v>100</v>
      </c>
      <c r="BR625" s="18" t="s">
        <v>100</v>
      </c>
      <c r="BS625" s="21">
        <f t="shared" si="56"/>
        <v>44865</v>
      </c>
      <c r="BT625" s="20">
        <f t="shared" si="53"/>
        <v>0</v>
      </c>
      <c r="BU625" s="18">
        <v>0</v>
      </c>
      <c r="BV625" s="18">
        <v>0</v>
      </c>
      <c r="BW625" s="20">
        <f t="shared" si="54"/>
        <v>0</v>
      </c>
      <c r="BX625" s="18">
        <v>0</v>
      </c>
      <c r="BY625" s="18">
        <v>0</v>
      </c>
      <c r="BZ625" s="22">
        <f t="shared" si="57"/>
        <v>50830500</v>
      </c>
      <c r="CA625" s="18" t="s">
        <v>106</v>
      </c>
      <c r="CB625" s="20" t="e">
        <f t="shared" si="55"/>
        <v>#REF!</v>
      </c>
      <c r="CC625" s="30" t="e">
        <f>BS625-#REF!</f>
        <v>#REF!</v>
      </c>
      <c r="CD625" s="20" t="s">
        <v>107</v>
      </c>
      <c r="CE625" s="29">
        <v>44588</v>
      </c>
      <c r="CF625" s="32" t="s">
        <v>3282</v>
      </c>
    </row>
    <row r="626" spans="1:84" s="17" customFormat="1" ht="50.25" customHeight="1">
      <c r="A626" s="60">
        <v>625</v>
      </c>
      <c r="B626" s="20" t="s">
        <v>377</v>
      </c>
      <c r="C626" s="20" t="s">
        <v>406</v>
      </c>
      <c r="D626" s="20" t="s">
        <v>251</v>
      </c>
      <c r="E626" s="20" t="s">
        <v>88</v>
      </c>
      <c r="F626" s="20" t="s">
        <v>3283</v>
      </c>
      <c r="G626" s="20" t="s">
        <v>90</v>
      </c>
      <c r="H626" s="20" t="s">
        <v>3284</v>
      </c>
      <c r="I626" s="20" t="s">
        <v>92</v>
      </c>
      <c r="J626" s="20">
        <v>63438106</v>
      </c>
      <c r="K626" s="20" t="s">
        <v>3285</v>
      </c>
      <c r="L626" s="18" t="s">
        <v>2931</v>
      </c>
      <c r="M626" s="28" t="s">
        <v>404</v>
      </c>
      <c r="N626" s="20" t="s">
        <v>96</v>
      </c>
      <c r="O626" s="20">
        <f t="shared" si="58"/>
        <v>54800000</v>
      </c>
      <c r="P626" s="35">
        <v>54800000</v>
      </c>
      <c r="Q626" s="36">
        <v>0</v>
      </c>
      <c r="R626" s="35">
        <v>6850000</v>
      </c>
      <c r="S626" s="20" t="s">
        <v>213</v>
      </c>
      <c r="T626" s="31">
        <v>44585</v>
      </c>
      <c r="U626" s="21">
        <v>44588</v>
      </c>
      <c r="V626" s="21">
        <v>44830</v>
      </c>
      <c r="W626" s="21">
        <v>44588</v>
      </c>
      <c r="X626" s="21">
        <v>44830</v>
      </c>
      <c r="Y626" s="24" t="s">
        <v>383</v>
      </c>
      <c r="Z626" s="25" t="s">
        <v>384</v>
      </c>
      <c r="AA626" s="50">
        <v>20220062</v>
      </c>
      <c r="AB626" s="50">
        <v>45722</v>
      </c>
      <c r="AC626" s="23">
        <v>44570</v>
      </c>
      <c r="AD626" s="18" t="s">
        <v>100</v>
      </c>
      <c r="AE626" s="18" t="s">
        <v>100</v>
      </c>
      <c r="AF626" s="28" t="s">
        <v>385</v>
      </c>
      <c r="AG626" s="28" t="s">
        <v>102</v>
      </c>
      <c r="AH626" s="26">
        <v>79422</v>
      </c>
      <c r="AI626" s="38">
        <v>44585</v>
      </c>
      <c r="AJ626" s="27" t="s">
        <v>103</v>
      </c>
      <c r="AK626" s="26" t="s">
        <v>100</v>
      </c>
      <c r="AL626" s="26" t="s">
        <v>100</v>
      </c>
      <c r="AM626" s="19" t="str">
        <f>'[1]REQUISITOS DE EJECUCIÓN '!F628</f>
        <v>Cumplimiento del contrato
Calidad del servicio</v>
      </c>
      <c r="AN626" s="19" t="str">
        <f>'[1]REQUISITOS DE EJECUCIÓN '!G628</f>
        <v>390-47-994000069387</v>
      </c>
      <c r="AO626" s="19">
        <f>'[1]REQUISITOS DE EJECUCIÓN '!H628</f>
        <v>44586</v>
      </c>
      <c r="AP626" s="19">
        <f>'[1]REQUISITOS DE EJECUCIÓN '!I628</f>
        <v>44588</v>
      </c>
      <c r="AQ626" s="19">
        <f>'[1]REQUISITOS DE EJECUCIÓN '!L628</f>
        <v>44587</v>
      </c>
      <c r="AR626" s="19" t="str">
        <f>'[1]REQUISITOS DE EJECUCIÓN '!M628</f>
        <v>I</v>
      </c>
      <c r="AS626" s="20" t="s">
        <v>104</v>
      </c>
      <c r="AT626" s="18" t="str">
        <f>[1]Supervisiones!J628</f>
        <v>Natalia Moreno Murillo</v>
      </c>
      <c r="AU626" s="18">
        <f>[1]Supervisiones!K628</f>
        <v>1022323628</v>
      </c>
      <c r="AV626" s="18" t="str">
        <f>[1]Supervisiones!L628</f>
        <v>Natalia Moreno Murillo</v>
      </c>
      <c r="AW626" s="18">
        <f>[1]Supervisiones!M628</f>
        <v>1022323628</v>
      </c>
      <c r="AX626" s="21">
        <f>[1]Supervisiones!N628</f>
        <v>44586</v>
      </c>
      <c r="AY626" s="21">
        <f>[1]Supervisiones!O628</f>
        <v>44586</v>
      </c>
      <c r="AZ626" s="18" t="str">
        <f>[1]Supervisiones!P628</f>
        <v>Transaccional</v>
      </c>
      <c r="BA626" s="20" t="s">
        <v>105</v>
      </c>
      <c r="BB626" s="18">
        <v>0</v>
      </c>
      <c r="BC626" s="20" t="s">
        <v>105</v>
      </c>
      <c r="BD626" s="18" t="s">
        <v>100</v>
      </c>
      <c r="BE626" s="18" t="s">
        <v>100</v>
      </c>
      <c r="BF626" s="20" t="s">
        <v>105</v>
      </c>
      <c r="BG626" s="18" t="s">
        <v>100</v>
      </c>
      <c r="BH626" s="18" t="s">
        <v>100</v>
      </c>
      <c r="BI626" s="18" t="s">
        <v>100</v>
      </c>
      <c r="BJ626" s="18" t="s">
        <v>100</v>
      </c>
      <c r="BK626" s="18" t="s">
        <v>100</v>
      </c>
      <c r="BL626" s="18" t="s">
        <v>100</v>
      </c>
      <c r="BM626" s="18" t="s">
        <v>100</v>
      </c>
      <c r="BN626" s="18" t="s">
        <v>100</v>
      </c>
      <c r="BO626" s="18" t="s">
        <v>100</v>
      </c>
      <c r="BP626" s="18" t="s">
        <v>100</v>
      </c>
      <c r="BQ626" s="18" t="s">
        <v>100</v>
      </c>
      <c r="BR626" s="18" t="s">
        <v>100</v>
      </c>
      <c r="BS626" s="21">
        <f t="shared" si="56"/>
        <v>44830</v>
      </c>
      <c r="BT626" s="20">
        <f t="shared" si="53"/>
        <v>0</v>
      </c>
      <c r="BU626" s="18">
        <v>0</v>
      </c>
      <c r="BV626" s="18">
        <v>0</v>
      </c>
      <c r="BW626" s="20">
        <f t="shared" si="54"/>
        <v>0</v>
      </c>
      <c r="BX626" s="18">
        <v>0</v>
      </c>
      <c r="BY626" s="18">
        <v>0</v>
      </c>
      <c r="BZ626" s="22">
        <f t="shared" si="57"/>
        <v>54800000</v>
      </c>
      <c r="CA626" s="18" t="s">
        <v>106</v>
      </c>
      <c r="CB626" s="20" t="e">
        <f t="shared" si="55"/>
        <v>#REF!</v>
      </c>
      <c r="CC626" s="30" t="e">
        <f>BS626-#REF!</f>
        <v>#REF!</v>
      </c>
      <c r="CD626" s="20" t="s">
        <v>107</v>
      </c>
      <c r="CE626" s="29">
        <v>44590</v>
      </c>
      <c r="CF626" s="32" t="s">
        <v>3286</v>
      </c>
    </row>
    <row r="627" spans="1:84" s="17" customFormat="1" ht="50.25" customHeight="1">
      <c r="A627" s="60">
        <v>626</v>
      </c>
      <c r="B627" s="20" t="s">
        <v>85</v>
      </c>
      <c r="C627" s="20" t="s">
        <v>1720</v>
      </c>
      <c r="D627" s="20" t="s">
        <v>165</v>
      </c>
      <c r="E627" s="20" t="s">
        <v>88</v>
      </c>
      <c r="F627" s="20" t="s">
        <v>3287</v>
      </c>
      <c r="G627" s="20" t="s">
        <v>90</v>
      </c>
      <c r="H627" s="20" t="s">
        <v>3288</v>
      </c>
      <c r="I627" s="20" t="s">
        <v>92</v>
      </c>
      <c r="J627" s="20">
        <v>80497719</v>
      </c>
      <c r="K627" s="20" t="s">
        <v>3289</v>
      </c>
      <c r="L627" s="18" t="s">
        <v>2931</v>
      </c>
      <c r="M627" s="28" t="s">
        <v>3290</v>
      </c>
      <c r="N627" s="20" t="s">
        <v>96</v>
      </c>
      <c r="O627" s="20">
        <f t="shared" si="58"/>
        <v>72000000</v>
      </c>
      <c r="P627" s="35">
        <v>72000000</v>
      </c>
      <c r="Q627" s="36">
        <v>0</v>
      </c>
      <c r="R627" s="35">
        <v>6000000</v>
      </c>
      <c r="S627" s="20" t="s">
        <v>213</v>
      </c>
      <c r="T627" s="53">
        <v>44584</v>
      </c>
      <c r="U627" s="21">
        <v>44586</v>
      </c>
      <c r="V627" s="21">
        <v>44926</v>
      </c>
      <c r="W627" s="21">
        <v>44586</v>
      </c>
      <c r="X627" s="21">
        <v>44926</v>
      </c>
      <c r="Y627" s="24" t="s">
        <v>1725</v>
      </c>
      <c r="Z627" s="25" t="s">
        <v>99</v>
      </c>
      <c r="AA627" s="50">
        <v>20221077</v>
      </c>
      <c r="AB627" s="50">
        <v>86822</v>
      </c>
      <c r="AC627" s="23">
        <v>44575</v>
      </c>
      <c r="AD627" s="18" t="s">
        <v>100</v>
      </c>
      <c r="AE627" s="18" t="s">
        <v>100</v>
      </c>
      <c r="AF627" s="28" t="s">
        <v>1726</v>
      </c>
      <c r="AG627" s="28" t="s">
        <v>214</v>
      </c>
      <c r="AH627" s="26">
        <v>77222</v>
      </c>
      <c r="AI627" s="38">
        <v>44585</v>
      </c>
      <c r="AJ627" s="27" t="s">
        <v>103</v>
      </c>
      <c r="AK627" s="26" t="s">
        <v>100</v>
      </c>
      <c r="AL627" s="26" t="s">
        <v>100</v>
      </c>
      <c r="AM627" s="19" t="str">
        <f>'[1]REQUISITOS DE EJECUCIÓN '!F629</f>
        <v>Cumplimiento del contrato
Calidad del servicio</v>
      </c>
      <c r="AN627" s="19" t="str">
        <f>'[1]REQUISITOS DE EJECUCIÓN '!G629</f>
        <v>390-47-994000068996</v>
      </c>
      <c r="AO627" s="19">
        <f>'[1]REQUISITOS DE EJECUCIÓN '!H629</f>
        <v>44585</v>
      </c>
      <c r="AP627" s="19">
        <f>'[1]REQUISITOS DE EJECUCIÓN '!I629</f>
        <v>44586</v>
      </c>
      <c r="AQ627" s="19">
        <f>'[1]REQUISITOS DE EJECUCIÓN '!L629</f>
        <v>44586</v>
      </c>
      <c r="AR627" s="19" t="str">
        <f>'[1]REQUISITOS DE EJECUCIÓN '!M629</f>
        <v>I</v>
      </c>
      <c r="AS627" s="20" t="s">
        <v>104</v>
      </c>
      <c r="AT627" s="18" t="str">
        <f>[1]Supervisiones!J629</f>
        <v>Leonardo Mejía Lobo</v>
      </c>
      <c r="AU627" s="18" t="str">
        <f>[1]Supervisiones!K629</f>
        <v xml:space="preserve">75068486	</v>
      </c>
      <c r="AV627" s="18" t="str">
        <f>[1]Supervisiones!L629</f>
        <v>Leonardo Mejía Lobo</v>
      </c>
      <c r="AW627" s="18" t="str">
        <f>[1]Supervisiones!M629</f>
        <v xml:space="preserve">75068486	</v>
      </c>
      <c r="AX627" s="21">
        <f>[1]Supervisiones!N629</f>
        <v>44585</v>
      </c>
      <c r="AY627" s="21">
        <f>[1]Supervisiones!O629</f>
        <v>44585</v>
      </c>
      <c r="AZ627" s="18" t="str">
        <f>[1]Supervisiones!P629</f>
        <v>Transaccional</v>
      </c>
      <c r="BA627" s="20" t="s">
        <v>105</v>
      </c>
      <c r="BB627" s="18">
        <v>0</v>
      </c>
      <c r="BC627" s="20" t="s">
        <v>105</v>
      </c>
      <c r="BD627" s="18" t="s">
        <v>100</v>
      </c>
      <c r="BE627" s="18" t="s">
        <v>100</v>
      </c>
      <c r="BF627" s="20" t="s">
        <v>105</v>
      </c>
      <c r="BG627" s="18" t="s">
        <v>100</v>
      </c>
      <c r="BH627" s="18" t="s">
        <v>100</v>
      </c>
      <c r="BI627" s="18" t="s">
        <v>100</v>
      </c>
      <c r="BJ627" s="18" t="s">
        <v>100</v>
      </c>
      <c r="BK627" s="18" t="s">
        <v>100</v>
      </c>
      <c r="BL627" s="18" t="s">
        <v>100</v>
      </c>
      <c r="BM627" s="18" t="s">
        <v>100</v>
      </c>
      <c r="BN627" s="18" t="s">
        <v>100</v>
      </c>
      <c r="BO627" s="18" t="s">
        <v>100</v>
      </c>
      <c r="BP627" s="18" t="s">
        <v>100</v>
      </c>
      <c r="BQ627" s="18" t="s">
        <v>100</v>
      </c>
      <c r="BR627" s="18" t="s">
        <v>100</v>
      </c>
      <c r="BS627" s="21">
        <f t="shared" si="56"/>
        <v>44926</v>
      </c>
      <c r="BT627" s="20">
        <f t="shared" si="53"/>
        <v>0</v>
      </c>
      <c r="BU627" s="18">
        <v>0</v>
      </c>
      <c r="BV627" s="18">
        <v>0</v>
      </c>
      <c r="BW627" s="20">
        <f t="shared" si="54"/>
        <v>0</v>
      </c>
      <c r="BX627" s="18">
        <v>0</v>
      </c>
      <c r="BY627" s="18">
        <v>0</v>
      </c>
      <c r="BZ627" s="22">
        <f t="shared" si="57"/>
        <v>72000000</v>
      </c>
      <c r="CA627" s="18" t="s">
        <v>106</v>
      </c>
      <c r="CB627" s="20" t="e">
        <f t="shared" si="55"/>
        <v>#REF!</v>
      </c>
      <c r="CC627" s="30" t="e">
        <f>BS627-#REF!</f>
        <v>#REF!</v>
      </c>
      <c r="CD627" s="20" t="s">
        <v>107</v>
      </c>
      <c r="CE627" s="29">
        <v>44590</v>
      </c>
      <c r="CF627" s="32" t="s">
        <v>3291</v>
      </c>
    </row>
    <row r="628" spans="1:84" s="17" customFormat="1" ht="50.25" customHeight="1">
      <c r="A628" s="60">
        <v>627</v>
      </c>
      <c r="B628" s="20" t="s">
        <v>411</v>
      </c>
      <c r="C628" s="20" t="s">
        <v>1488</v>
      </c>
      <c r="D628" s="20" t="s">
        <v>1261</v>
      </c>
      <c r="E628" s="20" t="s">
        <v>88</v>
      </c>
      <c r="F628" s="20" t="s">
        <v>3292</v>
      </c>
      <c r="G628" s="20" t="s">
        <v>90</v>
      </c>
      <c r="H628" s="20" t="s">
        <v>3293</v>
      </c>
      <c r="I628" s="20" t="s">
        <v>92</v>
      </c>
      <c r="J628" s="20">
        <v>1049602809</v>
      </c>
      <c r="K628" s="20" t="s">
        <v>3294</v>
      </c>
      <c r="L628" s="18" t="s">
        <v>2931</v>
      </c>
      <c r="M628" s="28" t="s">
        <v>3295</v>
      </c>
      <c r="N628" s="20" t="s">
        <v>96</v>
      </c>
      <c r="O628" s="20">
        <f t="shared" si="58"/>
        <v>96600000</v>
      </c>
      <c r="P628" s="39">
        <v>96600000</v>
      </c>
      <c r="Q628" s="36">
        <v>0</v>
      </c>
      <c r="R628" s="39">
        <v>8400000</v>
      </c>
      <c r="S628" s="20" t="s">
        <v>97</v>
      </c>
      <c r="T628" s="21">
        <v>44585</v>
      </c>
      <c r="U628" s="21">
        <v>44592</v>
      </c>
      <c r="V628" s="21">
        <v>44926</v>
      </c>
      <c r="W628" s="21">
        <v>44592</v>
      </c>
      <c r="X628" s="21">
        <v>44926</v>
      </c>
      <c r="Y628" s="24" t="s">
        <v>418</v>
      </c>
      <c r="Z628" s="25" t="s">
        <v>419</v>
      </c>
      <c r="AA628" s="24">
        <v>20220732</v>
      </c>
      <c r="AB628" s="24">
        <v>96822</v>
      </c>
      <c r="AC628" s="21">
        <v>44576</v>
      </c>
      <c r="AD628" s="18" t="s">
        <v>100</v>
      </c>
      <c r="AE628" s="18" t="s">
        <v>100</v>
      </c>
      <c r="AF628" s="18" t="s">
        <v>1560</v>
      </c>
      <c r="AG628" s="18" t="s">
        <v>1389</v>
      </c>
      <c r="AH628" s="26">
        <v>80322</v>
      </c>
      <c r="AI628" s="38">
        <v>44585</v>
      </c>
      <c r="AJ628" s="27" t="s">
        <v>103</v>
      </c>
      <c r="AK628" s="26" t="s">
        <v>100</v>
      </c>
      <c r="AL628" s="26" t="s">
        <v>100</v>
      </c>
      <c r="AM628" s="19" t="str">
        <f>'[1]REQUISITOS DE EJECUCIÓN '!F630</f>
        <v>Cumplimiento del contrato
Calidad del servicio</v>
      </c>
      <c r="AN628" s="19" t="str">
        <f>'[1]REQUISITOS DE EJECUCIÓN '!G630</f>
        <v xml:space="preserve">	390-47-994000069119</v>
      </c>
      <c r="AO628" s="19">
        <f>'[1]REQUISITOS DE EJECUCIÓN '!H630</f>
        <v>44585</v>
      </c>
      <c r="AP628" s="19">
        <f>'[1]REQUISITOS DE EJECUCIÓN '!I630</f>
        <v>44592</v>
      </c>
      <c r="AQ628" s="19">
        <f>'[1]REQUISITOS DE EJECUCIÓN '!L630</f>
        <v>44587</v>
      </c>
      <c r="AR628" s="19" t="str">
        <f>'[1]REQUISITOS DE EJECUCIÓN '!M630</f>
        <v>I</v>
      </c>
      <c r="AS628" s="20" t="s">
        <v>104</v>
      </c>
      <c r="AT628" s="18" t="str">
        <f>[1]Supervisiones!J630</f>
        <v>Mauricio Serrato Roa</v>
      </c>
      <c r="AU628" s="18">
        <f>[1]Supervisiones!K630</f>
        <v>79395305</v>
      </c>
      <c r="AV628" s="18" t="str">
        <f>[1]Supervisiones!L630</f>
        <v>Mauricio Serrato Roa</v>
      </c>
      <c r="AW628" s="18">
        <f>[1]Supervisiones!M630</f>
        <v>79395305</v>
      </c>
      <c r="AX628" s="21">
        <f>[1]Supervisiones!N630</f>
        <v>44589</v>
      </c>
      <c r="AY628" s="21">
        <f>[1]Supervisiones!O630</f>
        <v>44589</v>
      </c>
      <c r="AZ628" s="18" t="str">
        <f>[1]Supervisiones!P630</f>
        <v>Transaccional</v>
      </c>
      <c r="BA628" s="20" t="s">
        <v>105</v>
      </c>
      <c r="BB628" s="18">
        <v>0</v>
      </c>
      <c r="BC628" s="20" t="s">
        <v>105</v>
      </c>
      <c r="BD628" s="18" t="s">
        <v>100</v>
      </c>
      <c r="BE628" s="18" t="s">
        <v>100</v>
      </c>
      <c r="BF628" s="20" t="s">
        <v>105</v>
      </c>
      <c r="BG628" s="18" t="s">
        <v>100</v>
      </c>
      <c r="BH628" s="18" t="s">
        <v>100</v>
      </c>
      <c r="BI628" s="18" t="s">
        <v>100</v>
      </c>
      <c r="BJ628" s="18" t="s">
        <v>100</v>
      </c>
      <c r="BK628" s="18" t="s">
        <v>100</v>
      </c>
      <c r="BL628" s="18" t="s">
        <v>100</v>
      </c>
      <c r="BM628" s="18" t="s">
        <v>100</v>
      </c>
      <c r="BN628" s="18" t="s">
        <v>100</v>
      </c>
      <c r="BO628" s="18" t="s">
        <v>100</v>
      </c>
      <c r="BP628" s="18" t="s">
        <v>100</v>
      </c>
      <c r="BQ628" s="18" t="s">
        <v>100</v>
      </c>
      <c r="BR628" s="18" t="s">
        <v>100</v>
      </c>
      <c r="BS628" s="21">
        <f t="shared" si="56"/>
        <v>44926</v>
      </c>
      <c r="BT628" s="20">
        <f t="shared" si="53"/>
        <v>0</v>
      </c>
      <c r="BU628" s="18">
        <v>0</v>
      </c>
      <c r="BV628" s="18">
        <v>0</v>
      </c>
      <c r="BW628" s="20">
        <f t="shared" si="54"/>
        <v>0</v>
      </c>
      <c r="BX628" s="18">
        <v>0</v>
      </c>
      <c r="BY628" s="18">
        <v>0</v>
      </c>
      <c r="BZ628" s="22">
        <f t="shared" si="57"/>
        <v>96600000</v>
      </c>
      <c r="CA628" s="18" t="s">
        <v>106</v>
      </c>
      <c r="CB628" s="20" t="e">
        <f t="shared" si="55"/>
        <v>#REF!</v>
      </c>
      <c r="CC628" s="30" t="e">
        <f>BS628-#REF!</f>
        <v>#REF!</v>
      </c>
      <c r="CD628" s="20" t="s">
        <v>107</v>
      </c>
      <c r="CE628" s="29">
        <v>44590</v>
      </c>
      <c r="CF628" s="32" t="s">
        <v>3296</v>
      </c>
    </row>
    <row r="629" spans="1:84" s="17" customFormat="1" ht="50.25" customHeight="1">
      <c r="A629" s="60">
        <v>628</v>
      </c>
      <c r="B629" s="20" t="s">
        <v>298</v>
      </c>
      <c r="C629" s="20" t="s">
        <v>299</v>
      </c>
      <c r="D629" s="20" t="s">
        <v>300</v>
      </c>
      <c r="E629" s="20" t="s">
        <v>88</v>
      </c>
      <c r="F629" s="20" t="s">
        <v>3297</v>
      </c>
      <c r="G629" s="20" t="s">
        <v>90</v>
      </c>
      <c r="H629" s="20" t="s">
        <v>3298</v>
      </c>
      <c r="I629" s="20" t="s">
        <v>92</v>
      </c>
      <c r="J629" s="20">
        <v>3173304</v>
      </c>
      <c r="K629" s="20" t="s">
        <v>3299</v>
      </c>
      <c r="L629" s="18" t="s">
        <v>2931</v>
      </c>
      <c r="M629" s="28" t="s">
        <v>634</v>
      </c>
      <c r="N629" s="20" t="s">
        <v>96</v>
      </c>
      <c r="O629" s="20">
        <f t="shared" si="58"/>
        <v>59482500</v>
      </c>
      <c r="P629" s="35">
        <v>59482500</v>
      </c>
      <c r="Q629" s="36">
        <v>0</v>
      </c>
      <c r="R629" s="35">
        <v>5948250</v>
      </c>
      <c r="S629" s="20" t="s">
        <v>213</v>
      </c>
      <c r="T629" s="31">
        <v>44583</v>
      </c>
      <c r="U629" s="21">
        <v>44589</v>
      </c>
      <c r="V629" s="21">
        <v>44865</v>
      </c>
      <c r="W629" s="21">
        <v>44589</v>
      </c>
      <c r="X629" s="21">
        <v>44865</v>
      </c>
      <c r="Y629" s="24" t="s">
        <v>305</v>
      </c>
      <c r="Z629" s="25" t="s">
        <v>306</v>
      </c>
      <c r="AA629" s="24">
        <v>20221108</v>
      </c>
      <c r="AB629" s="24">
        <v>105922</v>
      </c>
      <c r="AC629" s="21">
        <v>44579</v>
      </c>
      <c r="AD629" s="18" t="s">
        <v>100</v>
      </c>
      <c r="AE629" s="18" t="s">
        <v>100</v>
      </c>
      <c r="AF629" s="18" t="s">
        <v>307</v>
      </c>
      <c r="AG629" s="28" t="s">
        <v>563</v>
      </c>
      <c r="AH629" s="26">
        <v>72422</v>
      </c>
      <c r="AI629" s="38">
        <v>44585</v>
      </c>
      <c r="AJ629" s="27" t="s">
        <v>103</v>
      </c>
      <c r="AK629" s="26" t="s">
        <v>100</v>
      </c>
      <c r="AL629" s="26" t="s">
        <v>100</v>
      </c>
      <c r="AM629" s="19" t="str">
        <f>'[1]REQUISITOS DE EJECUCIÓN '!F631</f>
        <v>Cumplimiento del contrato
Calidad del servicio</v>
      </c>
      <c r="AN629" s="19" t="str">
        <f>'[1]REQUISITOS DE EJECUCIÓN '!G631</f>
        <v>33-46-101039876</v>
      </c>
      <c r="AO629" s="19">
        <f>'[1]REQUISITOS DE EJECUCIÓN '!H631</f>
        <v>44585</v>
      </c>
      <c r="AP629" s="19">
        <f>'[1]REQUISITOS DE EJECUCIÓN '!I631</f>
        <v>44587</v>
      </c>
      <c r="AQ629" s="19">
        <f>'[1]REQUISITOS DE EJECUCIÓN '!L631</f>
        <v>44585</v>
      </c>
      <c r="AR629" s="19" t="str">
        <f>'[1]REQUISITOS DE EJECUCIÓN '!M631</f>
        <v>I</v>
      </c>
      <c r="AS629" s="20" t="s">
        <v>104</v>
      </c>
      <c r="AT629" s="18" t="str">
        <f>[1]Supervisiones!J631</f>
        <v>Fabian Dario Romero Moreno</v>
      </c>
      <c r="AU629" s="18">
        <f>[1]Supervisiones!K631</f>
        <v>11523034</v>
      </c>
      <c r="AV629" s="18" t="str">
        <f>[1]Supervisiones!L631</f>
        <v>Fabian Dario Romero Moreno</v>
      </c>
      <c r="AW629" s="18">
        <f>[1]Supervisiones!M631</f>
        <v>11523034</v>
      </c>
      <c r="AX629" s="21">
        <f>[1]Supervisiones!N631</f>
        <v>44589</v>
      </c>
      <c r="AY629" s="21">
        <f>[1]Supervisiones!O631</f>
        <v>44589</v>
      </c>
      <c r="AZ629" s="18" t="str">
        <f>[1]Supervisiones!P631</f>
        <v>Transaccional</v>
      </c>
      <c r="BA629" s="20" t="s">
        <v>105</v>
      </c>
      <c r="BB629" s="18">
        <v>0</v>
      </c>
      <c r="BC629" s="20" t="s">
        <v>105</v>
      </c>
      <c r="BD629" s="18" t="s">
        <v>100</v>
      </c>
      <c r="BE629" s="18" t="s">
        <v>100</v>
      </c>
      <c r="BF629" s="20" t="s">
        <v>105</v>
      </c>
      <c r="BG629" s="18" t="s">
        <v>100</v>
      </c>
      <c r="BH629" s="18" t="s">
        <v>100</v>
      </c>
      <c r="BI629" s="18" t="s">
        <v>100</v>
      </c>
      <c r="BJ629" s="18" t="s">
        <v>100</v>
      </c>
      <c r="BK629" s="18" t="s">
        <v>100</v>
      </c>
      <c r="BL629" s="18" t="s">
        <v>100</v>
      </c>
      <c r="BM629" s="18" t="s">
        <v>100</v>
      </c>
      <c r="BN629" s="18" t="s">
        <v>100</v>
      </c>
      <c r="BO629" s="18" t="s">
        <v>100</v>
      </c>
      <c r="BP629" s="18" t="s">
        <v>100</v>
      </c>
      <c r="BQ629" s="18" t="s">
        <v>100</v>
      </c>
      <c r="BR629" s="18" t="s">
        <v>100</v>
      </c>
      <c r="BS629" s="21">
        <f t="shared" si="56"/>
        <v>44865</v>
      </c>
      <c r="BT629" s="20">
        <f t="shared" si="53"/>
        <v>0</v>
      </c>
      <c r="BU629" s="18">
        <v>0</v>
      </c>
      <c r="BV629" s="18">
        <v>0</v>
      </c>
      <c r="BW629" s="20">
        <f t="shared" si="54"/>
        <v>0</v>
      </c>
      <c r="BX629" s="18">
        <v>0</v>
      </c>
      <c r="BY629" s="18">
        <v>0</v>
      </c>
      <c r="BZ629" s="22">
        <f t="shared" si="57"/>
        <v>59482500</v>
      </c>
      <c r="CA629" s="18" t="s">
        <v>106</v>
      </c>
      <c r="CB629" s="20" t="e">
        <f t="shared" si="55"/>
        <v>#REF!</v>
      </c>
      <c r="CC629" s="30" t="e">
        <f>BS629-#REF!</f>
        <v>#REF!</v>
      </c>
      <c r="CD629" s="20" t="s">
        <v>107</v>
      </c>
      <c r="CE629" s="29">
        <v>44588</v>
      </c>
      <c r="CF629" s="32" t="s">
        <v>3300</v>
      </c>
    </row>
    <row r="630" spans="1:84" s="17" customFormat="1" ht="50.25" customHeight="1">
      <c r="A630" s="60">
        <v>629</v>
      </c>
      <c r="B630" s="20" t="s">
        <v>411</v>
      </c>
      <c r="C630" s="20" t="s">
        <v>617</v>
      </c>
      <c r="D630" s="20" t="s">
        <v>1105</v>
      </c>
      <c r="E630" s="20" t="s">
        <v>88</v>
      </c>
      <c r="F630" s="20" t="s">
        <v>3301</v>
      </c>
      <c r="G630" s="20" t="s">
        <v>90</v>
      </c>
      <c r="H630" s="20" t="s">
        <v>3302</v>
      </c>
      <c r="I630" s="20" t="s">
        <v>92</v>
      </c>
      <c r="J630" s="20">
        <v>1016033867</v>
      </c>
      <c r="K630" s="20" t="s">
        <v>3303</v>
      </c>
      <c r="L630" s="18" t="s">
        <v>2931</v>
      </c>
      <c r="M630" s="28" t="s">
        <v>3304</v>
      </c>
      <c r="N630" s="20" t="s">
        <v>96</v>
      </c>
      <c r="O630" s="20">
        <f t="shared" si="58"/>
        <v>71831760</v>
      </c>
      <c r="P630" s="35">
        <v>71831760</v>
      </c>
      <c r="Q630" s="36">
        <v>0</v>
      </c>
      <c r="R630" s="35">
        <v>6246240</v>
      </c>
      <c r="S630" s="20" t="s">
        <v>97</v>
      </c>
      <c r="T630" s="31">
        <v>44584</v>
      </c>
      <c r="U630" s="21">
        <v>44587</v>
      </c>
      <c r="V630" s="21">
        <v>44926</v>
      </c>
      <c r="W630" s="21">
        <v>44587</v>
      </c>
      <c r="X630" s="21">
        <v>44926</v>
      </c>
      <c r="Y630" s="24" t="s">
        <v>622</v>
      </c>
      <c r="Z630" s="25" t="s">
        <v>419</v>
      </c>
      <c r="AA630" s="50">
        <v>20220876</v>
      </c>
      <c r="AB630" s="50">
        <v>92022</v>
      </c>
      <c r="AC630" s="23">
        <v>44575</v>
      </c>
      <c r="AD630" s="18" t="s">
        <v>100</v>
      </c>
      <c r="AE630" s="18" t="s">
        <v>100</v>
      </c>
      <c r="AF630" s="28" t="s">
        <v>623</v>
      </c>
      <c r="AG630" s="28" t="s">
        <v>116</v>
      </c>
      <c r="AH630" s="26">
        <v>72722</v>
      </c>
      <c r="AI630" s="38">
        <v>44584</v>
      </c>
      <c r="AJ630" s="27" t="s">
        <v>103</v>
      </c>
      <c r="AK630" s="26" t="s">
        <v>100</v>
      </c>
      <c r="AL630" s="26" t="s">
        <v>100</v>
      </c>
      <c r="AM630" s="19" t="str">
        <f>'[1]REQUISITOS DE EJECUCIÓN '!F632</f>
        <v>Cumplimiento del contrato
Calidad del servicio</v>
      </c>
      <c r="AN630" s="19" t="str">
        <f>'[1]REQUISITOS DE EJECUCIÓN '!G632</f>
        <v>390-47-994000069225</v>
      </c>
      <c r="AO630" s="19">
        <f>'[1]REQUISITOS DE EJECUCIÓN '!H632</f>
        <v>44586</v>
      </c>
      <c r="AP630" s="19">
        <f>'[1]REQUISITOS DE EJECUCIÓN '!I632</f>
        <v>44587</v>
      </c>
      <c r="AQ630" s="19">
        <f>'[1]REQUISITOS DE EJECUCIÓN '!L632</f>
        <v>44586</v>
      </c>
      <c r="AR630" s="19" t="str">
        <f>'[1]REQUISITOS DE EJECUCIÓN '!M632</f>
        <v>I</v>
      </c>
      <c r="AS630" s="20" t="s">
        <v>104</v>
      </c>
      <c r="AT630" s="18" t="str">
        <f>[1]Supervisiones!J632</f>
        <v>David Alejandro Acosta Cárdenas</v>
      </c>
      <c r="AU630" s="18">
        <f>[1]Supervisiones!K632</f>
        <v>1069712051</v>
      </c>
      <c r="AV630" s="18" t="str">
        <f>[1]Supervisiones!L632</f>
        <v>David Alejandro Acosta Cárdenas</v>
      </c>
      <c r="AW630" s="18">
        <f>[1]Supervisiones!M632</f>
        <v>1069712051</v>
      </c>
      <c r="AX630" s="21">
        <f>[1]Supervisiones!N632</f>
        <v>44584</v>
      </c>
      <c r="AY630" s="21">
        <f>[1]Supervisiones!O632</f>
        <v>44584</v>
      </c>
      <c r="AZ630" s="18" t="str">
        <f>[1]Supervisiones!P632</f>
        <v>Transaccional</v>
      </c>
      <c r="BA630" s="20" t="s">
        <v>105</v>
      </c>
      <c r="BB630" s="18">
        <v>0</v>
      </c>
      <c r="BC630" s="20" t="s">
        <v>105</v>
      </c>
      <c r="BD630" s="18" t="s">
        <v>100</v>
      </c>
      <c r="BE630" s="18" t="s">
        <v>100</v>
      </c>
      <c r="BF630" s="20" t="s">
        <v>105</v>
      </c>
      <c r="BG630" s="18" t="s">
        <v>100</v>
      </c>
      <c r="BH630" s="18" t="s">
        <v>100</v>
      </c>
      <c r="BI630" s="18" t="s">
        <v>100</v>
      </c>
      <c r="BJ630" s="18" t="s">
        <v>100</v>
      </c>
      <c r="BK630" s="18" t="s">
        <v>100</v>
      </c>
      <c r="BL630" s="18" t="s">
        <v>100</v>
      </c>
      <c r="BM630" s="18" t="s">
        <v>100</v>
      </c>
      <c r="BN630" s="18" t="s">
        <v>100</v>
      </c>
      <c r="BO630" s="18" t="s">
        <v>100</v>
      </c>
      <c r="BP630" s="18" t="s">
        <v>100</v>
      </c>
      <c r="BQ630" s="18" t="s">
        <v>100</v>
      </c>
      <c r="BR630" s="18" t="s">
        <v>100</v>
      </c>
      <c r="BS630" s="21">
        <f t="shared" si="56"/>
        <v>44926</v>
      </c>
      <c r="BT630" s="20">
        <f t="shared" si="53"/>
        <v>0</v>
      </c>
      <c r="BU630" s="18">
        <v>0</v>
      </c>
      <c r="BV630" s="18">
        <v>0</v>
      </c>
      <c r="BW630" s="20">
        <f t="shared" si="54"/>
        <v>0</v>
      </c>
      <c r="BX630" s="18">
        <v>0</v>
      </c>
      <c r="BY630" s="18">
        <v>0</v>
      </c>
      <c r="BZ630" s="22">
        <f t="shared" si="57"/>
        <v>71831760</v>
      </c>
      <c r="CA630" s="18" t="s">
        <v>106</v>
      </c>
      <c r="CB630" s="20" t="e">
        <f t="shared" si="55"/>
        <v>#REF!</v>
      </c>
      <c r="CC630" s="30" t="e">
        <f>BS630-#REF!</f>
        <v>#REF!</v>
      </c>
      <c r="CD630" s="20" t="s">
        <v>107</v>
      </c>
      <c r="CE630" s="29">
        <v>44590</v>
      </c>
      <c r="CF630" s="32" t="s">
        <v>3305</v>
      </c>
    </row>
    <row r="631" spans="1:84" s="17" customFormat="1" ht="50.25" customHeight="1">
      <c r="A631" s="60">
        <v>630</v>
      </c>
      <c r="B631" s="20" t="s">
        <v>510</v>
      </c>
      <c r="C631" s="20" t="s">
        <v>690</v>
      </c>
      <c r="D631" s="20" t="s">
        <v>512</v>
      </c>
      <c r="E631" s="20" t="s">
        <v>88</v>
      </c>
      <c r="F631" s="20" t="s">
        <v>3306</v>
      </c>
      <c r="G631" s="20" t="s">
        <v>90</v>
      </c>
      <c r="H631" s="20" t="s">
        <v>3307</v>
      </c>
      <c r="I631" s="20" t="s">
        <v>92</v>
      </c>
      <c r="J631" s="20">
        <v>1152217890</v>
      </c>
      <c r="K631" s="20" t="s">
        <v>3308</v>
      </c>
      <c r="L631" s="18" t="s">
        <v>2931</v>
      </c>
      <c r="M631" s="28" t="s">
        <v>3309</v>
      </c>
      <c r="N631" s="20" t="s">
        <v>96</v>
      </c>
      <c r="O631" s="20">
        <f t="shared" si="58"/>
        <v>36000000</v>
      </c>
      <c r="P631" s="35">
        <v>36000000</v>
      </c>
      <c r="Q631" s="36">
        <v>0</v>
      </c>
      <c r="R631" s="35">
        <v>4000000</v>
      </c>
      <c r="S631" s="20" t="s">
        <v>213</v>
      </c>
      <c r="T631" s="31">
        <v>44584</v>
      </c>
      <c r="U631" s="21">
        <v>44586</v>
      </c>
      <c r="V631" s="31">
        <v>44834</v>
      </c>
      <c r="W631" s="21">
        <v>44586</v>
      </c>
      <c r="X631" s="21">
        <v>44834</v>
      </c>
      <c r="Y631" s="24" t="s">
        <v>695</v>
      </c>
      <c r="Z631" s="25" t="s">
        <v>518</v>
      </c>
      <c r="AA631" s="50">
        <v>20220435</v>
      </c>
      <c r="AB631" s="50">
        <v>74022</v>
      </c>
      <c r="AC631" s="23">
        <v>44574</v>
      </c>
      <c r="AD631" s="18" t="s">
        <v>100</v>
      </c>
      <c r="AE631" s="18" t="s">
        <v>100</v>
      </c>
      <c r="AF631" s="28" t="s">
        <v>696</v>
      </c>
      <c r="AG631" s="28" t="s">
        <v>116</v>
      </c>
      <c r="AH631" s="26">
        <v>84822</v>
      </c>
      <c r="AI631" s="38">
        <v>44586</v>
      </c>
      <c r="AJ631" s="27" t="s">
        <v>103</v>
      </c>
      <c r="AK631" s="26" t="s">
        <v>100</v>
      </c>
      <c r="AL631" s="26" t="s">
        <v>100</v>
      </c>
      <c r="AM631" s="19" t="str">
        <f>'[1]REQUISITOS DE EJECUCIÓN '!F633</f>
        <v>Cumplimiento del contrato
Calidad del servicio</v>
      </c>
      <c r="AN631" s="19" t="str">
        <f>'[1]REQUISITOS DE EJECUCIÓN '!G633</f>
        <v>390-47-994000068858</v>
      </c>
      <c r="AO631" s="19">
        <f>'[1]REQUISITOS DE EJECUCIÓN '!H633</f>
        <v>44584</v>
      </c>
      <c r="AP631" s="19">
        <f>'[1]REQUISITOS DE EJECUCIÓN '!I633</f>
        <v>44586</v>
      </c>
      <c r="AQ631" s="19">
        <f>'[1]REQUISITOS DE EJECUCIÓN '!L633</f>
        <v>44586</v>
      </c>
      <c r="AR631" s="19" t="str">
        <f>'[1]REQUISITOS DE EJECUCIÓN '!M633</f>
        <v>I</v>
      </c>
      <c r="AS631" s="20" t="s">
        <v>104</v>
      </c>
      <c r="AT631" s="18" t="str">
        <f>[1]Supervisiones!J633</f>
        <v>Oscar Javier Ortiz</v>
      </c>
      <c r="AU631" s="18" t="str">
        <f>[1]Supervisiones!K633</f>
        <v xml:space="preserve">80441204	</v>
      </c>
      <c r="AV631" s="18" t="str">
        <f>[1]Supervisiones!L633</f>
        <v>Nubia Yaneth Ruiz Gómez</v>
      </c>
      <c r="AW631" s="18" t="str">
        <f>[1]Supervisiones!M633</f>
        <v xml:space="preserve">80441204	</v>
      </c>
      <c r="AX631" s="21">
        <f>[1]Supervisiones!N633</f>
        <v>44584</v>
      </c>
      <c r="AY631" s="21">
        <f>[1]Supervisiones!O633</f>
        <v>44584</v>
      </c>
      <c r="AZ631" s="18" t="str">
        <f>[1]Supervisiones!P633</f>
        <v>Transaccional</v>
      </c>
      <c r="BA631" s="20" t="s">
        <v>105</v>
      </c>
      <c r="BB631" s="18">
        <v>0</v>
      </c>
      <c r="BC631" s="20" t="s">
        <v>105</v>
      </c>
      <c r="BD631" s="18" t="s">
        <v>100</v>
      </c>
      <c r="BE631" s="18" t="s">
        <v>100</v>
      </c>
      <c r="BF631" s="20" t="s">
        <v>105</v>
      </c>
      <c r="BG631" s="18" t="s">
        <v>100</v>
      </c>
      <c r="BH631" s="18" t="s">
        <v>100</v>
      </c>
      <c r="BI631" s="18" t="s">
        <v>100</v>
      </c>
      <c r="BJ631" s="18" t="s">
        <v>100</v>
      </c>
      <c r="BK631" s="18" t="s">
        <v>100</v>
      </c>
      <c r="BL631" s="18" t="s">
        <v>100</v>
      </c>
      <c r="BM631" s="18" t="s">
        <v>100</v>
      </c>
      <c r="BN631" s="18" t="s">
        <v>100</v>
      </c>
      <c r="BO631" s="18" t="s">
        <v>100</v>
      </c>
      <c r="BP631" s="18" t="s">
        <v>100</v>
      </c>
      <c r="BQ631" s="18" t="s">
        <v>100</v>
      </c>
      <c r="BR631" s="18" t="s">
        <v>100</v>
      </c>
      <c r="BS631" s="21">
        <f t="shared" si="56"/>
        <v>44834</v>
      </c>
      <c r="BT631" s="20">
        <f t="shared" si="53"/>
        <v>0</v>
      </c>
      <c r="BU631" s="18">
        <v>0</v>
      </c>
      <c r="BV631" s="18">
        <v>0</v>
      </c>
      <c r="BW631" s="20">
        <f t="shared" si="54"/>
        <v>0</v>
      </c>
      <c r="BX631" s="18">
        <v>0</v>
      </c>
      <c r="BY631" s="18">
        <v>0</v>
      </c>
      <c r="BZ631" s="22">
        <f t="shared" si="57"/>
        <v>36000000</v>
      </c>
      <c r="CA631" s="18" t="s">
        <v>106</v>
      </c>
      <c r="CB631" s="20" t="e">
        <f t="shared" si="55"/>
        <v>#REF!</v>
      </c>
      <c r="CC631" s="30" t="e">
        <f>BS631-#REF!</f>
        <v>#REF!</v>
      </c>
      <c r="CD631" s="20" t="s">
        <v>107</v>
      </c>
      <c r="CE631" s="29">
        <v>44590</v>
      </c>
      <c r="CF631" s="32" t="s">
        <v>3310</v>
      </c>
    </row>
    <row r="632" spans="1:84" s="17" customFormat="1" ht="50.25" customHeight="1">
      <c r="A632" s="60">
        <v>631</v>
      </c>
      <c r="B632" s="20" t="s">
        <v>411</v>
      </c>
      <c r="C632" s="20" t="s">
        <v>834</v>
      </c>
      <c r="D632" s="20" t="s">
        <v>1105</v>
      </c>
      <c r="E632" s="20" t="s">
        <v>88</v>
      </c>
      <c r="F632" s="20" t="s">
        <v>3311</v>
      </c>
      <c r="G632" s="20" t="s">
        <v>90</v>
      </c>
      <c r="H632" s="20" t="s">
        <v>3312</v>
      </c>
      <c r="I632" s="20" t="s">
        <v>92</v>
      </c>
      <c r="J632" s="20">
        <v>79375499</v>
      </c>
      <c r="K632" s="20" t="s">
        <v>3313</v>
      </c>
      <c r="L632" s="18" t="s">
        <v>2931</v>
      </c>
      <c r="M632" s="28" t="s">
        <v>3314</v>
      </c>
      <c r="N632" s="20" t="s">
        <v>96</v>
      </c>
      <c r="O632" s="20">
        <f t="shared" si="58"/>
        <v>102637500</v>
      </c>
      <c r="P632" s="35">
        <v>102637500</v>
      </c>
      <c r="Q632" s="36">
        <v>0</v>
      </c>
      <c r="R632" s="35">
        <v>8925000</v>
      </c>
      <c r="S632" s="20" t="s">
        <v>97</v>
      </c>
      <c r="T632" s="31">
        <v>44585</v>
      </c>
      <c r="U632" s="21">
        <v>44587</v>
      </c>
      <c r="V632" s="31">
        <v>44926</v>
      </c>
      <c r="W632" s="21">
        <v>44587</v>
      </c>
      <c r="X632" s="21">
        <v>44926</v>
      </c>
      <c r="Y632" s="24" t="s">
        <v>130</v>
      </c>
      <c r="Z632" s="25" t="s">
        <v>419</v>
      </c>
      <c r="AA632" s="50">
        <v>20220885</v>
      </c>
      <c r="AB632" s="50">
        <v>91522</v>
      </c>
      <c r="AC632" s="23">
        <v>44575</v>
      </c>
      <c r="AD632" s="18" t="s">
        <v>100</v>
      </c>
      <c r="AE632" s="18" t="s">
        <v>100</v>
      </c>
      <c r="AF632" s="28" t="s">
        <v>839</v>
      </c>
      <c r="AG632" s="28" t="s">
        <v>116</v>
      </c>
      <c r="AH632" s="26">
        <v>80022</v>
      </c>
      <c r="AI632" s="38">
        <v>44585</v>
      </c>
      <c r="AJ632" s="27" t="s">
        <v>103</v>
      </c>
      <c r="AK632" s="26" t="s">
        <v>100</v>
      </c>
      <c r="AL632" s="26" t="s">
        <v>100</v>
      </c>
      <c r="AM632" s="19" t="str">
        <f>'[1]REQUISITOS DE EJECUCIÓN '!F634</f>
        <v>Cumplimiento del contrato
Calidad del servicio</v>
      </c>
      <c r="AN632" s="19" t="str">
        <f>'[1]REQUISITOS DE EJECUCIÓN '!G634</f>
        <v>390-47-994000069081</v>
      </c>
      <c r="AO632" s="19">
        <f>'[1]REQUISITOS DE EJECUCIÓN '!H634</f>
        <v>44585</v>
      </c>
      <c r="AP632" s="19">
        <f>'[1]REQUISITOS DE EJECUCIÓN '!I634</f>
        <v>44586</v>
      </c>
      <c r="AQ632" s="19">
        <f>'[1]REQUISITOS DE EJECUCIÓN '!L634</f>
        <v>44587</v>
      </c>
      <c r="AR632" s="19" t="str">
        <f>'[1]REQUISITOS DE EJECUCIÓN '!M634</f>
        <v>I</v>
      </c>
      <c r="AS632" s="20" t="s">
        <v>104</v>
      </c>
      <c r="AT632" s="18" t="str">
        <f>[1]Supervisiones!J634</f>
        <v>Juan Pablo Orozco Londoño</v>
      </c>
      <c r="AU632" s="18">
        <f>[1]Supervisiones!K634</f>
        <v>75085973</v>
      </c>
      <c r="AV632" s="18" t="str">
        <f>[1]Supervisiones!L634</f>
        <v>José Leonardo Hincapié Gómez</v>
      </c>
      <c r="AW632" s="18">
        <f>[1]Supervisiones!M634</f>
        <v>75085973</v>
      </c>
      <c r="AX632" s="21">
        <f>[1]Supervisiones!N634</f>
        <v>44585</v>
      </c>
      <c r="AY632" s="21">
        <f>[1]Supervisiones!O634</f>
        <v>44586</v>
      </c>
      <c r="AZ632" s="18" t="str">
        <f>[1]Supervisiones!P634</f>
        <v>Transaccional</v>
      </c>
      <c r="BA632" s="20" t="s">
        <v>105</v>
      </c>
      <c r="BB632" s="18">
        <v>0</v>
      </c>
      <c r="BC632" s="20" t="s">
        <v>105</v>
      </c>
      <c r="BD632" s="18" t="s">
        <v>100</v>
      </c>
      <c r="BE632" s="18" t="s">
        <v>100</v>
      </c>
      <c r="BF632" s="20" t="s">
        <v>105</v>
      </c>
      <c r="BG632" s="18" t="s">
        <v>100</v>
      </c>
      <c r="BH632" s="18" t="s">
        <v>100</v>
      </c>
      <c r="BI632" s="18" t="s">
        <v>100</v>
      </c>
      <c r="BJ632" s="18" t="s">
        <v>100</v>
      </c>
      <c r="BK632" s="18" t="s">
        <v>100</v>
      </c>
      <c r="BL632" s="18" t="s">
        <v>100</v>
      </c>
      <c r="BM632" s="18" t="s">
        <v>100</v>
      </c>
      <c r="BN632" s="18" t="s">
        <v>100</v>
      </c>
      <c r="BO632" s="18" t="s">
        <v>100</v>
      </c>
      <c r="BP632" s="18" t="s">
        <v>100</v>
      </c>
      <c r="BQ632" s="18" t="s">
        <v>100</v>
      </c>
      <c r="BR632" s="18" t="s">
        <v>100</v>
      </c>
      <c r="BS632" s="21">
        <f t="shared" si="56"/>
        <v>44926</v>
      </c>
      <c r="BT632" s="20">
        <f t="shared" si="53"/>
        <v>0</v>
      </c>
      <c r="BU632" s="18">
        <v>0</v>
      </c>
      <c r="BV632" s="18">
        <v>0</v>
      </c>
      <c r="BW632" s="20">
        <f t="shared" si="54"/>
        <v>0</v>
      </c>
      <c r="BX632" s="18">
        <v>0</v>
      </c>
      <c r="BY632" s="18">
        <v>0</v>
      </c>
      <c r="BZ632" s="22">
        <f t="shared" si="57"/>
        <v>102637500</v>
      </c>
      <c r="CA632" s="18" t="s">
        <v>106</v>
      </c>
      <c r="CB632" s="20" t="e">
        <f t="shared" si="55"/>
        <v>#REF!</v>
      </c>
      <c r="CC632" s="30" t="e">
        <f>BS632-#REF!</f>
        <v>#REF!</v>
      </c>
      <c r="CD632" s="20" t="s">
        <v>107</v>
      </c>
      <c r="CE632" s="29">
        <v>44590</v>
      </c>
      <c r="CF632" s="32" t="s">
        <v>3315</v>
      </c>
    </row>
    <row r="633" spans="1:84" s="17" customFormat="1" ht="50.25" customHeight="1">
      <c r="A633" s="60">
        <v>632</v>
      </c>
      <c r="B633" s="20" t="s">
        <v>411</v>
      </c>
      <c r="C633" s="20" t="s">
        <v>575</v>
      </c>
      <c r="D633" s="20" t="s">
        <v>413</v>
      </c>
      <c r="E633" s="20" t="s">
        <v>2387</v>
      </c>
      <c r="F633" s="20" t="s">
        <v>3316</v>
      </c>
      <c r="G633" s="20" t="s">
        <v>2389</v>
      </c>
      <c r="H633" s="20" t="s">
        <v>3317</v>
      </c>
      <c r="I633" s="20" t="s">
        <v>2130</v>
      </c>
      <c r="J633" s="20" t="s">
        <v>3318</v>
      </c>
      <c r="K633" s="20" t="s">
        <v>3319</v>
      </c>
      <c r="L633" s="18">
        <v>80101505</v>
      </c>
      <c r="M633" s="28" t="s">
        <v>3320</v>
      </c>
      <c r="N633" s="28" t="s">
        <v>96</v>
      </c>
      <c r="O633" s="20">
        <f t="shared" si="58"/>
        <v>800000000</v>
      </c>
      <c r="P633" s="35">
        <v>800000000</v>
      </c>
      <c r="Q633" s="36">
        <v>0</v>
      </c>
      <c r="R633" s="36" t="s">
        <v>100</v>
      </c>
      <c r="S633" s="20" t="s">
        <v>100</v>
      </c>
      <c r="T633" s="31">
        <v>44584</v>
      </c>
      <c r="U633" s="21">
        <v>44596</v>
      </c>
      <c r="V633" s="31">
        <v>44926</v>
      </c>
      <c r="W633" s="21">
        <v>44596</v>
      </c>
      <c r="X633" s="21">
        <v>44926</v>
      </c>
      <c r="Y633" s="24" t="s">
        <v>418</v>
      </c>
      <c r="Z633" s="25" t="s">
        <v>419</v>
      </c>
      <c r="AA633" s="50">
        <v>20220801</v>
      </c>
      <c r="AB633" s="50">
        <v>81322</v>
      </c>
      <c r="AC633" s="23">
        <v>44574</v>
      </c>
      <c r="AD633" s="18" t="s">
        <v>100</v>
      </c>
      <c r="AE633" s="18" t="s">
        <v>100</v>
      </c>
      <c r="AF633" s="28" t="s">
        <v>2394</v>
      </c>
      <c r="AG633" s="28" t="s">
        <v>100</v>
      </c>
      <c r="AH633" s="26">
        <v>77622</v>
      </c>
      <c r="AI633" s="38">
        <v>44585</v>
      </c>
      <c r="AJ633" s="27" t="s">
        <v>84</v>
      </c>
      <c r="AK633" s="26" t="s">
        <v>100</v>
      </c>
      <c r="AL633" s="26" t="s">
        <v>100</v>
      </c>
      <c r="AM633" s="19" t="str">
        <f>'[1]REQUISITOS DE EJECUCIÓN '!F635</f>
        <v>Cumplimiento del contrato
Pago de salarios
Calidad y correcto funcionamiento de los bienes</v>
      </c>
      <c r="AN633" s="19" t="str">
        <f>'[1]REQUISITOS DE EJECUCIÓN '!G635</f>
        <v>390 47 994000069044</v>
      </c>
      <c r="AO633" s="19">
        <f>'[1]REQUISITOS DE EJECUCIÓN '!H635</f>
        <v>44585</v>
      </c>
      <c r="AP633" s="19">
        <f>'[1]REQUISITOS DE EJECUCIÓN '!I635</f>
        <v>44594</v>
      </c>
      <c r="AQ633" s="19" t="str">
        <f>'[1]REQUISITOS DE EJECUCIÓN '!L635</f>
        <v>N/A</v>
      </c>
      <c r="AR633" s="19" t="str">
        <f>'[1]REQUISITOS DE EJECUCIÓN '!M635</f>
        <v>N/A</v>
      </c>
      <c r="AS633" s="20" t="s">
        <v>100</v>
      </c>
      <c r="AT633" s="18" t="str">
        <f>[1]Supervisiones!J635</f>
        <v>Juan Pablo Mondragón Pardo</v>
      </c>
      <c r="AU633" s="18">
        <f>[1]Supervisiones!K635</f>
        <v>80024051</v>
      </c>
      <c r="AV633" s="18" t="str">
        <f>[1]Supervisiones!L635</f>
        <v>Juan Pablo Mondragón Pardo</v>
      </c>
      <c r="AW633" s="18">
        <f>[1]Supervisiones!M635</f>
        <v>80024051</v>
      </c>
      <c r="AX633" s="21">
        <f>[1]Supervisiones!N635</f>
        <v>44585</v>
      </c>
      <c r="AY633" s="21">
        <f>[1]Supervisiones!O635</f>
        <v>44585</v>
      </c>
      <c r="AZ633" s="18" t="str">
        <f>[1]Supervisiones!P635</f>
        <v>Transaccional</v>
      </c>
      <c r="BA633" s="20" t="s">
        <v>105</v>
      </c>
      <c r="BB633" s="18">
        <v>0</v>
      </c>
      <c r="BC633" s="20" t="s">
        <v>105</v>
      </c>
      <c r="BD633" s="18" t="s">
        <v>100</v>
      </c>
      <c r="BE633" s="18" t="s">
        <v>100</v>
      </c>
      <c r="BF633" s="20" t="s">
        <v>105</v>
      </c>
      <c r="BG633" s="18" t="s">
        <v>100</v>
      </c>
      <c r="BH633" s="18" t="s">
        <v>100</v>
      </c>
      <c r="BI633" s="18" t="s">
        <v>100</v>
      </c>
      <c r="BJ633" s="18" t="s">
        <v>100</v>
      </c>
      <c r="BK633" s="18" t="s">
        <v>100</v>
      </c>
      <c r="BL633" s="18" t="s">
        <v>100</v>
      </c>
      <c r="BM633" s="18" t="s">
        <v>100</v>
      </c>
      <c r="BN633" s="18" t="s">
        <v>100</v>
      </c>
      <c r="BO633" s="18" t="s">
        <v>100</v>
      </c>
      <c r="BP633" s="18" t="s">
        <v>100</v>
      </c>
      <c r="BQ633" s="18" t="s">
        <v>100</v>
      </c>
      <c r="BR633" s="18" t="s">
        <v>100</v>
      </c>
      <c r="BS633" s="21">
        <f t="shared" si="56"/>
        <v>44926</v>
      </c>
      <c r="BT633" s="20">
        <f t="shared" si="53"/>
        <v>0</v>
      </c>
      <c r="BU633" s="18">
        <v>0</v>
      </c>
      <c r="BV633" s="18">
        <v>0</v>
      </c>
      <c r="BW633" s="20">
        <f t="shared" si="54"/>
        <v>0</v>
      </c>
      <c r="BX633" s="18">
        <v>0</v>
      </c>
      <c r="BY633" s="18">
        <v>0</v>
      </c>
      <c r="BZ633" s="22">
        <f t="shared" si="57"/>
        <v>800000000</v>
      </c>
      <c r="CA633" s="18" t="s">
        <v>106</v>
      </c>
      <c r="CB633" s="20" t="e">
        <f t="shared" si="55"/>
        <v>#REF!</v>
      </c>
      <c r="CC633" s="30" t="e">
        <f>BS633-#REF!</f>
        <v>#REF!</v>
      </c>
      <c r="CD633" s="20" t="s">
        <v>107</v>
      </c>
      <c r="CE633" s="29">
        <v>44590</v>
      </c>
      <c r="CF633" s="32" t="s">
        <v>3321</v>
      </c>
    </row>
    <row r="634" spans="1:84" s="17" customFormat="1" ht="50.25" customHeight="1">
      <c r="A634" s="60">
        <v>633</v>
      </c>
      <c r="B634" s="20" t="s">
        <v>411</v>
      </c>
      <c r="C634" s="20" t="s">
        <v>1488</v>
      </c>
      <c r="D634" s="20" t="s">
        <v>1261</v>
      </c>
      <c r="E634" s="20" t="s">
        <v>88</v>
      </c>
      <c r="F634" s="20" t="s">
        <v>3322</v>
      </c>
      <c r="G634" s="20" t="s">
        <v>90</v>
      </c>
      <c r="H634" s="20" t="s">
        <v>3323</v>
      </c>
      <c r="I634" s="20" t="s">
        <v>92</v>
      </c>
      <c r="J634" s="20">
        <v>1234643931</v>
      </c>
      <c r="K634" s="20" t="s">
        <v>3324</v>
      </c>
      <c r="L634" s="18" t="s">
        <v>2931</v>
      </c>
      <c r="M634" s="28" t="s">
        <v>3325</v>
      </c>
      <c r="N634" s="20" t="s">
        <v>96</v>
      </c>
      <c r="O634" s="20">
        <f t="shared" si="58"/>
        <v>12600000</v>
      </c>
      <c r="P634" s="35">
        <v>12600000</v>
      </c>
      <c r="Q634" s="36">
        <v>0</v>
      </c>
      <c r="R634" s="35">
        <v>4200000</v>
      </c>
      <c r="S634" s="20" t="s">
        <v>97</v>
      </c>
      <c r="T634" s="31">
        <v>44584</v>
      </c>
      <c r="U634" s="21">
        <v>44589</v>
      </c>
      <c r="V634" s="31">
        <v>44666</v>
      </c>
      <c r="W634" s="21">
        <v>44589</v>
      </c>
      <c r="X634" s="21">
        <v>44666</v>
      </c>
      <c r="Y634" s="24" t="s">
        <v>418</v>
      </c>
      <c r="Z634" s="25" t="s">
        <v>419</v>
      </c>
      <c r="AA634" s="50">
        <v>20220740</v>
      </c>
      <c r="AB634" s="50">
        <v>97022</v>
      </c>
      <c r="AC634" s="23">
        <v>44576</v>
      </c>
      <c r="AD634" s="18" t="s">
        <v>100</v>
      </c>
      <c r="AE634" s="18" t="s">
        <v>100</v>
      </c>
      <c r="AF634" s="28" t="s">
        <v>1560</v>
      </c>
      <c r="AG634" s="28" t="s">
        <v>1389</v>
      </c>
      <c r="AH634" s="26">
        <v>79122</v>
      </c>
      <c r="AI634" s="38">
        <v>44585</v>
      </c>
      <c r="AJ634" s="27" t="s">
        <v>103</v>
      </c>
      <c r="AK634" s="26" t="s">
        <v>100</v>
      </c>
      <c r="AL634" s="26" t="s">
        <v>100</v>
      </c>
      <c r="AM634" s="19" t="str">
        <f>'[1]REQUISITOS DE EJECUCIÓN '!F636</f>
        <v>Cumplimiento del contrato
Calidad del servicio</v>
      </c>
      <c r="AN634" s="19" t="str">
        <f>'[1]REQUISITOS DE EJECUCIÓN '!G636</f>
        <v>390-47-994000068823</v>
      </c>
      <c r="AO634" s="19">
        <f>'[1]REQUISITOS DE EJECUCIÓN '!H636</f>
        <v>44584</v>
      </c>
      <c r="AP634" s="19">
        <f>'[1]REQUISITOS DE EJECUCIÓN '!I636</f>
        <v>44586</v>
      </c>
      <c r="AQ634" s="19">
        <f>'[1]REQUISITOS DE EJECUCIÓN '!L636</f>
        <v>44586</v>
      </c>
      <c r="AR634" s="19" t="str">
        <f>'[1]REQUISITOS DE EJECUCIÓN '!M636</f>
        <v>I</v>
      </c>
      <c r="AS634" s="20" t="s">
        <v>104</v>
      </c>
      <c r="AT634" s="18" t="str">
        <f>[1]Supervisiones!J636</f>
        <v>Sandra Patricia Amado Castillo</v>
      </c>
      <c r="AU634" s="18">
        <f>[1]Supervisiones!K636</f>
        <v>52795498</v>
      </c>
      <c r="AV634" s="18" t="str">
        <f>[1]Supervisiones!L636</f>
        <v>Mauricio Serrato Roa</v>
      </c>
      <c r="AW634" s="18">
        <f>[1]Supervisiones!M636</f>
        <v>52795498</v>
      </c>
      <c r="AX634" s="21">
        <f>[1]Supervisiones!N636</f>
        <v>44586</v>
      </c>
      <c r="AY634" s="21">
        <f>[1]Supervisiones!O636</f>
        <v>44586</v>
      </c>
      <c r="AZ634" s="18" t="str">
        <f>[1]Supervisiones!P636</f>
        <v>Transaccional</v>
      </c>
      <c r="BA634" s="20" t="s">
        <v>105</v>
      </c>
      <c r="BB634" s="18">
        <v>0</v>
      </c>
      <c r="BC634" s="20" t="s">
        <v>105</v>
      </c>
      <c r="BD634" s="18" t="s">
        <v>100</v>
      </c>
      <c r="BE634" s="18" t="s">
        <v>100</v>
      </c>
      <c r="BF634" s="20" t="s">
        <v>105</v>
      </c>
      <c r="BG634" s="18" t="s">
        <v>100</v>
      </c>
      <c r="BH634" s="18" t="s">
        <v>100</v>
      </c>
      <c r="BI634" s="18" t="s">
        <v>100</v>
      </c>
      <c r="BJ634" s="18" t="s">
        <v>100</v>
      </c>
      <c r="BK634" s="18" t="s">
        <v>100</v>
      </c>
      <c r="BL634" s="18" t="s">
        <v>100</v>
      </c>
      <c r="BM634" s="18" t="s">
        <v>100</v>
      </c>
      <c r="BN634" s="18" t="s">
        <v>100</v>
      </c>
      <c r="BO634" s="18" t="s">
        <v>100</v>
      </c>
      <c r="BP634" s="18" t="s">
        <v>100</v>
      </c>
      <c r="BQ634" s="18" t="s">
        <v>100</v>
      </c>
      <c r="BR634" s="18" t="s">
        <v>100</v>
      </c>
      <c r="BS634" s="21">
        <f t="shared" si="56"/>
        <v>44666</v>
      </c>
      <c r="BT634" s="20">
        <f t="shared" si="53"/>
        <v>0</v>
      </c>
      <c r="BU634" s="18">
        <v>0</v>
      </c>
      <c r="BV634" s="18">
        <v>0</v>
      </c>
      <c r="BW634" s="20">
        <f t="shared" si="54"/>
        <v>0</v>
      </c>
      <c r="BX634" s="18">
        <v>0</v>
      </c>
      <c r="BY634" s="18">
        <v>0</v>
      </c>
      <c r="BZ634" s="22">
        <f t="shared" si="57"/>
        <v>12600000</v>
      </c>
      <c r="CA634" s="18" t="s">
        <v>106</v>
      </c>
      <c r="CB634" s="20" t="e">
        <f t="shared" si="55"/>
        <v>#REF!</v>
      </c>
      <c r="CC634" s="30" t="e">
        <f>BS634-#REF!</f>
        <v>#REF!</v>
      </c>
      <c r="CD634" s="20" t="s">
        <v>107</v>
      </c>
      <c r="CE634" s="29">
        <v>44590</v>
      </c>
      <c r="CF634" s="32" t="s">
        <v>3326</v>
      </c>
    </row>
    <row r="635" spans="1:84" s="17" customFormat="1" ht="50.25" customHeight="1">
      <c r="A635" s="60">
        <v>634</v>
      </c>
      <c r="B635" s="20" t="s">
        <v>85</v>
      </c>
      <c r="C635" s="20" t="s">
        <v>1720</v>
      </c>
      <c r="D635" s="20" t="s">
        <v>87</v>
      </c>
      <c r="E635" s="20" t="s">
        <v>88</v>
      </c>
      <c r="F635" s="20" t="s">
        <v>3327</v>
      </c>
      <c r="G635" s="20" t="s">
        <v>2128</v>
      </c>
      <c r="H635" s="20" t="s">
        <v>3328</v>
      </c>
      <c r="I635" s="20" t="s">
        <v>2130</v>
      </c>
      <c r="J635" s="20" t="s">
        <v>3329</v>
      </c>
      <c r="K635" s="20" t="s">
        <v>3330</v>
      </c>
      <c r="L635" s="18" t="s">
        <v>3331</v>
      </c>
      <c r="M635" s="28" t="s">
        <v>3332</v>
      </c>
      <c r="N635" s="20" t="s">
        <v>96</v>
      </c>
      <c r="O635" s="20">
        <f t="shared" si="58"/>
        <v>108528000</v>
      </c>
      <c r="P635" s="35">
        <v>108528000</v>
      </c>
      <c r="Q635" s="36">
        <v>0</v>
      </c>
      <c r="R635" s="36" t="s">
        <v>100</v>
      </c>
      <c r="S635" s="20" t="s">
        <v>100</v>
      </c>
      <c r="T635" s="53">
        <v>44585</v>
      </c>
      <c r="U635" s="21">
        <v>44593</v>
      </c>
      <c r="V635" s="31">
        <v>44926</v>
      </c>
      <c r="W635" s="21">
        <v>44593</v>
      </c>
      <c r="X635" s="21">
        <v>44926</v>
      </c>
      <c r="Y635" s="24" t="s">
        <v>1725</v>
      </c>
      <c r="Z635" s="25" t="s">
        <v>99</v>
      </c>
      <c r="AA635" s="50">
        <v>20220012</v>
      </c>
      <c r="AB635" s="50">
        <v>12522</v>
      </c>
      <c r="AC635" s="23">
        <v>44568</v>
      </c>
      <c r="AD635" s="18" t="s">
        <v>100</v>
      </c>
      <c r="AE635" s="18" t="s">
        <v>100</v>
      </c>
      <c r="AF635" s="28" t="s">
        <v>1726</v>
      </c>
      <c r="AG635" s="28" t="s">
        <v>3333</v>
      </c>
      <c r="AH635" s="26">
        <v>79322</v>
      </c>
      <c r="AI635" s="38">
        <v>44585</v>
      </c>
      <c r="AJ635" s="27" t="s">
        <v>103</v>
      </c>
      <c r="AK635" s="26" t="s">
        <v>100</v>
      </c>
      <c r="AL635" s="26" t="s">
        <v>100</v>
      </c>
      <c r="AM635" s="19" t="str">
        <f>'[1]REQUISITOS DE EJECUCIÓN '!F637</f>
        <v>Cumplimiento del contrato
Pago de salarios
Calidad del servicio</v>
      </c>
      <c r="AN635" s="19" t="str">
        <f>'[1]REQUISITOS DE EJECUCIÓN '!G637</f>
        <v>21-44-101374509</v>
      </c>
      <c r="AO635" s="19">
        <f>'[1]REQUISITOS DE EJECUCIÓN '!H637</f>
        <v>44587</v>
      </c>
      <c r="AP635" s="19">
        <f>'[1]REQUISITOS DE EJECUCIÓN '!I637</f>
        <v>44588</v>
      </c>
      <c r="AQ635" s="19" t="str">
        <f>'[1]REQUISITOS DE EJECUCIÓN '!L637</f>
        <v>N/A</v>
      </c>
      <c r="AR635" s="19" t="str">
        <f>'[1]REQUISITOS DE EJECUCIÓN '!M637</f>
        <v>N/A</v>
      </c>
      <c r="AS635" s="20" t="s">
        <v>100</v>
      </c>
      <c r="AT635" s="18" t="str">
        <f>[1]Supervisiones!J637</f>
        <v>Leonardo Mejía Lobo</v>
      </c>
      <c r="AU635" s="18" t="str">
        <f>[1]Supervisiones!K637</f>
        <v xml:space="preserve">75068486	</v>
      </c>
      <c r="AV635" s="18" t="str">
        <f>[1]Supervisiones!L637</f>
        <v>Leonardo Mejía Lobo</v>
      </c>
      <c r="AW635" s="18" t="str">
        <f>[1]Supervisiones!M637</f>
        <v xml:space="preserve">75068486	</v>
      </c>
      <c r="AX635" s="21">
        <f>[1]Supervisiones!N637</f>
        <v>44586</v>
      </c>
      <c r="AY635" s="21">
        <f>[1]Supervisiones!O637</f>
        <v>44586</v>
      </c>
      <c r="AZ635" s="18" t="str">
        <f>[1]Supervisiones!P637</f>
        <v>Transaccional</v>
      </c>
      <c r="BA635" s="20" t="s">
        <v>105</v>
      </c>
      <c r="BB635" s="18">
        <v>0</v>
      </c>
      <c r="BC635" s="20" t="s">
        <v>105</v>
      </c>
      <c r="BD635" s="18" t="s">
        <v>100</v>
      </c>
      <c r="BE635" s="18" t="s">
        <v>100</v>
      </c>
      <c r="BF635" s="20" t="s">
        <v>105</v>
      </c>
      <c r="BG635" s="18" t="s">
        <v>100</v>
      </c>
      <c r="BH635" s="18" t="s">
        <v>100</v>
      </c>
      <c r="BI635" s="18" t="s">
        <v>100</v>
      </c>
      <c r="BJ635" s="18" t="s">
        <v>100</v>
      </c>
      <c r="BK635" s="18" t="s">
        <v>100</v>
      </c>
      <c r="BL635" s="18" t="s">
        <v>100</v>
      </c>
      <c r="BM635" s="18" t="s">
        <v>100</v>
      </c>
      <c r="BN635" s="18" t="s">
        <v>100</v>
      </c>
      <c r="BO635" s="18" t="s">
        <v>100</v>
      </c>
      <c r="BP635" s="18" t="s">
        <v>100</v>
      </c>
      <c r="BQ635" s="18" t="s">
        <v>100</v>
      </c>
      <c r="BR635" s="18" t="s">
        <v>100</v>
      </c>
      <c r="BS635" s="21">
        <f t="shared" si="56"/>
        <v>44926</v>
      </c>
      <c r="BT635" s="20">
        <f t="shared" si="53"/>
        <v>0</v>
      </c>
      <c r="BU635" s="18">
        <v>0</v>
      </c>
      <c r="BV635" s="18">
        <v>0</v>
      </c>
      <c r="BW635" s="20">
        <f t="shared" si="54"/>
        <v>0</v>
      </c>
      <c r="BX635" s="18">
        <v>0</v>
      </c>
      <c r="BY635" s="18">
        <v>0</v>
      </c>
      <c r="BZ635" s="22">
        <f t="shared" si="57"/>
        <v>108528000</v>
      </c>
      <c r="CA635" s="18" t="s">
        <v>106</v>
      </c>
      <c r="CB635" s="20" t="e">
        <f t="shared" si="55"/>
        <v>#REF!</v>
      </c>
      <c r="CC635" s="30" t="e">
        <f>BS635-#REF!</f>
        <v>#REF!</v>
      </c>
      <c r="CD635" s="20" t="s">
        <v>107</v>
      </c>
      <c r="CE635" s="29">
        <v>44590</v>
      </c>
      <c r="CF635" s="32" t="s">
        <v>3334</v>
      </c>
    </row>
    <row r="636" spans="1:84" s="17" customFormat="1" ht="50.25" customHeight="1">
      <c r="A636" s="60">
        <v>635</v>
      </c>
      <c r="B636" s="20" t="s">
        <v>85</v>
      </c>
      <c r="C636" s="20" t="s">
        <v>1720</v>
      </c>
      <c r="D636" s="20" t="s">
        <v>165</v>
      </c>
      <c r="E636" s="20" t="s">
        <v>88</v>
      </c>
      <c r="F636" s="20" t="s">
        <v>3335</v>
      </c>
      <c r="G636" s="20" t="s">
        <v>90</v>
      </c>
      <c r="H636" s="20" t="s">
        <v>3336</v>
      </c>
      <c r="I636" s="20" t="s">
        <v>92</v>
      </c>
      <c r="J636" s="20">
        <v>79733746</v>
      </c>
      <c r="K636" s="20" t="s">
        <v>3337</v>
      </c>
      <c r="L636" s="18" t="s">
        <v>2931</v>
      </c>
      <c r="M636" s="28" t="s">
        <v>3338</v>
      </c>
      <c r="N636" s="20" t="s">
        <v>96</v>
      </c>
      <c r="O636" s="20">
        <f t="shared" si="58"/>
        <v>25200000</v>
      </c>
      <c r="P636" s="35">
        <v>25200000</v>
      </c>
      <c r="Q636" s="36">
        <v>0</v>
      </c>
      <c r="R636" s="35">
        <v>6300000</v>
      </c>
      <c r="S636" s="20" t="s">
        <v>213</v>
      </c>
      <c r="T636" s="31">
        <v>44584</v>
      </c>
      <c r="U636" s="21">
        <v>44588</v>
      </c>
      <c r="V636" s="31">
        <v>44681</v>
      </c>
      <c r="W636" s="21">
        <v>44588</v>
      </c>
      <c r="X636" s="21">
        <v>44681</v>
      </c>
      <c r="Y636" s="24" t="s">
        <v>1725</v>
      </c>
      <c r="Z636" s="25" t="s">
        <v>99</v>
      </c>
      <c r="AA636" s="50">
        <v>20221069</v>
      </c>
      <c r="AB636" s="50">
        <v>86122</v>
      </c>
      <c r="AC636" s="23">
        <v>44575</v>
      </c>
      <c r="AD636" s="18" t="s">
        <v>100</v>
      </c>
      <c r="AE636" s="18" t="s">
        <v>100</v>
      </c>
      <c r="AF636" s="28" t="s">
        <v>1726</v>
      </c>
      <c r="AG636" s="28" t="s">
        <v>2134</v>
      </c>
      <c r="AH636" s="26">
        <v>74822</v>
      </c>
      <c r="AI636" s="38">
        <v>44585</v>
      </c>
      <c r="AJ636" s="27" t="s">
        <v>103</v>
      </c>
      <c r="AK636" s="26" t="s">
        <v>100</v>
      </c>
      <c r="AL636" s="26" t="s">
        <v>100</v>
      </c>
      <c r="AM636" s="19" t="str">
        <f>'[1]REQUISITOS DE EJECUCIÓN '!F638</f>
        <v>Cumplimiento del contrato
Calidad del servicio</v>
      </c>
      <c r="AN636" s="19" t="str">
        <f>'[1]REQUISITOS DE EJECUCIÓN '!G638</f>
        <v>33-44-101222589</v>
      </c>
      <c r="AO636" s="19">
        <f>'[1]REQUISITOS DE EJECUCIÓN '!H638</f>
        <v>44586</v>
      </c>
      <c r="AP636" s="19">
        <f>'[1]REQUISITOS DE EJECUCIÓN '!I638</f>
        <v>44587</v>
      </c>
      <c r="AQ636" s="19">
        <f>'[1]REQUISITOS DE EJECUCIÓN '!L638</f>
        <v>44587</v>
      </c>
      <c r="AR636" s="19" t="str">
        <f>'[1]REQUISITOS DE EJECUCIÓN '!M638</f>
        <v>I</v>
      </c>
      <c r="AS636" s="20" t="s">
        <v>104</v>
      </c>
      <c r="AT636" s="18" t="str">
        <f>[1]Supervisiones!J638</f>
        <v>Rocío Pabón Santana</v>
      </c>
      <c r="AU636" s="18">
        <f>[1]Supervisiones!K638</f>
        <v>39531708</v>
      </c>
      <c r="AV636" s="18" t="str">
        <f>[1]Supervisiones!L638</f>
        <v>Rocío Pabón Santana</v>
      </c>
      <c r="AW636" s="18">
        <f>[1]Supervisiones!M638</f>
        <v>39531708</v>
      </c>
      <c r="AX636" s="21">
        <f>[1]Supervisiones!N638</f>
        <v>44584</v>
      </c>
      <c r="AY636" s="21">
        <f>[1]Supervisiones!O638</f>
        <v>44584</v>
      </c>
      <c r="AZ636" s="18" t="str">
        <f>[1]Supervisiones!P638</f>
        <v>Transaccional</v>
      </c>
      <c r="BA636" s="20" t="s">
        <v>105</v>
      </c>
      <c r="BB636" s="18">
        <v>0</v>
      </c>
      <c r="BC636" s="20" t="s">
        <v>105</v>
      </c>
      <c r="BD636" s="18" t="s">
        <v>100</v>
      </c>
      <c r="BE636" s="18" t="s">
        <v>100</v>
      </c>
      <c r="BF636" s="20" t="s">
        <v>105</v>
      </c>
      <c r="BG636" s="18" t="s">
        <v>100</v>
      </c>
      <c r="BH636" s="18" t="s">
        <v>100</v>
      </c>
      <c r="BI636" s="18" t="s">
        <v>100</v>
      </c>
      <c r="BJ636" s="18" t="s">
        <v>100</v>
      </c>
      <c r="BK636" s="18" t="s">
        <v>100</v>
      </c>
      <c r="BL636" s="18" t="s">
        <v>100</v>
      </c>
      <c r="BM636" s="18" t="s">
        <v>100</v>
      </c>
      <c r="BN636" s="18" t="s">
        <v>100</v>
      </c>
      <c r="BO636" s="18" t="s">
        <v>100</v>
      </c>
      <c r="BP636" s="18" t="s">
        <v>100</v>
      </c>
      <c r="BQ636" s="18" t="s">
        <v>100</v>
      </c>
      <c r="BR636" s="18" t="s">
        <v>100</v>
      </c>
      <c r="BS636" s="21">
        <f t="shared" si="56"/>
        <v>44681</v>
      </c>
      <c r="BT636" s="20">
        <f t="shared" si="53"/>
        <v>0</v>
      </c>
      <c r="BU636" s="18">
        <v>0</v>
      </c>
      <c r="BV636" s="18">
        <v>0</v>
      </c>
      <c r="BW636" s="20">
        <f t="shared" si="54"/>
        <v>0</v>
      </c>
      <c r="BX636" s="18">
        <v>0</v>
      </c>
      <c r="BY636" s="18">
        <v>0</v>
      </c>
      <c r="BZ636" s="22">
        <f t="shared" si="57"/>
        <v>25200000</v>
      </c>
      <c r="CA636" s="18" t="s">
        <v>106</v>
      </c>
      <c r="CB636" s="20" t="e">
        <f t="shared" si="55"/>
        <v>#REF!</v>
      </c>
      <c r="CC636" s="30" t="e">
        <f>BS636-#REF!</f>
        <v>#REF!</v>
      </c>
      <c r="CD636" s="20" t="s">
        <v>107</v>
      </c>
      <c r="CE636" s="29">
        <v>44590</v>
      </c>
      <c r="CF636" s="32" t="s">
        <v>3339</v>
      </c>
    </row>
    <row r="637" spans="1:84" s="17" customFormat="1" ht="50.25" customHeight="1">
      <c r="A637" s="60">
        <v>636</v>
      </c>
      <c r="B637" s="20" t="s">
        <v>298</v>
      </c>
      <c r="C637" s="20" t="s">
        <v>489</v>
      </c>
      <c r="D637" s="20" t="s">
        <v>300</v>
      </c>
      <c r="E637" s="20" t="s">
        <v>88</v>
      </c>
      <c r="F637" s="20" t="s">
        <v>3340</v>
      </c>
      <c r="G637" s="20" t="s">
        <v>90</v>
      </c>
      <c r="H637" s="20" t="s">
        <v>3341</v>
      </c>
      <c r="I637" s="20" t="s">
        <v>92</v>
      </c>
      <c r="J637" s="20">
        <v>10934871</v>
      </c>
      <c r="K637" s="20" t="s">
        <v>3342</v>
      </c>
      <c r="L637" s="18" t="s">
        <v>2931</v>
      </c>
      <c r="M637" s="28" t="s">
        <v>493</v>
      </c>
      <c r="N637" s="20" t="s">
        <v>96</v>
      </c>
      <c r="O637" s="20">
        <f t="shared" si="58"/>
        <v>42000000</v>
      </c>
      <c r="P637" s="35">
        <v>42000000</v>
      </c>
      <c r="Q637" s="36">
        <v>0</v>
      </c>
      <c r="R637" s="35">
        <v>4200000</v>
      </c>
      <c r="S637" s="20" t="s">
        <v>213</v>
      </c>
      <c r="T637" s="31">
        <v>44585</v>
      </c>
      <c r="U637" s="21">
        <v>44589</v>
      </c>
      <c r="V637" s="31">
        <v>44865</v>
      </c>
      <c r="W637" s="21">
        <v>44589</v>
      </c>
      <c r="X637" s="21">
        <v>44865</v>
      </c>
      <c r="Y637" s="24" t="s">
        <v>305</v>
      </c>
      <c r="Z637" s="25" t="s">
        <v>306</v>
      </c>
      <c r="AA637" s="50">
        <v>20221109</v>
      </c>
      <c r="AB637" s="50">
        <v>106022</v>
      </c>
      <c r="AC637" s="23">
        <v>44579</v>
      </c>
      <c r="AD637" s="18" t="s">
        <v>100</v>
      </c>
      <c r="AE637" s="18" t="s">
        <v>100</v>
      </c>
      <c r="AF637" s="28" t="s">
        <v>928</v>
      </c>
      <c r="AG637" s="28" t="s">
        <v>494</v>
      </c>
      <c r="AH637" s="26">
        <v>84122</v>
      </c>
      <c r="AI637" s="38">
        <v>44586</v>
      </c>
      <c r="AJ637" s="27" t="s">
        <v>103</v>
      </c>
      <c r="AK637" s="26" t="s">
        <v>100</v>
      </c>
      <c r="AL637" s="26" t="s">
        <v>100</v>
      </c>
      <c r="AM637" s="19" t="str">
        <f>'[1]REQUISITOS DE EJECUCIÓN '!F639</f>
        <v>Cumplimiento del contrato
Calidad del servicio</v>
      </c>
      <c r="AN637" s="19" t="str">
        <f>'[1]REQUISITOS DE EJECUCIÓN '!G639</f>
        <v>540-47-994000019208</v>
      </c>
      <c r="AO637" s="19">
        <f>'[1]REQUISITOS DE EJECUCIÓN '!H639</f>
        <v>44586</v>
      </c>
      <c r="AP637" s="19">
        <f>'[1]REQUISITOS DE EJECUCIÓN '!I639</f>
        <v>44588</v>
      </c>
      <c r="AQ637" s="19">
        <f>'[1]REQUISITOS DE EJECUCIÓN '!L639</f>
        <v>44587</v>
      </c>
      <c r="AR637" s="19" t="str">
        <f>'[1]REQUISITOS DE EJECUCIÓN '!M639</f>
        <v>I</v>
      </c>
      <c r="AS637" s="20" t="s">
        <v>104</v>
      </c>
      <c r="AT637" s="18" t="str">
        <f>[1]Supervisiones!J639</f>
        <v>Edgar Muñoz David</v>
      </c>
      <c r="AU637" s="18">
        <f>[1]Supervisiones!K639</f>
        <v>12965830</v>
      </c>
      <c r="AV637" s="18" t="str">
        <f>[1]Supervisiones!L639</f>
        <v>Edgar Muñoz David</v>
      </c>
      <c r="AW637" s="18">
        <f>[1]Supervisiones!M639</f>
        <v>12965830</v>
      </c>
      <c r="AX637" s="21">
        <f>[1]Supervisiones!N639</f>
        <v>44589</v>
      </c>
      <c r="AY637" s="21">
        <f>[1]Supervisiones!O639</f>
        <v>44589</v>
      </c>
      <c r="AZ637" s="18" t="str">
        <f>[1]Supervisiones!P639</f>
        <v>Transaccional</v>
      </c>
      <c r="BA637" s="20" t="s">
        <v>105</v>
      </c>
      <c r="BB637" s="18">
        <v>0</v>
      </c>
      <c r="BC637" s="20" t="s">
        <v>105</v>
      </c>
      <c r="BD637" s="18" t="s">
        <v>100</v>
      </c>
      <c r="BE637" s="18" t="s">
        <v>100</v>
      </c>
      <c r="BF637" s="20" t="s">
        <v>105</v>
      </c>
      <c r="BG637" s="18" t="s">
        <v>100</v>
      </c>
      <c r="BH637" s="18" t="s">
        <v>100</v>
      </c>
      <c r="BI637" s="18" t="s">
        <v>100</v>
      </c>
      <c r="BJ637" s="18" t="s">
        <v>100</v>
      </c>
      <c r="BK637" s="18" t="s">
        <v>100</v>
      </c>
      <c r="BL637" s="18" t="s">
        <v>100</v>
      </c>
      <c r="BM637" s="18" t="s">
        <v>100</v>
      </c>
      <c r="BN637" s="18" t="s">
        <v>100</v>
      </c>
      <c r="BO637" s="18" t="s">
        <v>100</v>
      </c>
      <c r="BP637" s="18" t="s">
        <v>100</v>
      </c>
      <c r="BQ637" s="18" t="s">
        <v>100</v>
      </c>
      <c r="BR637" s="18" t="s">
        <v>100</v>
      </c>
      <c r="BS637" s="21">
        <f t="shared" si="56"/>
        <v>44865</v>
      </c>
      <c r="BT637" s="20">
        <f t="shared" si="53"/>
        <v>0</v>
      </c>
      <c r="BU637" s="18">
        <v>0</v>
      </c>
      <c r="BV637" s="18">
        <v>0</v>
      </c>
      <c r="BW637" s="20">
        <f t="shared" si="54"/>
        <v>0</v>
      </c>
      <c r="BX637" s="18">
        <v>0</v>
      </c>
      <c r="BY637" s="18">
        <v>0</v>
      </c>
      <c r="BZ637" s="22">
        <f t="shared" si="57"/>
        <v>42000000</v>
      </c>
      <c r="CA637" s="18" t="s">
        <v>106</v>
      </c>
      <c r="CB637" s="20" t="e">
        <f t="shared" si="55"/>
        <v>#REF!</v>
      </c>
      <c r="CC637" s="30" t="e">
        <f>BS637-#REF!</f>
        <v>#REF!</v>
      </c>
      <c r="CD637" s="20" t="s">
        <v>107</v>
      </c>
      <c r="CE637" s="29">
        <v>44590</v>
      </c>
      <c r="CF637" s="32" t="s">
        <v>3343</v>
      </c>
    </row>
    <row r="638" spans="1:84" s="17" customFormat="1" ht="50.25" customHeight="1">
      <c r="A638" s="60">
        <v>637</v>
      </c>
      <c r="B638" s="20" t="s">
        <v>411</v>
      </c>
      <c r="C638" s="20" t="s">
        <v>412</v>
      </c>
      <c r="D638" s="20" t="s">
        <v>1105</v>
      </c>
      <c r="E638" s="20" t="s">
        <v>88</v>
      </c>
      <c r="F638" s="20" t="s">
        <v>3344</v>
      </c>
      <c r="G638" s="20" t="s">
        <v>90</v>
      </c>
      <c r="H638" s="20" t="s">
        <v>3345</v>
      </c>
      <c r="I638" s="20" t="s">
        <v>92</v>
      </c>
      <c r="J638" s="20">
        <v>79906030</v>
      </c>
      <c r="K638" s="20" t="s">
        <v>3346</v>
      </c>
      <c r="L638" s="18" t="s">
        <v>2931</v>
      </c>
      <c r="M638" s="28" t="s">
        <v>2833</v>
      </c>
      <c r="N638" s="20" t="s">
        <v>96</v>
      </c>
      <c r="O638" s="20">
        <f t="shared" si="58"/>
        <v>69069000</v>
      </c>
      <c r="P638" s="35">
        <v>69069000</v>
      </c>
      <c r="Q638" s="36">
        <v>0</v>
      </c>
      <c r="R638" s="35">
        <v>6006000</v>
      </c>
      <c r="S638" s="20" t="s">
        <v>97</v>
      </c>
      <c r="T638" s="31">
        <v>44584</v>
      </c>
      <c r="U638" s="21">
        <v>44587</v>
      </c>
      <c r="V638" s="31">
        <v>44926</v>
      </c>
      <c r="W638" s="21">
        <v>44587</v>
      </c>
      <c r="X638" s="21">
        <v>44926</v>
      </c>
      <c r="Y638" s="24" t="s">
        <v>418</v>
      </c>
      <c r="Z638" s="25" t="s">
        <v>419</v>
      </c>
      <c r="AA638" s="50">
        <v>20220822</v>
      </c>
      <c r="AB638" s="50">
        <v>91022</v>
      </c>
      <c r="AC638" s="23">
        <v>44575</v>
      </c>
      <c r="AD638" s="18" t="s">
        <v>100</v>
      </c>
      <c r="AE638" s="18" t="s">
        <v>100</v>
      </c>
      <c r="AF638" s="28" t="s">
        <v>420</v>
      </c>
      <c r="AG638" s="28" t="s">
        <v>116</v>
      </c>
      <c r="AH638" s="26">
        <v>72522</v>
      </c>
      <c r="AI638" s="38">
        <v>44584</v>
      </c>
      <c r="AJ638" s="27" t="s">
        <v>103</v>
      </c>
      <c r="AK638" s="26" t="s">
        <v>100</v>
      </c>
      <c r="AL638" s="26" t="s">
        <v>100</v>
      </c>
      <c r="AM638" s="19" t="str">
        <f>'[1]REQUISITOS DE EJECUCIÓN '!F640</f>
        <v>Cumplimiento del contrato
Calidad del servicio</v>
      </c>
      <c r="AN638" s="19" t="str">
        <f>'[1]REQUISITOS DE EJECUCIÓN '!G640</f>
        <v>390-47-994000069086</v>
      </c>
      <c r="AO638" s="19">
        <f>'[1]REQUISITOS DE EJECUCIÓN '!H640</f>
        <v>44585</v>
      </c>
      <c r="AP638" s="19">
        <f>'[1]REQUISITOS DE EJECUCIÓN '!I640</f>
        <v>44586</v>
      </c>
      <c r="AQ638" s="19">
        <f>'[1]REQUISITOS DE EJECUCIÓN '!L640</f>
        <v>44587</v>
      </c>
      <c r="AR638" s="19" t="str">
        <f>'[1]REQUISITOS DE EJECUCIÓN '!M640</f>
        <v>I</v>
      </c>
      <c r="AS638" s="20" t="s">
        <v>104</v>
      </c>
      <c r="AT638" s="18" t="str">
        <f>[1]Supervisiones!J640</f>
        <v>José Leonardo Hincapié Gómez</v>
      </c>
      <c r="AU638" s="18">
        <f>[1]Supervisiones!K640</f>
        <v>7562090</v>
      </c>
      <c r="AV638" s="18" t="str">
        <f>[1]Supervisiones!L640</f>
        <v>José Leonardo Hincapié Gómez</v>
      </c>
      <c r="AW638" s="18">
        <f>[1]Supervisiones!M640</f>
        <v>7562090</v>
      </c>
      <c r="AX638" s="21">
        <f>[1]Supervisiones!N640</f>
        <v>44584</v>
      </c>
      <c r="AY638" s="21">
        <f>[1]Supervisiones!O640</f>
        <v>44584</v>
      </c>
      <c r="AZ638" s="18" t="str">
        <f>[1]Supervisiones!P640</f>
        <v>Transaccional</v>
      </c>
      <c r="BA638" s="20" t="s">
        <v>105</v>
      </c>
      <c r="BB638" s="18">
        <v>0</v>
      </c>
      <c r="BC638" s="20" t="s">
        <v>105</v>
      </c>
      <c r="BD638" s="18" t="s">
        <v>100</v>
      </c>
      <c r="BE638" s="18" t="s">
        <v>100</v>
      </c>
      <c r="BF638" s="20" t="s">
        <v>105</v>
      </c>
      <c r="BG638" s="18" t="s">
        <v>100</v>
      </c>
      <c r="BH638" s="18" t="s">
        <v>100</v>
      </c>
      <c r="BI638" s="18" t="s">
        <v>100</v>
      </c>
      <c r="BJ638" s="18" t="s">
        <v>100</v>
      </c>
      <c r="BK638" s="18" t="s">
        <v>100</v>
      </c>
      <c r="BL638" s="18" t="s">
        <v>100</v>
      </c>
      <c r="BM638" s="18" t="s">
        <v>100</v>
      </c>
      <c r="BN638" s="18" t="s">
        <v>100</v>
      </c>
      <c r="BO638" s="18" t="s">
        <v>100</v>
      </c>
      <c r="BP638" s="18" t="s">
        <v>100</v>
      </c>
      <c r="BQ638" s="18" t="s">
        <v>100</v>
      </c>
      <c r="BR638" s="18" t="s">
        <v>100</v>
      </c>
      <c r="BS638" s="21">
        <f t="shared" si="56"/>
        <v>44926</v>
      </c>
      <c r="BT638" s="20">
        <f t="shared" si="53"/>
        <v>0</v>
      </c>
      <c r="BU638" s="18">
        <v>0</v>
      </c>
      <c r="BV638" s="18">
        <v>0</v>
      </c>
      <c r="BW638" s="20">
        <f t="shared" si="54"/>
        <v>0</v>
      </c>
      <c r="BX638" s="18">
        <v>0</v>
      </c>
      <c r="BY638" s="18">
        <v>0</v>
      </c>
      <c r="BZ638" s="22">
        <f t="shared" si="57"/>
        <v>69069000</v>
      </c>
      <c r="CA638" s="18" t="s">
        <v>106</v>
      </c>
      <c r="CB638" s="20" t="e">
        <f t="shared" si="55"/>
        <v>#REF!</v>
      </c>
      <c r="CC638" s="30" t="e">
        <f>BS638-#REF!</f>
        <v>#REF!</v>
      </c>
      <c r="CD638" s="20" t="s">
        <v>107</v>
      </c>
      <c r="CE638" s="29">
        <v>44590</v>
      </c>
      <c r="CF638" s="32" t="s">
        <v>3347</v>
      </c>
    </row>
    <row r="639" spans="1:84" s="17" customFormat="1" ht="50.25" customHeight="1">
      <c r="A639" s="60">
        <v>638</v>
      </c>
      <c r="B639" s="20" t="s">
        <v>377</v>
      </c>
      <c r="C639" s="20" t="s">
        <v>406</v>
      </c>
      <c r="D639" s="20" t="s">
        <v>251</v>
      </c>
      <c r="E639" s="20" t="s">
        <v>88</v>
      </c>
      <c r="F639" s="20" t="s">
        <v>3348</v>
      </c>
      <c r="G639" s="20" t="s">
        <v>90</v>
      </c>
      <c r="H639" s="20" t="s">
        <v>3349</v>
      </c>
      <c r="I639" s="20" t="s">
        <v>92</v>
      </c>
      <c r="J639" s="20" t="s">
        <v>3350</v>
      </c>
      <c r="K639" s="20" t="s">
        <v>3351</v>
      </c>
      <c r="L639" s="18" t="s">
        <v>2931</v>
      </c>
      <c r="M639" s="28" t="s">
        <v>404</v>
      </c>
      <c r="N639" s="20" t="s">
        <v>96</v>
      </c>
      <c r="O639" s="20">
        <f t="shared" si="58"/>
        <v>46400000</v>
      </c>
      <c r="P639" s="35">
        <v>46400000</v>
      </c>
      <c r="Q639" s="36">
        <v>0</v>
      </c>
      <c r="R639" s="35">
        <v>5800000</v>
      </c>
      <c r="S639" s="20" t="s">
        <v>213</v>
      </c>
      <c r="T639" s="31">
        <v>44583</v>
      </c>
      <c r="U639" s="21">
        <v>44585</v>
      </c>
      <c r="V639" s="42">
        <v>44827</v>
      </c>
      <c r="W639" s="21">
        <v>44585</v>
      </c>
      <c r="X639" s="42">
        <v>44826</v>
      </c>
      <c r="Y639" s="24" t="s">
        <v>383</v>
      </c>
      <c r="Z639" s="25" t="s">
        <v>384</v>
      </c>
      <c r="AA639" s="50">
        <v>20220066</v>
      </c>
      <c r="AB639" s="50">
        <v>46722</v>
      </c>
      <c r="AC639" s="23">
        <v>44570</v>
      </c>
      <c r="AD639" s="18" t="s">
        <v>100</v>
      </c>
      <c r="AE639" s="18" t="s">
        <v>100</v>
      </c>
      <c r="AF639" s="28" t="s">
        <v>986</v>
      </c>
      <c r="AG639" s="28" t="s">
        <v>102</v>
      </c>
      <c r="AH639" s="26">
        <v>70522</v>
      </c>
      <c r="AI639" s="38">
        <v>44584</v>
      </c>
      <c r="AJ639" s="27" t="s">
        <v>103</v>
      </c>
      <c r="AK639" s="26" t="s">
        <v>100</v>
      </c>
      <c r="AL639" s="26" t="s">
        <v>100</v>
      </c>
      <c r="AM639" s="19" t="str">
        <f>'[1]REQUISITOS DE EJECUCIÓN '!F641</f>
        <v>Cumplimiento del contrato
Calidad del servicio</v>
      </c>
      <c r="AN639" s="19" t="str">
        <f>'[1]REQUISITOS DE EJECUCIÓN '!G641</f>
        <v>390-47-994000068819</v>
      </c>
      <c r="AO639" s="19">
        <f>'[1]REQUISITOS DE EJECUCIÓN '!H641</f>
        <v>44584</v>
      </c>
      <c r="AP639" s="19">
        <f>'[1]REQUISITOS DE EJECUCIÓN '!I641</f>
        <v>44584</v>
      </c>
      <c r="AQ639" s="19">
        <f>'[1]REQUISITOS DE EJECUCIÓN '!L641</f>
        <v>44585</v>
      </c>
      <c r="AR639" s="19" t="str">
        <f>'[1]REQUISITOS DE EJECUCIÓN '!M641</f>
        <v>I</v>
      </c>
      <c r="AS639" s="20" t="s">
        <v>104</v>
      </c>
      <c r="AT639" s="18" t="str">
        <f>[1]Supervisiones!J641</f>
        <v>Natalia Moreno Murillo</v>
      </c>
      <c r="AU639" s="18">
        <f>[1]Supervisiones!K641</f>
        <v>1022323628</v>
      </c>
      <c r="AV639" s="18" t="str">
        <f>[1]Supervisiones!L641</f>
        <v>Natalia Moreno Murillo</v>
      </c>
      <c r="AW639" s="18">
        <f>[1]Supervisiones!M641</f>
        <v>1022323628</v>
      </c>
      <c r="AX639" s="21">
        <f>[1]Supervisiones!N641</f>
        <v>44584</v>
      </c>
      <c r="AY639" s="21">
        <f>[1]Supervisiones!O641</f>
        <v>44584</v>
      </c>
      <c r="AZ639" s="18" t="str">
        <f>[1]Supervisiones!P641</f>
        <v>Transaccional</v>
      </c>
      <c r="BA639" s="20" t="s">
        <v>105</v>
      </c>
      <c r="BB639" s="18">
        <v>0</v>
      </c>
      <c r="BC639" s="20" t="s">
        <v>105</v>
      </c>
      <c r="BD639" s="18" t="s">
        <v>100</v>
      </c>
      <c r="BE639" s="18" t="s">
        <v>100</v>
      </c>
      <c r="BF639" s="20" t="s">
        <v>105</v>
      </c>
      <c r="BG639" s="18" t="s">
        <v>100</v>
      </c>
      <c r="BH639" s="18" t="s">
        <v>100</v>
      </c>
      <c r="BI639" s="18" t="s">
        <v>100</v>
      </c>
      <c r="BJ639" s="18" t="s">
        <v>100</v>
      </c>
      <c r="BK639" s="18" t="s">
        <v>100</v>
      </c>
      <c r="BL639" s="18" t="s">
        <v>100</v>
      </c>
      <c r="BM639" s="18" t="s">
        <v>100</v>
      </c>
      <c r="BN639" s="18" t="s">
        <v>100</v>
      </c>
      <c r="BO639" s="18" t="s">
        <v>100</v>
      </c>
      <c r="BP639" s="18" t="s">
        <v>100</v>
      </c>
      <c r="BQ639" s="18" t="s">
        <v>100</v>
      </c>
      <c r="BR639" s="18" t="s">
        <v>100</v>
      </c>
      <c r="BS639" s="21">
        <f t="shared" si="56"/>
        <v>44827</v>
      </c>
      <c r="BT639" s="20">
        <f t="shared" si="53"/>
        <v>0</v>
      </c>
      <c r="BU639" s="18">
        <v>0</v>
      </c>
      <c r="BV639" s="18">
        <v>0</v>
      </c>
      <c r="BW639" s="20">
        <f t="shared" si="54"/>
        <v>0</v>
      </c>
      <c r="BX639" s="18">
        <v>0</v>
      </c>
      <c r="BY639" s="18">
        <v>0</v>
      </c>
      <c r="BZ639" s="22">
        <f t="shared" si="57"/>
        <v>46400000</v>
      </c>
      <c r="CA639" s="18" t="s">
        <v>106</v>
      </c>
      <c r="CB639" s="20" t="e">
        <f t="shared" si="55"/>
        <v>#REF!</v>
      </c>
      <c r="CC639" s="30" t="e">
        <f>BS639-#REF!</f>
        <v>#REF!</v>
      </c>
      <c r="CD639" s="20" t="s">
        <v>107</v>
      </c>
      <c r="CE639" s="29">
        <v>44588</v>
      </c>
      <c r="CF639" s="32" t="s">
        <v>3352</v>
      </c>
    </row>
    <row r="640" spans="1:84" s="17" customFormat="1" ht="50.25" customHeight="1">
      <c r="A640" s="60">
        <v>639</v>
      </c>
      <c r="B640" s="20" t="s">
        <v>510</v>
      </c>
      <c r="C640" s="20" t="s">
        <v>690</v>
      </c>
      <c r="D640" s="20" t="s">
        <v>512</v>
      </c>
      <c r="E640" s="20" t="s">
        <v>88</v>
      </c>
      <c r="F640" s="20" t="s">
        <v>3353</v>
      </c>
      <c r="G640" s="20" t="s">
        <v>90</v>
      </c>
      <c r="H640" s="20" t="s">
        <v>3354</v>
      </c>
      <c r="I640" s="20" t="s">
        <v>92</v>
      </c>
      <c r="J640" s="20">
        <v>11443937</v>
      </c>
      <c r="K640" s="20" t="s">
        <v>3355</v>
      </c>
      <c r="L640" s="18" t="s">
        <v>2931</v>
      </c>
      <c r="M640" s="18" t="s">
        <v>3356</v>
      </c>
      <c r="N640" s="20" t="s">
        <v>96</v>
      </c>
      <c r="O640" s="20">
        <f t="shared" si="58"/>
        <v>100000000</v>
      </c>
      <c r="P640" s="35">
        <v>100000000</v>
      </c>
      <c r="Q640" s="36">
        <v>0</v>
      </c>
      <c r="R640" s="35">
        <v>10000000</v>
      </c>
      <c r="S640" s="20" t="s">
        <v>213</v>
      </c>
      <c r="T640" s="31">
        <v>44584</v>
      </c>
      <c r="U640" s="21">
        <v>44587</v>
      </c>
      <c r="V640" s="31">
        <v>44864</v>
      </c>
      <c r="W640" s="21">
        <v>44587</v>
      </c>
      <c r="X640" s="21">
        <v>44864</v>
      </c>
      <c r="Y640" s="24" t="s">
        <v>695</v>
      </c>
      <c r="Z640" s="25" t="s">
        <v>518</v>
      </c>
      <c r="AA640" s="50">
        <v>20220439</v>
      </c>
      <c r="AB640" s="50">
        <v>74422</v>
      </c>
      <c r="AC640" s="23">
        <v>44574</v>
      </c>
      <c r="AD640" s="18" t="s">
        <v>100</v>
      </c>
      <c r="AE640" s="18" t="s">
        <v>100</v>
      </c>
      <c r="AF640" s="28" t="s">
        <v>3357</v>
      </c>
      <c r="AG640" s="28" t="s">
        <v>116</v>
      </c>
      <c r="AH640" s="26">
        <v>75122</v>
      </c>
      <c r="AI640" s="38">
        <v>44584</v>
      </c>
      <c r="AJ640" s="27" t="s">
        <v>103</v>
      </c>
      <c r="AK640" s="26" t="s">
        <v>100</v>
      </c>
      <c r="AL640" s="26" t="s">
        <v>100</v>
      </c>
      <c r="AM640" s="19" t="str">
        <f>'[1]REQUISITOS DE EJECUCIÓN '!F642</f>
        <v>Cumplimiento del contrato
Calidad del servicio</v>
      </c>
      <c r="AN640" s="19" t="str">
        <f>'[1]REQUISITOS DE EJECUCIÓN '!G642</f>
        <v>390-47-994000069151</v>
      </c>
      <c r="AO640" s="19">
        <f>'[1]REQUISITOS DE EJECUCIÓN '!H642</f>
        <v>44585</v>
      </c>
      <c r="AP640" s="19">
        <f>'[1]REQUISITOS DE EJECUCIÓN '!I642</f>
        <v>44586</v>
      </c>
      <c r="AQ640" s="19">
        <f>'[1]REQUISITOS DE EJECUCIÓN '!L642</f>
        <v>44587</v>
      </c>
      <c r="AR640" s="19" t="str">
        <f>'[1]REQUISITOS DE EJECUCIÓN '!M642</f>
        <v>I</v>
      </c>
      <c r="AS640" s="20" t="s">
        <v>104</v>
      </c>
      <c r="AT640" s="18" t="str">
        <f>[1]Supervisiones!J642</f>
        <v>Nubia Yaneth Ruiz Gómez</v>
      </c>
      <c r="AU640" s="18">
        <f>[1]Supervisiones!K642</f>
        <v>52849605</v>
      </c>
      <c r="AV640" s="18" t="str">
        <f>[1]Supervisiones!L642</f>
        <v>Nubia Yaneth Ruiz Gómez</v>
      </c>
      <c r="AW640" s="18">
        <f>[1]Supervisiones!M642</f>
        <v>52849605</v>
      </c>
      <c r="AX640" s="21">
        <f>[1]Supervisiones!N642</f>
        <v>44585</v>
      </c>
      <c r="AY640" s="21">
        <f>[1]Supervisiones!O642</f>
        <v>44585</v>
      </c>
      <c r="AZ640" s="18" t="str">
        <f>[1]Supervisiones!P642</f>
        <v>Transaccional</v>
      </c>
      <c r="BA640" s="20" t="s">
        <v>105</v>
      </c>
      <c r="BB640" s="18">
        <v>0</v>
      </c>
      <c r="BC640" s="20" t="s">
        <v>105</v>
      </c>
      <c r="BD640" s="18" t="s">
        <v>100</v>
      </c>
      <c r="BE640" s="18" t="s">
        <v>100</v>
      </c>
      <c r="BF640" s="20" t="s">
        <v>105</v>
      </c>
      <c r="BG640" s="18" t="s">
        <v>100</v>
      </c>
      <c r="BH640" s="18" t="s">
        <v>100</v>
      </c>
      <c r="BI640" s="18" t="s">
        <v>100</v>
      </c>
      <c r="BJ640" s="18" t="s">
        <v>100</v>
      </c>
      <c r="BK640" s="18" t="s">
        <v>100</v>
      </c>
      <c r="BL640" s="18" t="s">
        <v>100</v>
      </c>
      <c r="BM640" s="18" t="s">
        <v>100</v>
      </c>
      <c r="BN640" s="18" t="s">
        <v>100</v>
      </c>
      <c r="BO640" s="18" t="s">
        <v>100</v>
      </c>
      <c r="BP640" s="18" t="s">
        <v>100</v>
      </c>
      <c r="BQ640" s="18" t="s">
        <v>100</v>
      </c>
      <c r="BR640" s="18" t="s">
        <v>100</v>
      </c>
      <c r="BS640" s="21">
        <f t="shared" si="56"/>
        <v>44864</v>
      </c>
      <c r="BT640" s="20">
        <f t="shared" ref="BT640:BT703" si="59">BU640+BV640</f>
        <v>0</v>
      </c>
      <c r="BU640" s="18">
        <v>0</v>
      </c>
      <c r="BV640" s="18">
        <v>0</v>
      </c>
      <c r="BW640" s="20">
        <f t="shared" ref="BW640:BW703" si="60">BX640+BY640</f>
        <v>0</v>
      </c>
      <c r="BX640" s="18">
        <v>0</v>
      </c>
      <c r="BY640" s="18">
        <v>0</v>
      </c>
      <c r="BZ640" s="22">
        <f t="shared" si="57"/>
        <v>100000000</v>
      </c>
      <c r="CA640" s="18" t="s">
        <v>106</v>
      </c>
      <c r="CB640" s="20" t="e">
        <f t="shared" ref="CB640:CB703" si="61">IF(CC640&lt;0, "Vencido hace "&amp;CC640&amp;" días",IF(CC640=0, "Vence hoy",IF(CC640&lt;4, "Tiene "&amp;CC640&amp;"  días","Faltan "&amp;CC640&amp;"días")))</f>
        <v>#REF!</v>
      </c>
      <c r="CC640" s="30" t="e">
        <f>BS640-#REF!</f>
        <v>#REF!</v>
      </c>
      <c r="CD640" s="20" t="s">
        <v>107</v>
      </c>
      <c r="CE640" s="29">
        <v>44590</v>
      </c>
      <c r="CF640" s="32" t="s">
        <v>3358</v>
      </c>
    </row>
    <row r="641" spans="1:84" s="17" customFormat="1" ht="50.25" customHeight="1">
      <c r="A641" s="60">
        <v>640</v>
      </c>
      <c r="B641" s="20" t="s">
        <v>510</v>
      </c>
      <c r="C641" s="20" t="s">
        <v>930</v>
      </c>
      <c r="D641" s="20" t="s">
        <v>946</v>
      </c>
      <c r="E641" s="20" t="s">
        <v>88</v>
      </c>
      <c r="F641" s="20" t="s">
        <v>3359</v>
      </c>
      <c r="G641" s="20" t="s">
        <v>90</v>
      </c>
      <c r="H641" s="20" t="s">
        <v>3360</v>
      </c>
      <c r="I641" s="20" t="s">
        <v>92</v>
      </c>
      <c r="J641" s="20">
        <v>43529736</v>
      </c>
      <c r="K641" s="20" t="s">
        <v>3361</v>
      </c>
      <c r="L641" s="18" t="s">
        <v>2931</v>
      </c>
      <c r="M641" s="28" t="s">
        <v>864</v>
      </c>
      <c r="N641" s="20" t="s">
        <v>96</v>
      </c>
      <c r="O641" s="20">
        <f t="shared" si="58"/>
        <v>49000000</v>
      </c>
      <c r="P641" s="35">
        <v>49000000</v>
      </c>
      <c r="Q641" s="36">
        <v>0</v>
      </c>
      <c r="R641" s="35">
        <v>7000000</v>
      </c>
      <c r="S641" s="20" t="s">
        <v>213</v>
      </c>
      <c r="T641" s="31">
        <v>44584</v>
      </c>
      <c r="U641" s="21">
        <v>44589</v>
      </c>
      <c r="V641" s="31">
        <v>44773</v>
      </c>
      <c r="W641" s="21">
        <v>44589</v>
      </c>
      <c r="X641" s="21">
        <v>44773</v>
      </c>
      <c r="Y641" s="24" t="s">
        <v>517</v>
      </c>
      <c r="Z641" s="25" t="s">
        <v>518</v>
      </c>
      <c r="AA641" s="50">
        <v>20221041</v>
      </c>
      <c r="AB641" s="50">
        <v>113822</v>
      </c>
      <c r="AC641" s="23">
        <v>44581</v>
      </c>
      <c r="AD641" s="18" t="s">
        <v>100</v>
      </c>
      <c r="AE641" s="18" t="s">
        <v>100</v>
      </c>
      <c r="AF641" s="28" t="s">
        <v>866</v>
      </c>
      <c r="AG641" s="28" t="s">
        <v>116</v>
      </c>
      <c r="AH641" s="26">
        <v>76622</v>
      </c>
      <c r="AI641" s="38">
        <v>44585</v>
      </c>
      <c r="AJ641" s="27" t="s">
        <v>103</v>
      </c>
      <c r="AK641" s="26" t="s">
        <v>100</v>
      </c>
      <c r="AL641" s="26" t="s">
        <v>100</v>
      </c>
      <c r="AM641" s="19" t="str">
        <f>'[1]REQUISITOS DE EJECUCIÓN '!F643</f>
        <v>Cumplimiento del contrato
Calidad del servicio</v>
      </c>
      <c r="AN641" s="19" t="str">
        <f>'[1]REQUISITOS DE EJECUCIÓN '!G643</f>
        <v>390-47-994000069209</v>
      </c>
      <c r="AO641" s="19">
        <f>'[1]REQUISITOS DE EJECUCIÓN '!H643</f>
        <v>44586</v>
      </c>
      <c r="AP641" s="19">
        <f>'[1]REQUISITOS DE EJECUCIÓN '!I643</f>
        <v>44589</v>
      </c>
      <c r="AQ641" s="19">
        <f>'[1]REQUISITOS DE EJECUCIÓN '!L643</f>
        <v>44587</v>
      </c>
      <c r="AR641" s="19" t="str">
        <f>'[1]REQUISITOS DE EJECUCIÓN '!M643</f>
        <v>I</v>
      </c>
      <c r="AS641" s="20" t="s">
        <v>104</v>
      </c>
      <c r="AT641" s="18" t="str">
        <f>[1]Supervisiones!J643</f>
        <v>Andrea Patricia Ávila Vacca</v>
      </c>
      <c r="AU641" s="18">
        <f>[1]Supervisiones!K643</f>
        <v>53100799</v>
      </c>
      <c r="AV641" s="18" t="str">
        <f>[1]Supervisiones!L643</f>
        <v>Claudia Elizabeth Cifuentes Santanilla</v>
      </c>
      <c r="AW641" s="18">
        <f>[1]Supervisiones!M643</f>
        <v>53100799</v>
      </c>
      <c r="AX641" s="21">
        <f>[1]Supervisiones!N643</f>
        <v>44585</v>
      </c>
      <c r="AY641" s="21">
        <f>[1]Supervisiones!O643</f>
        <v>44585</v>
      </c>
      <c r="AZ641" s="18" t="str">
        <f>[1]Supervisiones!P643</f>
        <v>Transaccional</v>
      </c>
      <c r="BA641" s="20" t="s">
        <v>105</v>
      </c>
      <c r="BB641" s="18">
        <v>0</v>
      </c>
      <c r="BC641" s="20" t="s">
        <v>105</v>
      </c>
      <c r="BD641" s="18" t="s">
        <v>100</v>
      </c>
      <c r="BE641" s="18" t="s">
        <v>100</v>
      </c>
      <c r="BF641" s="20" t="s">
        <v>105</v>
      </c>
      <c r="BG641" s="18" t="s">
        <v>100</v>
      </c>
      <c r="BH641" s="18" t="s">
        <v>100</v>
      </c>
      <c r="BI641" s="18" t="s">
        <v>100</v>
      </c>
      <c r="BJ641" s="18" t="s">
        <v>100</v>
      </c>
      <c r="BK641" s="18" t="s">
        <v>100</v>
      </c>
      <c r="BL641" s="18" t="s">
        <v>100</v>
      </c>
      <c r="BM641" s="18" t="s">
        <v>100</v>
      </c>
      <c r="BN641" s="18" t="s">
        <v>100</v>
      </c>
      <c r="BO641" s="18" t="s">
        <v>100</v>
      </c>
      <c r="BP641" s="18" t="s">
        <v>100</v>
      </c>
      <c r="BQ641" s="18" t="s">
        <v>100</v>
      </c>
      <c r="BR641" s="18" t="s">
        <v>100</v>
      </c>
      <c r="BS641" s="21">
        <f t="shared" si="56"/>
        <v>44773</v>
      </c>
      <c r="BT641" s="20">
        <f t="shared" si="59"/>
        <v>0</v>
      </c>
      <c r="BU641" s="18">
        <v>0</v>
      </c>
      <c r="BV641" s="18">
        <v>0</v>
      </c>
      <c r="BW641" s="20">
        <f t="shared" si="60"/>
        <v>0</v>
      </c>
      <c r="BX641" s="18">
        <v>0</v>
      </c>
      <c r="BY641" s="18">
        <v>0</v>
      </c>
      <c r="BZ641" s="22">
        <f t="shared" si="57"/>
        <v>49000000</v>
      </c>
      <c r="CA641" s="18" t="s">
        <v>106</v>
      </c>
      <c r="CB641" s="20" t="e">
        <f t="shared" si="61"/>
        <v>#REF!</v>
      </c>
      <c r="CC641" s="30" t="e">
        <f>BS641-#REF!</f>
        <v>#REF!</v>
      </c>
      <c r="CD641" s="20" t="s">
        <v>107</v>
      </c>
      <c r="CE641" s="29">
        <v>44590</v>
      </c>
      <c r="CF641" s="32" t="s">
        <v>3362</v>
      </c>
    </row>
    <row r="642" spans="1:84" s="17" customFormat="1" ht="50.25" customHeight="1">
      <c r="A642" s="60">
        <v>641</v>
      </c>
      <c r="B642" s="20" t="s">
        <v>510</v>
      </c>
      <c r="C642" s="20" t="s">
        <v>930</v>
      </c>
      <c r="D642" s="20" t="s">
        <v>512</v>
      </c>
      <c r="E642" s="20" t="s">
        <v>88</v>
      </c>
      <c r="F642" s="20" t="s">
        <v>3363</v>
      </c>
      <c r="G642" s="20" t="s">
        <v>90</v>
      </c>
      <c r="H642" s="20" t="s">
        <v>3364</v>
      </c>
      <c r="I642" s="20" t="s">
        <v>92</v>
      </c>
      <c r="J642" s="20">
        <v>1026585031</v>
      </c>
      <c r="K642" s="20" t="s">
        <v>3365</v>
      </c>
      <c r="L642" s="18" t="s">
        <v>2931</v>
      </c>
      <c r="M642" s="28" t="s">
        <v>2168</v>
      </c>
      <c r="N642" s="20" t="s">
        <v>96</v>
      </c>
      <c r="O642" s="20">
        <f t="shared" si="58"/>
        <v>55000000</v>
      </c>
      <c r="P642" s="35">
        <v>55000000</v>
      </c>
      <c r="Q642" s="36">
        <v>0</v>
      </c>
      <c r="R642" s="35">
        <v>5000000</v>
      </c>
      <c r="S642" s="20" t="s">
        <v>213</v>
      </c>
      <c r="T642" s="31">
        <v>44584</v>
      </c>
      <c r="U642" s="21">
        <v>44587</v>
      </c>
      <c r="V642" s="31">
        <v>44895</v>
      </c>
      <c r="W642" s="21">
        <v>44587</v>
      </c>
      <c r="X642" s="21">
        <v>44895</v>
      </c>
      <c r="Y642" s="24" t="s">
        <v>517</v>
      </c>
      <c r="Z642" s="25" t="s">
        <v>518</v>
      </c>
      <c r="AA642" s="50">
        <v>20220147</v>
      </c>
      <c r="AB642" s="50">
        <v>54522</v>
      </c>
      <c r="AC642" s="23">
        <v>44573</v>
      </c>
      <c r="AD642" s="18" t="s">
        <v>100</v>
      </c>
      <c r="AE642" s="18" t="s">
        <v>100</v>
      </c>
      <c r="AF642" s="28" t="s">
        <v>519</v>
      </c>
      <c r="AG642" s="28" t="s">
        <v>321</v>
      </c>
      <c r="AH642" s="26">
        <v>75422</v>
      </c>
      <c r="AI642" s="38">
        <v>44584</v>
      </c>
      <c r="AJ642" s="27" t="s">
        <v>103</v>
      </c>
      <c r="AK642" s="26" t="s">
        <v>100</v>
      </c>
      <c r="AL642" s="26" t="s">
        <v>100</v>
      </c>
      <c r="AM642" s="19" t="str">
        <f>'[1]REQUISITOS DE EJECUCIÓN '!F644</f>
        <v>Cumplimiento del contrato
Calidad del servicio</v>
      </c>
      <c r="AN642" s="19" t="str">
        <f>'[1]REQUISITOS DE EJECUCIÓN '!G644</f>
        <v>11-46-101026012</v>
      </c>
      <c r="AO642" s="19">
        <f>'[1]REQUISITOS DE EJECUCIÓN '!H644</f>
        <v>44586</v>
      </c>
      <c r="AP642" s="19">
        <f>'[1]REQUISITOS DE EJECUCIÓN '!I644</f>
        <v>44587</v>
      </c>
      <c r="AQ642" s="19">
        <f>'[1]REQUISITOS DE EJECUCIÓN '!L644</f>
        <v>44587</v>
      </c>
      <c r="AR642" s="19" t="str">
        <f>'[1]REQUISITOS DE EJECUCIÓN '!M644</f>
        <v>I</v>
      </c>
      <c r="AS642" s="20" t="s">
        <v>104</v>
      </c>
      <c r="AT642" s="18" t="str">
        <f>[1]Supervisiones!J644</f>
        <v>Claudia Elizabeth Cifuentes Santanilla</v>
      </c>
      <c r="AU642" s="18">
        <f>[1]Supervisiones!K644</f>
        <v>1032411754</v>
      </c>
      <c r="AV642" s="18" t="str">
        <f>[1]Supervisiones!L644</f>
        <v>Claudia Elizabeth Cifuentes Santanilla</v>
      </c>
      <c r="AW642" s="18">
        <f>[1]Supervisiones!M644</f>
        <v>1032411754</v>
      </c>
      <c r="AX642" s="21">
        <f>[1]Supervisiones!N644</f>
        <v>44584</v>
      </c>
      <c r="AY642" s="21">
        <f>[1]Supervisiones!O644</f>
        <v>44585</v>
      </c>
      <c r="AZ642" s="18" t="str">
        <f>[1]Supervisiones!P644</f>
        <v>Transaccional</v>
      </c>
      <c r="BA642" s="20" t="s">
        <v>105</v>
      </c>
      <c r="BB642" s="18">
        <v>0</v>
      </c>
      <c r="BC642" s="20" t="s">
        <v>105</v>
      </c>
      <c r="BD642" s="18" t="s">
        <v>100</v>
      </c>
      <c r="BE642" s="18" t="s">
        <v>100</v>
      </c>
      <c r="BF642" s="20" t="s">
        <v>105</v>
      </c>
      <c r="BG642" s="18" t="s">
        <v>100</v>
      </c>
      <c r="BH642" s="18" t="s">
        <v>100</v>
      </c>
      <c r="BI642" s="18" t="s">
        <v>100</v>
      </c>
      <c r="BJ642" s="18" t="s">
        <v>100</v>
      </c>
      <c r="BK642" s="18" t="s">
        <v>100</v>
      </c>
      <c r="BL642" s="18" t="s">
        <v>100</v>
      </c>
      <c r="BM642" s="18" t="s">
        <v>100</v>
      </c>
      <c r="BN642" s="18" t="s">
        <v>100</v>
      </c>
      <c r="BO642" s="18" t="s">
        <v>100</v>
      </c>
      <c r="BP642" s="18" t="s">
        <v>100</v>
      </c>
      <c r="BQ642" s="18" t="s">
        <v>100</v>
      </c>
      <c r="BR642" s="18" t="s">
        <v>100</v>
      </c>
      <c r="BS642" s="21">
        <f t="shared" ref="BS642:BS705" si="62">V642</f>
        <v>44895</v>
      </c>
      <c r="BT642" s="20">
        <f t="shared" si="59"/>
        <v>0</v>
      </c>
      <c r="BU642" s="18">
        <v>0</v>
      </c>
      <c r="BV642" s="18">
        <v>0</v>
      </c>
      <c r="BW642" s="20">
        <f t="shared" si="60"/>
        <v>0</v>
      </c>
      <c r="BX642" s="18">
        <v>0</v>
      </c>
      <c r="BY642" s="18">
        <v>0</v>
      </c>
      <c r="BZ642" s="22">
        <f t="shared" ref="BZ642:BZ705" si="63">O642+BT642-BW642</f>
        <v>55000000</v>
      </c>
      <c r="CA642" s="18" t="s">
        <v>106</v>
      </c>
      <c r="CB642" s="20" t="e">
        <f t="shared" si="61"/>
        <v>#REF!</v>
      </c>
      <c r="CC642" s="30" t="e">
        <f>BS642-#REF!</f>
        <v>#REF!</v>
      </c>
      <c r="CD642" s="20" t="s">
        <v>107</v>
      </c>
      <c r="CE642" s="29">
        <v>44590</v>
      </c>
      <c r="CF642" s="32" t="s">
        <v>3366</v>
      </c>
    </row>
    <row r="643" spans="1:84" s="17" customFormat="1" ht="50.25" customHeight="1">
      <c r="A643" s="60">
        <v>642</v>
      </c>
      <c r="B643" s="20" t="s">
        <v>85</v>
      </c>
      <c r="C643" s="20" t="s">
        <v>1720</v>
      </c>
      <c r="D643" s="20" t="s">
        <v>165</v>
      </c>
      <c r="E643" s="20" t="s">
        <v>88</v>
      </c>
      <c r="F643" s="20" t="s">
        <v>3367</v>
      </c>
      <c r="G643" s="20" t="s">
        <v>90</v>
      </c>
      <c r="H643" s="41" t="s">
        <v>3368</v>
      </c>
      <c r="I643" s="20" t="s">
        <v>92</v>
      </c>
      <c r="J643" s="20">
        <v>79642584</v>
      </c>
      <c r="K643" s="20" t="s">
        <v>3369</v>
      </c>
      <c r="L643" s="18">
        <v>80111700</v>
      </c>
      <c r="M643" s="28" t="s">
        <v>3370</v>
      </c>
      <c r="N643" s="20" t="s">
        <v>96</v>
      </c>
      <c r="O643" s="20">
        <f t="shared" si="58"/>
        <v>93600000</v>
      </c>
      <c r="P643" s="39">
        <v>93600000</v>
      </c>
      <c r="Q643" s="36">
        <v>0</v>
      </c>
      <c r="R643" s="39">
        <v>7800000</v>
      </c>
      <c r="S643" s="20" t="s">
        <v>213</v>
      </c>
      <c r="T643" s="21">
        <v>44584</v>
      </c>
      <c r="U643" s="45">
        <v>44587</v>
      </c>
      <c r="V643" s="45">
        <v>44926</v>
      </c>
      <c r="W643" s="45">
        <v>44587</v>
      </c>
      <c r="X643" s="45">
        <v>44926</v>
      </c>
      <c r="Y643" s="24" t="s">
        <v>1725</v>
      </c>
      <c r="Z643" s="25" t="s">
        <v>99</v>
      </c>
      <c r="AA643" s="24">
        <v>20221075</v>
      </c>
      <c r="AB643" s="24">
        <v>86722</v>
      </c>
      <c r="AC643" s="21">
        <v>44575</v>
      </c>
      <c r="AD643" s="18" t="s">
        <v>100</v>
      </c>
      <c r="AE643" s="18" t="s">
        <v>100</v>
      </c>
      <c r="AF643" s="18" t="s">
        <v>1726</v>
      </c>
      <c r="AG643" s="18" t="s">
        <v>214</v>
      </c>
      <c r="AH643" s="26">
        <v>77422</v>
      </c>
      <c r="AI643" s="38">
        <v>44585</v>
      </c>
      <c r="AJ643" s="27" t="s">
        <v>103</v>
      </c>
      <c r="AK643" s="26" t="s">
        <v>100</v>
      </c>
      <c r="AL643" s="26" t="s">
        <v>100</v>
      </c>
      <c r="AM643" s="19" t="str">
        <f>'[1]REQUISITOS DE EJECUCIÓN '!F645</f>
        <v>Cumplimiento del contrato
Calidad del servicio</v>
      </c>
      <c r="AN643" s="19" t="str">
        <f>'[1]REQUISITOS DE EJECUCIÓN '!G645</f>
        <v>14-46-101066521</v>
      </c>
      <c r="AO643" s="19">
        <f>'[1]REQUISITOS DE EJECUCIÓN '!H645</f>
        <v>44585</v>
      </c>
      <c r="AP643" s="19">
        <f>'[1]REQUISITOS DE EJECUCIÓN '!I645</f>
        <v>44585</v>
      </c>
      <c r="AQ643" s="19">
        <f>'[1]REQUISITOS DE EJECUCIÓN '!L645</f>
        <v>44587</v>
      </c>
      <c r="AR643" s="19" t="str">
        <f>'[1]REQUISITOS DE EJECUCIÓN '!M645</f>
        <v>I</v>
      </c>
      <c r="AS643" s="20" t="s">
        <v>104</v>
      </c>
      <c r="AT643" s="18" t="str">
        <f>[1]Supervisiones!J645</f>
        <v>Leonardo Mejía Lobo</v>
      </c>
      <c r="AU643" s="18" t="str">
        <f>[1]Supervisiones!K645</f>
        <v xml:space="preserve">75068486	</v>
      </c>
      <c r="AV643" s="18" t="str">
        <f>[1]Supervisiones!L645</f>
        <v>Leonardo Mejía Lobo</v>
      </c>
      <c r="AW643" s="18" t="str">
        <f>[1]Supervisiones!M645</f>
        <v xml:space="preserve">75068486	</v>
      </c>
      <c r="AX643" s="21">
        <f>[1]Supervisiones!N645</f>
        <v>44585</v>
      </c>
      <c r="AY643" s="21">
        <f>[1]Supervisiones!O645</f>
        <v>44585</v>
      </c>
      <c r="AZ643" s="18" t="str">
        <f>[1]Supervisiones!P645</f>
        <v>Transaccional</v>
      </c>
      <c r="BA643" s="20" t="s">
        <v>94</v>
      </c>
      <c r="BB643" s="18">
        <v>1</v>
      </c>
      <c r="BC643" s="20" t="s">
        <v>94</v>
      </c>
      <c r="BD643" s="18" t="s">
        <v>3277</v>
      </c>
      <c r="BE643" s="21">
        <v>44600</v>
      </c>
      <c r="BF643" s="20" t="s">
        <v>105</v>
      </c>
      <c r="BG643" s="18" t="s">
        <v>100</v>
      </c>
      <c r="BH643" s="18" t="s">
        <v>100</v>
      </c>
      <c r="BI643" s="18" t="s">
        <v>100</v>
      </c>
      <c r="BJ643" s="18" t="s">
        <v>100</v>
      </c>
      <c r="BK643" s="18" t="s">
        <v>100</v>
      </c>
      <c r="BL643" s="18" t="s">
        <v>100</v>
      </c>
      <c r="BM643" s="18" t="s">
        <v>100</v>
      </c>
      <c r="BN643" s="18" t="s">
        <v>100</v>
      </c>
      <c r="BO643" s="18" t="s">
        <v>100</v>
      </c>
      <c r="BP643" s="18" t="s">
        <v>100</v>
      </c>
      <c r="BQ643" s="18" t="s">
        <v>100</v>
      </c>
      <c r="BR643" s="18" t="s">
        <v>100</v>
      </c>
      <c r="BS643" s="21">
        <f t="shared" si="62"/>
        <v>44926</v>
      </c>
      <c r="BT643" s="20">
        <f t="shared" si="59"/>
        <v>0</v>
      </c>
      <c r="BU643" s="18">
        <v>0</v>
      </c>
      <c r="BV643" s="18">
        <v>0</v>
      </c>
      <c r="BW643" s="20">
        <f t="shared" si="60"/>
        <v>0</v>
      </c>
      <c r="BX643" s="18">
        <v>0</v>
      </c>
      <c r="BY643" s="18">
        <v>0</v>
      </c>
      <c r="BZ643" s="22">
        <f t="shared" si="63"/>
        <v>93600000</v>
      </c>
      <c r="CA643" s="18" t="s">
        <v>106</v>
      </c>
      <c r="CB643" s="20" t="e">
        <f t="shared" si="61"/>
        <v>#REF!</v>
      </c>
      <c r="CC643" s="30" t="e">
        <f>BS643-#REF!</f>
        <v>#REF!</v>
      </c>
      <c r="CD643" s="20" t="s">
        <v>107</v>
      </c>
      <c r="CE643" s="29">
        <v>44590</v>
      </c>
      <c r="CF643" s="32" t="s">
        <v>3371</v>
      </c>
    </row>
    <row r="644" spans="1:84" s="17" customFormat="1" ht="50.25" customHeight="1">
      <c r="A644" s="60">
        <v>643</v>
      </c>
      <c r="B644" s="20" t="s">
        <v>510</v>
      </c>
      <c r="C644" s="20" t="s">
        <v>1409</v>
      </c>
      <c r="D644" s="20" t="s">
        <v>946</v>
      </c>
      <c r="E644" s="20" t="s">
        <v>88</v>
      </c>
      <c r="F644" s="20" t="s">
        <v>3372</v>
      </c>
      <c r="G644" s="20" t="s">
        <v>90</v>
      </c>
      <c r="H644" s="20" t="s">
        <v>3373</v>
      </c>
      <c r="I644" s="20" t="s">
        <v>92</v>
      </c>
      <c r="J644" s="20">
        <v>7713405</v>
      </c>
      <c r="K644" s="20" t="s">
        <v>3374</v>
      </c>
      <c r="L644" s="18" t="s">
        <v>2931</v>
      </c>
      <c r="M644" s="28" t="s">
        <v>3375</v>
      </c>
      <c r="N644" s="20" t="s">
        <v>1902</v>
      </c>
      <c r="O644" s="20">
        <f t="shared" si="58"/>
        <v>36000000</v>
      </c>
      <c r="P644" s="35">
        <v>36000000</v>
      </c>
      <c r="Q644" s="36">
        <v>0</v>
      </c>
      <c r="R644" s="35">
        <v>4000000</v>
      </c>
      <c r="S644" s="20" t="s">
        <v>213</v>
      </c>
      <c r="T644" s="31">
        <v>44586</v>
      </c>
      <c r="U644" s="21" t="s">
        <v>2313</v>
      </c>
      <c r="V644" s="31">
        <v>44834</v>
      </c>
      <c r="W644" s="21" t="s">
        <v>2313</v>
      </c>
      <c r="X644" s="21" t="s">
        <v>2313</v>
      </c>
      <c r="Y644" s="24" t="s">
        <v>1414</v>
      </c>
      <c r="Z644" s="25" t="s">
        <v>518</v>
      </c>
      <c r="AA644" s="50">
        <v>20220412</v>
      </c>
      <c r="AB644" s="50">
        <v>72422</v>
      </c>
      <c r="AC644" s="23">
        <v>44574</v>
      </c>
      <c r="AD644" s="18" t="s">
        <v>100</v>
      </c>
      <c r="AE644" s="18" t="s">
        <v>100</v>
      </c>
      <c r="AF644" s="28" t="s">
        <v>3376</v>
      </c>
      <c r="AG644" s="28" t="s">
        <v>116</v>
      </c>
      <c r="AH644" s="26">
        <v>84022</v>
      </c>
      <c r="AI644" s="38">
        <v>44586</v>
      </c>
      <c r="AJ644" s="27" t="s">
        <v>84</v>
      </c>
      <c r="AK644" s="26" t="s">
        <v>100</v>
      </c>
      <c r="AL644" s="26" t="s">
        <v>100</v>
      </c>
      <c r="AM644" s="19" t="str">
        <f>'[1]REQUISITOS DE EJECUCIÓN '!F646</f>
        <v>Cumplimiento del contrato
Calidad del servicio</v>
      </c>
      <c r="AN644" s="19" t="str">
        <f>'[1]REQUISITOS DE EJECUCIÓN '!G646</f>
        <v>61-44-101041831</v>
      </c>
      <c r="AO644" s="19">
        <f>'[1]REQUISITOS DE EJECUCIÓN '!H646</f>
        <v>44586</v>
      </c>
      <c r="AP644" s="19">
        <f>'[1]REQUISITOS DE EJECUCIÓN '!I646</f>
        <v>44590</v>
      </c>
      <c r="AQ644" s="19">
        <f>'[1]REQUISITOS DE EJECUCIÓN '!L646</f>
        <v>44588</v>
      </c>
      <c r="AR644" s="19" t="str">
        <f>'[1]REQUISITOS DE EJECUCIÓN '!M646</f>
        <v>I</v>
      </c>
      <c r="AS644" s="20" t="s">
        <v>211</v>
      </c>
      <c r="AT644" s="18" t="str">
        <f>[1]Supervisiones!J646</f>
        <v>Elexy Esther Correa Bravo</v>
      </c>
      <c r="AU644" s="18">
        <f>[1]Supervisiones!K646</f>
        <v>32680099</v>
      </c>
      <c r="AV644" s="18" t="str">
        <f>[1]Supervisiones!L646</f>
        <v>Liliana Patricia Mosquera Reyes</v>
      </c>
      <c r="AW644" s="18">
        <f>[1]Supervisiones!M646</f>
        <v>32680099</v>
      </c>
      <c r="AX644" s="21">
        <f>[1]Supervisiones!N646</f>
        <v>44586</v>
      </c>
      <c r="AY644" s="21">
        <f>[1]Supervisiones!O646</f>
        <v>44586</v>
      </c>
      <c r="AZ644" s="18" t="str">
        <f>[1]Supervisiones!P646</f>
        <v>Transaccional</v>
      </c>
      <c r="BA644" s="20" t="s">
        <v>105</v>
      </c>
      <c r="BB644" s="18">
        <v>0</v>
      </c>
      <c r="BC644" s="20" t="s">
        <v>105</v>
      </c>
      <c r="BD644" s="18" t="s">
        <v>100</v>
      </c>
      <c r="BE644" s="18" t="s">
        <v>100</v>
      </c>
      <c r="BF644" s="20" t="s">
        <v>105</v>
      </c>
      <c r="BG644" s="18" t="s">
        <v>100</v>
      </c>
      <c r="BH644" s="18" t="s">
        <v>100</v>
      </c>
      <c r="BI644" s="18" t="s">
        <v>100</v>
      </c>
      <c r="BJ644" s="18" t="s">
        <v>100</v>
      </c>
      <c r="BK644" s="18" t="s">
        <v>100</v>
      </c>
      <c r="BL644" s="18" t="s">
        <v>100</v>
      </c>
      <c r="BM644" s="18" t="s">
        <v>100</v>
      </c>
      <c r="BN644" s="18" t="s">
        <v>100</v>
      </c>
      <c r="BO644" s="18" t="s">
        <v>100</v>
      </c>
      <c r="BP644" s="18" t="s">
        <v>100</v>
      </c>
      <c r="BQ644" s="18" t="s">
        <v>100</v>
      </c>
      <c r="BR644" s="18" t="s">
        <v>100</v>
      </c>
      <c r="BS644" s="21">
        <f t="shared" si="62"/>
        <v>44834</v>
      </c>
      <c r="BT644" s="20">
        <f t="shared" si="59"/>
        <v>0</v>
      </c>
      <c r="BU644" s="18">
        <v>0</v>
      </c>
      <c r="BV644" s="18">
        <v>0</v>
      </c>
      <c r="BW644" s="20">
        <f t="shared" si="60"/>
        <v>0</v>
      </c>
      <c r="BX644" s="18">
        <v>0</v>
      </c>
      <c r="BY644" s="18">
        <v>0</v>
      </c>
      <c r="BZ644" s="22">
        <f t="shared" si="63"/>
        <v>36000000</v>
      </c>
      <c r="CA644" s="18" t="s">
        <v>106</v>
      </c>
      <c r="CB644" s="20" t="e">
        <f t="shared" si="61"/>
        <v>#REF!</v>
      </c>
      <c r="CC644" s="30" t="e">
        <f>BS644-#REF!</f>
        <v>#REF!</v>
      </c>
      <c r="CD644" s="20" t="s">
        <v>107</v>
      </c>
      <c r="CE644" s="29">
        <v>44594</v>
      </c>
      <c r="CF644" s="32" t="s">
        <v>3377</v>
      </c>
    </row>
    <row r="645" spans="1:84" s="17" customFormat="1" ht="50.25" customHeight="1">
      <c r="A645" s="60">
        <v>644</v>
      </c>
      <c r="B645" s="20" t="s">
        <v>411</v>
      </c>
      <c r="C645" s="20" t="s">
        <v>617</v>
      </c>
      <c r="D645" s="20" t="s">
        <v>1261</v>
      </c>
      <c r="E645" s="20" t="s">
        <v>88</v>
      </c>
      <c r="F645" s="20" t="s">
        <v>3378</v>
      </c>
      <c r="G645" s="20" t="s">
        <v>90</v>
      </c>
      <c r="H645" s="20" t="s">
        <v>3379</v>
      </c>
      <c r="I645" s="20" t="s">
        <v>92</v>
      </c>
      <c r="J645" s="20">
        <v>51877985</v>
      </c>
      <c r="K645" s="20" t="s">
        <v>3380</v>
      </c>
      <c r="L645" s="18" t="s">
        <v>2931</v>
      </c>
      <c r="M645" s="28" t="s">
        <v>3381</v>
      </c>
      <c r="N645" s="20" t="s">
        <v>96</v>
      </c>
      <c r="O645" s="20">
        <f t="shared" si="58"/>
        <v>68411200</v>
      </c>
      <c r="P645" s="35">
        <v>68411200</v>
      </c>
      <c r="Q645" s="36">
        <v>0</v>
      </c>
      <c r="R645" s="35">
        <v>5948800</v>
      </c>
      <c r="S645" s="20" t="s">
        <v>97</v>
      </c>
      <c r="T645" s="31">
        <v>44584</v>
      </c>
      <c r="U645" s="21">
        <v>44589</v>
      </c>
      <c r="V645" s="21">
        <v>44926</v>
      </c>
      <c r="W645" s="21">
        <v>44589</v>
      </c>
      <c r="X645" s="21">
        <v>44926</v>
      </c>
      <c r="Y645" s="24" t="s">
        <v>622</v>
      </c>
      <c r="Z645" s="25" t="s">
        <v>419</v>
      </c>
      <c r="AA645" s="50">
        <v>20220868</v>
      </c>
      <c r="AB645" s="50">
        <v>88022</v>
      </c>
      <c r="AC645" s="23">
        <v>44575</v>
      </c>
      <c r="AD645" s="18" t="s">
        <v>100</v>
      </c>
      <c r="AE645" s="18" t="s">
        <v>100</v>
      </c>
      <c r="AF645" s="28" t="s">
        <v>3382</v>
      </c>
      <c r="AG645" s="28" t="s">
        <v>737</v>
      </c>
      <c r="AH645" s="26">
        <v>75522</v>
      </c>
      <c r="AI645" s="38">
        <v>44584</v>
      </c>
      <c r="AJ645" s="27" t="s">
        <v>103</v>
      </c>
      <c r="AK645" s="26" t="s">
        <v>100</v>
      </c>
      <c r="AL645" s="26" t="s">
        <v>100</v>
      </c>
      <c r="AM645" s="19" t="str">
        <f>'[1]REQUISITOS DE EJECUCIÓN '!F647</f>
        <v>Cumplimiento del contrato
Calidad del servicio</v>
      </c>
      <c r="AN645" s="19" t="str">
        <f>'[1]REQUISITOS DE EJECUCIÓN '!G647</f>
        <v>21-46-101044258</v>
      </c>
      <c r="AO645" s="19">
        <f>'[1]REQUISITOS DE EJECUCIÓN '!H647</f>
        <v>44588</v>
      </c>
      <c r="AP645" s="19">
        <f>'[1]REQUISITOS DE EJECUCIÓN '!I647</f>
        <v>44589</v>
      </c>
      <c r="AQ645" s="19">
        <f>'[1]REQUISITOS DE EJECUCIÓN '!L647</f>
        <v>44587</v>
      </c>
      <c r="AR645" s="19" t="str">
        <f>'[1]REQUISITOS DE EJECUCIÓN '!M647</f>
        <v>I</v>
      </c>
      <c r="AS645" s="20" t="s">
        <v>104</v>
      </c>
      <c r="AT645" s="18" t="str">
        <f>[1]Supervisiones!J647</f>
        <v>Veronica Julieth Sánchez Pinilla</v>
      </c>
      <c r="AU645" s="18">
        <f>[1]Supervisiones!K647</f>
        <v>1015406095</v>
      </c>
      <c r="AV645" s="18" t="str">
        <f>[1]Supervisiones!L647</f>
        <v>Veronica Julieth Sánchez Pinilla</v>
      </c>
      <c r="AW645" s="18">
        <f>[1]Supervisiones!M647</f>
        <v>1015406095</v>
      </c>
      <c r="AX645" s="21">
        <f>[1]Supervisiones!N647</f>
        <v>44585</v>
      </c>
      <c r="AY645" s="21">
        <f>[1]Supervisiones!O647</f>
        <v>44585</v>
      </c>
      <c r="AZ645" s="18" t="str">
        <f>[1]Supervisiones!P647</f>
        <v>Transaccional</v>
      </c>
      <c r="BA645" s="20" t="s">
        <v>105</v>
      </c>
      <c r="BB645" s="18">
        <v>0</v>
      </c>
      <c r="BC645" s="20" t="s">
        <v>105</v>
      </c>
      <c r="BD645" s="18" t="s">
        <v>100</v>
      </c>
      <c r="BE645" s="18" t="s">
        <v>100</v>
      </c>
      <c r="BF645" s="20" t="s">
        <v>105</v>
      </c>
      <c r="BG645" s="18" t="s">
        <v>100</v>
      </c>
      <c r="BH645" s="18" t="s">
        <v>100</v>
      </c>
      <c r="BI645" s="18" t="s">
        <v>100</v>
      </c>
      <c r="BJ645" s="18" t="s">
        <v>100</v>
      </c>
      <c r="BK645" s="18" t="s">
        <v>100</v>
      </c>
      <c r="BL645" s="18" t="s">
        <v>100</v>
      </c>
      <c r="BM645" s="18" t="s">
        <v>100</v>
      </c>
      <c r="BN645" s="18" t="s">
        <v>100</v>
      </c>
      <c r="BO645" s="18" t="s">
        <v>100</v>
      </c>
      <c r="BP645" s="18" t="s">
        <v>100</v>
      </c>
      <c r="BQ645" s="18" t="s">
        <v>100</v>
      </c>
      <c r="BR645" s="18" t="s">
        <v>100</v>
      </c>
      <c r="BS645" s="21">
        <f t="shared" si="62"/>
        <v>44926</v>
      </c>
      <c r="BT645" s="20">
        <f t="shared" si="59"/>
        <v>0</v>
      </c>
      <c r="BU645" s="18">
        <v>0</v>
      </c>
      <c r="BV645" s="18">
        <v>0</v>
      </c>
      <c r="BW645" s="20">
        <f t="shared" si="60"/>
        <v>0</v>
      </c>
      <c r="BX645" s="18">
        <v>0</v>
      </c>
      <c r="BY645" s="18">
        <v>0</v>
      </c>
      <c r="BZ645" s="22">
        <f t="shared" si="63"/>
        <v>68411200</v>
      </c>
      <c r="CA645" s="18" t="s">
        <v>106</v>
      </c>
      <c r="CB645" s="20" t="e">
        <f t="shared" si="61"/>
        <v>#REF!</v>
      </c>
      <c r="CC645" s="30" t="e">
        <f>BS645-#REF!</f>
        <v>#REF!</v>
      </c>
      <c r="CD645" s="20" t="s">
        <v>107</v>
      </c>
      <c r="CE645" s="29">
        <v>44590</v>
      </c>
      <c r="CF645" s="32" t="s">
        <v>3383</v>
      </c>
    </row>
    <row r="646" spans="1:84" s="17" customFormat="1" ht="50.25" customHeight="1">
      <c r="A646" s="60">
        <v>645</v>
      </c>
      <c r="B646" s="20" t="s">
        <v>510</v>
      </c>
      <c r="C646" s="20" t="s">
        <v>930</v>
      </c>
      <c r="D646" s="20" t="s">
        <v>946</v>
      </c>
      <c r="E646" s="20" t="s">
        <v>88</v>
      </c>
      <c r="F646" s="20" t="s">
        <v>3384</v>
      </c>
      <c r="G646" s="20" t="s">
        <v>90</v>
      </c>
      <c r="H646" s="20" t="s">
        <v>3385</v>
      </c>
      <c r="I646" s="20" t="s">
        <v>92</v>
      </c>
      <c r="J646" s="20">
        <v>1032363032</v>
      </c>
      <c r="K646" s="20" t="s">
        <v>3386</v>
      </c>
      <c r="L646" s="18" t="s">
        <v>2931</v>
      </c>
      <c r="M646" s="28" t="s">
        <v>1673</v>
      </c>
      <c r="N646" s="20" t="s">
        <v>96</v>
      </c>
      <c r="O646" s="20">
        <f t="shared" si="58"/>
        <v>66000000</v>
      </c>
      <c r="P646" s="35">
        <v>66000000</v>
      </c>
      <c r="Q646" s="36">
        <v>0</v>
      </c>
      <c r="R646" s="35">
        <v>5500000</v>
      </c>
      <c r="S646" s="20" t="s">
        <v>213</v>
      </c>
      <c r="T646" s="31">
        <v>44584</v>
      </c>
      <c r="U646" s="21">
        <v>44587</v>
      </c>
      <c r="V646" s="21">
        <v>44926</v>
      </c>
      <c r="W646" s="21">
        <v>44587</v>
      </c>
      <c r="X646" s="21">
        <v>44926</v>
      </c>
      <c r="Y646" s="24" t="s">
        <v>517</v>
      </c>
      <c r="Z646" s="25" t="s">
        <v>518</v>
      </c>
      <c r="AA646" s="50">
        <v>20220360</v>
      </c>
      <c r="AB646" s="50">
        <v>75922</v>
      </c>
      <c r="AC646" s="23">
        <v>44574</v>
      </c>
      <c r="AD646" s="18" t="s">
        <v>100</v>
      </c>
      <c r="AE646" s="18" t="s">
        <v>100</v>
      </c>
      <c r="AF646" s="28" t="s">
        <v>866</v>
      </c>
      <c r="AG646" s="28" t="s">
        <v>321</v>
      </c>
      <c r="AH646" s="26">
        <v>76722</v>
      </c>
      <c r="AI646" s="38">
        <v>44585</v>
      </c>
      <c r="AJ646" s="27" t="s">
        <v>103</v>
      </c>
      <c r="AK646" s="26" t="s">
        <v>100</v>
      </c>
      <c r="AL646" s="26" t="s">
        <v>100</v>
      </c>
      <c r="AM646" s="19" t="str">
        <f>'[1]REQUISITOS DE EJECUCIÓN '!F648</f>
        <v>Cumplimiento del contrato
Calidad del servicio</v>
      </c>
      <c r="AN646" s="19" t="str">
        <f>'[1]REQUISITOS DE EJECUCIÓN '!G648</f>
        <v>I - 100009528</v>
      </c>
      <c r="AO646" s="19">
        <f>'[1]REQUISITOS DE EJECUCIÓN '!H648</f>
        <v>44584</v>
      </c>
      <c r="AP646" s="19">
        <f>'[1]REQUISITOS DE EJECUCIÓN '!I648</f>
        <v>44587</v>
      </c>
      <c r="AQ646" s="19">
        <f>'[1]REQUISITOS DE EJECUCIÓN '!L648</f>
        <v>44587</v>
      </c>
      <c r="AR646" s="19" t="str">
        <f>'[1]REQUISITOS DE EJECUCIÓN '!M648</f>
        <v>I</v>
      </c>
      <c r="AS646" s="20" t="s">
        <v>104</v>
      </c>
      <c r="AT646" s="18" t="str">
        <f>[1]Supervisiones!J648</f>
        <v>Claudia Elizabeth Cifuentes Santanilla</v>
      </c>
      <c r="AU646" s="18">
        <f>[1]Supervisiones!K648</f>
        <v>1032411754</v>
      </c>
      <c r="AV646" s="18" t="str">
        <f>[1]Supervisiones!L648</f>
        <v>Claudia Elizabeth Cifuentes Santanilla</v>
      </c>
      <c r="AW646" s="18">
        <f>[1]Supervisiones!M648</f>
        <v>1032411754</v>
      </c>
      <c r="AX646" s="21">
        <f>[1]Supervisiones!N648</f>
        <v>44584</v>
      </c>
      <c r="AY646" s="21">
        <f>[1]Supervisiones!O648</f>
        <v>44585</v>
      </c>
      <c r="AZ646" s="18" t="str">
        <f>[1]Supervisiones!P648</f>
        <v>Transaccional</v>
      </c>
      <c r="BA646" s="20" t="s">
        <v>105</v>
      </c>
      <c r="BB646" s="18">
        <v>0</v>
      </c>
      <c r="BC646" s="20" t="s">
        <v>105</v>
      </c>
      <c r="BD646" s="18" t="s">
        <v>100</v>
      </c>
      <c r="BE646" s="18" t="s">
        <v>100</v>
      </c>
      <c r="BF646" s="20" t="s">
        <v>105</v>
      </c>
      <c r="BG646" s="18" t="s">
        <v>100</v>
      </c>
      <c r="BH646" s="18" t="s">
        <v>100</v>
      </c>
      <c r="BI646" s="18" t="s">
        <v>100</v>
      </c>
      <c r="BJ646" s="18" t="s">
        <v>100</v>
      </c>
      <c r="BK646" s="18" t="s">
        <v>100</v>
      </c>
      <c r="BL646" s="18" t="s">
        <v>100</v>
      </c>
      <c r="BM646" s="18" t="s">
        <v>100</v>
      </c>
      <c r="BN646" s="18" t="s">
        <v>100</v>
      </c>
      <c r="BO646" s="18" t="s">
        <v>100</v>
      </c>
      <c r="BP646" s="18" t="s">
        <v>100</v>
      </c>
      <c r="BQ646" s="18" t="s">
        <v>100</v>
      </c>
      <c r="BR646" s="18" t="s">
        <v>100</v>
      </c>
      <c r="BS646" s="21">
        <f t="shared" si="62"/>
        <v>44926</v>
      </c>
      <c r="BT646" s="20">
        <f t="shared" si="59"/>
        <v>0</v>
      </c>
      <c r="BU646" s="18">
        <v>0</v>
      </c>
      <c r="BV646" s="18">
        <v>0</v>
      </c>
      <c r="BW646" s="20">
        <f t="shared" si="60"/>
        <v>0</v>
      </c>
      <c r="BX646" s="18">
        <v>0</v>
      </c>
      <c r="BY646" s="18">
        <v>0</v>
      </c>
      <c r="BZ646" s="22">
        <f t="shared" si="63"/>
        <v>66000000</v>
      </c>
      <c r="CA646" s="18" t="s">
        <v>106</v>
      </c>
      <c r="CB646" s="20" t="e">
        <f t="shared" si="61"/>
        <v>#REF!</v>
      </c>
      <c r="CC646" s="30" t="e">
        <f>BS646-#REF!</f>
        <v>#REF!</v>
      </c>
      <c r="CD646" s="20" t="s">
        <v>107</v>
      </c>
      <c r="CE646" s="29">
        <v>44590</v>
      </c>
      <c r="CF646" s="32" t="s">
        <v>3387</v>
      </c>
    </row>
    <row r="647" spans="1:84" s="17" customFormat="1" ht="50.25" customHeight="1">
      <c r="A647" s="60">
        <v>646</v>
      </c>
      <c r="B647" s="20" t="s">
        <v>510</v>
      </c>
      <c r="C647" s="20" t="s">
        <v>1409</v>
      </c>
      <c r="D647" s="20" t="s">
        <v>946</v>
      </c>
      <c r="E647" s="20" t="s">
        <v>88</v>
      </c>
      <c r="F647" s="20" t="s">
        <v>3388</v>
      </c>
      <c r="G647" s="20" t="s">
        <v>90</v>
      </c>
      <c r="H647" s="20" t="s">
        <v>3389</v>
      </c>
      <c r="I647" s="20" t="s">
        <v>92</v>
      </c>
      <c r="J647" s="20">
        <v>94382173</v>
      </c>
      <c r="K647" s="20" t="s">
        <v>3390</v>
      </c>
      <c r="L647" s="18" t="s">
        <v>2931</v>
      </c>
      <c r="M647" s="28" t="s">
        <v>3391</v>
      </c>
      <c r="N647" s="20" t="s">
        <v>96</v>
      </c>
      <c r="O647" s="20">
        <f t="shared" si="58"/>
        <v>36000000</v>
      </c>
      <c r="P647" s="35">
        <v>36000000</v>
      </c>
      <c r="Q647" s="36">
        <v>0</v>
      </c>
      <c r="R647" s="35">
        <v>4000000</v>
      </c>
      <c r="S647" s="20" t="s">
        <v>213</v>
      </c>
      <c r="T647" s="31">
        <v>44584</v>
      </c>
      <c r="U647" s="21">
        <v>44587</v>
      </c>
      <c r="V647" s="31">
        <v>44834</v>
      </c>
      <c r="W647" s="21">
        <v>44587</v>
      </c>
      <c r="X647" s="21">
        <v>44834</v>
      </c>
      <c r="Y647" s="24" t="s">
        <v>1414</v>
      </c>
      <c r="Z647" s="25" t="s">
        <v>518</v>
      </c>
      <c r="AA647" s="50">
        <v>20221006</v>
      </c>
      <c r="AB647" s="50">
        <v>57822</v>
      </c>
      <c r="AC647" s="23">
        <v>44573</v>
      </c>
      <c r="AD647" s="18" t="s">
        <v>100</v>
      </c>
      <c r="AE647" s="18" t="s">
        <v>100</v>
      </c>
      <c r="AF647" s="28" t="s">
        <v>3376</v>
      </c>
      <c r="AG647" s="28" t="s">
        <v>116</v>
      </c>
      <c r="AH647" s="26">
        <v>75822</v>
      </c>
      <c r="AI647" s="38">
        <v>44585</v>
      </c>
      <c r="AJ647" s="27" t="s">
        <v>103</v>
      </c>
      <c r="AK647" s="26" t="s">
        <v>100</v>
      </c>
      <c r="AL647" s="26" t="s">
        <v>100</v>
      </c>
      <c r="AM647" s="19" t="str">
        <f>'[1]REQUISITOS DE EJECUCIÓN '!F649</f>
        <v>Cumplimiento del contrato
Calidad del servicio</v>
      </c>
      <c r="AN647" s="19" t="str">
        <f>'[1]REQUISITOS DE EJECUCIÓN '!G649</f>
        <v>390-47-994000068887</v>
      </c>
      <c r="AO647" s="19">
        <f>'[1]REQUISITOS DE EJECUCIÓN '!H649</f>
        <v>44585</v>
      </c>
      <c r="AP647" s="19">
        <f>'[1]REQUISITOS DE EJECUCIÓN '!I649</f>
        <v>44586</v>
      </c>
      <c r="AQ647" s="19">
        <f>'[1]REQUISITOS DE EJECUCIÓN '!L649</f>
        <v>44587</v>
      </c>
      <c r="AR647" s="19" t="str">
        <f>'[1]REQUISITOS DE EJECUCIÓN '!M649</f>
        <v>I</v>
      </c>
      <c r="AS647" s="20" t="s">
        <v>104</v>
      </c>
      <c r="AT647" s="18" t="str">
        <f>[1]Supervisiones!J649</f>
        <v>Elexy Esther Correa Bravo</v>
      </c>
      <c r="AU647" s="18">
        <f>[1]Supervisiones!K649</f>
        <v>32680099</v>
      </c>
      <c r="AV647" s="18" t="str">
        <f>[1]Supervisiones!L649</f>
        <v>Liliana Patricia Mosquera Reyes</v>
      </c>
      <c r="AW647" s="18">
        <f>[1]Supervisiones!M649</f>
        <v>32680099</v>
      </c>
      <c r="AX647" s="21">
        <f>[1]Supervisiones!N649</f>
        <v>44584</v>
      </c>
      <c r="AY647" s="21">
        <f>[1]Supervisiones!O649</f>
        <v>44585</v>
      </c>
      <c r="AZ647" s="18" t="str">
        <f>[1]Supervisiones!P649</f>
        <v>Transaccional</v>
      </c>
      <c r="BA647" s="20" t="s">
        <v>105</v>
      </c>
      <c r="BB647" s="18">
        <v>0</v>
      </c>
      <c r="BC647" s="20" t="s">
        <v>105</v>
      </c>
      <c r="BD647" s="18" t="s">
        <v>100</v>
      </c>
      <c r="BE647" s="18" t="s">
        <v>100</v>
      </c>
      <c r="BF647" s="20" t="s">
        <v>105</v>
      </c>
      <c r="BG647" s="18" t="s">
        <v>100</v>
      </c>
      <c r="BH647" s="18" t="s">
        <v>100</v>
      </c>
      <c r="BI647" s="18" t="s">
        <v>100</v>
      </c>
      <c r="BJ647" s="18" t="s">
        <v>100</v>
      </c>
      <c r="BK647" s="18" t="s">
        <v>100</v>
      </c>
      <c r="BL647" s="18" t="s">
        <v>100</v>
      </c>
      <c r="BM647" s="18" t="s">
        <v>100</v>
      </c>
      <c r="BN647" s="18" t="s">
        <v>100</v>
      </c>
      <c r="BO647" s="18" t="s">
        <v>100</v>
      </c>
      <c r="BP647" s="18" t="s">
        <v>100</v>
      </c>
      <c r="BQ647" s="18" t="s">
        <v>100</v>
      </c>
      <c r="BR647" s="18" t="s">
        <v>100</v>
      </c>
      <c r="BS647" s="21">
        <f t="shared" si="62"/>
        <v>44834</v>
      </c>
      <c r="BT647" s="20">
        <f t="shared" si="59"/>
        <v>0</v>
      </c>
      <c r="BU647" s="18">
        <v>0</v>
      </c>
      <c r="BV647" s="18">
        <v>0</v>
      </c>
      <c r="BW647" s="20">
        <f t="shared" si="60"/>
        <v>0</v>
      </c>
      <c r="BX647" s="18">
        <v>0</v>
      </c>
      <c r="BY647" s="18">
        <v>0</v>
      </c>
      <c r="BZ647" s="22">
        <f t="shared" si="63"/>
        <v>36000000</v>
      </c>
      <c r="CA647" s="18" t="s">
        <v>106</v>
      </c>
      <c r="CB647" s="20" t="e">
        <f t="shared" si="61"/>
        <v>#REF!</v>
      </c>
      <c r="CC647" s="30" t="e">
        <f>BS647-#REF!</f>
        <v>#REF!</v>
      </c>
      <c r="CD647" s="20" t="s">
        <v>107</v>
      </c>
      <c r="CE647" s="29">
        <v>44590</v>
      </c>
      <c r="CF647" s="32" t="s">
        <v>3392</v>
      </c>
    </row>
    <row r="648" spans="1:84" s="17" customFormat="1" ht="50.25" customHeight="1">
      <c r="A648" s="60">
        <v>647</v>
      </c>
      <c r="B648" s="20" t="s">
        <v>962</v>
      </c>
      <c r="C648" s="20" t="s">
        <v>962</v>
      </c>
      <c r="D648" s="20" t="s">
        <v>165</v>
      </c>
      <c r="E648" s="20" t="s">
        <v>88</v>
      </c>
      <c r="F648" s="20" t="s">
        <v>3393</v>
      </c>
      <c r="G648" s="20" t="s">
        <v>90</v>
      </c>
      <c r="H648" s="20" t="s">
        <v>3394</v>
      </c>
      <c r="I648" s="20" t="s">
        <v>92</v>
      </c>
      <c r="J648" s="20">
        <v>83057039</v>
      </c>
      <c r="K648" s="20" t="s">
        <v>3395</v>
      </c>
      <c r="L648" s="18" t="s">
        <v>2931</v>
      </c>
      <c r="M648" s="28" t="s">
        <v>2734</v>
      </c>
      <c r="N648" s="20" t="s">
        <v>96</v>
      </c>
      <c r="O648" s="20">
        <f t="shared" si="58"/>
        <v>40000000</v>
      </c>
      <c r="P648" s="35">
        <v>40000000</v>
      </c>
      <c r="Q648" s="36">
        <v>0</v>
      </c>
      <c r="R648" s="35">
        <v>8000000</v>
      </c>
      <c r="S648" s="20" t="s">
        <v>213</v>
      </c>
      <c r="T648" s="31">
        <v>44584</v>
      </c>
      <c r="U648" s="21">
        <v>44592</v>
      </c>
      <c r="V648" s="31">
        <v>44712</v>
      </c>
      <c r="W648" s="21">
        <v>44592</v>
      </c>
      <c r="X648" s="31">
        <v>44712</v>
      </c>
      <c r="Y648" s="24" t="s">
        <v>130</v>
      </c>
      <c r="Z648" s="25" t="s">
        <v>99</v>
      </c>
      <c r="AA648" s="50">
        <v>20220967</v>
      </c>
      <c r="AB648" s="50">
        <v>25522</v>
      </c>
      <c r="AC648" s="23">
        <v>44569</v>
      </c>
      <c r="AD648" s="18" t="s">
        <v>100</v>
      </c>
      <c r="AE648" s="18" t="s">
        <v>100</v>
      </c>
      <c r="AF648" s="28" t="s">
        <v>131</v>
      </c>
      <c r="AG648" s="28" t="s">
        <v>102</v>
      </c>
      <c r="AH648" s="26">
        <v>74422</v>
      </c>
      <c r="AI648" s="38">
        <v>44584</v>
      </c>
      <c r="AJ648" s="27" t="s">
        <v>103</v>
      </c>
      <c r="AK648" s="26" t="s">
        <v>100</v>
      </c>
      <c r="AL648" s="26" t="s">
        <v>100</v>
      </c>
      <c r="AM648" s="19" t="str">
        <f>'[1]REQUISITOS DE EJECUCIÓN '!F650</f>
        <v>Cumplimiento del contrato
Calidad del servicio</v>
      </c>
      <c r="AN648" s="19" t="str">
        <f>'[1]REQUISITOS DE EJECUCIÓN '!G650</f>
        <v>14-46-101066411</v>
      </c>
      <c r="AO648" s="19">
        <f>'[1]REQUISITOS DE EJECUCIÓN '!H650</f>
        <v>44588</v>
      </c>
      <c r="AP648" s="19">
        <f>'[1]REQUISITOS DE EJECUCIÓN '!I650</f>
        <v>44592</v>
      </c>
      <c r="AQ648" s="19">
        <f>'[1]REQUISITOS DE EJECUCIÓN '!L650</f>
        <v>44587</v>
      </c>
      <c r="AR648" s="19" t="str">
        <f>'[1]REQUISITOS DE EJECUCIÓN '!M650</f>
        <v>I</v>
      </c>
      <c r="AS648" s="20" t="s">
        <v>104</v>
      </c>
      <c r="AT648" s="18" t="str">
        <f>[1]Supervisiones!J650</f>
        <v>Aura Elvira Gómez Martínez</v>
      </c>
      <c r="AU648" s="18">
        <f>[1]Supervisiones!K650</f>
        <v>52375911</v>
      </c>
      <c r="AV648" s="18" t="str">
        <f>[1]Supervisiones!L650</f>
        <v>Aura Elvira Gómez Martínez</v>
      </c>
      <c r="AW648" s="18">
        <f>[1]Supervisiones!M650</f>
        <v>52375911</v>
      </c>
      <c r="AX648" s="21">
        <f>[1]Supervisiones!N650</f>
        <v>44584</v>
      </c>
      <c r="AY648" s="21">
        <f>[1]Supervisiones!O650</f>
        <v>44584</v>
      </c>
      <c r="AZ648" s="18" t="str">
        <f>[1]Supervisiones!P650</f>
        <v>Transaccional</v>
      </c>
      <c r="BA648" s="20" t="s">
        <v>105</v>
      </c>
      <c r="BB648" s="18">
        <v>0</v>
      </c>
      <c r="BC648" s="20" t="s">
        <v>105</v>
      </c>
      <c r="BD648" s="18" t="s">
        <v>100</v>
      </c>
      <c r="BE648" s="18" t="s">
        <v>100</v>
      </c>
      <c r="BF648" s="20" t="s">
        <v>105</v>
      </c>
      <c r="BG648" s="18" t="s">
        <v>100</v>
      </c>
      <c r="BH648" s="18" t="s">
        <v>100</v>
      </c>
      <c r="BI648" s="18" t="s">
        <v>100</v>
      </c>
      <c r="BJ648" s="18" t="s">
        <v>100</v>
      </c>
      <c r="BK648" s="18" t="s">
        <v>100</v>
      </c>
      <c r="BL648" s="18" t="s">
        <v>100</v>
      </c>
      <c r="BM648" s="18" t="s">
        <v>100</v>
      </c>
      <c r="BN648" s="18" t="s">
        <v>100</v>
      </c>
      <c r="BO648" s="18" t="s">
        <v>100</v>
      </c>
      <c r="BP648" s="18" t="s">
        <v>100</v>
      </c>
      <c r="BQ648" s="18" t="s">
        <v>100</v>
      </c>
      <c r="BR648" s="18" t="s">
        <v>100</v>
      </c>
      <c r="BS648" s="21">
        <f t="shared" si="62"/>
        <v>44712</v>
      </c>
      <c r="BT648" s="20">
        <f t="shared" si="59"/>
        <v>0</v>
      </c>
      <c r="BU648" s="18">
        <v>0</v>
      </c>
      <c r="BV648" s="18">
        <v>0</v>
      </c>
      <c r="BW648" s="20">
        <f t="shared" si="60"/>
        <v>0</v>
      </c>
      <c r="BX648" s="18">
        <v>0</v>
      </c>
      <c r="BY648" s="18">
        <v>0</v>
      </c>
      <c r="BZ648" s="22">
        <f t="shared" si="63"/>
        <v>40000000</v>
      </c>
      <c r="CA648" s="18" t="s">
        <v>106</v>
      </c>
      <c r="CB648" s="20" t="e">
        <f t="shared" si="61"/>
        <v>#REF!</v>
      </c>
      <c r="CC648" s="30" t="e">
        <f>BS648-#REF!</f>
        <v>#REF!</v>
      </c>
      <c r="CD648" s="20" t="s">
        <v>107</v>
      </c>
      <c r="CE648" s="29">
        <v>44590</v>
      </c>
      <c r="CF648" s="32" t="s">
        <v>3396</v>
      </c>
    </row>
    <row r="649" spans="1:84" s="17" customFormat="1" ht="50.25" customHeight="1">
      <c r="A649" s="60">
        <v>648</v>
      </c>
      <c r="B649" s="20" t="s">
        <v>377</v>
      </c>
      <c r="C649" s="20" t="s">
        <v>1781</v>
      </c>
      <c r="D649" s="20" t="s">
        <v>428</v>
      </c>
      <c r="E649" s="20" t="s">
        <v>88</v>
      </c>
      <c r="F649" s="20" t="s">
        <v>3397</v>
      </c>
      <c r="G649" s="20" t="s">
        <v>90</v>
      </c>
      <c r="H649" s="20" t="s">
        <v>3398</v>
      </c>
      <c r="I649" s="20" t="s">
        <v>92</v>
      </c>
      <c r="J649" s="20">
        <v>1116261675</v>
      </c>
      <c r="K649" s="20" t="s">
        <v>3399</v>
      </c>
      <c r="L649" s="18" t="s">
        <v>2931</v>
      </c>
      <c r="M649" s="28" t="s">
        <v>404</v>
      </c>
      <c r="N649" s="20" t="s">
        <v>96</v>
      </c>
      <c r="O649" s="20">
        <f t="shared" si="58"/>
        <v>60000000</v>
      </c>
      <c r="P649" s="35">
        <v>60000000</v>
      </c>
      <c r="Q649" s="36">
        <v>0</v>
      </c>
      <c r="R649" s="35">
        <v>5000000</v>
      </c>
      <c r="S649" s="20" t="s">
        <v>97</v>
      </c>
      <c r="T649" s="31">
        <v>44585</v>
      </c>
      <c r="U649" s="21">
        <v>44589</v>
      </c>
      <c r="V649" s="21">
        <v>44926</v>
      </c>
      <c r="W649" s="21">
        <v>44589</v>
      </c>
      <c r="X649" s="21">
        <v>44926</v>
      </c>
      <c r="Y649" s="24" t="s">
        <v>383</v>
      </c>
      <c r="Z649" s="25" t="s">
        <v>384</v>
      </c>
      <c r="AA649" s="50">
        <v>20220031</v>
      </c>
      <c r="AB649" s="50">
        <v>18622</v>
      </c>
      <c r="AC649" s="23">
        <v>44569</v>
      </c>
      <c r="AD649" s="18" t="s">
        <v>100</v>
      </c>
      <c r="AE649" s="18" t="s">
        <v>100</v>
      </c>
      <c r="AF649" s="28" t="s">
        <v>1801</v>
      </c>
      <c r="AG649" s="28" t="s">
        <v>102</v>
      </c>
      <c r="AH649" s="26">
        <v>86522</v>
      </c>
      <c r="AI649" s="38">
        <v>44587</v>
      </c>
      <c r="AJ649" s="27" t="s">
        <v>103</v>
      </c>
      <c r="AK649" s="26" t="s">
        <v>100</v>
      </c>
      <c r="AL649" s="26" t="s">
        <v>100</v>
      </c>
      <c r="AM649" s="19" t="str">
        <f>'[1]REQUISITOS DE EJECUCIÓN '!F651</f>
        <v>Cumplimiento del contrato
Calidad del servicio</v>
      </c>
      <c r="AN649" s="19" t="str">
        <f>'[1]REQUISITOS DE EJECUCIÓN '!G651</f>
        <v>390-47-994000069257</v>
      </c>
      <c r="AO649" s="19">
        <f>'[1]REQUISITOS DE EJECUCIÓN '!H651</f>
        <v>44586</v>
      </c>
      <c r="AP649" s="19">
        <f>'[1]REQUISITOS DE EJECUCIÓN '!I651</f>
        <v>44588</v>
      </c>
      <c r="AQ649" s="19">
        <f>'[1]REQUISITOS DE EJECUCIÓN '!L651</f>
        <v>44587</v>
      </c>
      <c r="AR649" s="19" t="str">
        <f>'[1]REQUISITOS DE EJECUCIÓN '!M651</f>
        <v>I</v>
      </c>
      <c r="AS649" s="20" t="s">
        <v>104</v>
      </c>
      <c r="AT649" s="18" t="str">
        <f>[1]Supervisiones!J651</f>
        <v>Miguel Alfredo Gómez Caicedo</v>
      </c>
      <c r="AU649" s="18">
        <f>[1]Supervisiones!K651</f>
        <v>1116260093</v>
      </c>
      <c r="AV649" s="18" t="str">
        <f>[1]Supervisiones!L651</f>
        <v>Miguel Alfredo Gómez Caicedo</v>
      </c>
      <c r="AW649" s="18">
        <f>[1]Supervisiones!M651</f>
        <v>1116260093</v>
      </c>
      <c r="AX649" s="21">
        <f>[1]Supervisiones!N651</f>
        <v>44589</v>
      </c>
      <c r="AY649" s="21">
        <f>[1]Supervisiones!O651</f>
        <v>44589</v>
      </c>
      <c r="AZ649" s="18" t="str">
        <f>[1]Supervisiones!P651</f>
        <v>Transaccional</v>
      </c>
      <c r="BA649" s="20" t="s">
        <v>105</v>
      </c>
      <c r="BB649" s="18">
        <v>0</v>
      </c>
      <c r="BC649" s="20" t="s">
        <v>105</v>
      </c>
      <c r="BD649" s="18" t="s">
        <v>100</v>
      </c>
      <c r="BE649" s="18" t="s">
        <v>100</v>
      </c>
      <c r="BF649" s="20" t="s">
        <v>105</v>
      </c>
      <c r="BG649" s="18" t="s">
        <v>100</v>
      </c>
      <c r="BH649" s="18" t="s">
        <v>100</v>
      </c>
      <c r="BI649" s="18" t="s">
        <v>100</v>
      </c>
      <c r="BJ649" s="18" t="s">
        <v>100</v>
      </c>
      <c r="BK649" s="18" t="s">
        <v>100</v>
      </c>
      <c r="BL649" s="18" t="s">
        <v>100</v>
      </c>
      <c r="BM649" s="18" t="s">
        <v>100</v>
      </c>
      <c r="BN649" s="18" t="s">
        <v>100</v>
      </c>
      <c r="BO649" s="18" t="s">
        <v>100</v>
      </c>
      <c r="BP649" s="18" t="s">
        <v>100</v>
      </c>
      <c r="BQ649" s="18" t="s">
        <v>100</v>
      </c>
      <c r="BR649" s="18" t="s">
        <v>100</v>
      </c>
      <c r="BS649" s="21">
        <f t="shared" si="62"/>
        <v>44926</v>
      </c>
      <c r="BT649" s="20">
        <f t="shared" si="59"/>
        <v>0</v>
      </c>
      <c r="BU649" s="18">
        <v>0</v>
      </c>
      <c r="BV649" s="18">
        <v>0</v>
      </c>
      <c r="BW649" s="20">
        <f t="shared" si="60"/>
        <v>0</v>
      </c>
      <c r="BX649" s="18">
        <v>0</v>
      </c>
      <c r="BY649" s="18">
        <v>0</v>
      </c>
      <c r="BZ649" s="22">
        <f t="shared" si="63"/>
        <v>60000000</v>
      </c>
      <c r="CA649" s="18" t="s">
        <v>106</v>
      </c>
      <c r="CB649" s="20" t="e">
        <f t="shared" si="61"/>
        <v>#REF!</v>
      </c>
      <c r="CC649" s="30" t="e">
        <f>BS649-#REF!</f>
        <v>#REF!</v>
      </c>
      <c r="CD649" s="20" t="s">
        <v>107</v>
      </c>
      <c r="CE649" s="29">
        <v>44590</v>
      </c>
      <c r="CF649" s="32" t="s">
        <v>3400</v>
      </c>
    </row>
    <row r="650" spans="1:84" s="17" customFormat="1" ht="50.25" customHeight="1">
      <c r="A650" s="60">
        <v>649</v>
      </c>
      <c r="B650" s="20" t="s">
        <v>298</v>
      </c>
      <c r="C650" s="20" t="s">
        <v>1064</v>
      </c>
      <c r="D650" s="20" t="s">
        <v>300</v>
      </c>
      <c r="E650" s="20" t="s">
        <v>88</v>
      </c>
      <c r="F650" s="20" t="s">
        <v>3401</v>
      </c>
      <c r="G650" s="20" t="s">
        <v>111</v>
      </c>
      <c r="H650" s="20" t="s">
        <v>3402</v>
      </c>
      <c r="I650" s="20" t="s">
        <v>92</v>
      </c>
      <c r="J650" s="20">
        <v>1053853893</v>
      </c>
      <c r="K650" s="20" t="s">
        <v>3403</v>
      </c>
      <c r="L650" s="18" t="s">
        <v>2931</v>
      </c>
      <c r="M650" s="28" t="s">
        <v>2675</v>
      </c>
      <c r="N650" s="20" t="s">
        <v>96</v>
      </c>
      <c r="O650" s="20">
        <f t="shared" si="58"/>
        <v>18556356</v>
      </c>
      <c r="P650" s="35">
        <v>18556356</v>
      </c>
      <c r="Q650" s="36">
        <v>0</v>
      </c>
      <c r="R650" s="35">
        <v>3092726</v>
      </c>
      <c r="S650" s="20" t="s">
        <v>213</v>
      </c>
      <c r="T650" s="31">
        <v>44585</v>
      </c>
      <c r="U650" s="21">
        <v>44587</v>
      </c>
      <c r="V650" s="31">
        <v>44742</v>
      </c>
      <c r="W650" s="21">
        <v>44587</v>
      </c>
      <c r="X650" s="21">
        <v>44742</v>
      </c>
      <c r="Y650" s="24" t="s">
        <v>1069</v>
      </c>
      <c r="Z650" s="25" t="s">
        <v>306</v>
      </c>
      <c r="AA650" s="50">
        <v>20220940</v>
      </c>
      <c r="AB650" s="50">
        <v>50022</v>
      </c>
      <c r="AC650" s="23">
        <v>44572</v>
      </c>
      <c r="AD650" s="18" t="s">
        <v>100</v>
      </c>
      <c r="AE650" s="18" t="s">
        <v>100</v>
      </c>
      <c r="AF650" s="28" t="s">
        <v>1070</v>
      </c>
      <c r="AG650" s="28" t="s">
        <v>2676</v>
      </c>
      <c r="AH650" s="26">
        <v>84622</v>
      </c>
      <c r="AI650" s="38">
        <v>44586</v>
      </c>
      <c r="AJ650" s="27" t="s">
        <v>103</v>
      </c>
      <c r="AK650" s="26" t="s">
        <v>100</v>
      </c>
      <c r="AL650" s="26" t="s">
        <v>100</v>
      </c>
      <c r="AM650" s="19" t="str">
        <f>'[1]REQUISITOS DE EJECUCIÓN '!F652</f>
        <v>Cumplimiento del contrato</v>
      </c>
      <c r="AN650" s="19" t="str">
        <f>'[1]REQUISITOS DE EJECUCIÓN '!G652</f>
        <v>390-47-994000069217</v>
      </c>
      <c r="AO650" s="19">
        <f>'[1]REQUISITOS DE EJECUCIÓN '!H652</f>
        <v>44586</v>
      </c>
      <c r="AP650" s="19">
        <f>'[1]REQUISITOS DE EJECUCIÓN '!I652</f>
        <v>44589</v>
      </c>
      <c r="AQ650" s="19">
        <f>'[1]REQUISITOS DE EJECUCIÓN '!L652</f>
        <v>44587</v>
      </c>
      <c r="AR650" s="19" t="str">
        <f>'[1]REQUISITOS DE EJECUCIÓN '!M652</f>
        <v>I</v>
      </c>
      <c r="AS650" s="20" t="s">
        <v>104</v>
      </c>
      <c r="AT650" s="18" t="str">
        <f>[1]Supervisiones!J652</f>
        <v>Nestor Alejandro Gómez Guerrero</v>
      </c>
      <c r="AU650" s="18">
        <f>[1]Supervisiones!K652</f>
        <v>7700363</v>
      </c>
      <c r="AV650" s="18" t="str">
        <f>[1]Supervisiones!L652</f>
        <v>Nestor Alejandro Gómez Guerrero</v>
      </c>
      <c r="AW650" s="18">
        <f>[1]Supervisiones!M652</f>
        <v>7700363</v>
      </c>
      <c r="AX650" s="21">
        <f>[1]Supervisiones!N652</f>
        <v>44589</v>
      </c>
      <c r="AY650" s="21">
        <f>[1]Supervisiones!O652</f>
        <v>44589</v>
      </c>
      <c r="AZ650" s="18" t="str">
        <f>[1]Supervisiones!P652</f>
        <v>Transaccional</v>
      </c>
      <c r="BA650" s="20" t="s">
        <v>105</v>
      </c>
      <c r="BB650" s="18">
        <v>0</v>
      </c>
      <c r="BC650" s="20" t="s">
        <v>105</v>
      </c>
      <c r="BD650" s="18" t="s">
        <v>100</v>
      </c>
      <c r="BE650" s="18" t="s">
        <v>100</v>
      </c>
      <c r="BF650" s="20" t="s">
        <v>105</v>
      </c>
      <c r="BG650" s="18" t="s">
        <v>100</v>
      </c>
      <c r="BH650" s="18" t="s">
        <v>100</v>
      </c>
      <c r="BI650" s="18" t="s">
        <v>100</v>
      </c>
      <c r="BJ650" s="18" t="s">
        <v>100</v>
      </c>
      <c r="BK650" s="18" t="s">
        <v>100</v>
      </c>
      <c r="BL650" s="18" t="s">
        <v>100</v>
      </c>
      <c r="BM650" s="18" t="s">
        <v>100</v>
      </c>
      <c r="BN650" s="18" t="s">
        <v>100</v>
      </c>
      <c r="BO650" s="18" t="s">
        <v>100</v>
      </c>
      <c r="BP650" s="18" t="s">
        <v>100</v>
      </c>
      <c r="BQ650" s="18" t="s">
        <v>100</v>
      </c>
      <c r="BR650" s="18" t="s">
        <v>100</v>
      </c>
      <c r="BS650" s="21">
        <f t="shared" si="62"/>
        <v>44742</v>
      </c>
      <c r="BT650" s="20">
        <f t="shared" si="59"/>
        <v>0</v>
      </c>
      <c r="BU650" s="18">
        <v>0</v>
      </c>
      <c r="BV650" s="18">
        <v>0</v>
      </c>
      <c r="BW650" s="20">
        <f t="shared" si="60"/>
        <v>0</v>
      </c>
      <c r="BX650" s="18">
        <v>0</v>
      </c>
      <c r="BY650" s="18">
        <v>0</v>
      </c>
      <c r="BZ650" s="22">
        <f t="shared" si="63"/>
        <v>18556356</v>
      </c>
      <c r="CA650" s="18" t="s">
        <v>106</v>
      </c>
      <c r="CB650" s="20" t="e">
        <f t="shared" si="61"/>
        <v>#REF!</v>
      </c>
      <c r="CC650" s="30" t="e">
        <f>BS650-#REF!</f>
        <v>#REF!</v>
      </c>
      <c r="CD650" s="20" t="s">
        <v>107</v>
      </c>
      <c r="CE650" s="29">
        <v>44590</v>
      </c>
      <c r="CF650" s="32" t="s">
        <v>3404</v>
      </c>
    </row>
    <row r="651" spans="1:84" s="17" customFormat="1" ht="50.25" customHeight="1">
      <c r="A651" s="60">
        <v>650</v>
      </c>
      <c r="B651" s="20" t="s">
        <v>411</v>
      </c>
      <c r="C651" s="20" t="s">
        <v>412</v>
      </c>
      <c r="D651" s="20" t="s">
        <v>731</v>
      </c>
      <c r="E651" s="20" t="s">
        <v>2387</v>
      </c>
      <c r="F651" s="20" t="s">
        <v>3405</v>
      </c>
      <c r="G651" s="20" t="s">
        <v>2389</v>
      </c>
      <c r="H651" s="20" t="s">
        <v>3406</v>
      </c>
      <c r="I651" s="20" t="s">
        <v>2130</v>
      </c>
      <c r="J651" s="20" t="s">
        <v>3407</v>
      </c>
      <c r="K651" s="20" t="s">
        <v>3408</v>
      </c>
      <c r="L651" s="18">
        <v>80101505</v>
      </c>
      <c r="M651" s="28" t="s">
        <v>3409</v>
      </c>
      <c r="N651" s="20" t="s">
        <v>96</v>
      </c>
      <c r="O651" s="20">
        <f t="shared" si="58"/>
        <v>289000000</v>
      </c>
      <c r="P651" s="35">
        <v>289000000</v>
      </c>
      <c r="Q651" s="36">
        <v>0</v>
      </c>
      <c r="R651" s="36" t="s">
        <v>100</v>
      </c>
      <c r="S651" s="20" t="s">
        <v>100</v>
      </c>
      <c r="T651" s="31">
        <v>44584</v>
      </c>
      <c r="U651" s="21">
        <v>44595</v>
      </c>
      <c r="V651" s="21">
        <v>44926</v>
      </c>
      <c r="W651" s="21">
        <v>44595</v>
      </c>
      <c r="X651" s="21">
        <v>44926</v>
      </c>
      <c r="Y651" s="24" t="s">
        <v>418</v>
      </c>
      <c r="Z651" s="25" t="s">
        <v>419</v>
      </c>
      <c r="AA651" s="50">
        <v>20220748</v>
      </c>
      <c r="AB651" s="50">
        <v>80022</v>
      </c>
      <c r="AC651" s="23">
        <v>44574</v>
      </c>
      <c r="AD651" s="18" t="s">
        <v>100</v>
      </c>
      <c r="AE651" s="18" t="s">
        <v>100</v>
      </c>
      <c r="AF651" s="28" t="s">
        <v>2394</v>
      </c>
      <c r="AG651" s="18" t="s">
        <v>100</v>
      </c>
      <c r="AH651" s="26">
        <v>76422</v>
      </c>
      <c r="AI651" s="38">
        <v>44585</v>
      </c>
      <c r="AJ651" s="27" t="s">
        <v>103</v>
      </c>
      <c r="AK651" s="26" t="s">
        <v>100</v>
      </c>
      <c r="AL651" s="26" t="s">
        <v>100</v>
      </c>
      <c r="AM651" s="19" t="str">
        <f>'[1]REQUISITOS DE EJECUCIÓN '!F653</f>
        <v>Cumplimiento del contrato
Pago de salarios</v>
      </c>
      <c r="AN651" s="19" t="str">
        <f>'[1]REQUISITOS DE EJECUCIÓN '!G653</f>
        <v>390-47-994000068943</v>
      </c>
      <c r="AO651" s="19">
        <f>'[1]REQUISITOS DE EJECUCIÓN '!H653</f>
        <v>44585</v>
      </c>
      <c r="AP651" s="19">
        <f>'[1]REQUISITOS DE EJECUCIÓN '!I653</f>
        <v>44595</v>
      </c>
      <c r="AQ651" s="19" t="str">
        <f>'[1]REQUISITOS DE EJECUCIÓN '!L653</f>
        <v>N/A</v>
      </c>
      <c r="AR651" s="19" t="str">
        <f>'[1]REQUISITOS DE EJECUCIÓN '!M653</f>
        <v>N/A</v>
      </c>
      <c r="AS651" s="20" t="s">
        <v>100</v>
      </c>
      <c r="AT651" s="18" t="str">
        <f>[1]Supervisiones!J653</f>
        <v>Luis Carlos Buitrago Echeverri</v>
      </c>
      <c r="AU651" s="18">
        <f>[1]Supervisiones!K653</f>
        <v>7563863</v>
      </c>
      <c r="AV651" s="18" t="str">
        <f>[1]Supervisiones!L653</f>
        <v>José Leonardo Hincapié Gómez</v>
      </c>
      <c r="AW651" s="18">
        <f>[1]Supervisiones!M653</f>
        <v>7563863</v>
      </c>
      <c r="AX651" s="21">
        <f>[1]Supervisiones!N653</f>
        <v>44585</v>
      </c>
      <c r="AY651" s="21">
        <f>[1]Supervisiones!O653</f>
        <v>44585</v>
      </c>
      <c r="AZ651" s="18" t="str">
        <f>[1]Supervisiones!P653</f>
        <v>Transaccional</v>
      </c>
      <c r="BA651" s="20" t="s">
        <v>105</v>
      </c>
      <c r="BB651" s="18">
        <v>0</v>
      </c>
      <c r="BC651" s="20" t="s">
        <v>105</v>
      </c>
      <c r="BD651" s="18" t="s">
        <v>100</v>
      </c>
      <c r="BE651" s="18" t="s">
        <v>100</v>
      </c>
      <c r="BF651" s="20" t="s">
        <v>105</v>
      </c>
      <c r="BG651" s="18" t="s">
        <v>100</v>
      </c>
      <c r="BH651" s="18" t="s">
        <v>100</v>
      </c>
      <c r="BI651" s="18" t="s">
        <v>100</v>
      </c>
      <c r="BJ651" s="18" t="s">
        <v>100</v>
      </c>
      <c r="BK651" s="18" t="s">
        <v>100</v>
      </c>
      <c r="BL651" s="18" t="s">
        <v>100</v>
      </c>
      <c r="BM651" s="18" t="s">
        <v>100</v>
      </c>
      <c r="BN651" s="18" t="s">
        <v>100</v>
      </c>
      <c r="BO651" s="18" t="s">
        <v>100</v>
      </c>
      <c r="BP651" s="18" t="s">
        <v>100</v>
      </c>
      <c r="BQ651" s="18" t="s">
        <v>100</v>
      </c>
      <c r="BR651" s="18" t="s">
        <v>100</v>
      </c>
      <c r="BS651" s="21">
        <f t="shared" si="62"/>
        <v>44926</v>
      </c>
      <c r="BT651" s="20">
        <f t="shared" si="59"/>
        <v>0</v>
      </c>
      <c r="BU651" s="18">
        <v>0</v>
      </c>
      <c r="BV651" s="18">
        <v>0</v>
      </c>
      <c r="BW651" s="20">
        <f t="shared" si="60"/>
        <v>0</v>
      </c>
      <c r="BX651" s="18">
        <v>0</v>
      </c>
      <c r="BY651" s="18">
        <v>0</v>
      </c>
      <c r="BZ651" s="22">
        <f t="shared" si="63"/>
        <v>289000000</v>
      </c>
      <c r="CA651" s="18" t="s">
        <v>106</v>
      </c>
      <c r="CB651" s="20" t="e">
        <f t="shared" si="61"/>
        <v>#REF!</v>
      </c>
      <c r="CC651" s="30" t="e">
        <f>BS651-#REF!</f>
        <v>#REF!</v>
      </c>
      <c r="CD651" s="20" t="s">
        <v>107</v>
      </c>
      <c r="CE651" s="29">
        <v>44590</v>
      </c>
      <c r="CF651" s="32" t="s">
        <v>3410</v>
      </c>
    </row>
    <row r="652" spans="1:84" s="17" customFormat="1" ht="50.25" customHeight="1">
      <c r="A652" s="60">
        <v>651</v>
      </c>
      <c r="B652" s="20" t="s">
        <v>510</v>
      </c>
      <c r="C652" s="20" t="s">
        <v>1409</v>
      </c>
      <c r="D652" s="20" t="s">
        <v>512</v>
      </c>
      <c r="E652" s="20" t="s">
        <v>88</v>
      </c>
      <c r="F652" s="20" t="s">
        <v>3411</v>
      </c>
      <c r="G652" s="20" t="s">
        <v>90</v>
      </c>
      <c r="H652" s="20" t="s">
        <v>3412</v>
      </c>
      <c r="I652" s="20" t="s">
        <v>92</v>
      </c>
      <c r="J652" s="20">
        <v>4378086</v>
      </c>
      <c r="K652" s="20" t="s">
        <v>3413</v>
      </c>
      <c r="L652" s="18" t="s">
        <v>2931</v>
      </c>
      <c r="M652" s="28" t="s">
        <v>3414</v>
      </c>
      <c r="N652" s="20" t="s">
        <v>1902</v>
      </c>
      <c r="O652" s="20">
        <f t="shared" si="58"/>
        <v>36000000</v>
      </c>
      <c r="P652" s="35">
        <v>36000000</v>
      </c>
      <c r="Q652" s="36">
        <v>0</v>
      </c>
      <c r="R652" s="35">
        <v>4000000</v>
      </c>
      <c r="S652" s="22" t="s">
        <v>213</v>
      </c>
      <c r="T652" s="31">
        <v>44584</v>
      </c>
      <c r="U652" s="21" t="s">
        <v>2313</v>
      </c>
      <c r="V652" s="31">
        <v>44834</v>
      </c>
      <c r="W652" s="21">
        <v>44588</v>
      </c>
      <c r="X652" s="21">
        <v>44834</v>
      </c>
      <c r="Y652" s="24" t="s">
        <v>1414</v>
      </c>
      <c r="Z652" s="25" t="s">
        <v>518</v>
      </c>
      <c r="AA652" s="50">
        <v>20220411</v>
      </c>
      <c r="AB652" s="50">
        <v>57722</v>
      </c>
      <c r="AC652" s="23">
        <v>44573</v>
      </c>
      <c r="AD652" s="18" t="s">
        <v>100</v>
      </c>
      <c r="AE652" s="18" t="s">
        <v>100</v>
      </c>
      <c r="AF652" s="28" t="s">
        <v>3376</v>
      </c>
      <c r="AG652" s="28" t="s">
        <v>3415</v>
      </c>
      <c r="AH652" s="26">
        <v>73222</v>
      </c>
      <c r="AI652" s="38">
        <v>44584</v>
      </c>
      <c r="AJ652" s="27" t="s">
        <v>84</v>
      </c>
      <c r="AK652" s="26" t="s">
        <v>100</v>
      </c>
      <c r="AL652" s="26" t="s">
        <v>100</v>
      </c>
      <c r="AM652" s="19" t="str">
        <f>'[1]REQUISITOS DE EJECUCIÓN '!F654</f>
        <v>Cumplimiento del contrato
Calidad del servicio</v>
      </c>
      <c r="AN652" s="19" t="str">
        <f>'[1]REQUISITOS DE EJECUCIÓN '!G654</f>
        <v>60-44-101009182</v>
      </c>
      <c r="AO652" s="19">
        <f>'[1]REQUISITOS DE EJECUCIÓN '!H654</f>
        <v>44588</v>
      </c>
      <c r="AP652" s="19">
        <f>'[1]REQUISITOS DE EJECUCIÓN '!I654</f>
        <v>44588</v>
      </c>
      <c r="AQ652" s="19">
        <f>'[1]REQUISITOS DE EJECUCIÓN '!L654</f>
        <v>44587</v>
      </c>
      <c r="AR652" s="19" t="str">
        <f>'[1]REQUISITOS DE EJECUCIÓN '!M654</f>
        <v>I</v>
      </c>
      <c r="AS652" s="20" t="s">
        <v>211</v>
      </c>
      <c r="AT652" s="18" t="str">
        <f>[1]Supervisiones!J654</f>
        <v>Elexy Esther Correa Bravo</v>
      </c>
      <c r="AU652" s="18">
        <f>[1]Supervisiones!K654</f>
        <v>32680099</v>
      </c>
      <c r="AV652" s="18" t="str">
        <f>[1]Supervisiones!L654</f>
        <v>Liliana Patricia Mosquera Reyes</v>
      </c>
      <c r="AW652" s="18">
        <f>[1]Supervisiones!M654</f>
        <v>32680099</v>
      </c>
      <c r="AX652" s="21">
        <f>[1]Supervisiones!N654</f>
        <v>44584</v>
      </c>
      <c r="AY652" s="21">
        <f>[1]Supervisiones!O654</f>
        <v>44584</v>
      </c>
      <c r="AZ652" s="18" t="str">
        <f>[1]Supervisiones!P654</f>
        <v>Transaccional</v>
      </c>
      <c r="BA652" s="20" t="s">
        <v>105</v>
      </c>
      <c r="BB652" s="18">
        <v>0</v>
      </c>
      <c r="BC652" s="20" t="s">
        <v>105</v>
      </c>
      <c r="BD652" s="18" t="s">
        <v>100</v>
      </c>
      <c r="BE652" s="18" t="s">
        <v>100</v>
      </c>
      <c r="BF652" s="20" t="s">
        <v>105</v>
      </c>
      <c r="BG652" s="18" t="s">
        <v>100</v>
      </c>
      <c r="BH652" s="18" t="s">
        <v>100</v>
      </c>
      <c r="BI652" s="18" t="s">
        <v>100</v>
      </c>
      <c r="BJ652" s="18" t="s">
        <v>100</v>
      </c>
      <c r="BK652" s="18" t="s">
        <v>100</v>
      </c>
      <c r="BL652" s="18" t="s">
        <v>100</v>
      </c>
      <c r="BM652" s="18" t="s">
        <v>100</v>
      </c>
      <c r="BN652" s="18" t="s">
        <v>100</v>
      </c>
      <c r="BO652" s="18" t="s">
        <v>100</v>
      </c>
      <c r="BP652" s="18" t="s">
        <v>100</v>
      </c>
      <c r="BQ652" s="18" t="s">
        <v>100</v>
      </c>
      <c r="BR652" s="18" t="s">
        <v>100</v>
      </c>
      <c r="BS652" s="21">
        <f t="shared" si="62"/>
        <v>44834</v>
      </c>
      <c r="BT652" s="20">
        <f t="shared" si="59"/>
        <v>0</v>
      </c>
      <c r="BU652" s="18">
        <v>0</v>
      </c>
      <c r="BV652" s="18">
        <v>0</v>
      </c>
      <c r="BW652" s="20">
        <f t="shared" si="60"/>
        <v>0</v>
      </c>
      <c r="BX652" s="18">
        <v>0</v>
      </c>
      <c r="BY652" s="18">
        <v>0</v>
      </c>
      <c r="BZ652" s="22">
        <f t="shared" si="63"/>
        <v>36000000</v>
      </c>
      <c r="CA652" s="18" t="s">
        <v>106</v>
      </c>
      <c r="CB652" s="20" t="e">
        <f t="shared" si="61"/>
        <v>#REF!</v>
      </c>
      <c r="CC652" s="30" t="e">
        <f>BS652-#REF!</f>
        <v>#REF!</v>
      </c>
      <c r="CD652" s="20" t="s">
        <v>107</v>
      </c>
      <c r="CE652" s="29">
        <v>44590</v>
      </c>
      <c r="CF652" s="32" t="s">
        <v>3416</v>
      </c>
    </row>
    <row r="653" spans="1:84" s="17" customFormat="1" ht="50.25" customHeight="1">
      <c r="A653" s="60">
        <v>652</v>
      </c>
      <c r="B653" s="20" t="s">
        <v>298</v>
      </c>
      <c r="C653" s="20" t="s">
        <v>299</v>
      </c>
      <c r="D653" s="20" t="s">
        <v>460</v>
      </c>
      <c r="E653" s="20" t="s">
        <v>88</v>
      </c>
      <c r="F653" s="20" t="s">
        <v>3417</v>
      </c>
      <c r="G653" s="20" t="s">
        <v>2128</v>
      </c>
      <c r="H653" s="20" t="s">
        <v>3418</v>
      </c>
      <c r="I653" s="20" t="s">
        <v>2130</v>
      </c>
      <c r="J653" s="20" t="s">
        <v>3419</v>
      </c>
      <c r="K653" s="20" t="s">
        <v>3420</v>
      </c>
      <c r="L653" s="18" t="s">
        <v>2931</v>
      </c>
      <c r="M653" s="28" t="s">
        <v>3421</v>
      </c>
      <c r="N653" s="20" t="s">
        <v>96</v>
      </c>
      <c r="O653" s="20">
        <f t="shared" si="58"/>
        <v>150000000</v>
      </c>
      <c r="P653" s="35">
        <v>150000000</v>
      </c>
      <c r="Q653" s="36">
        <v>0</v>
      </c>
      <c r="R653" s="36" t="s">
        <v>100</v>
      </c>
      <c r="S653" s="20" t="s">
        <v>100</v>
      </c>
      <c r="T653" s="31">
        <v>44586</v>
      </c>
      <c r="U653" s="21">
        <v>44594</v>
      </c>
      <c r="V653" s="31">
        <v>44865</v>
      </c>
      <c r="W653" s="21">
        <v>44594</v>
      </c>
      <c r="X653" s="21">
        <v>44865</v>
      </c>
      <c r="Y653" s="24" t="s">
        <v>305</v>
      </c>
      <c r="Z653" s="25" t="s">
        <v>306</v>
      </c>
      <c r="AA653" s="50">
        <v>20220462</v>
      </c>
      <c r="AB653" s="50">
        <v>51922</v>
      </c>
      <c r="AC653" s="23">
        <v>44572</v>
      </c>
      <c r="AD653" s="18" t="s">
        <v>100</v>
      </c>
      <c r="AE653" s="18" t="s">
        <v>100</v>
      </c>
      <c r="AF653" s="28" t="s">
        <v>3422</v>
      </c>
      <c r="AG653" s="28" t="s">
        <v>116</v>
      </c>
      <c r="AH653" s="26">
        <v>84422</v>
      </c>
      <c r="AI653" s="38">
        <v>44586</v>
      </c>
      <c r="AJ653" s="27" t="s">
        <v>103</v>
      </c>
      <c r="AK653" s="26" t="s">
        <v>100</v>
      </c>
      <c r="AL653" s="26" t="s">
        <v>100</v>
      </c>
      <c r="AM653" s="19" t="str">
        <f>'[1]REQUISITOS DE EJECUCIÓN '!F655</f>
        <v>Cumplimiento del contrato
Calidad del servicio
Pago de salarios</v>
      </c>
      <c r="AN653" s="19" t="str">
        <f>'[1]REQUISITOS DE EJECUCIÓN '!G655</f>
        <v>21-44-101374232</v>
      </c>
      <c r="AO653" s="19">
        <f>'[1]REQUISITOS DE EJECUCIÓN '!H655</f>
        <v>44585</v>
      </c>
      <c r="AP653" s="19">
        <f>'[1]REQUISITOS DE EJECUCIÓN '!I655</f>
        <v>44594</v>
      </c>
      <c r="AQ653" s="19" t="str">
        <f>'[1]REQUISITOS DE EJECUCIÓN '!L655</f>
        <v>N/A</v>
      </c>
      <c r="AR653" s="19" t="str">
        <f>'[1]REQUISITOS DE EJECUCIÓN '!M655</f>
        <v>N/A</v>
      </c>
      <c r="AS653" s="20" t="s">
        <v>100</v>
      </c>
      <c r="AT653" s="18" t="str">
        <f>[1]Supervisiones!J655</f>
        <v>Fabian Dario Romero Moreno</v>
      </c>
      <c r="AU653" s="18">
        <f>[1]Supervisiones!K655</f>
        <v>11523034</v>
      </c>
      <c r="AV653" s="18" t="str">
        <f>[1]Supervisiones!L655</f>
        <v>Fabian Dario Romero Moreno</v>
      </c>
      <c r="AW653" s="18">
        <f>[1]Supervisiones!M655</f>
        <v>11523034</v>
      </c>
      <c r="AX653" s="21">
        <f>[1]Supervisiones!N655</f>
        <v>44586</v>
      </c>
      <c r="AY653" s="21">
        <f>[1]Supervisiones!O655</f>
        <v>44586</v>
      </c>
      <c r="AZ653" s="18" t="str">
        <f>[1]Supervisiones!P655</f>
        <v>Transaccional</v>
      </c>
      <c r="BA653" s="20" t="s">
        <v>105</v>
      </c>
      <c r="BB653" s="18">
        <v>0</v>
      </c>
      <c r="BC653" s="20" t="s">
        <v>105</v>
      </c>
      <c r="BD653" s="18" t="s">
        <v>100</v>
      </c>
      <c r="BE653" s="18" t="s">
        <v>100</v>
      </c>
      <c r="BF653" s="20" t="s">
        <v>105</v>
      </c>
      <c r="BG653" s="18" t="s">
        <v>100</v>
      </c>
      <c r="BH653" s="18" t="s">
        <v>100</v>
      </c>
      <c r="BI653" s="18" t="s">
        <v>100</v>
      </c>
      <c r="BJ653" s="18" t="s">
        <v>100</v>
      </c>
      <c r="BK653" s="18" t="s">
        <v>100</v>
      </c>
      <c r="BL653" s="18" t="s">
        <v>100</v>
      </c>
      <c r="BM653" s="18" t="s">
        <v>100</v>
      </c>
      <c r="BN653" s="18" t="s">
        <v>100</v>
      </c>
      <c r="BO653" s="18" t="s">
        <v>100</v>
      </c>
      <c r="BP653" s="18" t="s">
        <v>100</v>
      </c>
      <c r="BQ653" s="18" t="s">
        <v>100</v>
      </c>
      <c r="BR653" s="18" t="s">
        <v>100</v>
      </c>
      <c r="BS653" s="21">
        <f t="shared" si="62"/>
        <v>44865</v>
      </c>
      <c r="BT653" s="20">
        <f t="shared" si="59"/>
        <v>0</v>
      </c>
      <c r="BU653" s="18">
        <v>0</v>
      </c>
      <c r="BV653" s="18">
        <v>0</v>
      </c>
      <c r="BW653" s="20">
        <f t="shared" si="60"/>
        <v>0</v>
      </c>
      <c r="BX653" s="18">
        <v>0</v>
      </c>
      <c r="BY653" s="18">
        <v>0</v>
      </c>
      <c r="BZ653" s="22">
        <f t="shared" si="63"/>
        <v>150000000</v>
      </c>
      <c r="CA653" s="18" t="s">
        <v>106</v>
      </c>
      <c r="CB653" s="20" t="e">
        <f t="shared" si="61"/>
        <v>#REF!</v>
      </c>
      <c r="CC653" s="30" t="e">
        <f>BS653-#REF!</f>
        <v>#REF!</v>
      </c>
      <c r="CD653" s="20" t="s">
        <v>107</v>
      </c>
      <c r="CE653" s="29">
        <v>44594</v>
      </c>
      <c r="CF653" s="32" t="s">
        <v>3423</v>
      </c>
    </row>
    <row r="654" spans="1:84" s="17" customFormat="1" ht="50.25" customHeight="1">
      <c r="A654" s="60">
        <v>653</v>
      </c>
      <c r="B654" s="20" t="s">
        <v>377</v>
      </c>
      <c r="C654" s="20" t="s">
        <v>378</v>
      </c>
      <c r="D654" s="20" t="s">
        <v>251</v>
      </c>
      <c r="E654" s="20" t="s">
        <v>88</v>
      </c>
      <c r="F654" s="20" t="s">
        <v>3424</v>
      </c>
      <c r="G654" s="20" t="s">
        <v>111</v>
      </c>
      <c r="H654" s="20" t="s">
        <v>3425</v>
      </c>
      <c r="I654" s="20" t="s">
        <v>92</v>
      </c>
      <c r="J654" s="20">
        <v>52063771</v>
      </c>
      <c r="K654" s="20" t="s">
        <v>3426</v>
      </c>
      <c r="L654" s="18" t="s">
        <v>2931</v>
      </c>
      <c r="M654" s="28" t="s">
        <v>1800</v>
      </c>
      <c r="N654" s="20" t="s">
        <v>96</v>
      </c>
      <c r="O654" s="20">
        <f t="shared" si="58"/>
        <v>25600000</v>
      </c>
      <c r="P654" s="35">
        <v>25600000</v>
      </c>
      <c r="Q654" s="36">
        <v>0</v>
      </c>
      <c r="R654" s="35">
        <v>3200000</v>
      </c>
      <c r="S654" s="20" t="s">
        <v>213</v>
      </c>
      <c r="T654" s="31">
        <v>44587</v>
      </c>
      <c r="U654" s="21">
        <v>44593</v>
      </c>
      <c r="V654" s="21">
        <v>44834</v>
      </c>
      <c r="W654" s="21">
        <v>44593</v>
      </c>
      <c r="X654" s="21">
        <v>44834</v>
      </c>
      <c r="Y654" s="24" t="s">
        <v>383</v>
      </c>
      <c r="Z654" s="25" t="s">
        <v>384</v>
      </c>
      <c r="AA654" s="50">
        <v>20220076</v>
      </c>
      <c r="AB654" s="50">
        <v>58122</v>
      </c>
      <c r="AC654" s="23">
        <v>44573</v>
      </c>
      <c r="AD654" s="18" t="s">
        <v>100</v>
      </c>
      <c r="AE654" s="18" t="s">
        <v>100</v>
      </c>
      <c r="AF654" s="28" t="s">
        <v>986</v>
      </c>
      <c r="AG654" s="28" t="s">
        <v>214</v>
      </c>
      <c r="AH654" s="26">
        <v>90622</v>
      </c>
      <c r="AI654" s="38">
        <v>44588</v>
      </c>
      <c r="AJ654" s="27" t="s">
        <v>84</v>
      </c>
      <c r="AK654" s="26" t="s">
        <v>100</v>
      </c>
      <c r="AL654" s="26" t="s">
        <v>100</v>
      </c>
      <c r="AM654" s="19" t="str">
        <f>'[1]REQUISITOS DE EJECUCIÓN '!F656</f>
        <v>Cumplimiento del contrato</v>
      </c>
      <c r="AN654" s="19" t="str">
        <f>'[1]REQUISITOS DE EJECUCIÓN '!G656</f>
        <v>14-46-101068565</v>
      </c>
      <c r="AO654" s="19">
        <f>'[1]REQUISITOS DE EJECUCIÓN '!H656</f>
        <v>44587</v>
      </c>
      <c r="AP654" s="19">
        <f>'[1]REQUISITOS DE EJECUCIÓN '!I656</f>
        <v>44589</v>
      </c>
      <c r="AQ654" s="19">
        <f>'[1]REQUISITOS DE EJECUCIÓN '!L656</f>
        <v>44588</v>
      </c>
      <c r="AR654" s="19" t="str">
        <f>'[1]REQUISITOS DE EJECUCIÓN '!M656</f>
        <v>I</v>
      </c>
      <c r="AS654" s="20" t="s">
        <v>211</v>
      </c>
      <c r="AT654" s="18" t="str">
        <f>[1]Supervisiones!J656</f>
        <v>Damaris Tatiana Gomez Buitrago</v>
      </c>
      <c r="AU654" s="18" t="str">
        <f>[1]Supervisiones!K656</f>
        <v xml:space="preserve">1076716385	</v>
      </c>
      <c r="AV654" s="18" t="str">
        <f>[1]Supervisiones!L656</f>
        <v>Damaris Tatiana Gomez Buitrago</v>
      </c>
      <c r="AW654" s="18" t="str">
        <f>[1]Supervisiones!M656</f>
        <v xml:space="preserve">1076716385	</v>
      </c>
      <c r="AX654" s="21">
        <f>[1]Supervisiones!N656</f>
        <v>44588</v>
      </c>
      <c r="AY654" s="21">
        <f>[1]Supervisiones!O656</f>
        <v>44588</v>
      </c>
      <c r="AZ654" s="18" t="str">
        <f>[1]Supervisiones!P656</f>
        <v>Transaccional</v>
      </c>
      <c r="BA654" s="20" t="s">
        <v>105</v>
      </c>
      <c r="BB654" s="18">
        <v>0</v>
      </c>
      <c r="BC654" s="20" t="s">
        <v>105</v>
      </c>
      <c r="BD654" s="18" t="s">
        <v>100</v>
      </c>
      <c r="BE654" s="18" t="s">
        <v>100</v>
      </c>
      <c r="BF654" s="20" t="s">
        <v>105</v>
      </c>
      <c r="BG654" s="18" t="s">
        <v>100</v>
      </c>
      <c r="BH654" s="18" t="s">
        <v>100</v>
      </c>
      <c r="BI654" s="18" t="s">
        <v>100</v>
      </c>
      <c r="BJ654" s="18" t="s">
        <v>100</v>
      </c>
      <c r="BK654" s="18" t="s">
        <v>100</v>
      </c>
      <c r="BL654" s="18" t="s">
        <v>100</v>
      </c>
      <c r="BM654" s="18" t="s">
        <v>100</v>
      </c>
      <c r="BN654" s="18" t="s">
        <v>100</v>
      </c>
      <c r="BO654" s="18" t="s">
        <v>100</v>
      </c>
      <c r="BP654" s="18" t="s">
        <v>100</v>
      </c>
      <c r="BQ654" s="18" t="s">
        <v>100</v>
      </c>
      <c r="BR654" s="18" t="s">
        <v>100</v>
      </c>
      <c r="BS654" s="21">
        <f t="shared" si="62"/>
        <v>44834</v>
      </c>
      <c r="BT654" s="20">
        <f t="shared" si="59"/>
        <v>0</v>
      </c>
      <c r="BU654" s="18">
        <v>0</v>
      </c>
      <c r="BV654" s="18">
        <v>0</v>
      </c>
      <c r="BW654" s="20">
        <f t="shared" si="60"/>
        <v>0</v>
      </c>
      <c r="BX654" s="18">
        <v>0</v>
      </c>
      <c r="BY654" s="18">
        <v>0</v>
      </c>
      <c r="BZ654" s="22">
        <f t="shared" si="63"/>
        <v>25600000</v>
      </c>
      <c r="CA654" s="18" t="s">
        <v>106</v>
      </c>
      <c r="CB654" s="20" t="e">
        <f t="shared" si="61"/>
        <v>#REF!</v>
      </c>
      <c r="CC654" s="30" t="e">
        <f>BS654-#REF!</f>
        <v>#REF!</v>
      </c>
      <c r="CD654" s="20" t="s">
        <v>107</v>
      </c>
      <c r="CE654" s="29">
        <v>44594</v>
      </c>
      <c r="CF654" s="32" t="s">
        <v>3427</v>
      </c>
    </row>
    <row r="655" spans="1:84" s="17" customFormat="1" ht="50.25" customHeight="1">
      <c r="A655" s="60">
        <v>654</v>
      </c>
      <c r="B655" s="20" t="s">
        <v>411</v>
      </c>
      <c r="C655" s="20" t="s">
        <v>730</v>
      </c>
      <c r="D655" s="20" t="s">
        <v>1116</v>
      </c>
      <c r="E655" s="20" t="s">
        <v>88</v>
      </c>
      <c r="F655" s="20" t="s">
        <v>3428</v>
      </c>
      <c r="G655" s="20" t="s">
        <v>90</v>
      </c>
      <c r="H655" s="20" t="s">
        <v>3429</v>
      </c>
      <c r="I655" s="20" t="s">
        <v>92</v>
      </c>
      <c r="J655" s="20">
        <v>27024933</v>
      </c>
      <c r="K655" s="20" t="s">
        <v>3430</v>
      </c>
      <c r="L655" s="18" t="s">
        <v>2931</v>
      </c>
      <c r="M655" s="40" t="s">
        <v>864</v>
      </c>
      <c r="N655" s="20" t="s">
        <v>96</v>
      </c>
      <c r="O655" s="20">
        <f t="shared" si="58"/>
        <v>46000000</v>
      </c>
      <c r="P655" s="35">
        <v>46000000</v>
      </c>
      <c r="Q655" s="36">
        <v>0</v>
      </c>
      <c r="R655" s="35">
        <v>4000000</v>
      </c>
      <c r="S655" s="20" t="s">
        <v>97</v>
      </c>
      <c r="T655" s="31">
        <v>44584</v>
      </c>
      <c r="U655" s="21">
        <v>44587</v>
      </c>
      <c r="V655" s="31">
        <v>44926</v>
      </c>
      <c r="W655" s="21">
        <v>44587</v>
      </c>
      <c r="X655" s="21">
        <v>44926</v>
      </c>
      <c r="Y655" s="24" t="s">
        <v>418</v>
      </c>
      <c r="Z655" s="25" t="s">
        <v>419</v>
      </c>
      <c r="AA655" s="50">
        <v>20220710</v>
      </c>
      <c r="AB655" s="50">
        <v>94422</v>
      </c>
      <c r="AC655" s="23">
        <v>44575</v>
      </c>
      <c r="AD655" s="18" t="s">
        <v>100</v>
      </c>
      <c r="AE655" s="18" t="s">
        <v>100</v>
      </c>
      <c r="AF655" s="28" t="s">
        <v>736</v>
      </c>
      <c r="AG655" s="28" t="s">
        <v>737</v>
      </c>
      <c r="AH655" s="26">
        <v>73622</v>
      </c>
      <c r="AI655" s="38">
        <v>44584</v>
      </c>
      <c r="AJ655" s="27" t="s">
        <v>103</v>
      </c>
      <c r="AK655" s="26" t="s">
        <v>100</v>
      </c>
      <c r="AL655" s="26" t="s">
        <v>100</v>
      </c>
      <c r="AM655" s="19" t="str">
        <f>'[1]REQUISITOS DE EJECUCIÓN '!F657</f>
        <v>Cumplimiento del contrato
Calidad del servicio</v>
      </c>
      <c r="AN655" s="19" t="str">
        <f>'[1]REQUISITOS DE EJECUCIÓN '!G657</f>
        <v>3254345-7</v>
      </c>
      <c r="AO655" s="19">
        <f>'[1]REQUISITOS DE EJECUCIÓN '!H657</f>
        <v>44585</v>
      </c>
      <c r="AP655" s="19">
        <f>'[1]REQUISITOS DE EJECUCIÓN '!I657</f>
        <v>44587</v>
      </c>
      <c r="AQ655" s="19">
        <f>'[1]REQUISITOS DE EJECUCIÓN '!L657</f>
        <v>44587</v>
      </c>
      <c r="AR655" s="19" t="str">
        <f>'[1]REQUISITOS DE EJECUCIÓN '!M657</f>
        <v>I</v>
      </c>
      <c r="AS655" s="20" t="s">
        <v>104</v>
      </c>
      <c r="AT655" s="18" t="str">
        <f>[1]Supervisiones!J657</f>
        <v>Yolanda Alfonso Ruiz</v>
      </c>
      <c r="AU655" s="18">
        <f>[1]Supervisiones!K657</f>
        <v>39524390</v>
      </c>
      <c r="AV655" s="18" t="str">
        <f>[1]Supervisiones!L657</f>
        <v>Yolanda Alfonso Ruiz</v>
      </c>
      <c r="AW655" s="18">
        <f>[1]Supervisiones!M657</f>
        <v>0</v>
      </c>
      <c r="AX655" s="21">
        <f>[1]Supervisiones!N657</f>
        <v>44584</v>
      </c>
      <c r="AY655" s="21">
        <f>[1]Supervisiones!O657</f>
        <v>44584</v>
      </c>
      <c r="AZ655" s="18" t="str">
        <f>[1]Supervisiones!P657</f>
        <v>Transaccional</v>
      </c>
      <c r="BA655" s="20" t="s">
        <v>105</v>
      </c>
      <c r="BB655" s="18">
        <v>0</v>
      </c>
      <c r="BC655" s="20" t="s">
        <v>105</v>
      </c>
      <c r="BD655" s="18" t="s">
        <v>100</v>
      </c>
      <c r="BE655" s="18" t="s">
        <v>100</v>
      </c>
      <c r="BF655" s="20" t="s">
        <v>105</v>
      </c>
      <c r="BG655" s="18" t="s">
        <v>100</v>
      </c>
      <c r="BH655" s="18" t="s">
        <v>100</v>
      </c>
      <c r="BI655" s="18" t="s">
        <v>100</v>
      </c>
      <c r="BJ655" s="18" t="s">
        <v>100</v>
      </c>
      <c r="BK655" s="18" t="s">
        <v>100</v>
      </c>
      <c r="BL655" s="18" t="s">
        <v>100</v>
      </c>
      <c r="BM655" s="18" t="s">
        <v>100</v>
      </c>
      <c r="BN655" s="18" t="s">
        <v>100</v>
      </c>
      <c r="BO655" s="18" t="s">
        <v>100</v>
      </c>
      <c r="BP655" s="18" t="s">
        <v>100</v>
      </c>
      <c r="BQ655" s="18" t="s">
        <v>100</v>
      </c>
      <c r="BR655" s="18" t="s">
        <v>100</v>
      </c>
      <c r="BS655" s="21">
        <f t="shared" si="62"/>
        <v>44926</v>
      </c>
      <c r="BT655" s="20">
        <f t="shared" si="59"/>
        <v>0</v>
      </c>
      <c r="BU655" s="18">
        <v>0</v>
      </c>
      <c r="BV655" s="18">
        <v>0</v>
      </c>
      <c r="BW655" s="20">
        <f t="shared" si="60"/>
        <v>0</v>
      </c>
      <c r="BX655" s="18">
        <v>0</v>
      </c>
      <c r="BY655" s="18">
        <v>0</v>
      </c>
      <c r="BZ655" s="22">
        <f t="shared" si="63"/>
        <v>46000000</v>
      </c>
      <c r="CA655" s="18" t="s">
        <v>106</v>
      </c>
      <c r="CB655" s="20" t="e">
        <f t="shared" si="61"/>
        <v>#REF!</v>
      </c>
      <c r="CC655" s="30" t="e">
        <f>BS655-#REF!</f>
        <v>#REF!</v>
      </c>
      <c r="CD655" s="20" t="s">
        <v>107</v>
      </c>
      <c r="CE655" s="29">
        <v>44590</v>
      </c>
      <c r="CF655" s="32" t="s">
        <v>3431</v>
      </c>
    </row>
    <row r="656" spans="1:84" s="17" customFormat="1" ht="50.25" customHeight="1">
      <c r="A656" s="60">
        <v>655</v>
      </c>
      <c r="B656" s="20" t="s">
        <v>510</v>
      </c>
      <c r="C656" s="20" t="s">
        <v>1140</v>
      </c>
      <c r="D656" s="20" t="s">
        <v>512</v>
      </c>
      <c r="E656" s="20" t="s">
        <v>88</v>
      </c>
      <c r="F656" s="20" t="s">
        <v>3432</v>
      </c>
      <c r="G656" s="20" t="s">
        <v>90</v>
      </c>
      <c r="H656" s="20" t="s">
        <v>3433</v>
      </c>
      <c r="I656" s="20" t="s">
        <v>92</v>
      </c>
      <c r="J656" s="20">
        <v>1106399049</v>
      </c>
      <c r="K656" s="20" t="s">
        <v>3434</v>
      </c>
      <c r="L656" s="18" t="s">
        <v>2931</v>
      </c>
      <c r="M656" s="28" t="s">
        <v>3435</v>
      </c>
      <c r="N656" s="28" t="s">
        <v>96</v>
      </c>
      <c r="O656" s="20">
        <f t="shared" si="58"/>
        <v>36000000</v>
      </c>
      <c r="P656" s="35">
        <v>36000000</v>
      </c>
      <c r="Q656" s="36">
        <v>0</v>
      </c>
      <c r="R656" s="35">
        <v>4000000</v>
      </c>
      <c r="S656" s="20" t="s">
        <v>213</v>
      </c>
      <c r="T656" s="31">
        <v>44584</v>
      </c>
      <c r="U656" s="21">
        <v>44593</v>
      </c>
      <c r="V656" s="31">
        <v>44834</v>
      </c>
      <c r="W656" s="21">
        <v>44593</v>
      </c>
      <c r="X656" s="21">
        <v>44834</v>
      </c>
      <c r="Y656" s="24" t="s">
        <v>556</v>
      </c>
      <c r="Z656" s="25" t="s">
        <v>518</v>
      </c>
      <c r="AA656" s="50">
        <v>20220982</v>
      </c>
      <c r="AB656" s="50">
        <v>56222</v>
      </c>
      <c r="AC656" s="23">
        <v>44573</v>
      </c>
      <c r="AD656" s="18" t="s">
        <v>100</v>
      </c>
      <c r="AE656" s="18" t="s">
        <v>100</v>
      </c>
      <c r="AF656" s="28" t="s">
        <v>557</v>
      </c>
      <c r="AG656" s="28" t="s">
        <v>116</v>
      </c>
      <c r="AH656" s="26">
        <v>75622</v>
      </c>
      <c r="AI656" s="38">
        <v>44584</v>
      </c>
      <c r="AJ656" s="27" t="s">
        <v>103</v>
      </c>
      <c r="AK656" s="26" t="s">
        <v>100</v>
      </c>
      <c r="AL656" s="26" t="s">
        <v>100</v>
      </c>
      <c r="AM656" s="19" t="str">
        <f>'[1]REQUISITOS DE EJECUCIÓN '!F658</f>
        <v>Cumplimiento del contrato
Calidad del servicio</v>
      </c>
      <c r="AN656" s="19" t="str">
        <f>'[1]REQUISITOS DE EJECUCIÓN '!G658</f>
        <v>390-47-994000068966</v>
      </c>
      <c r="AO656" s="19">
        <f>'[1]REQUISITOS DE EJECUCIÓN '!H658</f>
        <v>44585</v>
      </c>
      <c r="AP656" s="19">
        <f>'[1]REQUISITOS DE EJECUCIÓN '!I658</f>
        <v>44586</v>
      </c>
      <c r="AQ656" s="19">
        <f>'[1]REQUISITOS DE EJECUCIÓN '!L658</f>
        <v>44588</v>
      </c>
      <c r="AR656" s="19" t="str">
        <f>'[1]REQUISITOS DE EJECUCIÓN '!M658</f>
        <v>I</v>
      </c>
      <c r="AS656" s="20" t="s">
        <v>104</v>
      </c>
      <c r="AT656" s="18" t="str">
        <f>[1]Supervisiones!J658</f>
        <v>Wilson Alirio Gómez Alba</v>
      </c>
      <c r="AU656" s="18" t="str">
        <f>[1]Supervisiones!K658</f>
        <v xml:space="preserve">79216863	</v>
      </c>
      <c r="AV656" s="18" t="str">
        <f>[1]Supervisiones!L658</f>
        <v>Wilson Alirio Gómez Alba</v>
      </c>
      <c r="AW656" s="18" t="str">
        <f>[1]Supervisiones!M658</f>
        <v xml:space="preserve">79216863	</v>
      </c>
      <c r="AX656" s="21">
        <f>[1]Supervisiones!N658</f>
        <v>44585</v>
      </c>
      <c r="AY656" s="21">
        <f>[1]Supervisiones!O658</f>
        <v>44585</v>
      </c>
      <c r="AZ656" s="18" t="str">
        <f>[1]Supervisiones!P658</f>
        <v>Transaccional</v>
      </c>
      <c r="BA656" s="20" t="s">
        <v>105</v>
      </c>
      <c r="BB656" s="18">
        <v>0</v>
      </c>
      <c r="BC656" s="20" t="s">
        <v>105</v>
      </c>
      <c r="BD656" s="18" t="s">
        <v>100</v>
      </c>
      <c r="BE656" s="18" t="s">
        <v>100</v>
      </c>
      <c r="BF656" s="20" t="s">
        <v>105</v>
      </c>
      <c r="BG656" s="18" t="s">
        <v>100</v>
      </c>
      <c r="BH656" s="18" t="s">
        <v>100</v>
      </c>
      <c r="BI656" s="18" t="s">
        <v>100</v>
      </c>
      <c r="BJ656" s="18" t="s">
        <v>100</v>
      </c>
      <c r="BK656" s="18" t="s">
        <v>100</v>
      </c>
      <c r="BL656" s="18" t="s">
        <v>100</v>
      </c>
      <c r="BM656" s="18" t="s">
        <v>100</v>
      </c>
      <c r="BN656" s="18" t="s">
        <v>100</v>
      </c>
      <c r="BO656" s="18" t="s">
        <v>100</v>
      </c>
      <c r="BP656" s="18" t="s">
        <v>100</v>
      </c>
      <c r="BQ656" s="18" t="s">
        <v>100</v>
      </c>
      <c r="BR656" s="18" t="s">
        <v>100</v>
      </c>
      <c r="BS656" s="21">
        <f t="shared" si="62"/>
        <v>44834</v>
      </c>
      <c r="BT656" s="20">
        <f t="shared" si="59"/>
        <v>0</v>
      </c>
      <c r="BU656" s="18">
        <v>0</v>
      </c>
      <c r="BV656" s="18">
        <v>0</v>
      </c>
      <c r="BW656" s="20">
        <f t="shared" si="60"/>
        <v>0</v>
      </c>
      <c r="BX656" s="18">
        <v>0</v>
      </c>
      <c r="BY656" s="18">
        <v>0</v>
      </c>
      <c r="BZ656" s="22">
        <f t="shared" si="63"/>
        <v>36000000</v>
      </c>
      <c r="CA656" s="18" t="s">
        <v>106</v>
      </c>
      <c r="CB656" s="20" t="e">
        <f t="shared" si="61"/>
        <v>#REF!</v>
      </c>
      <c r="CC656" s="30" t="e">
        <f>BS656-#REF!</f>
        <v>#REF!</v>
      </c>
      <c r="CD656" s="20" t="s">
        <v>107</v>
      </c>
      <c r="CE656" s="29">
        <v>44590</v>
      </c>
      <c r="CF656" s="32" t="s">
        <v>3436</v>
      </c>
    </row>
    <row r="657" spans="1:84" s="17" customFormat="1" ht="50.25" customHeight="1">
      <c r="A657" s="60">
        <v>656</v>
      </c>
      <c r="B657" s="20" t="s">
        <v>510</v>
      </c>
      <c r="C657" s="20" t="s">
        <v>930</v>
      </c>
      <c r="D657" s="20" t="s">
        <v>946</v>
      </c>
      <c r="E657" s="20" t="s">
        <v>88</v>
      </c>
      <c r="F657" s="20" t="s">
        <v>3437</v>
      </c>
      <c r="G657" s="20" t="s">
        <v>90</v>
      </c>
      <c r="H657" s="20" t="s">
        <v>3438</v>
      </c>
      <c r="I657" s="20" t="s">
        <v>92</v>
      </c>
      <c r="J657" s="20">
        <v>52047236</v>
      </c>
      <c r="K657" s="20" t="s">
        <v>3439</v>
      </c>
      <c r="L657" s="18" t="s">
        <v>2931</v>
      </c>
      <c r="M657" s="28" t="s">
        <v>864</v>
      </c>
      <c r="N657" s="20" t="s">
        <v>96</v>
      </c>
      <c r="O657" s="20">
        <f t="shared" si="58"/>
        <v>50000000</v>
      </c>
      <c r="P657" s="39">
        <v>50000000</v>
      </c>
      <c r="Q657" s="18">
        <v>0</v>
      </c>
      <c r="R657" s="39">
        <v>5000000</v>
      </c>
      <c r="S657" s="20" t="s">
        <v>213</v>
      </c>
      <c r="T657" s="21">
        <v>44587</v>
      </c>
      <c r="U657" s="21">
        <v>44593</v>
      </c>
      <c r="V657" s="31">
        <v>44865</v>
      </c>
      <c r="W657" s="21">
        <v>44593</v>
      </c>
      <c r="X657" s="21">
        <v>44865</v>
      </c>
      <c r="Y657" s="24" t="s">
        <v>517</v>
      </c>
      <c r="Z657" s="25" t="s">
        <v>518</v>
      </c>
      <c r="AA657" s="24">
        <v>20221036</v>
      </c>
      <c r="AB657" s="24">
        <v>108922</v>
      </c>
      <c r="AC657" s="21">
        <v>44579</v>
      </c>
      <c r="AD657" s="18" t="s">
        <v>100</v>
      </c>
      <c r="AE657" s="18" t="s">
        <v>100</v>
      </c>
      <c r="AF657" s="18" t="s">
        <v>866</v>
      </c>
      <c r="AG657" s="18" t="s">
        <v>205</v>
      </c>
      <c r="AH657" s="26">
        <v>94522</v>
      </c>
      <c r="AI657" s="38">
        <v>44588</v>
      </c>
      <c r="AJ657" s="27" t="s">
        <v>103</v>
      </c>
      <c r="AK657" s="26" t="s">
        <v>100</v>
      </c>
      <c r="AL657" s="26" t="s">
        <v>100</v>
      </c>
      <c r="AM657" s="19" t="str">
        <f>'[1]REQUISITOS DE EJECUCIÓN '!F659</f>
        <v>Cumplimiento del contrato
Calidad del servicio</v>
      </c>
      <c r="AN657" s="19" t="str">
        <f>'[1]REQUISITOS DE EJECUCIÓN '!G659</f>
        <v>14-46-101068835</v>
      </c>
      <c r="AO657" s="19">
        <f>'[1]REQUISITOS DE EJECUCIÓN '!H659</f>
        <v>44587</v>
      </c>
      <c r="AP657" s="19">
        <f>'[1]REQUISITOS DE EJECUCIÓN '!I659</f>
        <v>44592</v>
      </c>
      <c r="AQ657" s="19">
        <f>'[1]REQUISITOS DE EJECUCIÓN '!L659</f>
        <v>44589</v>
      </c>
      <c r="AR657" s="19" t="str">
        <f>'[1]REQUISITOS DE EJECUCIÓN '!M659</f>
        <v>l</v>
      </c>
      <c r="AS657" s="20" t="s">
        <v>104</v>
      </c>
      <c r="AT657" s="18" t="str">
        <f>[1]Supervisiones!J659</f>
        <v>Andrea Patricia Ávila Vacca</v>
      </c>
      <c r="AU657" s="18">
        <f>[1]Supervisiones!K659</f>
        <v>53100799</v>
      </c>
      <c r="AV657" s="18" t="str">
        <f>[1]Supervisiones!L659</f>
        <v>Claudia Elizabeth Cifuentes Santanilla</v>
      </c>
      <c r="AW657" s="18">
        <f>[1]Supervisiones!M659</f>
        <v>53100799</v>
      </c>
      <c r="AX657" s="21">
        <f>[1]Supervisiones!N659</f>
        <v>44588</v>
      </c>
      <c r="AY657" s="21">
        <f>[1]Supervisiones!O659</f>
        <v>44588</v>
      </c>
      <c r="AZ657" s="18" t="str">
        <f>[1]Supervisiones!P659</f>
        <v>Transaccional</v>
      </c>
      <c r="BA657" s="20" t="s">
        <v>105</v>
      </c>
      <c r="BB657" s="18">
        <v>0</v>
      </c>
      <c r="BC657" s="20" t="s">
        <v>105</v>
      </c>
      <c r="BD657" s="18" t="s">
        <v>100</v>
      </c>
      <c r="BE657" s="18" t="s">
        <v>100</v>
      </c>
      <c r="BF657" s="20" t="s">
        <v>105</v>
      </c>
      <c r="BG657" s="18" t="s">
        <v>100</v>
      </c>
      <c r="BH657" s="18" t="s">
        <v>100</v>
      </c>
      <c r="BI657" s="18" t="s">
        <v>100</v>
      </c>
      <c r="BJ657" s="18" t="s">
        <v>100</v>
      </c>
      <c r="BK657" s="18" t="s">
        <v>100</v>
      </c>
      <c r="BL657" s="18" t="s">
        <v>100</v>
      </c>
      <c r="BM657" s="18" t="s">
        <v>100</v>
      </c>
      <c r="BN657" s="18" t="s">
        <v>100</v>
      </c>
      <c r="BO657" s="18" t="s">
        <v>100</v>
      </c>
      <c r="BP657" s="18" t="s">
        <v>100</v>
      </c>
      <c r="BQ657" s="18" t="s">
        <v>100</v>
      </c>
      <c r="BR657" s="18" t="s">
        <v>100</v>
      </c>
      <c r="BS657" s="21">
        <f t="shared" si="62"/>
        <v>44865</v>
      </c>
      <c r="BT657" s="20">
        <f t="shared" si="59"/>
        <v>0</v>
      </c>
      <c r="BU657" s="18">
        <v>0</v>
      </c>
      <c r="BV657" s="18">
        <v>0</v>
      </c>
      <c r="BW657" s="20">
        <f t="shared" si="60"/>
        <v>0</v>
      </c>
      <c r="BX657" s="18">
        <v>0</v>
      </c>
      <c r="BY657" s="18">
        <v>0</v>
      </c>
      <c r="BZ657" s="22">
        <f t="shared" si="63"/>
        <v>50000000</v>
      </c>
      <c r="CA657" s="18" t="s">
        <v>106</v>
      </c>
      <c r="CB657" s="20" t="e">
        <f t="shared" si="61"/>
        <v>#REF!</v>
      </c>
      <c r="CC657" s="30" t="e">
        <f>BS657-#REF!</f>
        <v>#REF!</v>
      </c>
      <c r="CD657" s="20" t="s">
        <v>107</v>
      </c>
      <c r="CE657" s="29">
        <v>44594</v>
      </c>
      <c r="CF657" s="44" t="s">
        <v>3440</v>
      </c>
    </row>
    <row r="658" spans="1:84" s="17" customFormat="1" ht="50.25" customHeight="1">
      <c r="A658" s="60">
        <v>657</v>
      </c>
      <c r="B658" s="20" t="s">
        <v>510</v>
      </c>
      <c r="C658" s="20" t="s">
        <v>690</v>
      </c>
      <c r="D658" s="20" t="s">
        <v>512</v>
      </c>
      <c r="E658" s="20" t="s">
        <v>88</v>
      </c>
      <c r="F658" s="20" t="s">
        <v>3441</v>
      </c>
      <c r="G658" s="20" t="s">
        <v>90</v>
      </c>
      <c r="H658" s="20" t="s">
        <v>3442</v>
      </c>
      <c r="I658" s="20" t="s">
        <v>92</v>
      </c>
      <c r="J658" s="20">
        <v>10498868</v>
      </c>
      <c r="K658" s="20" t="s">
        <v>3443</v>
      </c>
      <c r="L658" s="18" t="s">
        <v>2931</v>
      </c>
      <c r="M658" s="28" t="s">
        <v>3444</v>
      </c>
      <c r="N658" s="20" t="s">
        <v>96</v>
      </c>
      <c r="O658" s="20">
        <f t="shared" si="58"/>
        <v>36000000</v>
      </c>
      <c r="P658" s="39">
        <v>36000000</v>
      </c>
      <c r="Q658" s="18">
        <v>0</v>
      </c>
      <c r="R658" s="39">
        <v>4000000</v>
      </c>
      <c r="S658" s="20" t="s">
        <v>213</v>
      </c>
      <c r="T658" s="21">
        <v>44584</v>
      </c>
      <c r="U658" s="21">
        <v>44588</v>
      </c>
      <c r="V658" s="31">
        <v>44834</v>
      </c>
      <c r="W658" s="21">
        <v>44588</v>
      </c>
      <c r="X658" s="21">
        <v>44834</v>
      </c>
      <c r="Y658" s="24" t="s">
        <v>695</v>
      </c>
      <c r="Z658" s="25" t="s">
        <v>518</v>
      </c>
      <c r="AA658" s="24">
        <v>20220438</v>
      </c>
      <c r="AB658" s="24">
        <v>74222</v>
      </c>
      <c r="AC658" s="21">
        <v>44574</v>
      </c>
      <c r="AD658" s="18" t="s">
        <v>100</v>
      </c>
      <c r="AE658" s="18" t="s">
        <v>100</v>
      </c>
      <c r="AF658" s="18" t="s">
        <v>696</v>
      </c>
      <c r="AG658" s="18" t="s">
        <v>116</v>
      </c>
      <c r="AH658" s="26">
        <v>76122</v>
      </c>
      <c r="AI658" s="38">
        <v>44585</v>
      </c>
      <c r="AJ658" s="27" t="s">
        <v>103</v>
      </c>
      <c r="AK658" s="26" t="s">
        <v>100</v>
      </c>
      <c r="AL658" s="26" t="s">
        <v>100</v>
      </c>
      <c r="AM658" s="19" t="str">
        <f>'[1]REQUISITOS DE EJECUCIÓN '!F660</f>
        <v>Cumplimiento del contrato
Calidad del servicio</v>
      </c>
      <c r="AN658" s="19" t="str">
        <f>'[1]REQUISITOS DE EJECUCIÓN '!G660</f>
        <v>60-44-101009164</v>
      </c>
      <c r="AO658" s="19">
        <f>'[1]REQUISITOS DE EJECUCIÓN '!H660</f>
        <v>44587</v>
      </c>
      <c r="AP658" s="19">
        <f>'[1]REQUISITOS DE EJECUCIÓN '!I660</f>
        <v>44587</v>
      </c>
      <c r="AQ658" s="19">
        <f>'[1]REQUISITOS DE EJECUCIÓN '!L660</f>
        <v>44588</v>
      </c>
      <c r="AR658" s="19" t="str">
        <f>'[1]REQUISITOS DE EJECUCIÓN '!M660</f>
        <v>I</v>
      </c>
      <c r="AS658" s="20" t="s">
        <v>104</v>
      </c>
      <c r="AT658" s="18" t="str">
        <f>[1]Supervisiones!J660</f>
        <v>Antonio Gabriel Calderón Silva</v>
      </c>
      <c r="AU658" s="18">
        <f>[1]Supervisiones!K660</f>
        <v>88309681</v>
      </c>
      <c r="AV658" s="18" t="str">
        <f>[1]Supervisiones!L660</f>
        <v>Nubia Yaneth Ruiz Gómez</v>
      </c>
      <c r="AW658" s="18">
        <f>[1]Supervisiones!M660</f>
        <v>88309681</v>
      </c>
      <c r="AX658" s="21">
        <f>[1]Supervisiones!N660</f>
        <v>44585</v>
      </c>
      <c r="AY658" s="21">
        <f>[1]Supervisiones!O660</f>
        <v>44585</v>
      </c>
      <c r="AZ658" s="18" t="str">
        <f>[1]Supervisiones!P660</f>
        <v>Transaccional</v>
      </c>
      <c r="BA658" s="20" t="s">
        <v>105</v>
      </c>
      <c r="BB658" s="18">
        <v>0</v>
      </c>
      <c r="BC658" s="20" t="s">
        <v>105</v>
      </c>
      <c r="BD658" s="18" t="s">
        <v>100</v>
      </c>
      <c r="BE658" s="18" t="s">
        <v>100</v>
      </c>
      <c r="BF658" s="20" t="s">
        <v>105</v>
      </c>
      <c r="BG658" s="18" t="s">
        <v>100</v>
      </c>
      <c r="BH658" s="18" t="s">
        <v>100</v>
      </c>
      <c r="BI658" s="18" t="s">
        <v>100</v>
      </c>
      <c r="BJ658" s="18" t="s">
        <v>100</v>
      </c>
      <c r="BK658" s="18" t="s">
        <v>100</v>
      </c>
      <c r="BL658" s="18" t="s">
        <v>100</v>
      </c>
      <c r="BM658" s="18" t="s">
        <v>100</v>
      </c>
      <c r="BN658" s="18" t="s">
        <v>100</v>
      </c>
      <c r="BO658" s="18" t="s">
        <v>100</v>
      </c>
      <c r="BP658" s="18" t="s">
        <v>100</v>
      </c>
      <c r="BQ658" s="18" t="s">
        <v>100</v>
      </c>
      <c r="BR658" s="18" t="s">
        <v>100</v>
      </c>
      <c r="BS658" s="21">
        <f t="shared" si="62"/>
        <v>44834</v>
      </c>
      <c r="BT658" s="20">
        <f t="shared" si="59"/>
        <v>0</v>
      </c>
      <c r="BU658" s="18">
        <v>0</v>
      </c>
      <c r="BV658" s="18">
        <v>0</v>
      </c>
      <c r="BW658" s="20">
        <f t="shared" si="60"/>
        <v>0</v>
      </c>
      <c r="BX658" s="18">
        <v>0</v>
      </c>
      <c r="BY658" s="18">
        <v>0</v>
      </c>
      <c r="BZ658" s="22">
        <f t="shared" si="63"/>
        <v>36000000</v>
      </c>
      <c r="CA658" s="18" t="s">
        <v>106</v>
      </c>
      <c r="CB658" s="20" t="e">
        <f t="shared" si="61"/>
        <v>#REF!</v>
      </c>
      <c r="CC658" s="30" t="e">
        <f>BS658-#REF!</f>
        <v>#REF!</v>
      </c>
      <c r="CD658" s="20" t="s">
        <v>107</v>
      </c>
      <c r="CE658" s="29">
        <v>44590</v>
      </c>
      <c r="CF658" s="32" t="s">
        <v>3445</v>
      </c>
    </row>
    <row r="659" spans="1:84" s="17" customFormat="1" ht="50.25" customHeight="1">
      <c r="A659" s="60">
        <v>658</v>
      </c>
      <c r="B659" s="20" t="s">
        <v>411</v>
      </c>
      <c r="C659" s="20" t="s">
        <v>834</v>
      </c>
      <c r="D659" s="20" t="s">
        <v>1116</v>
      </c>
      <c r="E659" s="20" t="s">
        <v>88</v>
      </c>
      <c r="F659" s="20" t="s">
        <v>3446</v>
      </c>
      <c r="G659" s="20" t="s">
        <v>90</v>
      </c>
      <c r="H659" s="20" t="s">
        <v>3447</v>
      </c>
      <c r="I659" s="20" t="s">
        <v>92</v>
      </c>
      <c r="J659" s="20" t="s">
        <v>3448</v>
      </c>
      <c r="K659" s="20" t="s">
        <v>3449</v>
      </c>
      <c r="L659" s="18" t="s">
        <v>2931</v>
      </c>
      <c r="M659" s="28" t="s">
        <v>3450</v>
      </c>
      <c r="N659" s="20" t="s">
        <v>96</v>
      </c>
      <c r="O659" s="20">
        <f t="shared" si="58"/>
        <v>12600000</v>
      </c>
      <c r="P659" s="35">
        <v>12600000</v>
      </c>
      <c r="Q659" s="18">
        <v>0</v>
      </c>
      <c r="R659" s="35">
        <v>4200000</v>
      </c>
      <c r="S659" s="20" t="s">
        <v>213</v>
      </c>
      <c r="T659" s="31">
        <v>44584</v>
      </c>
      <c r="U659" s="21">
        <v>44586</v>
      </c>
      <c r="V659" s="31">
        <v>44666</v>
      </c>
      <c r="W659" s="21">
        <v>44586</v>
      </c>
      <c r="X659" s="21">
        <v>44666</v>
      </c>
      <c r="Y659" s="24" t="s">
        <v>130</v>
      </c>
      <c r="Z659" s="25" t="s">
        <v>419</v>
      </c>
      <c r="AA659" s="50">
        <v>20220890</v>
      </c>
      <c r="AB659" s="50">
        <v>94822</v>
      </c>
      <c r="AC659" s="23">
        <v>44575</v>
      </c>
      <c r="AD659" s="18" t="s">
        <v>100</v>
      </c>
      <c r="AE659" s="18" t="s">
        <v>100</v>
      </c>
      <c r="AF659" s="23" t="s">
        <v>839</v>
      </c>
      <c r="AG659" s="28" t="s">
        <v>102</v>
      </c>
      <c r="AH659" s="26">
        <v>78822</v>
      </c>
      <c r="AI659" s="38">
        <v>44585</v>
      </c>
      <c r="AJ659" s="27" t="s">
        <v>103</v>
      </c>
      <c r="AK659" s="26" t="s">
        <v>100</v>
      </c>
      <c r="AL659" s="26" t="s">
        <v>100</v>
      </c>
      <c r="AM659" s="19" t="str">
        <f>'[1]REQUISITOS DE EJECUCIÓN '!F661</f>
        <v>Cumplimiento del contrato
Calidad del servicio</v>
      </c>
      <c r="AN659" s="19" t="str">
        <f>'[1]REQUISITOS DE EJECUCIÓN '!G661</f>
        <v>55-46-101013277</v>
      </c>
      <c r="AO659" s="19">
        <f>'[1]REQUISITOS DE EJECUCIÓN '!H661</f>
        <v>44585</v>
      </c>
      <c r="AP659" s="19">
        <f>'[1]REQUISITOS DE EJECUCIÓN '!I661</f>
        <v>44586</v>
      </c>
      <c r="AQ659" s="19">
        <f>'[1]REQUISITOS DE EJECUCIÓN '!L661</f>
        <v>44588</v>
      </c>
      <c r="AR659" s="19" t="str">
        <f>'[1]REQUISITOS DE EJECUCIÓN '!M661</f>
        <v>I</v>
      </c>
      <c r="AS659" s="20" t="s">
        <v>104</v>
      </c>
      <c r="AT659" s="18" t="str">
        <f>[1]Supervisiones!J661</f>
        <v>Juan Pablo Orozco Londoño</v>
      </c>
      <c r="AU659" s="18">
        <f>[1]Supervisiones!K661</f>
        <v>75085973</v>
      </c>
      <c r="AV659" s="18" t="str">
        <f>[1]Supervisiones!L661</f>
        <v>José Leonardo Hincapié Gómez</v>
      </c>
      <c r="AW659" s="18">
        <f>[1]Supervisiones!M661</f>
        <v>75085973</v>
      </c>
      <c r="AX659" s="21">
        <f>[1]Supervisiones!N661</f>
        <v>44586</v>
      </c>
      <c r="AY659" s="21">
        <f>[1]Supervisiones!O661</f>
        <v>44586</v>
      </c>
      <c r="AZ659" s="18" t="str">
        <f>[1]Supervisiones!P661</f>
        <v>Transaccional</v>
      </c>
      <c r="BA659" s="20" t="s">
        <v>105</v>
      </c>
      <c r="BB659" s="18">
        <v>0</v>
      </c>
      <c r="BC659" s="20" t="s">
        <v>105</v>
      </c>
      <c r="BD659" s="18" t="s">
        <v>100</v>
      </c>
      <c r="BE659" s="18" t="s">
        <v>100</v>
      </c>
      <c r="BF659" s="20" t="s">
        <v>105</v>
      </c>
      <c r="BG659" s="18" t="s">
        <v>100</v>
      </c>
      <c r="BH659" s="18" t="s">
        <v>100</v>
      </c>
      <c r="BI659" s="18" t="s">
        <v>100</v>
      </c>
      <c r="BJ659" s="18" t="s">
        <v>100</v>
      </c>
      <c r="BK659" s="18" t="s">
        <v>100</v>
      </c>
      <c r="BL659" s="18" t="s">
        <v>100</v>
      </c>
      <c r="BM659" s="18" t="s">
        <v>100</v>
      </c>
      <c r="BN659" s="18" t="s">
        <v>100</v>
      </c>
      <c r="BO659" s="18" t="s">
        <v>100</v>
      </c>
      <c r="BP659" s="18" t="s">
        <v>100</v>
      </c>
      <c r="BQ659" s="18" t="s">
        <v>100</v>
      </c>
      <c r="BR659" s="18" t="s">
        <v>100</v>
      </c>
      <c r="BS659" s="21">
        <f t="shared" si="62"/>
        <v>44666</v>
      </c>
      <c r="BT659" s="20">
        <f t="shared" si="59"/>
        <v>0</v>
      </c>
      <c r="BU659" s="18">
        <v>0</v>
      </c>
      <c r="BV659" s="18">
        <v>0</v>
      </c>
      <c r="BW659" s="20">
        <f t="shared" si="60"/>
        <v>0</v>
      </c>
      <c r="BX659" s="18">
        <v>0</v>
      </c>
      <c r="BY659" s="18">
        <v>0</v>
      </c>
      <c r="BZ659" s="22">
        <f t="shared" si="63"/>
        <v>12600000</v>
      </c>
      <c r="CA659" s="18" t="s">
        <v>106</v>
      </c>
      <c r="CB659" s="20" t="e">
        <f t="shared" si="61"/>
        <v>#REF!</v>
      </c>
      <c r="CC659" s="30" t="e">
        <f>BS659-#REF!</f>
        <v>#REF!</v>
      </c>
      <c r="CD659" s="20" t="s">
        <v>107</v>
      </c>
      <c r="CE659" s="29">
        <v>44590</v>
      </c>
      <c r="CF659" s="32" t="s">
        <v>3451</v>
      </c>
    </row>
    <row r="660" spans="1:84" s="17" customFormat="1" ht="50.25" customHeight="1">
      <c r="A660" s="60">
        <v>659</v>
      </c>
      <c r="B660" s="20" t="s">
        <v>411</v>
      </c>
      <c r="C660" s="20" t="s">
        <v>834</v>
      </c>
      <c r="D660" s="20" t="s">
        <v>1105</v>
      </c>
      <c r="E660" s="20" t="s">
        <v>88</v>
      </c>
      <c r="F660" s="20" t="s">
        <v>3452</v>
      </c>
      <c r="G660" s="20" t="s">
        <v>90</v>
      </c>
      <c r="H660" s="20" t="s">
        <v>3453</v>
      </c>
      <c r="I660" s="20" t="s">
        <v>92</v>
      </c>
      <c r="J660" s="20">
        <v>4378202</v>
      </c>
      <c r="K660" s="20" t="s">
        <v>3454</v>
      </c>
      <c r="L660" s="18">
        <v>80111701</v>
      </c>
      <c r="M660" s="28" t="s">
        <v>3455</v>
      </c>
      <c r="N660" s="20" t="s">
        <v>96</v>
      </c>
      <c r="O660" s="20">
        <f t="shared" si="58"/>
        <v>12600000</v>
      </c>
      <c r="P660" s="35">
        <v>12600000</v>
      </c>
      <c r="Q660" s="18">
        <v>0</v>
      </c>
      <c r="R660" s="35">
        <v>4200000</v>
      </c>
      <c r="S660" s="20" t="s">
        <v>97</v>
      </c>
      <c r="T660" s="31">
        <v>44585</v>
      </c>
      <c r="U660" s="21">
        <v>44588</v>
      </c>
      <c r="V660" s="31">
        <v>44666</v>
      </c>
      <c r="W660" s="21">
        <v>44588</v>
      </c>
      <c r="X660" s="21">
        <v>44666</v>
      </c>
      <c r="Y660" s="24" t="s">
        <v>130</v>
      </c>
      <c r="Z660" s="25" t="s">
        <v>419</v>
      </c>
      <c r="AA660" s="50">
        <v>20220891</v>
      </c>
      <c r="AB660" s="50">
        <v>91722</v>
      </c>
      <c r="AC660" s="23">
        <v>44575</v>
      </c>
      <c r="AD660" s="18" t="s">
        <v>100</v>
      </c>
      <c r="AE660" s="18" t="s">
        <v>100</v>
      </c>
      <c r="AF660" s="28" t="s">
        <v>839</v>
      </c>
      <c r="AG660" s="28" t="s">
        <v>116</v>
      </c>
      <c r="AH660" s="26">
        <v>81222</v>
      </c>
      <c r="AI660" s="38">
        <v>44586</v>
      </c>
      <c r="AJ660" s="27" t="s">
        <v>103</v>
      </c>
      <c r="AK660" s="26" t="s">
        <v>100</v>
      </c>
      <c r="AL660" s="26" t="s">
        <v>100</v>
      </c>
      <c r="AM660" s="19" t="str">
        <f>'[1]REQUISITOS DE EJECUCIÓN '!F662</f>
        <v>Cumplimiento del contrato
Calidad del servicio</v>
      </c>
      <c r="AN660" s="19" t="str">
        <f>'[1]REQUISITOS DE EJECUCIÓN '!G662</f>
        <v>60-46-101001611</v>
      </c>
      <c r="AO660" s="19">
        <f>'[1]REQUISITOS DE EJECUCIÓN '!H662</f>
        <v>44585</v>
      </c>
      <c r="AP660" s="19">
        <f>'[1]REQUISITOS DE EJECUCIÓN '!I662</f>
        <v>44587</v>
      </c>
      <c r="AQ660" s="19">
        <f>'[1]REQUISITOS DE EJECUCIÓN '!L662</f>
        <v>44588</v>
      </c>
      <c r="AR660" s="19" t="str">
        <f>'[1]REQUISITOS DE EJECUCIÓN '!M662</f>
        <v>I</v>
      </c>
      <c r="AS660" s="20" t="s">
        <v>104</v>
      </c>
      <c r="AT660" s="18" t="str">
        <f>[1]Supervisiones!J662</f>
        <v>Juan Pablo Orozco Londoño</v>
      </c>
      <c r="AU660" s="18">
        <f>[1]Supervisiones!K662</f>
        <v>75085973</v>
      </c>
      <c r="AV660" s="18" t="str">
        <f>[1]Supervisiones!L662</f>
        <v>José Leonardo Hincapié Gómez</v>
      </c>
      <c r="AW660" s="18">
        <f>[1]Supervisiones!M662</f>
        <v>75085973</v>
      </c>
      <c r="AX660" s="21">
        <f>[1]Supervisiones!N662</f>
        <v>44586</v>
      </c>
      <c r="AY660" s="21">
        <f>[1]Supervisiones!O662</f>
        <v>44586</v>
      </c>
      <c r="AZ660" s="18" t="str">
        <f>[1]Supervisiones!P662</f>
        <v>Transaccional</v>
      </c>
      <c r="BA660" s="20" t="s">
        <v>105</v>
      </c>
      <c r="BB660" s="18">
        <v>0</v>
      </c>
      <c r="BC660" s="20" t="s">
        <v>105</v>
      </c>
      <c r="BD660" s="18" t="s">
        <v>100</v>
      </c>
      <c r="BE660" s="18" t="s">
        <v>100</v>
      </c>
      <c r="BF660" s="20" t="s">
        <v>105</v>
      </c>
      <c r="BG660" s="18" t="s">
        <v>100</v>
      </c>
      <c r="BH660" s="18" t="s">
        <v>100</v>
      </c>
      <c r="BI660" s="18" t="s">
        <v>100</v>
      </c>
      <c r="BJ660" s="18" t="s">
        <v>100</v>
      </c>
      <c r="BK660" s="18" t="s">
        <v>100</v>
      </c>
      <c r="BL660" s="18" t="s">
        <v>100</v>
      </c>
      <c r="BM660" s="18" t="s">
        <v>100</v>
      </c>
      <c r="BN660" s="18" t="s">
        <v>100</v>
      </c>
      <c r="BO660" s="18" t="s">
        <v>100</v>
      </c>
      <c r="BP660" s="18" t="s">
        <v>100</v>
      </c>
      <c r="BQ660" s="18" t="s">
        <v>100</v>
      </c>
      <c r="BR660" s="18" t="s">
        <v>100</v>
      </c>
      <c r="BS660" s="21">
        <f t="shared" si="62"/>
        <v>44666</v>
      </c>
      <c r="BT660" s="20">
        <f t="shared" si="59"/>
        <v>0</v>
      </c>
      <c r="BU660" s="18">
        <v>0</v>
      </c>
      <c r="BV660" s="18">
        <v>0</v>
      </c>
      <c r="BW660" s="20">
        <f t="shared" si="60"/>
        <v>0</v>
      </c>
      <c r="BX660" s="18">
        <v>0</v>
      </c>
      <c r="BY660" s="18">
        <v>0</v>
      </c>
      <c r="BZ660" s="22">
        <f t="shared" si="63"/>
        <v>12600000</v>
      </c>
      <c r="CA660" s="18" t="s">
        <v>106</v>
      </c>
      <c r="CB660" s="20" t="e">
        <f t="shared" si="61"/>
        <v>#REF!</v>
      </c>
      <c r="CC660" s="30" t="e">
        <f>BS660-#REF!</f>
        <v>#REF!</v>
      </c>
      <c r="CD660" s="20" t="s">
        <v>107</v>
      </c>
      <c r="CE660" s="29">
        <v>44590</v>
      </c>
      <c r="CF660" s="32" t="s">
        <v>3456</v>
      </c>
    </row>
    <row r="661" spans="1:84" s="17" customFormat="1" ht="50.25" customHeight="1">
      <c r="A661" s="60">
        <v>660</v>
      </c>
      <c r="B661" s="20" t="s">
        <v>411</v>
      </c>
      <c r="C661" s="20" t="s">
        <v>575</v>
      </c>
      <c r="D661" s="20" t="s">
        <v>2468</v>
      </c>
      <c r="E661" s="20" t="s">
        <v>2387</v>
      </c>
      <c r="F661" s="20" t="s">
        <v>3457</v>
      </c>
      <c r="G661" s="20" t="s">
        <v>2389</v>
      </c>
      <c r="H661" s="20" t="s">
        <v>3458</v>
      </c>
      <c r="I661" s="20" t="s">
        <v>2130</v>
      </c>
      <c r="J661" s="20" t="s">
        <v>3459</v>
      </c>
      <c r="K661" s="20" t="s">
        <v>3460</v>
      </c>
      <c r="L661" s="18">
        <v>80101505</v>
      </c>
      <c r="M661" s="28" t="s">
        <v>3461</v>
      </c>
      <c r="N661" s="28" t="s">
        <v>96</v>
      </c>
      <c r="O661" s="20">
        <f t="shared" si="58"/>
        <v>216000000</v>
      </c>
      <c r="P661" s="35">
        <v>216000000</v>
      </c>
      <c r="Q661" s="18">
        <v>0</v>
      </c>
      <c r="R661" s="36" t="s">
        <v>100</v>
      </c>
      <c r="S661" s="20" t="s">
        <v>100</v>
      </c>
      <c r="T661" s="31">
        <v>44584</v>
      </c>
      <c r="U661" s="21">
        <v>44596</v>
      </c>
      <c r="V661" s="31">
        <v>44926</v>
      </c>
      <c r="W661" s="21">
        <v>44596</v>
      </c>
      <c r="X661" s="21">
        <v>44926</v>
      </c>
      <c r="Y661" s="24" t="s">
        <v>418</v>
      </c>
      <c r="Z661" s="25" t="s">
        <v>419</v>
      </c>
      <c r="AA661" s="50">
        <v>20220757</v>
      </c>
      <c r="AB661" s="50">
        <v>90722</v>
      </c>
      <c r="AC661" s="23">
        <v>44575</v>
      </c>
      <c r="AD661" s="18" t="s">
        <v>100</v>
      </c>
      <c r="AE661" s="18" t="s">
        <v>100</v>
      </c>
      <c r="AF661" s="28" t="s">
        <v>2394</v>
      </c>
      <c r="AG661" s="28" t="s">
        <v>100</v>
      </c>
      <c r="AH661" s="26">
        <v>77122</v>
      </c>
      <c r="AI661" s="38">
        <v>44585</v>
      </c>
      <c r="AJ661" s="27" t="s">
        <v>103</v>
      </c>
      <c r="AK661" s="26" t="s">
        <v>100</v>
      </c>
      <c r="AL661" s="26" t="s">
        <v>100</v>
      </c>
      <c r="AM661" s="19" t="str">
        <f>'[1]REQUISITOS DE EJECUCIÓN '!F663</f>
        <v>Cumplimiento del contrato
Pago de Salarios
Calidad del bien</v>
      </c>
      <c r="AN661" s="19" t="str">
        <f>'[1]REQUISITOS DE EJECUCIÓN '!G663</f>
        <v>14-44-101146228</v>
      </c>
      <c r="AO661" s="19">
        <f>'[1]REQUISITOS DE EJECUCIÓN '!H663</f>
        <v>44585</v>
      </c>
      <c r="AP661" s="19">
        <f>'[1]REQUISITOS DE EJECUCIÓN '!I663</f>
        <v>44589</v>
      </c>
      <c r="AQ661" s="19" t="str">
        <f>'[1]REQUISITOS DE EJECUCIÓN '!L663</f>
        <v>N/A</v>
      </c>
      <c r="AR661" s="19" t="str">
        <f>'[1]REQUISITOS DE EJECUCIÓN '!M663</f>
        <v>N/A</v>
      </c>
      <c r="AS661" s="20" t="s">
        <v>100</v>
      </c>
      <c r="AT661" s="18" t="str">
        <f>[1]Supervisiones!J663</f>
        <v>Luis Carlos Buitrago Echeverri</v>
      </c>
      <c r="AU661" s="18">
        <f>[1]Supervisiones!K663</f>
        <v>7563863</v>
      </c>
      <c r="AV661" s="18" t="str">
        <f>[1]Supervisiones!L663</f>
        <v>Juan Pablo Mondragón Pardo</v>
      </c>
      <c r="AW661" s="18">
        <f>[1]Supervisiones!M663</f>
        <v>7563863</v>
      </c>
      <c r="AX661" s="21">
        <f>[1]Supervisiones!N663</f>
        <v>44585</v>
      </c>
      <c r="AY661" s="21">
        <f>[1]Supervisiones!O663</f>
        <v>44585</v>
      </c>
      <c r="AZ661" s="18" t="str">
        <f>[1]Supervisiones!P663</f>
        <v>Transaccional</v>
      </c>
      <c r="BA661" s="20" t="s">
        <v>105</v>
      </c>
      <c r="BB661" s="18">
        <v>0</v>
      </c>
      <c r="BC661" s="20" t="s">
        <v>105</v>
      </c>
      <c r="BD661" s="18" t="s">
        <v>100</v>
      </c>
      <c r="BE661" s="18" t="s">
        <v>100</v>
      </c>
      <c r="BF661" s="20" t="s">
        <v>105</v>
      </c>
      <c r="BG661" s="18" t="s">
        <v>100</v>
      </c>
      <c r="BH661" s="18" t="s">
        <v>100</v>
      </c>
      <c r="BI661" s="18" t="s">
        <v>100</v>
      </c>
      <c r="BJ661" s="18" t="s">
        <v>100</v>
      </c>
      <c r="BK661" s="18" t="s">
        <v>100</v>
      </c>
      <c r="BL661" s="18" t="s">
        <v>100</v>
      </c>
      <c r="BM661" s="18" t="s">
        <v>100</v>
      </c>
      <c r="BN661" s="18" t="s">
        <v>100</v>
      </c>
      <c r="BO661" s="18" t="s">
        <v>100</v>
      </c>
      <c r="BP661" s="18" t="s">
        <v>100</v>
      </c>
      <c r="BQ661" s="18" t="s">
        <v>100</v>
      </c>
      <c r="BR661" s="18" t="s">
        <v>100</v>
      </c>
      <c r="BS661" s="21">
        <f t="shared" si="62"/>
        <v>44926</v>
      </c>
      <c r="BT661" s="20">
        <f t="shared" si="59"/>
        <v>0</v>
      </c>
      <c r="BU661" s="18">
        <v>0</v>
      </c>
      <c r="BV661" s="18">
        <v>0</v>
      </c>
      <c r="BW661" s="20">
        <f t="shared" si="60"/>
        <v>0</v>
      </c>
      <c r="BX661" s="18">
        <v>0</v>
      </c>
      <c r="BY661" s="18">
        <v>0</v>
      </c>
      <c r="BZ661" s="22">
        <f t="shared" si="63"/>
        <v>216000000</v>
      </c>
      <c r="CA661" s="18" t="s">
        <v>106</v>
      </c>
      <c r="CB661" s="20" t="e">
        <f t="shared" si="61"/>
        <v>#REF!</v>
      </c>
      <c r="CC661" s="30" t="e">
        <f>BS661-#REF!</f>
        <v>#REF!</v>
      </c>
      <c r="CD661" s="20" t="s">
        <v>107</v>
      </c>
      <c r="CE661" s="29">
        <v>44590</v>
      </c>
      <c r="CF661" s="32" t="s">
        <v>3462</v>
      </c>
    </row>
    <row r="662" spans="1:84" s="17" customFormat="1" ht="50.25" customHeight="1">
      <c r="A662" s="60">
        <v>661</v>
      </c>
      <c r="B662" s="20" t="s">
        <v>411</v>
      </c>
      <c r="C662" s="20" t="s">
        <v>412</v>
      </c>
      <c r="D662" s="20" t="s">
        <v>1332</v>
      </c>
      <c r="E662" s="20" t="s">
        <v>2387</v>
      </c>
      <c r="F662" s="20" t="s">
        <v>3463</v>
      </c>
      <c r="G662" s="20" t="s">
        <v>2389</v>
      </c>
      <c r="H662" s="20" t="s">
        <v>3464</v>
      </c>
      <c r="I662" s="20" t="s">
        <v>2130</v>
      </c>
      <c r="J662" s="20" t="s">
        <v>2897</v>
      </c>
      <c r="K662" s="20" t="s">
        <v>3465</v>
      </c>
      <c r="L662" s="18">
        <v>80101505</v>
      </c>
      <c r="M662" s="28" t="s">
        <v>3466</v>
      </c>
      <c r="N662" s="28" t="s">
        <v>96</v>
      </c>
      <c r="O662" s="20">
        <f t="shared" si="58"/>
        <v>251647520</v>
      </c>
      <c r="P662" s="35">
        <v>251647520</v>
      </c>
      <c r="Q662" s="18">
        <v>0</v>
      </c>
      <c r="R662" s="36" t="s">
        <v>100</v>
      </c>
      <c r="S662" s="20" t="s">
        <v>100</v>
      </c>
      <c r="T662" s="21">
        <v>44589</v>
      </c>
      <c r="U662" s="21">
        <v>44594</v>
      </c>
      <c r="V662" s="31">
        <v>44773</v>
      </c>
      <c r="W662" s="21">
        <v>44594</v>
      </c>
      <c r="X662" s="21">
        <v>44773</v>
      </c>
      <c r="Y662" s="24" t="s">
        <v>130</v>
      </c>
      <c r="Z662" s="25" t="s">
        <v>419</v>
      </c>
      <c r="AA662" s="50">
        <v>20220906</v>
      </c>
      <c r="AB662" s="50">
        <v>95522</v>
      </c>
      <c r="AC662" s="23">
        <v>44575</v>
      </c>
      <c r="AD662" s="18" t="s">
        <v>100</v>
      </c>
      <c r="AE662" s="18" t="s">
        <v>100</v>
      </c>
      <c r="AF662" s="28" t="s">
        <v>3467</v>
      </c>
      <c r="AG662" s="28" t="s">
        <v>100</v>
      </c>
      <c r="AH662" s="26">
        <v>106422</v>
      </c>
      <c r="AI662" s="38">
        <v>44589</v>
      </c>
      <c r="AJ662" s="27" t="s">
        <v>84</v>
      </c>
      <c r="AK662" s="26" t="s">
        <v>100</v>
      </c>
      <c r="AL662" s="26" t="s">
        <v>100</v>
      </c>
      <c r="AM662" s="19" t="str">
        <f>'[1]REQUISITOS DE EJECUCIÓN '!F664</f>
        <v>Cumplimiento del contrato
Pago de salarios
Calidad del servicio</v>
      </c>
      <c r="AN662" s="19" t="str">
        <f>'[1]REQUISITOS DE EJECUCIÓN '!G664</f>
        <v>3264243–7</v>
      </c>
      <c r="AO662" s="19">
        <f>'[1]REQUISITOS DE EJECUCIÓN '!H664</f>
        <v>44589</v>
      </c>
      <c r="AP662" s="19">
        <f>'[1]REQUISITOS DE EJECUCIÓN '!I664</f>
        <v>44594</v>
      </c>
      <c r="AQ662" s="19" t="str">
        <f>'[1]REQUISITOS DE EJECUCIÓN '!L664</f>
        <v>N/A</v>
      </c>
      <c r="AR662" s="19" t="str">
        <f>'[1]REQUISITOS DE EJECUCIÓN '!M664</f>
        <v>N/A</v>
      </c>
      <c r="AS662" s="20" t="s">
        <v>100</v>
      </c>
      <c r="AT662" s="18" t="str">
        <f>[1]Supervisiones!J664</f>
        <v>José Leonardo Hincapié Gómez</v>
      </c>
      <c r="AU662" s="18">
        <f>[1]Supervisiones!K664</f>
        <v>7562090</v>
      </c>
      <c r="AV662" s="18" t="str">
        <f>[1]Supervisiones!L664</f>
        <v>José Leonardo Hincapié Gómez</v>
      </c>
      <c r="AW662" s="18">
        <f>[1]Supervisiones!M664</f>
        <v>7562090</v>
      </c>
      <c r="AX662" s="21">
        <f>[1]Supervisiones!N664</f>
        <v>44592</v>
      </c>
      <c r="AY662" s="21">
        <f>[1]Supervisiones!O664</f>
        <v>44592</v>
      </c>
      <c r="AZ662" s="18" t="str">
        <f>[1]Supervisiones!P664</f>
        <v>Transaccional</v>
      </c>
      <c r="BA662" s="20" t="s">
        <v>105</v>
      </c>
      <c r="BB662" s="18">
        <v>0</v>
      </c>
      <c r="BC662" s="20" t="s">
        <v>105</v>
      </c>
      <c r="BD662" s="18" t="s">
        <v>100</v>
      </c>
      <c r="BE662" s="18" t="s">
        <v>100</v>
      </c>
      <c r="BF662" s="20" t="s">
        <v>105</v>
      </c>
      <c r="BG662" s="18" t="s">
        <v>100</v>
      </c>
      <c r="BH662" s="18" t="s">
        <v>100</v>
      </c>
      <c r="BI662" s="18" t="s">
        <v>100</v>
      </c>
      <c r="BJ662" s="18" t="s">
        <v>100</v>
      </c>
      <c r="BK662" s="18" t="s">
        <v>100</v>
      </c>
      <c r="BL662" s="18" t="s">
        <v>100</v>
      </c>
      <c r="BM662" s="18" t="s">
        <v>100</v>
      </c>
      <c r="BN662" s="18" t="s">
        <v>100</v>
      </c>
      <c r="BO662" s="18" t="s">
        <v>100</v>
      </c>
      <c r="BP662" s="18" t="s">
        <v>100</v>
      </c>
      <c r="BQ662" s="18" t="s">
        <v>100</v>
      </c>
      <c r="BR662" s="18" t="s">
        <v>100</v>
      </c>
      <c r="BS662" s="21">
        <f t="shared" si="62"/>
        <v>44773</v>
      </c>
      <c r="BT662" s="20">
        <f t="shared" si="59"/>
        <v>0</v>
      </c>
      <c r="BU662" s="18">
        <v>0</v>
      </c>
      <c r="BV662" s="18">
        <v>0</v>
      </c>
      <c r="BW662" s="20">
        <f t="shared" si="60"/>
        <v>0</v>
      </c>
      <c r="BX662" s="18">
        <v>0</v>
      </c>
      <c r="BY662" s="18">
        <v>0</v>
      </c>
      <c r="BZ662" s="22">
        <f t="shared" si="63"/>
        <v>251647520</v>
      </c>
      <c r="CA662" s="18" t="s">
        <v>106</v>
      </c>
      <c r="CB662" s="20" t="e">
        <f t="shared" si="61"/>
        <v>#REF!</v>
      </c>
      <c r="CC662" s="30" t="e">
        <f>BS662-#REF!</f>
        <v>#REF!</v>
      </c>
      <c r="CD662" s="20" t="s">
        <v>107</v>
      </c>
      <c r="CE662" s="29">
        <v>44594</v>
      </c>
      <c r="CF662" s="32" t="s">
        <v>3468</v>
      </c>
    </row>
    <row r="663" spans="1:84" s="17" customFormat="1" ht="50.25" customHeight="1">
      <c r="A663" s="60">
        <v>662</v>
      </c>
      <c r="B663" s="20" t="s">
        <v>411</v>
      </c>
      <c r="C663" s="20" t="s">
        <v>730</v>
      </c>
      <c r="D663" s="20" t="s">
        <v>1105</v>
      </c>
      <c r="E663" s="20" t="s">
        <v>88</v>
      </c>
      <c r="F663" s="20" t="s">
        <v>3469</v>
      </c>
      <c r="G663" s="20" t="s">
        <v>90</v>
      </c>
      <c r="H663" s="20" t="s">
        <v>3470</v>
      </c>
      <c r="I663" s="20" t="s">
        <v>92</v>
      </c>
      <c r="J663" s="20">
        <v>80234673</v>
      </c>
      <c r="K663" s="20" t="s">
        <v>3471</v>
      </c>
      <c r="L663" s="18">
        <v>80111701</v>
      </c>
      <c r="M663" s="40" t="s">
        <v>3472</v>
      </c>
      <c r="N663" s="20" t="s">
        <v>96</v>
      </c>
      <c r="O663" s="20">
        <f t="shared" si="58"/>
        <v>72486225</v>
      </c>
      <c r="P663" s="35">
        <v>72486225</v>
      </c>
      <c r="Q663" s="18">
        <v>0</v>
      </c>
      <c r="R663" s="35">
        <v>6303150</v>
      </c>
      <c r="S663" s="20" t="s">
        <v>97</v>
      </c>
      <c r="T663" s="31">
        <v>44585</v>
      </c>
      <c r="U663" s="21">
        <v>44590</v>
      </c>
      <c r="V663" s="31">
        <v>44926</v>
      </c>
      <c r="W663" s="21">
        <v>44590</v>
      </c>
      <c r="X663" s="21">
        <v>44926</v>
      </c>
      <c r="Y663" s="24" t="s">
        <v>418</v>
      </c>
      <c r="Z663" s="25" t="s">
        <v>419</v>
      </c>
      <c r="AA663" s="50">
        <v>20220716</v>
      </c>
      <c r="AB663" s="50">
        <v>92122</v>
      </c>
      <c r="AC663" s="23">
        <v>44575</v>
      </c>
      <c r="AD663" s="18" t="s">
        <v>100</v>
      </c>
      <c r="AE663" s="18" t="s">
        <v>100</v>
      </c>
      <c r="AF663" s="28" t="s">
        <v>736</v>
      </c>
      <c r="AG663" s="28" t="s">
        <v>737</v>
      </c>
      <c r="AH663" s="26">
        <v>77522</v>
      </c>
      <c r="AI663" s="38">
        <v>44585</v>
      </c>
      <c r="AJ663" s="27" t="s">
        <v>103</v>
      </c>
      <c r="AK663" s="26" t="s">
        <v>100</v>
      </c>
      <c r="AL663" s="26" t="s">
        <v>100</v>
      </c>
      <c r="AM663" s="19" t="str">
        <f>'[1]REQUISITOS DE EJECUCIÓN '!F665</f>
        <v>Cumplimiento del contrato</v>
      </c>
      <c r="AN663" s="19" t="str">
        <f>'[1]REQUISITOS DE EJECUCIÓN '!G665</f>
        <v>390-47-994000068909</v>
      </c>
      <c r="AO663" s="19">
        <f>'[1]REQUISITOS DE EJECUCIÓN '!H665</f>
        <v>44585</v>
      </c>
      <c r="AP663" s="19">
        <f>'[1]REQUISITOS DE EJECUCIÓN '!I665</f>
        <v>44590</v>
      </c>
      <c r="AQ663" s="19">
        <f>'[1]REQUISITOS DE EJECUCIÓN '!L665</f>
        <v>44588</v>
      </c>
      <c r="AR663" s="19" t="str">
        <f>'[1]REQUISITOS DE EJECUCIÓN '!M665</f>
        <v>I</v>
      </c>
      <c r="AS663" s="20" t="s">
        <v>104</v>
      </c>
      <c r="AT663" s="18" t="str">
        <f>[1]Supervisiones!J665</f>
        <v>Kelly Alexandra Mariño Estupiñan</v>
      </c>
      <c r="AU663" s="18">
        <f>[1]Supervisiones!K665</f>
        <v>38363362</v>
      </c>
      <c r="AV663" s="18" t="str">
        <f>[1]Supervisiones!L665</f>
        <v>Tirso Zorro Guio</v>
      </c>
      <c r="AW663" s="18">
        <f>[1]Supervisiones!M665</f>
        <v>38363362</v>
      </c>
      <c r="AX663" s="21">
        <f>[1]Supervisiones!N665</f>
        <v>44585</v>
      </c>
      <c r="AY663" s="21">
        <f>[1]Supervisiones!O665</f>
        <v>44585</v>
      </c>
      <c r="AZ663" s="18" t="str">
        <f>[1]Supervisiones!P665</f>
        <v>Transaccional</v>
      </c>
      <c r="BA663" s="20" t="s">
        <v>105</v>
      </c>
      <c r="BB663" s="18">
        <v>0</v>
      </c>
      <c r="BC663" s="20" t="s">
        <v>105</v>
      </c>
      <c r="BD663" s="18" t="s">
        <v>100</v>
      </c>
      <c r="BE663" s="18" t="s">
        <v>100</v>
      </c>
      <c r="BF663" s="20" t="s">
        <v>105</v>
      </c>
      <c r="BG663" s="18" t="s">
        <v>100</v>
      </c>
      <c r="BH663" s="18" t="s">
        <v>100</v>
      </c>
      <c r="BI663" s="18" t="s">
        <v>100</v>
      </c>
      <c r="BJ663" s="18" t="s">
        <v>100</v>
      </c>
      <c r="BK663" s="18" t="s">
        <v>100</v>
      </c>
      <c r="BL663" s="18" t="s">
        <v>100</v>
      </c>
      <c r="BM663" s="18" t="s">
        <v>100</v>
      </c>
      <c r="BN663" s="18" t="s">
        <v>100</v>
      </c>
      <c r="BO663" s="18" t="s">
        <v>100</v>
      </c>
      <c r="BP663" s="18" t="s">
        <v>100</v>
      </c>
      <c r="BQ663" s="18" t="s">
        <v>100</v>
      </c>
      <c r="BR663" s="18" t="s">
        <v>100</v>
      </c>
      <c r="BS663" s="21">
        <f t="shared" si="62"/>
        <v>44926</v>
      </c>
      <c r="BT663" s="20">
        <f t="shared" si="59"/>
        <v>0</v>
      </c>
      <c r="BU663" s="18">
        <v>0</v>
      </c>
      <c r="BV663" s="18">
        <v>0</v>
      </c>
      <c r="BW663" s="20">
        <f t="shared" si="60"/>
        <v>0</v>
      </c>
      <c r="BX663" s="18">
        <v>0</v>
      </c>
      <c r="BY663" s="18">
        <v>0</v>
      </c>
      <c r="BZ663" s="22">
        <f t="shared" si="63"/>
        <v>72486225</v>
      </c>
      <c r="CA663" s="18" t="s">
        <v>106</v>
      </c>
      <c r="CB663" s="20" t="e">
        <f t="shared" si="61"/>
        <v>#REF!</v>
      </c>
      <c r="CC663" s="30" t="e">
        <f>BS663-#REF!</f>
        <v>#REF!</v>
      </c>
      <c r="CD663" s="20" t="s">
        <v>107</v>
      </c>
      <c r="CE663" s="29">
        <v>44590</v>
      </c>
      <c r="CF663" s="32" t="s">
        <v>3473</v>
      </c>
    </row>
    <row r="664" spans="1:84" s="17" customFormat="1" ht="50.25" customHeight="1">
      <c r="A664" s="60">
        <v>663</v>
      </c>
      <c r="B664" s="20" t="s">
        <v>249</v>
      </c>
      <c r="C664" s="20" t="s">
        <v>427</v>
      </c>
      <c r="D664" s="20" t="s">
        <v>428</v>
      </c>
      <c r="E664" s="20" t="s">
        <v>88</v>
      </c>
      <c r="F664" s="20" t="s">
        <v>3474</v>
      </c>
      <c r="G664" s="20" t="s">
        <v>90</v>
      </c>
      <c r="H664" s="20" t="s">
        <v>3475</v>
      </c>
      <c r="I664" s="20" t="s">
        <v>92</v>
      </c>
      <c r="J664" s="20">
        <v>52645172</v>
      </c>
      <c r="K664" s="20" t="s">
        <v>3476</v>
      </c>
      <c r="L664" s="18">
        <v>80111701</v>
      </c>
      <c r="M664" s="28" t="s">
        <v>3477</v>
      </c>
      <c r="N664" s="20" t="s">
        <v>96</v>
      </c>
      <c r="O664" s="20">
        <f t="shared" si="58"/>
        <v>88200000</v>
      </c>
      <c r="P664" s="35">
        <v>88200000</v>
      </c>
      <c r="Q664" s="18">
        <v>0</v>
      </c>
      <c r="R664" s="35">
        <v>7350000</v>
      </c>
      <c r="S664" s="20" t="s">
        <v>213</v>
      </c>
      <c r="T664" s="21">
        <v>44588</v>
      </c>
      <c r="U664" s="21">
        <v>44593</v>
      </c>
      <c r="V664" s="31">
        <v>44925</v>
      </c>
      <c r="W664" s="21">
        <v>44593</v>
      </c>
      <c r="X664" s="21">
        <v>44925</v>
      </c>
      <c r="Y664" s="24" t="s">
        <v>256</v>
      </c>
      <c r="Z664" s="25" t="s">
        <v>257</v>
      </c>
      <c r="AA664" s="50">
        <v>20220207</v>
      </c>
      <c r="AB664" s="50">
        <v>13022</v>
      </c>
      <c r="AC664" s="23">
        <v>44568</v>
      </c>
      <c r="AD664" s="18" t="s">
        <v>100</v>
      </c>
      <c r="AE664" s="18" t="s">
        <v>100</v>
      </c>
      <c r="AF664" s="28" t="s">
        <v>258</v>
      </c>
      <c r="AG664" s="28" t="s">
        <v>116</v>
      </c>
      <c r="AH664" s="40">
        <v>108422</v>
      </c>
      <c r="AI664" s="38">
        <v>44589</v>
      </c>
      <c r="AJ664" s="27" t="s">
        <v>103</v>
      </c>
      <c r="AK664" s="26" t="s">
        <v>100</v>
      </c>
      <c r="AL664" s="26" t="s">
        <v>100</v>
      </c>
      <c r="AM664" s="19" t="str">
        <f>'[1]REQUISITOS DE EJECUCIÓN '!F666</f>
        <v>Cumplimiento del contrato
Calidad del servicio</v>
      </c>
      <c r="AN664" s="19" t="str">
        <f>'[1]REQUISITOS DE EJECUCIÓN '!G666</f>
        <v>390-47-994000069873</v>
      </c>
      <c r="AO664" s="19">
        <f>'[1]REQUISITOS DE EJECUCIÓN '!H666</f>
        <v>44588</v>
      </c>
      <c r="AP664" s="19">
        <f>'[1]REQUISITOS DE EJECUCIÓN '!I666</f>
        <v>44592</v>
      </c>
      <c r="AQ664" s="19">
        <f>'[1]REQUISITOS DE EJECUCIÓN '!L666</f>
        <v>44589</v>
      </c>
      <c r="AR664" s="19" t="str">
        <f>'[1]REQUISITOS DE EJECUCIÓN '!M666</f>
        <v>I</v>
      </c>
      <c r="AS664" s="20" t="s">
        <v>104</v>
      </c>
      <c r="AT664" s="18" t="str">
        <f>[1]Supervisiones!J666</f>
        <v>Karen Lorena Hernandez Bedoya</v>
      </c>
      <c r="AU664" s="18">
        <f>[1]Supervisiones!K666</f>
        <v>1032407346</v>
      </c>
      <c r="AV664" s="18" t="str">
        <f>[1]Supervisiones!L666</f>
        <v>Karen Lorena Hernandez Bedoya</v>
      </c>
      <c r="AW664" s="18">
        <f>[1]Supervisiones!M666</f>
        <v>1032407346</v>
      </c>
      <c r="AX664" s="21">
        <f>[1]Supervisiones!N666</f>
        <v>44592</v>
      </c>
      <c r="AY664" s="21">
        <f>[1]Supervisiones!O666</f>
        <v>44592</v>
      </c>
      <c r="AZ664" s="18" t="str">
        <f>[1]Supervisiones!P666</f>
        <v>Transaccional</v>
      </c>
      <c r="BA664" s="20" t="s">
        <v>105</v>
      </c>
      <c r="BB664" s="18">
        <v>0</v>
      </c>
      <c r="BC664" s="20" t="s">
        <v>105</v>
      </c>
      <c r="BD664" s="18" t="s">
        <v>100</v>
      </c>
      <c r="BE664" s="18" t="s">
        <v>100</v>
      </c>
      <c r="BF664" s="20" t="s">
        <v>105</v>
      </c>
      <c r="BG664" s="18" t="s">
        <v>100</v>
      </c>
      <c r="BH664" s="18" t="s">
        <v>100</v>
      </c>
      <c r="BI664" s="18" t="s">
        <v>100</v>
      </c>
      <c r="BJ664" s="18" t="s">
        <v>100</v>
      </c>
      <c r="BK664" s="18" t="s">
        <v>100</v>
      </c>
      <c r="BL664" s="18" t="s">
        <v>100</v>
      </c>
      <c r="BM664" s="18" t="s">
        <v>100</v>
      </c>
      <c r="BN664" s="18" t="s">
        <v>100</v>
      </c>
      <c r="BO664" s="18" t="s">
        <v>100</v>
      </c>
      <c r="BP664" s="18" t="s">
        <v>100</v>
      </c>
      <c r="BQ664" s="18" t="s">
        <v>100</v>
      </c>
      <c r="BR664" s="18" t="s">
        <v>100</v>
      </c>
      <c r="BS664" s="21">
        <f t="shared" si="62"/>
        <v>44925</v>
      </c>
      <c r="BT664" s="20">
        <f t="shared" si="59"/>
        <v>0</v>
      </c>
      <c r="BU664" s="18">
        <v>0</v>
      </c>
      <c r="BV664" s="18">
        <v>0</v>
      </c>
      <c r="BW664" s="20">
        <f t="shared" si="60"/>
        <v>0</v>
      </c>
      <c r="BX664" s="18">
        <v>0</v>
      </c>
      <c r="BY664" s="18">
        <v>0</v>
      </c>
      <c r="BZ664" s="22">
        <f t="shared" si="63"/>
        <v>88200000</v>
      </c>
      <c r="CA664" s="18" t="s">
        <v>106</v>
      </c>
      <c r="CB664" s="20" t="e">
        <f t="shared" si="61"/>
        <v>#REF!</v>
      </c>
      <c r="CC664" s="30" t="e">
        <f>BS664-#REF!</f>
        <v>#REF!</v>
      </c>
      <c r="CD664" s="20" t="s">
        <v>107</v>
      </c>
      <c r="CE664" s="29">
        <v>44594</v>
      </c>
      <c r="CF664" s="32" t="s">
        <v>3478</v>
      </c>
    </row>
    <row r="665" spans="1:84" s="17" customFormat="1" ht="50.25" customHeight="1">
      <c r="A665" s="60">
        <v>664</v>
      </c>
      <c r="B665" s="20" t="s">
        <v>411</v>
      </c>
      <c r="C665" s="20" t="s">
        <v>575</v>
      </c>
      <c r="D665" s="20" t="s">
        <v>2468</v>
      </c>
      <c r="E665" s="20" t="s">
        <v>2387</v>
      </c>
      <c r="F665" s="20" t="s">
        <v>3479</v>
      </c>
      <c r="G665" s="20" t="s">
        <v>2389</v>
      </c>
      <c r="H665" s="20" t="s">
        <v>3480</v>
      </c>
      <c r="I665" s="20" t="s">
        <v>2130</v>
      </c>
      <c r="J665" s="20" t="s">
        <v>3481</v>
      </c>
      <c r="K665" s="20" t="s">
        <v>3482</v>
      </c>
      <c r="L665" s="18">
        <v>80101505</v>
      </c>
      <c r="M665" s="28" t="s">
        <v>3483</v>
      </c>
      <c r="N665" s="28" t="s">
        <v>96</v>
      </c>
      <c r="O665" s="20">
        <f t="shared" si="58"/>
        <v>192000000</v>
      </c>
      <c r="P665" s="35">
        <v>192000000</v>
      </c>
      <c r="Q665" s="18">
        <v>0</v>
      </c>
      <c r="R665" s="36" t="s">
        <v>100</v>
      </c>
      <c r="S665" s="20" t="s">
        <v>100</v>
      </c>
      <c r="T665" s="31">
        <v>44586</v>
      </c>
      <c r="U665" s="21">
        <v>44588</v>
      </c>
      <c r="V665" s="31">
        <v>44926</v>
      </c>
      <c r="W665" s="21">
        <v>44588</v>
      </c>
      <c r="X665" s="31">
        <v>44926</v>
      </c>
      <c r="Y665" s="24" t="s">
        <v>418</v>
      </c>
      <c r="Z665" s="25" t="s">
        <v>419</v>
      </c>
      <c r="AA665" s="50">
        <v>20220778</v>
      </c>
      <c r="AB665" s="50">
        <v>93022</v>
      </c>
      <c r="AC665" s="23">
        <v>44575</v>
      </c>
      <c r="AD665" s="18" t="s">
        <v>100</v>
      </c>
      <c r="AE665" s="18" t="s">
        <v>100</v>
      </c>
      <c r="AF665" s="28" t="s">
        <v>2394</v>
      </c>
      <c r="AG665" s="28" t="s">
        <v>100</v>
      </c>
      <c r="AH665" s="26">
        <v>89822</v>
      </c>
      <c r="AI665" s="38">
        <v>44587</v>
      </c>
      <c r="AJ665" s="27" t="s">
        <v>103</v>
      </c>
      <c r="AK665" s="26" t="s">
        <v>100</v>
      </c>
      <c r="AL665" s="26" t="s">
        <v>100</v>
      </c>
      <c r="AM665" s="19" t="str">
        <f>'[1]REQUISITOS DE EJECUCIÓN '!F667</f>
        <v>Cumplimiento del contrato
Pago de Salarios
Calidad del bien</v>
      </c>
      <c r="AN665" s="19" t="str">
        <f>'[1]REQUISITOS DE EJECUCIÓN '!G667</f>
        <v>390-47-994000069412</v>
      </c>
      <c r="AO665" s="19">
        <f>'[1]REQUISITOS DE EJECUCIÓN '!H667</f>
        <v>44586</v>
      </c>
      <c r="AP665" s="19">
        <f>'[1]REQUISITOS DE EJECUCIÓN '!I667</f>
        <v>44588</v>
      </c>
      <c r="AQ665" s="19" t="str">
        <f>'[1]REQUISITOS DE EJECUCIÓN '!L667</f>
        <v>N/A</v>
      </c>
      <c r="AR665" s="19" t="str">
        <f>'[1]REQUISITOS DE EJECUCIÓN '!M667</f>
        <v>N/A</v>
      </c>
      <c r="AS665" s="20" t="s">
        <v>100</v>
      </c>
      <c r="AT665" s="18" t="str">
        <f>[1]Supervisiones!J667</f>
        <v>Luis Carlos Buitrago Echeverri</v>
      </c>
      <c r="AU665" s="18">
        <f>[1]Supervisiones!K667</f>
        <v>7563863</v>
      </c>
      <c r="AV665" s="18" t="str">
        <f>[1]Supervisiones!L667</f>
        <v>Juan Pablo Mondragón Pardo</v>
      </c>
      <c r="AW665" s="18">
        <f>[1]Supervisiones!M667</f>
        <v>7563863</v>
      </c>
      <c r="AX665" s="21">
        <f>[1]Supervisiones!N667</f>
        <v>44587</v>
      </c>
      <c r="AY665" s="21">
        <f>[1]Supervisiones!O667</f>
        <v>44587</v>
      </c>
      <c r="AZ665" s="18" t="str">
        <f>[1]Supervisiones!P667</f>
        <v>Transaccional</v>
      </c>
      <c r="BA665" s="20" t="s">
        <v>105</v>
      </c>
      <c r="BB665" s="18">
        <v>0</v>
      </c>
      <c r="BC665" s="20" t="s">
        <v>105</v>
      </c>
      <c r="BD665" s="18" t="s">
        <v>100</v>
      </c>
      <c r="BE665" s="18" t="s">
        <v>100</v>
      </c>
      <c r="BF665" s="20" t="s">
        <v>105</v>
      </c>
      <c r="BG665" s="18" t="s">
        <v>100</v>
      </c>
      <c r="BH665" s="18" t="s">
        <v>100</v>
      </c>
      <c r="BI665" s="18" t="s">
        <v>100</v>
      </c>
      <c r="BJ665" s="18" t="s">
        <v>100</v>
      </c>
      <c r="BK665" s="18" t="s">
        <v>100</v>
      </c>
      <c r="BL665" s="18" t="s">
        <v>100</v>
      </c>
      <c r="BM665" s="18" t="s">
        <v>100</v>
      </c>
      <c r="BN665" s="18" t="s">
        <v>100</v>
      </c>
      <c r="BO665" s="18" t="s">
        <v>100</v>
      </c>
      <c r="BP665" s="18" t="s">
        <v>100</v>
      </c>
      <c r="BQ665" s="18" t="s">
        <v>100</v>
      </c>
      <c r="BR665" s="18" t="s">
        <v>100</v>
      </c>
      <c r="BS665" s="21">
        <f t="shared" si="62"/>
        <v>44926</v>
      </c>
      <c r="BT665" s="20">
        <f t="shared" si="59"/>
        <v>0</v>
      </c>
      <c r="BU665" s="18">
        <v>0</v>
      </c>
      <c r="BV665" s="18">
        <v>0</v>
      </c>
      <c r="BW665" s="20">
        <f t="shared" si="60"/>
        <v>0</v>
      </c>
      <c r="BX665" s="18">
        <v>0</v>
      </c>
      <c r="BY665" s="18">
        <v>0</v>
      </c>
      <c r="BZ665" s="22">
        <f t="shared" si="63"/>
        <v>192000000</v>
      </c>
      <c r="CA665" s="18" t="s">
        <v>106</v>
      </c>
      <c r="CB665" s="20" t="e">
        <f t="shared" si="61"/>
        <v>#REF!</v>
      </c>
      <c r="CC665" s="30" t="e">
        <f>BS665-#REF!</f>
        <v>#REF!</v>
      </c>
      <c r="CD665" s="20" t="s">
        <v>107</v>
      </c>
      <c r="CE665" s="29">
        <v>44594</v>
      </c>
      <c r="CF665" s="32" t="s">
        <v>3484</v>
      </c>
    </row>
    <row r="666" spans="1:84" s="17" customFormat="1" ht="50.25" customHeight="1">
      <c r="A666" s="60">
        <v>665</v>
      </c>
      <c r="B666" s="20" t="s">
        <v>377</v>
      </c>
      <c r="C666" s="20" t="s">
        <v>406</v>
      </c>
      <c r="D666" s="20" t="s">
        <v>251</v>
      </c>
      <c r="E666" s="20" t="s">
        <v>88</v>
      </c>
      <c r="F666" s="20" t="s">
        <v>3485</v>
      </c>
      <c r="G666" s="20" t="s">
        <v>111</v>
      </c>
      <c r="H666" s="20" t="s">
        <v>3486</v>
      </c>
      <c r="I666" s="20" t="s">
        <v>92</v>
      </c>
      <c r="J666" s="20" t="s">
        <v>3487</v>
      </c>
      <c r="K666" s="20" t="s">
        <v>3488</v>
      </c>
      <c r="L666" s="18">
        <v>80111701</v>
      </c>
      <c r="M666" s="28" t="s">
        <v>3489</v>
      </c>
      <c r="N666" s="20" t="s">
        <v>96</v>
      </c>
      <c r="O666" s="20">
        <f t="shared" si="58"/>
        <v>32000000</v>
      </c>
      <c r="P666" s="35">
        <v>32000000</v>
      </c>
      <c r="Q666" s="18">
        <v>0</v>
      </c>
      <c r="R666" s="35">
        <v>4000000</v>
      </c>
      <c r="S666" s="20" t="s">
        <v>213</v>
      </c>
      <c r="T666" s="21">
        <v>44585</v>
      </c>
      <c r="U666" s="21">
        <v>44587</v>
      </c>
      <c r="V666" s="21">
        <v>44829</v>
      </c>
      <c r="W666" s="21">
        <v>44587</v>
      </c>
      <c r="X666" s="21">
        <v>44829</v>
      </c>
      <c r="Y666" s="24" t="s">
        <v>383</v>
      </c>
      <c r="Z666" s="25" t="s">
        <v>384</v>
      </c>
      <c r="AA666" s="50">
        <v>20220132</v>
      </c>
      <c r="AB666" s="50">
        <v>112622</v>
      </c>
      <c r="AC666" s="23">
        <v>44580</v>
      </c>
      <c r="AD666" s="18" t="s">
        <v>100</v>
      </c>
      <c r="AE666" s="18" t="s">
        <v>100</v>
      </c>
      <c r="AF666" s="28" t="s">
        <v>986</v>
      </c>
      <c r="AG666" s="28" t="s">
        <v>116</v>
      </c>
      <c r="AH666" s="26">
        <v>80222</v>
      </c>
      <c r="AI666" s="38">
        <v>44585</v>
      </c>
      <c r="AJ666" s="27" t="s">
        <v>103</v>
      </c>
      <c r="AK666" s="26" t="s">
        <v>100</v>
      </c>
      <c r="AL666" s="26" t="s">
        <v>100</v>
      </c>
      <c r="AM666" s="19" t="str">
        <f>'[1]REQUISITOS DE EJECUCIÓN '!F668</f>
        <v>Cumplimiento del contrato</v>
      </c>
      <c r="AN666" s="19" t="str">
        <f>'[1]REQUISITOS DE EJECUCIÓN '!G668</f>
        <v>390-47-994000069348</v>
      </c>
      <c r="AO666" s="19">
        <f>'[1]REQUISITOS DE EJECUCIÓN '!H668</f>
        <v>44586</v>
      </c>
      <c r="AP666" s="19">
        <f>'[1]REQUISITOS DE EJECUCIÓN '!I668</f>
        <v>44587</v>
      </c>
      <c r="AQ666" s="19">
        <f>'[1]REQUISITOS DE EJECUCIÓN '!L668</f>
        <v>44588</v>
      </c>
      <c r="AR666" s="19" t="str">
        <f>'[1]REQUISITOS DE EJECUCIÓN '!M668</f>
        <v>I</v>
      </c>
      <c r="AS666" s="20" t="s">
        <v>104</v>
      </c>
      <c r="AT666" s="18" t="str">
        <f>[1]Supervisiones!J668</f>
        <v>Natalia Moreno Murillo</v>
      </c>
      <c r="AU666" s="18">
        <f>[1]Supervisiones!K668</f>
        <v>1022323628</v>
      </c>
      <c r="AV666" s="18" t="str">
        <f>[1]Supervisiones!L668</f>
        <v>Natalia Moreno Murillo</v>
      </c>
      <c r="AW666" s="18">
        <f>[1]Supervisiones!M668</f>
        <v>1022323628</v>
      </c>
      <c r="AX666" s="21">
        <f>[1]Supervisiones!N668</f>
        <v>44586</v>
      </c>
      <c r="AY666" s="21">
        <f>[1]Supervisiones!O668</f>
        <v>44586</v>
      </c>
      <c r="AZ666" s="18" t="str">
        <f>[1]Supervisiones!P668</f>
        <v>Transaccional</v>
      </c>
      <c r="BA666" s="20" t="s">
        <v>105</v>
      </c>
      <c r="BB666" s="18">
        <v>0</v>
      </c>
      <c r="BC666" s="20" t="s">
        <v>105</v>
      </c>
      <c r="BD666" s="18" t="s">
        <v>100</v>
      </c>
      <c r="BE666" s="18" t="s">
        <v>100</v>
      </c>
      <c r="BF666" s="20" t="s">
        <v>105</v>
      </c>
      <c r="BG666" s="18" t="s">
        <v>100</v>
      </c>
      <c r="BH666" s="18" t="s">
        <v>100</v>
      </c>
      <c r="BI666" s="18" t="s">
        <v>100</v>
      </c>
      <c r="BJ666" s="18" t="s">
        <v>100</v>
      </c>
      <c r="BK666" s="18" t="s">
        <v>100</v>
      </c>
      <c r="BL666" s="18" t="s">
        <v>100</v>
      </c>
      <c r="BM666" s="18" t="s">
        <v>100</v>
      </c>
      <c r="BN666" s="18" t="s">
        <v>100</v>
      </c>
      <c r="BO666" s="18" t="s">
        <v>100</v>
      </c>
      <c r="BP666" s="18" t="s">
        <v>100</v>
      </c>
      <c r="BQ666" s="18" t="s">
        <v>100</v>
      </c>
      <c r="BR666" s="18" t="s">
        <v>100</v>
      </c>
      <c r="BS666" s="21">
        <f t="shared" si="62"/>
        <v>44829</v>
      </c>
      <c r="BT666" s="20">
        <f t="shared" si="59"/>
        <v>0</v>
      </c>
      <c r="BU666" s="18">
        <v>0</v>
      </c>
      <c r="BV666" s="18">
        <v>0</v>
      </c>
      <c r="BW666" s="20">
        <f t="shared" si="60"/>
        <v>0</v>
      </c>
      <c r="BX666" s="18">
        <v>0</v>
      </c>
      <c r="BY666" s="18">
        <v>0</v>
      </c>
      <c r="BZ666" s="22">
        <f t="shared" si="63"/>
        <v>32000000</v>
      </c>
      <c r="CA666" s="18" t="s">
        <v>106</v>
      </c>
      <c r="CB666" s="20" t="e">
        <f t="shared" si="61"/>
        <v>#REF!</v>
      </c>
      <c r="CC666" s="30" t="e">
        <f>BS666-#REF!</f>
        <v>#REF!</v>
      </c>
      <c r="CD666" s="20" t="s">
        <v>107</v>
      </c>
      <c r="CE666" s="29">
        <v>44590</v>
      </c>
      <c r="CF666" s="32" t="s">
        <v>3490</v>
      </c>
    </row>
    <row r="667" spans="1:84" s="17" customFormat="1" ht="50.25" customHeight="1">
      <c r="A667" s="60">
        <v>666</v>
      </c>
      <c r="B667" s="20" t="s">
        <v>298</v>
      </c>
      <c r="C667" s="20" t="s">
        <v>1064</v>
      </c>
      <c r="D667" s="20" t="s">
        <v>300</v>
      </c>
      <c r="E667" s="20" t="s">
        <v>88</v>
      </c>
      <c r="F667" s="20" t="s">
        <v>3491</v>
      </c>
      <c r="G667" s="20" t="s">
        <v>111</v>
      </c>
      <c r="H667" s="20" t="s">
        <v>3492</v>
      </c>
      <c r="I667" s="20" t="s">
        <v>92</v>
      </c>
      <c r="J667" s="20">
        <v>1016051986</v>
      </c>
      <c r="K667" s="20" t="s">
        <v>3493</v>
      </c>
      <c r="L667" s="18">
        <v>80111701</v>
      </c>
      <c r="M667" s="28" t="s">
        <v>2675</v>
      </c>
      <c r="N667" s="20" t="s">
        <v>96</v>
      </c>
      <c r="O667" s="20">
        <f t="shared" si="58"/>
        <v>18556356</v>
      </c>
      <c r="P667" s="35">
        <v>18556356</v>
      </c>
      <c r="Q667" s="18">
        <v>0</v>
      </c>
      <c r="R667" s="35">
        <v>3092726</v>
      </c>
      <c r="S667" s="20" t="s">
        <v>213</v>
      </c>
      <c r="T667" s="31">
        <v>44585</v>
      </c>
      <c r="U667" s="21">
        <v>44589</v>
      </c>
      <c r="V667" s="31">
        <v>44742</v>
      </c>
      <c r="W667" s="21">
        <v>44589</v>
      </c>
      <c r="X667" s="21">
        <v>44742</v>
      </c>
      <c r="Y667" s="24" t="s">
        <v>1069</v>
      </c>
      <c r="Z667" s="25" t="s">
        <v>306</v>
      </c>
      <c r="AA667" s="50">
        <v>20220942</v>
      </c>
      <c r="AB667" s="50">
        <v>50222</v>
      </c>
      <c r="AC667" s="23">
        <v>44572</v>
      </c>
      <c r="AD667" s="18" t="s">
        <v>100</v>
      </c>
      <c r="AE667" s="18" t="s">
        <v>100</v>
      </c>
      <c r="AF667" s="28" t="s">
        <v>1070</v>
      </c>
      <c r="AG667" s="28" t="s">
        <v>2676</v>
      </c>
      <c r="AH667" s="26">
        <v>83422</v>
      </c>
      <c r="AI667" s="38">
        <v>44586</v>
      </c>
      <c r="AJ667" s="27" t="s">
        <v>103</v>
      </c>
      <c r="AK667" s="26" t="s">
        <v>100</v>
      </c>
      <c r="AL667" s="26" t="s">
        <v>100</v>
      </c>
      <c r="AM667" s="19" t="str">
        <f>'[1]REQUISITOS DE EJECUCIÓN '!F669</f>
        <v>Cumplimiento del contrato</v>
      </c>
      <c r="AN667" s="19" t="str">
        <f>'[1]REQUISITOS DE EJECUCIÓN '!G669</f>
        <v>390-47-994000069032</v>
      </c>
      <c r="AO667" s="19">
        <f>'[1]REQUISITOS DE EJECUCIÓN '!H669</f>
        <v>44585</v>
      </c>
      <c r="AP667" s="19">
        <f>'[1]REQUISITOS DE EJECUCIÓN '!I669</f>
        <v>44587</v>
      </c>
      <c r="AQ667" s="19">
        <f>'[1]REQUISITOS DE EJECUCIÓN '!L669</f>
        <v>44588</v>
      </c>
      <c r="AR667" s="19" t="str">
        <f>'[1]REQUISITOS DE EJECUCIÓN '!M669</f>
        <v>III</v>
      </c>
      <c r="AS667" s="20" t="s">
        <v>104</v>
      </c>
      <c r="AT667" s="18" t="str">
        <f>[1]Supervisiones!J669</f>
        <v>Nestor Alejandro Gómez Guerrero</v>
      </c>
      <c r="AU667" s="18">
        <f>[1]Supervisiones!K669</f>
        <v>7700363</v>
      </c>
      <c r="AV667" s="18" t="str">
        <f>[1]Supervisiones!L669</f>
        <v>Nestor Alejandro Gómez Guerrero</v>
      </c>
      <c r="AW667" s="18">
        <f>[1]Supervisiones!M669</f>
        <v>7700363</v>
      </c>
      <c r="AX667" s="21">
        <f>[1]Supervisiones!N669</f>
        <v>44589</v>
      </c>
      <c r="AY667" s="21">
        <f>[1]Supervisiones!O669</f>
        <v>44589</v>
      </c>
      <c r="AZ667" s="18" t="str">
        <f>[1]Supervisiones!P669</f>
        <v>Transaccional</v>
      </c>
      <c r="BA667" s="20" t="s">
        <v>105</v>
      </c>
      <c r="BB667" s="18">
        <v>0</v>
      </c>
      <c r="BC667" s="20" t="s">
        <v>105</v>
      </c>
      <c r="BD667" s="18" t="s">
        <v>100</v>
      </c>
      <c r="BE667" s="18" t="s">
        <v>100</v>
      </c>
      <c r="BF667" s="20" t="s">
        <v>105</v>
      </c>
      <c r="BG667" s="18" t="s">
        <v>100</v>
      </c>
      <c r="BH667" s="18" t="s">
        <v>100</v>
      </c>
      <c r="BI667" s="18" t="s">
        <v>100</v>
      </c>
      <c r="BJ667" s="18" t="s">
        <v>100</v>
      </c>
      <c r="BK667" s="18" t="s">
        <v>100</v>
      </c>
      <c r="BL667" s="18" t="s">
        <v>100</v>
      </c>
      <c r="BM667" s="18" t="s">
        <v>100</v>
      </c>
      <c r="BN667" s="18" t="s">
        <v>100</v>
      </c>
      <c r="BO667" s="18" t="s">
        <v>100</v>
      </c>
      <c r="BP667" s="18" t="s">
        <v>100</v>
      </c>
      <c r="BQ667" s="18" t="s">
        <v>100</v>
      </c>
      <c r="BR667" s="18" t="s">
        <v>100</v>
      </c>
      <c r="BS667" s="21">
        <f t="shared" si="62"/>
        <v>44742</v>
      </c>
      <c r="BT667" s="20">
        <f t="shared" si="59"/>
        <v>0</v>
      </c>
      <c r="BU667" s="18">
        <v>0</v>
      </c>
      <c r="BV667" s="18">
        <v>0</v>
      </c>
      <c r="BW667" s="20">
        <f t="shared" si="60"/>
        <v>0</v>
      </c>
      <c r="BX667" s="18">
        <v>0</v>
      </c>
      <c r="BY667" s="18">
        <v>0</v>
      </c>
      <c r="BZ667" s="22">
        <f t="shared" si="63"/>
        <v>18556356</v>
      </c>
      <c r="CA667" s="18" t="s">
        <v>106</v>
      </c>
      <c r="CB667" s="20" t="e">
        <f t="shared" si="61"/>
        <v>#REF!</v>
      </c>
      <c r="CC667" s="30" t="e">
        <f>BS667-#REF!</f>
        <v>#REF!</v>
      </c>
      <c r="CD667" s="20" t="s">
        <v>107</v>
      </c>
      <c r="CE667" s="29">
        <v>44590</v>
      </c>
      <c r="CF667" s="32" t="s">
        <v>3494</v>
      </c>
    </row>
    <row r="668" spans="1:84" s="17" customFormat="1" ht="50.25" customHeight="1">
      <c r="A668" s="60">
        <v>667</v>
      </c>
      <c r="B668" s="20" t="s">
        <v>411</v>
      </c>
      <c r="C668" s="20" t="s">
        <v>617</v>
      </c>
      <c r="D668" s="20" t="s">
        <v>3495</v>
      </c>
      <c r="E668" s="20" t="s">
        <v>2387</v>
      </c>
      <c r="F668" s="20" t="s">
        <v>3496</v>
      </c>
      <c r="G668" s="20" t="s">
        <v>2389</v>
      </c>
      <c r="H668" s="20" t="s">
        <v>3497</v>
      </c>
      <c r="I668" s="20" t="s">
        <v>2130</v>
      </c>
      <c r="J668" s="20" t="s">
        <v>3498</v>
      </c>
      <c r="K668" s="20" t="s">
        <v>3499</v>
      </c>
      <c r="L668" s="18">
        <v>80101505</v>
      </c>
      <c r="M668" s="28" t="s">
        <v>3500</v>
      </c>
      <c r="N668" s="28" t="s">
        <v>96</v>
      </c>
      <c r="O668" s="20">
        <f t="shared" si="58"/>
        <v>50000000</v>
      </c>
      <c r="P668" s="35">
        <v>50000000</v>
      </c>
      <c r="Q668" s="18">
        <v>0</v>
      </c>
      <c r="R668" s="36" t="s">
        <v>100</v>
      </c>
      <c r="S668" s="20" t="s">
        <v>100</v>
      </c>
      <c r="T668" s="31">
        <v>44586</v>
      </c>
      <c r="U668" s="21">
        <v>44601</v>
      </c>
      <c r="V668" s="31">
        <v>44926</v>
      </c>
      <c r="W668" s="21">
        <v>44601</v>
      </c>
      <c r="X668" s="21">
        <v>44926</v>
      </c>
      <c r="Y668" s="24" t="s">
        <v>130</v>
      </c>
      <c r="Z668" s="25" t="s">
        <v>419</v>
      </c>
      <c r="AA668" s="50">
        <v>20220852</v>
      </c>
      <c r="AB668" s="50">
        <v>82622</v>
      </c>
      <c r="AC668" s="23">
        <v>44574</v>
      </c>
      <c r="AD668" s="18" t="s">
        <v>100</v>
      </c>
      <c r="AE668" s="18" t="s">
        <v>100</v>
      </c>
      <c r="AF668" s="28" t="s">
        <v>2475</v>
      </c>
      <c r="AG668" s="28" t="s">
        <v>100</v>
      </c>
      <c r="AH668" s="26">
        <v>85322</v>
      </c>
      <c r="AI668" s="38">
        <v>44587</v>
      </c>
      <c r="AJ668" s="27" t="s">
        <v>103</v>
      </c>
      <c r="AK668" s="26" t="s">
        <v>100</v>
      </c>
      <c r="AL668" s="26" t="s">
        <v>100</v>
      </c>
      <c r="AM668" s="19" t="str">
        <f>'[1]REQUISITOS DE EJECUCIÓN '!F670</f>
        <v>Cumplimiento del contrato
Pago de salarios
Calidad del servicio
Calidad y correcto funcionamiento de los bienes
Responsabilidad civil extra contractual</v>
      </c>
      <c r="AN668" s="19" t="str">
        <f>'[1]REQUISITOS DE EJECUCIÓN '!G670</f>
        <v>3257274 -6
0812826</v>
      </c>
      <c r="AO668" s="19">
        <f>'[1]REQUISITOS DE EJECUCIÓN '!H670</f>
        <v>44586</v>
      </c>
      <c r="AP668" s="19">
        <f>'[1]REQUISITOS DE EJECUCIÓN '!I670</f>
        <v>44600</v>
      </c>
      <c r="AQ668" s="19" t="str">
        <f>'[1]REQUISITOS DE EJECUCIÓN '!L670</f>
        <v>N/A</v>
      </c>
      <c r="AR668" s="19" t="str">
        <f>'[1]REQUISITOS DE EJECUCIÓN '!M670</f>
        <v>N/A</v>
      </c>
      <c r="AS668" s="20" t="s">
        <v>100</v>
      </c>
      <c r="AT668" s="18" t="str">
        <f>[1]Supervisiones!J670</f>
        <v>daniel felipe jaramillo franco</v>
      </c>
      <c r="AU668" s="18">
        <f>[1]Supervisiones!K670</f>
        <v>1094937322</v>
      </c>
      <c r="AV668" s="18" t="str">
        <f>[1]Supervisiones!L670</f>
        <v>David Alejandro Acosta Cárdenas</v>
      </c>
      <c r="AW668" s="18">
        <f>[1]Supervisiones!M670</f>
        <v>1094937322</v>
      </c>
      <c r="AX668" s="21">
        <f>[1]Supervisiones!N670</f>
        <v>44596</v>
      </c>
      <c r="AY668" s="21">
        <f>[1]Supervisiones!O670</f>
        <v>44586</v>
      </c>
      <c r="AZ668" s="18" t="str">
        <f>[1]Supervisiones!P670</f>
        <v>Transaccional</v>
      </c>
      <c r="BA668" s="20" t="s">
        <v>105</v>
      </c>
      <c r="BB668" s="18">
        <v>0</v>
      </c>
      <c r="BC668" s="20" t="s">
        <v>105</v>
      </c>
      <c r="BD668" s="18" t="s">
        <v>100</v>
      </c>
      <c r="BE668" s="18" t="s">
        <v>100</v>
      </c>
      <c r="BF668" s="20" t="s">
        <v>105</v>
      </c>
      <c r="BG668" s="18" t="s">
        <v>100</v>
      </c>
      <c r="BH668" s="18" t="s">
        <v>100</v>
      </c>
      <c r="BI668" s="18" t="s">
        <v>100</v>
      </c>
      <c r="BJ668" s="18" t="s">
        <v>100</v>
      </c>
      <c r="BK668" s="18" t="s">
        <v>100</v>
      </c>
      <c r="BL668" s="18" t="s">
        <v>100</v>
      </c>
      <c r="BM668" s="18" t="s">
        <v>100</v>
      </c>
      <c r="BN668" s="18" t="s">
        <v>100</v>
      </c>
      <c r="BO668" s="18" t="s">
        <v>100</v>
      </c>
      <c r="BP668" s="18" t="s">
        <v>100</v>
      </c>
      <c r="BQ668" s="18" t="s">
        <v>100</v>
      </c>
      <c r="BR668" s="18" t="s">
        <v>100</v>
      </c>
      <c r="BS668" s="21">
        <f t="shared" si="62"/>
        <v>44926</v>
      </c>
      <c r="BT668" s="20">
        <f t="shared" si="59"/>
        <v>0</v>
      </c>
      <c r="BU668" s="18">
        <v>0</v>
      </c>
      <c r="BV668" s="18">
        <v>0</v>
      </c>
      <c r="BW668" s="20">
        <f t="shared" si="60"/>
        <v>0</v>
      </c>
      <c r="BX668" s="18">
        <v>0</v>
      </c>
      <c r="BY668" s="18">
        <v>0</v>
      </c>
      <c r="BZ668" s="22">
        <f t="shared" si="63"/>
        <v>50000000</v>
      </c>
      <c r="CA668" s="18" t="s">
        <v>106</v>
      </c>
      <c r="CB668" s="20" t="e">
        <f t="shared" si="61"/>
        <v>#REF!</v>
      </c>
      <c r="CC668" s="30" t="e">
        <f>BS668-#REF!</f>
        <v>#REF!</v>
      </c>
      <c r="CD668" s="20" t="s">
        <v>107</v>
      </c>
      <c r="CE668" s="29">
        <v>44594</v>
      </c>
      <c r="CF668" s="32" t="s">
        <v>3501</v>
      </c>
    </row>
    <row r="669" spans="1:84" s="17" customFormat="1" ht="50.25" customHeight="1">
      <c r="A669" s="60">
        <v>668</v>
      </c>
      <c r="B669" s="20" t="s">
        <v>411</v>
      </c>
      <c r="C669" s="20" t="s">
        <v>730</v>
      </c>
      <c r="D669" s="20" t="s">
        <v>1116</v>
      </c>
      <c r="E669" s="20" t="s">
        <v>88</v>
      </c>
      <c r="F669" s="20" t="s">
        <v>3502</v>
      </c>
      <c r="G669" s="20" t="s">
        <v>90</v>
      </c>
      <c r="H669" s="20" t="s">
        <v>3503</v>
      </c>
      <c r="I669" s="20" t="s">
        <v>92</v>
      </c>
      <c r="J669" s="20">
        <v>34000594</v>
      </c>
      <c r="K669" s="20" t="s">
        <v>3504</v>
      </c>
      <c r="L669" s="18">
        <v>80111701</v>
      </c>
      <c r="M669" s="28" t="s">
        <v>3505</v>
      </c>
      <c r="N669" s="20" t="s">
        <v>96</v>
      </c>
      <c r="O669" s="20">
        <f t="shared" si="58"/>
        <v>65550000</v>
      </c>
      <c r="P669" s="35">
        <v>65550000</v>
      </c>
      <c r="Q669" s="18">
        <v>0</v>
      </c>
      <c r="R669" s="35">
        <v>5700000</v>
      </c>
      <c r="S669" s="20" t="s">
        <v>97</v>
      </c>
      <c r="T669" s="31">
        <v>44584</v>
      </c>
      <c r="U669" s="21">
        <v>44587</v>
      </c>
      <c r="V669" s="31">
        <v>44926</v>
      </c>
      <c r="W669" s="21">
        <v>44587</v>
      </c>
      <c r="X669" s="21">
        <v>44926</v>
      </c>
      <c r="Y669" s="24" t="s">
        <v>418</v>
      </c>
      <c r="Z669" s="25" t="s">
        <v>419</v>
      </c>
      <c r="AA669" s="50">
        <v>20220711</v>
      </c>
      <c r="AB669" s="50">
        <v>95622</v>
      </c>
      <c r="AC669" s="23">
        <v>44575</v>
      </c>
      <c r="AD669" s="18" t="s">
        <v>100</v>
      </c>
      <c r="AE669" s="18" t="s">
        <v>100</v>
      </c>
      <c r="AF669" s="28" t="s">
        <v>736</v>
      </c>
      <c r="AG669" s="28" t="s">
        <v>116</v>
      </c>
      <c r="AH669" s="26">
        <v>78722</v>
      </c>
      <c r="AI669" s="38">
        <v>44585</v>
      </c>
      <c r="AJ669" s="27" t="s">
        <v>103</v>
      </c>
      <c r="AK669" s="26" t="s">
        <v>100</v>
      </c>
      <c r="AL669" s="26" t="s">
        <v>100</v>
      </c>
      <c r="AM669" s="19" t="str">
        <f>'[1]REQUISITOS DE EJECUCIÓN '!F671</f>
        <v>Cumplimiento del contrato
Calidad del servicio</v>
      </c>
      <c r="AN669" s="19" t="str">
        <f>'[1]REQUISITOS DE EJECUCIÓN '!G671</f>
        <v>390-47-994000068860</v>
      </c>
      <c r="AO669" s="19">
        <f>'[1]REQUISITOS DE EJECUCIÓN '!H671</f>
        <v>44585</v>
      </c>
      <c r="AP669" s="19">
        <f>'[1]REQUISITOS DE EJECUCIÓN '!I671</f>
        <v>44586</v>
      </c>
      <c r="AQ669" s="19">
        <f>'[1]REQUISITOS DE EJECUCIÓN '!L671</f>
        <v>44588</v>
      </c>
      <c r="AR669" s="19" t="str">
        <f>'[1]REQUISITOS DE EJECUCIÓN '!M671</f>
        <v>I</v>
      </c>
      <c r="AS669" s="20" t="s">
        <v>104</v>
      </c>
      <c r="AT669" s="18" t="str">
        <f>[1]Supervisiones!J671</f>
        <v>Kelly Alexandra Mariño Estupiñan</v>
      </c>
      <c r="AU669" s="18">
        <f>[1]Supervisiones!K671</f>
        <v>38363362</v>
      </c>
      <c r="AV669" s="18" t="str">
        <f>[1]Supervisiones!L671</f>
        <v>Kelly Alexandra Mariño Estupiñan</v>
      </c>
      <c r="AW669" s="18">
        <f>[1]Supervisiones!M671</f>
        <v>38363362</v>
      </c>
      <c r="AX669" s="21">
        <f>[1]Supervisiones!N671</f>
        <v>44586</v>
      </c>
      <c r="AY669" s="21">
        <f>[1]Supervisiones!O671</f>
        <v>44586</v>
      </c>
      <c r="AZ669" s="18" t="str">
        <f>[1]Supervisiones!P671</f>
        <v>Transaccional</v>
      </c>
      <c r="BA669" s="20" t="s">
        <v>105</v>
      </c>
      <c r="BB669" s="18">
        <v>0</v>
      </c>
      <c r="BC669" s="20" t="s">
        <v>105</v>
      </c>
      <c r="BD669" s="18" t="s">
        <v>100</v>
      </c>
      <c r="BE669" s="18" t="s">
        <v>100</v>
      </c>
      <c r="BF669" s="20" t="s">
        <v>105</v>
      </c>
      <c r="BG669" s="18" t="s">
        <v>100</v>
      </c>
      <c r="BH669" s="18" t="s">
        <v>100</v>
      </c>
      <c r="BI669" s="18" t="s">
        <v>100</v>
      </c>
      <c r="BJ669" s="18" t="s">
        <v>100</v>
      </c>
      <c r="BK669" s="18" t="s">
        <v>100</v>
      </c>
      <c r="BL669" s="18" t="s">
        <v>100</v>
      </c>
      <c r="BM669" s="18" t="s">
        <v>100</v>
      </c>
      <c r="BN669" s="18" t="s">
        <v>100</v>
      </c>
      <c r="BO669" s="18" t="s">
        <v>100</v>
      </c>
      <c r="BP669" s="18" t="s">
        <v>100</v>
      </c>
      <c r="BQ669" s="18" t="s">
        <v>100</v>
      </c>
      <c r="BR669" s="18" t="s">
        <v>100</v>
      </c>
      <c r="BS669" s="21">
        <f t="shared" si="62"/>
        <v>44926</v>
      </c>
      <c r="BT669" s="20">
        <f t="shared" si="59"/>
        <v>0</v>
      </c>
      <c r="BU669" s="18">
        <v>0</v>
      </c>
      <c r="BV669" s="18">
        <v>0</v>
      </c>
      <c r="BW669" s="20">
        <f t="shared" si="60"/>
        <v>0</v>
      </c>
      <c r="BX669" s="18">
        <v>0</v>
      </c>
      <c r="BY669" s="18">
        <v>0</v>
      </c>
      <c r="BZ669" s="22">
        <f t="shared" si="63"/>
        <v>65550000</v>
      </c>
      <c r="CA669" s="18" t="s">
        <v>106</v>
      </c>
      <c r="CB669" s="20" t="e">
        <f t="shared" si="61"/>
        <v>#REF!</v>
      </c>
      <c r="CC669" s="30" t="e">
        <f>BS669-#REF!</f>
        <v>#REF!</v>
      </c>
      <c r="CD669" s="20" t="s">
        <v>107</v>
      </c>
      <c r="CE669" s="29">
        <v>44590</v>
      </c>
      <c r="CF669" s="32" t="s">
        <v>3506</v>
      </c>
    </row>
    <row r="670" spans="1:84" s="17" customFormat="1" ht="50.25" customHeight="1">
      <c r="A670" s="60">
        <v>669</v>
      </c>
      <c r="B670" s="20" t="s">
        <v>377</v>
      </c>
      <c r="C670" s="20" t="s">
        <v>378</v>
      </c>
      <c r="D670" s="20" t="s">
        <v>251</v>
      </c>
      <c r="E670" s="20" t="s">
        <v>88</v>
      </c>
      <c r="F670" s="20" t="s">
        <v>3507</v>
      </c>
      <c r="G670" s="20" t="s">
        <v>90</v>
      </c>
      <c r="H670" s="33" t="s">
        <v>3508</v>
      </c>
      <c r="I670" s="20" t="s">
        <v>92</v>
      </c>
      <c r="J670" s="20">
        <v>1121883304</v>
      </c>
      <c r="K670" s="20" t="s">
        <v>3509</v>
      </c>
      <c r="L670" s="18">
        <v>80111701</v>
      </c>
      <c r="M670" s="28" t="s">
        <v>382</v>
      </c>
      <c r="N670" s="28" t="s">
        <v>96</v>
      </c>
      <c r="O670" s="20">
        <f t="shared" si="58"/>
        <v>36000000</v>
      </c>
      <c r="P670" s="35">
        <v>36000000</v>
      </c>
      <c r="Q670" s="18">
        <v>0</v>
      </c>
      <c r="R670" s="35">
        <v>4500000</v>
      </c>
      <c r="S670" s="20" t="s">
        <v>213</v>
      </c>
      <c r="T670" s="31">
        <v>44585</v>
      </c>
      <c r="U670" s="21">
        <v>44593</v>
      </c>
      <c r="V670" s="21">
        <v>44834</v>
      </c>
      <c r="W670" s="21">
        <v>44593</v>
      </c>
      <c r="X670" s="21">
        <v>44834</v>
      </c>
      <c r="Y670" s="24" t="s">
        <v>383</v>
      </c>
      <c r="Z670" s="25" t="s">
        <v>384</v>
      </c>
      <c r="AA670" s="50">
        <v>20220079</v>
      </c>
      <c r="AB670" s="50">
        <v>58922</v>
      </c>
      <c r="AC670" s="23">
        <v>44573</v>
      </c>
      <c r="AD670" s="18" t="s">
        <v>100</v>
      </c>
      <c r="AE670" s="18" t="s">
        <v>100</v>
      </c>
      <c r="AF670" s="28" t="s">
        <v>986</v>
      </c>
      <c r="AG670" s="28" t="s">
        <v>188</v>
      </c>
      <c r="AH670" s="26">
        <v>81322</v>
      </c>
      <c r="AI670" s="38">
        <v>44586</v>
      </c>
      <c r="AJ670" s="27" t="s">
        <v>103</v>
      </c>
      <c r="AK670" s="26" t="s">
        <v>100</v>
      </c>
      <c r="AL670" s="26" t="s">
        <v>100</v>
      </c>
      <c r="AM670" s="19" t="str">
        <f>'[1]REQUISITOS DE EJECUCIÓN '!F672</f>
        <v>Cumplimiento del contrato
Calidad del servicio</v>
      </c>
      <c r="AN670" s="19" t="str">
        <f>'[1]REQUISITOS DE EJECUCIÓN '!G672</f>
        <v>NB- 100194922</v>
      </c>
      <c r="AO670" s="19">
        <f>'[1]REQUISITOS DE EJECUCIÓN '!H672</f>
        <v>44586</v>
      </c>
      <c r="AP670" s="19">
        <f>'[1]REQUISITOS DE EJECUCIÓN '!I672</f>
        <v>44587</v>
      </c>
      <c r="AQ670" s="19">
        <f>'[1]REQUISITOS DE EJECUCIÓN '!L672</f>
        <v>44588</v>
      </c>
      <c r="AR670" s="19" t="str">
        <f>'[1]REQUISITOS DE EJECUCIÓN '!M672</f>
        <v>I</v>
      </c>
      <c r="AS670" s="20" t="s">
        <v>104</v>
      </c>
      <c r="AT670" s="18" t="str">
        <f>[1]Supervisiones!J672</f>
        <v>Damaris Tatiana Gomez Buitrago</v>
      </c>
      <c r="AU670" s="18" t="str">
        <f>[1]Supervisiones!K672</f>
        <v xml:space="preserve">1076716385	</v>
      </c>
      <c r="AV670" s="18" t="str">
        <f>[1]Supervisiones!L672</f>
        <v>Damaris Tatiana Gomez Buitrago</v>
      </c>
      <c r="AW670" s="18" t="str">
        <f>[1]Supervisiones!M672</f>
        <v xml:space="preserve">1076716385	</v>
      </c>
      <c r="AX670" s="21">
        <f>[1]Supervisiones!N672</f>
        <v>44586</v>
      </c>
      <c r="AY670" s="21">
        <f>[1]Supervisiones!O672</f>
        <v>44586</v>
      </c>
      <c r="AZ670" s="18" t="str">
        <f>[1]Supervisiones!P672</f>
        <v>Transaccional</v>
      </c>
      <c r="BA670" s="20" t="s">
        <v>105</v>
      </c>
      <c r="BB670" s="18">
        <v>0</v>
      </c>
      <c r="BC670" s="20" t="s">
        <v>105</v>
      </c>
      <c r="BD670" s="18" t="s">
        <v>100</v>
      </c>
      <c r="BE670" s="18" t="s">
        <v>100</v>
      </c>
      <c r="BF670" s="20" t="s">
        <v>105</v>
      </c>
      <c r="BG670" s="18" t="s">
        <v>100</v>
      </c>
      <c r="BH670" s="18" t="s">
        <v>100</v>
      </c>
      <c r="BI670" s="18" t="s">
        <v>100</v>
      </c>
      <c r="BJ670" s="18" t="s">
        <v>100</v>
      </c>
      <c r="BK670" s="18" t="s">
        <v>100</v>
      </c>
      <c r="BL670" s="18" t="s">
        <v>100</v>
      </c>
      <c r="BM670" s="18" t="s">
        <v>100</v>
      </c>
      <c r="BN670" s="18" t="s">
        <v>100</v>
      </c>
      <c r="BO670" s="18" t="s">
        <v>100</v>
      </c>
      <c r="BP670" s="18" t="s">
        <v>100</v>
      </c>
      <c r="BQ670" s="18" t="s">
        <v>100</v>
      </c>
      <c r="BR670" s="18" t="s">
        <v>100</v>
      </c>
      <c r="BS670" s="21">
        <f t="shared" si="62"/>
        <v>44834</v>
      </c>
      <c r="BT670" s="20">
        <f t="shared" si="59"/>
        <v>0</v>
      </c>
      <c r="BU670" s="18">
        <v>0</v>
      </c>
      <c r="BV670" s="18">
        <v>0</v>
      </c>
      <c r="BW670" s="20">
        <f t="shared" si="60"/>
        <v>0</v>
      </c>
      <c r="BX670" s="18">
        <v>0</v>
      </c>
      <c r="BY670" s="18">
        <v>0</v>
      </c>
      <c r="BZ670" s="22">
        <f t="shared" si="63"/>
        <v>36000000</v>
      </c>
      <c r="CA670" s="18" t="s">
        <v>106</v>
      </c>
      <c r="CB670" s="20" t="e">
        <f t="shared" si="61"/>
        <v>#REF!</v>
      </c>
      <c r="CC670" s="30" t="e">
        <f>BS670-#REF!</f>
        <v>#REF!</v>
      </c>
      <c r="CD670" s="20" t="s">
        <v>107</v>
      </c>
      <c r="CE670" s="29">
        <v>44590</v>
      </c>
      <c r="CF670" s="32" t="s">
        <v>3510</v>
      </c>
    </row>
    <row r="671" spans="1:84" s="17" customFormat="1" ht="50.25" customHeight="1">
      <c r="A671" s="60">
        <v>670</v>
      </c>
      <c r="B671" s="20" t="s">
        <v>298</v>
      </c>
      <c r="C671" s="20" t="s">
        <v>299</v>
      </c>
      <c r="D671" s="20" t="s">
        <v>460</v>
      </c>
      <c r="E671" s="20" t="s">
        <v>88</v>
      </c>
      <c r="F671" s="20" t="s">
        <v>3511</v>
      </c>
      <c r="G671" s="54" t="s">
        <v>90</v>
      </c>
      <c r="H671" s="20" t="s">
        <v>3512</v>
      </c>
      <c r="I671" s="55" t="s">
        <v>92</v>
      </c>
      <c r="J671" s="20">
        <v>1070612951</v>
      </c>
      <c r="K671" s="20" t="s">
        <v>3513</v>
      </c>
      <c r="L671" s="18">
        <v>80111701</v>
      </c>
      <c r="M671" s="28" t="s">
        <v>589</v>
      </c>
      <c r="N671" s="20" t="s">
        <v>96</v>
      </c>
      <c r="O671" s="20">
        <f t="shared" si="58"/>
        <v>65000000</v>
      </c>
      <c r="P671" s="35">
        <v>65000000</v>
      </c>
      <c r="Q671" s="18">
        <v>0</v>
      </c>
      <c r="R671" s="35">
        <v>6500000</v>
      </c>
      <c r="S671" s="20" t="s">
        <v>213</v>
      </c>
      <c r="T671" s="31">
        <v>44586</v>
      </c>
      <c r="U671" s="21">
        <v>44589</v>
      </c>
      <c r="V671" s="31">
        <v>44865</v>
      </c>
      <c r="W671" s="21">
        <v>44589</v>
      </c>
      <c r="X671" s="21">
        <v>44865</v>
      </c>
      <c r="Y671" s="24" t="s">
        <v>305</v>
      </c>
      <c r="Z671" s="25" t="s">
        <v>306</v>
      </c>
      <c r="AA671" s="50">
        <v>20220997</v>
      </c>
      <c r="AB671" s="50">
        <v>112022</v>
      </c>
      <c r="AC671" s="23">
        <v>44580</v>
      </c>
      <c r="AD671" s="18" t="s">
        <v>100</v>
      </c>
      <c r="AE671" s="18" t="s">
        <v>100</v>
      </c>
      <c r="AF671" s="28" t="s">
        <v>928</v>
      </c>
      <c r="AG671" s="28" t="s">
        <v>1080</v>
      </c>
      <c r="AH671" s="26">
        <v>82522</v>
      </c>
      <c r="AI671" s="38">
        <v>44586</v>
      </c>
      <c r="AJ671" s="27" t="s">
        <v>103</v>
      </c>
      <c r="AK671" s="26" t="s">
        <v>100</v>
      </c>
      <c r="AL671" s="26" t="s">
        <v>100</v>
      </c>
      <c r="AM671" s="19" t="str">
        <f>'[1]REQUISITOS DE EJECUCIÓN '!F673</f>
        <v>Cumplimiento del contrato
Calidad del servicio</v>
      </c>
      <c r="AN671" s="19" t="str">
        <f>'[1]REQUISITOS DE EJECUCIÓN '!G673</f>
        <v>390-47-994000069278</v>
      </c>
      <c r="AO671" s="19">
        <f>'[1]REQUISITOS DE EJECUCIÓN '!H673</f>
        <v>44586</v>
      </c>
      <c r="AP671" s="19">
        <f>'[1]REQUISITOS DE EJECUCIÓN '!I673</f>
        <v>44589</v>
      </c>
      <c r="AQ671" s="19">
        <f>'[1]REQUISITOS DE EJECUCIÓN '!L673</f>
        <v>44588</v>
      </c>
      <c r="AR671" s="19" t="str">
        <f>'[1]REQUISITOS DE EJECUCIÓN '!M673</f>
        <v>I</v>
      </c>
      <c r="AS671" s="20" t="s">
        <v>104</v>
      </c>
      <c r="AT671" s="18" t="str">
        <f>[1]Supervisiones!J673</f>
        <v>Fabian Dario Romero Moreno</v>
      </c>
      <c r="AU671" s="18">
        <f>[1]Supervisiones!K673</f>
        <v>11523034</v>
      </c>
      <c r="AV671" s="18" t="str">
        <f>[1]Supervisiones!L673</f>
        <v>Fabian Dario Romero Moreno</v>
      </c>
      <c r="AW671" s="18">
        <f>[1]Supervisiones!M673</f>
        <v>11523034</v>
      </c>
      <c r="AX671" s="21">
        <f>[1]Supervisiones!N673</f>
        <v>44586</v>
      </c>
      <c r="AY671" s="21">
        <f>[1]Supervisiones!O673</f>
        <v>44586</v>
      </c>
      <c r="AZ671" s="18" t="str">
        <f>[1]Supervisiones!P673</f>
        <v>Transaccional</v>
      </c>
      <c r="BA671" s="20" t="s">
        <v>105</v>
      </c>
      <c r="BB671" s="18">
        <v>0</v>
      </c>
      <c r="BC671" s="20" t="s">
        <v>105</v>
      </c>
      <c r="BD671" s="18" t="s">
        <v>100</v>
      </c>
      <c r="BE671" s="18" t="s">
        <v>100</v>
      </c>
      <c r="BF671" s="20" t="s">
        <v>105</v>
      </c>
      <c r="BG671" s="18" t="s">
        <v>100</v>
      </c>
      <c r="BH671" s="18" t="s">
        <v>100</v>
      </c>
      <c r="BI671" s="18" t="s">
        <v>100</v>
      </c>
      <c r="BJ671" s="18" t="s">
        <v>100</v>
      </c>
      <c r="BK671" s="18" t="s">
        <v>100</v>
      </c>
      <c r="BL671" s="18" t="s">
        <v>100</v>
      </c>
      <c r="BM671" s="18" t="s">
        <v>100</v>
      </c>
      <c r="BN671" s="18" t="s">
        <v>100</v>
      </c>
      <c r="BO671" s="18" t="s">
        <v>100</v>
      </c>
      <c r="BP671" s="18" t="s">
        <v>100</v>
      </c>
      <c r="BQ671" s="18" t="s">
        <v>100</v>
      </c>
      <c r="BR671" s="18" t="s">
        <v>100</v>
      </c>
      <c r="BS671" s="21">
        <f t="shared" si="62"/>
        <v>44865</v>
      </c>
      <c r="BT671" s="20">
        <f t="shared" si="59"/>
        <v>0</v>
      </c>
      <c r="BU671" s="18">
        <v>0</v>
      </c>
      <c r="BV671" s="18">
        <v>0</v>
      </c>
      <c r="BW671" s="20">
        <f t="shared" si="60"/>
        <v>0</v>
      </c>
      <c r="BX671" s="18">
        <v>0</v>
      </c>
      <c r="BY671" s="18">
        <v>0</v>
      </c>
      <c r="BZ671" s="22">
        <f t="shared" si="63"/>
        <v>65000000</v>
      </c>
      <c r="CA671" s="18" t="s">
        <v>106</v>
      </c>
      <c r="CB671" s="20" t="e">
        <f t="shared" si="61"/>
        <v>#REF!</v>
      </c>
      <c r="CC671" s="30" t="e">
        <f>BS671-#REF!</f>
        <v>#REF!</v>
      </c>
      <c r="CD671" s="20" t="s">
        <v>107</v>
      </c>
      <c r="CE671" s="29">
        <v>44594</v>
      </c>
      <c r="CF671" s="32" t="s">
        <v>3514</v>
      </c>
    </row>
    <row r="672" spans="1:84" s="17" customFormat="1" ht="50.25" customHeight="1">
      <c r="A672" s="60">
        <v>671</v>
      </c>
      <c r="B672" s="20" t="s">
        <v>298</v>
      </c>
      <c r="C672" s="20" t="s">
        <v>1064</v>
      </c>
      <c r="D672" s="20" t="s">
        <v>460</v>
      </c>
      <c r="E672" s="20" t="s">
        <v>88</v>
      </c>
      <c r="F672" s="20" t="s">
        <v>3515</v>
      </c>
      <c r="G672" s="20" t="s">
        <v>90</v>
      </c>
      <c r="H672" s="34" t="s">
        <v>3516</v>
      </c>
      <c r="I672" s="20" t="s">
        <v>92</v>
      </c>
      <c r="J672" s="20">
        <v>33366253</v>
      </c>
      <c r="K672" s="20" t="s">
        <v>3517</v>
      </c>
      <c r="L672" s="18">
        <v>80111701</v>
      </c>
      <c r="M672" s="28" t="s">
        <v>1160</v>
      </c>
      <c r="N672" s="20" t="s">
        <v>96</v>
      </c>
      <c r="O672" s="20">
        <f t="shared" si="58"/>
        <v>34827906</v>
      </c>
      <c r="P672" s="39">
        <v>34827906</v>
      </c>
      <c r="Q672" s="18">
        <v>0</v>
      </c>
      <c r="R672" s="39">
        <v>5804651</v>
      </c>
      <c r="S672" s="20" t="s">
        <v>213</v>
      </c>
      <c r="T672" s="21">
        <v>44584</v>
      </c>
      <c r="U672" s="21">
        <v>44588</v>
      </c>
      <c r="V672" s="21">
        <v>44742</v>
      </c>
      <c r="W672" s="21">
        <v>44588</v>
      </c>
      <c r="X672" s="21">
        <v>44742</v>
      </c>
      <c r="Y672" s="24" t="s">
        <v>1069</v>
      </c>
      <c r="Z672" s="25" t="s">
        <v>306</v>
      </c>
      <c r="AA672" s="24">
        <v>20220938</v>
      </c>
      <c r="AB672" s="24">
        <v>49822</v>
      </c>
      <c r="AC672" s="21">
        <v>44572</v>
      </c>
      <c r="AD672" s="18" t="s">
        <v>100</v>
      </c>
      <c r="AE672" s="18" t="s">
        <v>100</v>
      </c>
      <c r="AF672" s="18" t="s">
        <v>1070</v>
      </c>
      <c r="AG672" s="18" t="s">
        <v>116</v>
      </c>
      <c r="AH672" s="26">
        <v>77822</v>
      </c>
      <c r="AI672" s="38">
        <v>44585</v>
      </c>
      <c r="AJ672" s="27" t="s">
        <v>103</v>
      </c>
      <c r="AK672" s="26" t="s">
        <v>100</v>
      </c>
      <c r="AL672" s="26" t="s">
        <v>100</v>
      </c>
      <c r="AM672" s="19" t="str">
        <f>'[1]REQUISITOS DE EJECUCIÓN '!F674</f>
        <v>Cumplimiento del contrato
Calidad del servicio</v>
      </c>
      <c r="AN672" s="19" t="str">
        <f>'[1]REQUISITOS DE EJECUCIÓN '!G674</f>
        <v>390-47-994000069154</v>
      </c>
      <c r="AO672" s="19">
        <f>'[1]REQUISITOS DE EJECUCIÓN '!H674</f>
        <v>44585</v>
      </c>
      <c r="AP672" s="19">
        <f>'[1]REQUISITOS DE EJECUCIÓN '!I674</f>
        <v>44586</v>
      </c>
      <c r="AQ672" s="19">
        <f>'[1]REQUISITOS DE EJECUCIÓN '!L674</f>
        <v>44588</v>
      </c>
      <c r="AR672" s="19" t="str">
        <f>'[1]REQUISITOS DE EJECUCIÓN '!M674</f>
        <v>III</v>
      </c>
      <c r="AS672" s="20" t="s">
        <v>104</v>
      </c>
      <c r="AT672" s="18" t="str">
        <f>[1]Supervisiones!J674</f>
        <v>Nestor Alejandro Gómez Guerrero</v>
      </c>
      <c r="AU672" s="18">
        <f>[1]Supervisiones!K674</f>
        <v>7700363</v>
      </c>
      <c r="AV672" s="18" t="str">
        <f>[1]Supervisiones!L674</f>
        <v>Nestor Alejandro Gómez Guerrero</v>
      </c>
      <c r="AW672" s="18">
        <f>[1]Supervisiones!M674</f>
        <v>7700363</v>
      </c>
      <c r="AX672" s="21">
        <f>[1]Supervisiones!N674</f>
        <v>44585</v>
      </c>
      <c r="AY672" s="21">
        <f>[1]Supervisiones!O674</f>
        <v>44585</v>
      </c>
      <c r="AZ672" s="18" t="str">
        <f>[1]Supervisiones!P674</f>
        <v>Transaccional</v>
      </c>
      <c r="BA672" s="20" t="s">
        <v>105</v>
      </c>
      <c r="BB672" s="18">
        <v>0</v>
      </c>
      <c r="BC672" s="20" t="s">
        <v>105</v>
      </c>
      <c r="BD672" s="18" t="s">
        <v>100</v>
      </c>
      <c r="BE672" s="18" t="s">
        <v>100</v>
      </c>
      <c r="BF672" s="20" t="s">
        <v>105</v>
      </c>
      <c r="BG672" s="18" t="s">
        <v>100</v>
      </c>
      <c r="BH672" s="18" t="s">
        <v>100</v>
      </c>
      <c r="BI672" s="18" t="s">
        <v>100</v>
      </c>
      <c r="BJ672" s="18" t="s">
        <v>100</v>
      </c>
      <c r="BK672" s="18" t="s">
        <v>100</v>
      </c>
      <c r="BL672" s="18" t="s">
        <v>100</v>
      </c>
      <c r="BM672" s="18" t="s">
        <v>100</v>
      </c>
      <c r="BN672" s="18" t="s">
        <v>100</v>
      </c>
      <c r="BO672" s="18" t="s">
        <v>100</v>
      </c>
      <c r="BP672" s="18" t="s">
        <v>100</v>
      </c>
      <c r="BQ672" s="18" t="s">
        <v>100</v>
      </c>
      <c r="BR672" s="18" t="s">
        <v>100</v>
      </c>
      <c r="BS672" s="21">
        <f t="shared" si="62"/>
        <v>44742</v>
      </c>
      <c r="BT672" s="20">
        <f t="shared" si="59"/>
        <v>0</v>
      </c>
      <c r="BU672" s="18">
        <v>0</v>
      </c>
      <c r="BV672" s="18">
        <v>0</v>
      </c>
      <c r="BW672" s="20">
        <f t="shared" si="60"/>
        <v>0</v>
      </c>
      <c r="BX672" s="18">
        <v>0</v>
      </c>
      <c r="BY672" s="18">
        <v>0</v>
      </c>
      <c r="BZ672" s="22">
        <f t="shared" si="63"/>
        <v>34827906</v>
      </c>
      <c r="CA672" s="18" t="s">
        <v>106</v>
      </c>
      <c r="CB672" s="20" t="e">
        <f t="shared" si="61"/>
        <v>#REF!</v>
      </c>
      <c r="CC672" s="30" t="e">
        <f>BS672-#REF!</f>
        <v>#REF!</v>
      </c>
      <c r="CD672" s="20" t="s">
        <v>107</v>
      </c>
      <c r="CE672" s="29">
        <v>44590</v>
      </c>
      <c r="CF672" s="32" t="s">
        <v>3518</v>
      </c>
    </row>
    <row r="673" spans="1:84" s="17" customFormat="1" ht="50.25" customHeight="1">
      <c r="A673" s="60">
        <v>672</v>
      </c>
      <c r="B673" s="20" t="s">
        <v>411</v>
      </c>
      <c r="C673" s="20" t="s">
        <v>730</v>
      </c>
      <c r="D673" s="20" t="s">
        <v>1105</v>
      </c>
      <c r="E673" s="20" t="s">
        <v>88</v>
      </c>
      <c r="F673" s="20" t="s">
        <v>3519</v>
      </c>
      <c r="G673" s="20" t="s">
        <v>90</v>
      </c>
      <c r="H673" s="20" t="s">
        <v>3520</v>
      </c>
      <c r="I673" s="20" t="s">
        <v>92</v>
      </c>
      <c r="J673" s="20">
        <v>11802301</v>
      </c>
      <c r="K673" s="20" t="s">
        <v>3521</v>
      </c>
      <c r="L673" s="18">
        <v>80111701</v>
      </c>
      <c r="M673" s="40" t="s">
        <v>3522</v>
      </c>
      <c r="N673" s="20" t="s">
        <v>96</v>
      </c>
      <c r="O673" s="20">
        <f t="shared" si="58"/>
        <v>46000000</v>
      </c>
      <c r="P673" s="39">
        <v>46000000</v>
      </c>
      <c r="Q673" s="18">
        <v>0</v>
      </c>
      <c r="R673" s="39">
        <v>4000000</v>
      </c>
      <c r="S673" s="20" t="s">
        <v>97</v>
      </c>
      <c r="T673" s="21">
        <v>44585</v>
      </c>
      <c r="U673" s="21">
        <v>44592</v>
      </c>
      <c r="V673" s="31">
        <v>44926</v>
      </c>
      <c r="W673" s="21">
        <v>44592</v>
      </c>
      <c r="X673" s="21">
        <v>44926</v>
      </c>
      <c r="Y673" s="24" t="s">
        <v>418</v>
      </c>
      <c r="Z673" s="25" t="s">
        <v>419</v>
      </c>
      <c r="AA673" s="24">
        <v>20220717</v>
      </c>
      <c r="AB673" s="24">
        <v>97722</v>
      </c>
      <c r="AC673" s="21">
        <v>44578</v>
      </c>
      <c r="AD673" s="18" t="s">
        <v>100</v>
      </c>
      <c r="AE673" s="18" t="s">
        <v>100</v>
      </c>
      <c r="AF673" s="18" t="s">
        <v>736</v>
      </c>
      <c r="AG673" s="18" t="s">
        <v>737</v>
      </c>
      <c r="AH673" s="26">
        <v>79922</v>
      </c>
      <c r="AI673" s="38">
        <v>44585</v>
      </c>
      <c r="AJ673" s="27" t="s">
        <v>103</v>
      </c>
      <c r="AK673" s="26" t="s">
        <v>100</v>
      </c>
      <c r="AL673" s="26" t="s">
        <v>100</v>
      </c>
      <c r="AM673" s="19" t="str">
        <f>'[1]REQUISITOS DE EJECUCIÓN '!F675</f>
        <v>Cumplimiento del contrato
Calidad del servicio</v>
      </c>
      <c r="AN673" s="19" t="str">
        <f>'[1]REQUISITOS DE EJECUCIÓN '!G675</f>
        <v>55-46-101013234</v>
      </c>
      <c r="AO673" s="19">
        <f>'[1]REQUISITOS DE EJECUCIÓN '!H675</f>
        <v>44590</v>
      </c>
      <c r="AP673" s="19">
        <f>'[1]REQUISITOS DE EJECUCIÓN '!I675</f>
        <v>44592</v>
      </c>
      <c r="AQ673" s="19">
        <f>'[1]REQUISITOS DE EJECUCIÓN '!L675</f>
        <v>44588</v>
      </c>
      <c r="AR673" s="19" t="str">
        <f>'[1]REQUISITOS DE EJECUCIÓN '!M675</f>
        <v>I</v>
      </c>
      <c r="AS673" s="20" t="s">
        <v>104</v>
      </c>
      <c r="AT673" s="18" t="str">
        <f>[1]Supervisiones!J675</f>
        <v>Yolanda Alfonso Ruiz</v>
      </c>
      <c r="AU673" s="18">
        <f>[1]Supervisiones!K675</f>
        <v>39524390</v>
      </c>
      <c r="AV673" s="18" t="str">
        <f>[1]Supervisiones!L675</f>
        <v>Tirso Zorro Guio</v>
      </c>
      <c r="AW673" s="18">
        <f>[1]Supervisiones!M675</f>
        <v>39524390</v>
      </c>
      <c r="AX673" s="21">
        <f>[1]Supervisiones!N675</f>
        <v>44586</v>
      </c>
      <c r="AY673" s="21">
        <f>[1]Supervisiones!O675</f>
        <v>44586</v>
      </c>
      <c r="AZ673" s="18" t="str">
        <f>[1]Supervisiones!P675</f>
        <v>Transaccional</v>
      </c>
      <c r="BA673" s="20" t="s">
        <v>105</v>
      </c>
      <c r="BB673" s="18">
        <v>0</v>
      </c>
      <c r="BC673" s="20" t="s">
        <v>105</v>
      </c>
      <c r="BD673" s="18" t="s">
        <v>100</v>
      </c>
      <c r="BE673" s="18" t="s">
        <v>100</v>
      </c>
      <c r="BF673" s="20" t="s">
        <v>105</v>
      </c>
      <c r="BG673" s="18" t="s">
        <v>100</v>
      </c>
      <c r="BH673" s="18" t="s">
        <v>100</v>
      </c>
      <c r="BI673" s="18" t="s">
        <v>100</v>
      </c>
      <c r="BJ673" s="18" t="s">
        <v>100</v>
      </c>
      <c r="BK673" s="18" t="s">
        <v>100</v>
      </c>
      <c r="BL673" s="18" t="s">
        <v>100</v>
      </c>
      <c r="BM673" s="18" t="s">
        <v>100</v>
      </c>
      <c r="BN673" s="18" t="s">
        <v>100</v>
      </c>
      <c r="BO673" s="18" t="s">
        <v>100</v>
      </c>
      <c r="BP673" s="18" t="s">
        <v>100</v>
      </c>
      <c r="BQ673" s="18" t="s">
        <v>100</v>
      </c>
      <c r="BR673" s="18" t="s">
        <v>100</v>
      </c>
      <c r="BS673" s="21">
        <f t="shared" si="62"/>
        <v>44926</v>
      </c>
      <c r="BT673" s="20">
        <f t="shared" si="59"/>
        <v>0</v>
      </c>
      <c r="BU673" s="18">
        <v>0</v>
      </c>
      <c r="BV673" s="18">
        <v>0</v>
      </c>
      <c r="BW673" s="20">
        <f t="shared" si="60"/>
        <v>0</v>
      </c>
      <c r="BX673" s="18">
        <v>0</v>
      </c>
      <c r="BY673" s="18">
        <v>0</v>
      </c>
      <c r="BZ673" s="22">
        <f t="shared" si="63"/>
        <v>46000000</v>
      </c>
      <c r="CA673" s="18" t="s">
        <v>106</v>
      </c>
      <c r="CB673" s="20" t="e">
        <f t="shared" si="61"/>
        <v>#REF!</v>
      </c>
      <c r="CC673" s="30" t="e">
        <f>BS673-#REF!</f>
        <v>#REF!</v>
      </c>
      <c r="CD673" s="20" t="s">
        <v>107</v>
      </c>
      <c r="CE673" s="29">
        <v>44590</v>
      </c>
      <c r="CF673" s="32" t="s">
        <v>3523</v>
      </c>
    </row>
    <row r="674" spans="1:84" s="17" customFormat="1" ht="50.25" customHeight="1">
      <c r="A674" s="60">
        <v>673</v>
      </c>
      <c r="B674" s="20" t="s">
        <v>411</v>
      </c>
      <c r="C674" s="20" t="s">
        <v>617</v>
      </c>
      <c r="D674" s="20" t="s">
        <v>1105</v>
      </c>
      <c r="E674" s="20" t="s">
        <v>88</v>
      </c>
      <c r="F674" s="20" t="s">
        <v>3524</v>
      </c>
      <c r="G674" s="20" t="s">
        <v>111</v>
      </c>
      <c r="H674" s="20" t="s">
        <v>3525</v>
      </c>
      <c r="I674" s="20" t="s">
        <v>92</v>
      </c>
      <c r="J674" s="20">
        <v>14837615</v>
      </c>
      <c r="K674" s="20" t="s">
        <v>3526</v>
      </c>
      <c r="L674" s="18">
        <v>80111701</v>
      </c>
      <c r="M674" s="28" t="s">
        <v>3527</v>
      </c>
      <c r="N674" s="20" t="s">
        <v>96</v>
      </c>
      <c r="O674" s="20">
        <f t="shared" si="58"/>
        <v>30139200</v>
      </c>
      <c r="P674" s="35">
        <v>30139200</v>
      </c>
      <c r="Q674" s="18">
        <v>0</v>
      </c>
      <c r="R674" s="35">
        <v>2620800</v>
      </c>
      <c r="S674" s="20" t="s">
        <v>97</v>
      </c>
      <c r="T674" s="21">
        <v>44585</v>
      </c>
      <c r="U674" s="21">
        <v>44587</v>
      </c>
      <c r="V674" s="21">
        <v>44926</v>
      </c>
      <c r="W674" s="21">
        <v>44587</v>
      </c>
      <c r="X674" s="21">
        <v>44926</v>
      </c>
      <c r="Y674" s="24" t="s">
        <v>622</v>
      </c>
      <c r="Z674" s="25" t="s">
        <v>419</v>
      </c>
      <c r="AA674" s="50">
        <v>20220871</v>
      </c>
      <c r="AB674" s="50">
        <v>91922</v>
      </c>
      <c r="AC674" s="23">
        <v>44575</v>
      </c>
      <c r="AD674" s="18" t="s">
        <v>100</v>
      </c>
      <c r="AE674" s="18" t="s">
        <v>100</v>
      </c>
      <c r="AF674" s="28" t="s">
        <v>623</v>
      </c>
      <c r="AG674" s="28" t="s">
        <v>116</v>
      </c>
      <c r="AH674" s="26">
        <v>77322</v>
      </c>
      <c r="AI674" s="38">
        <v>44585</v>
      </c>
      <c r="AJ674" s="27" t="s">
        <v>103</v>
      </c>
      <c r="AK674" s="26" t="s">
        <v>100</v>
      </c>
      <c r="AL674" s="26" t="s">
        <v>100</v>
      </c>
      <c r="AM674" s="19" t="str">
        <f>'[1]REQUISITOS DE EJECUCIÓN '!F676</f>
        <v>Cumplimiento del contrato
Calidad del servicio</v>
      </c>
      <c r="AN674" s="19" t="str">
        <f>'[1]REQUISITOS DE EJECUCIÓN '!G676</f>
        <v>390-47-994000069153</v>
      </c>
      <c r="AO674" s="19">
        <f>'[1]REQUISITOS DE EJECUCIÓN '!H676</f>
        <v>44585</v>
      </c>
      <c r="AP674" s="19">
        <f>'[1]REQUISITOS DE EJECUCIÓN '!I676</f>
        <v>44587</v>
      </c>
      <c r="AQ674" s="19">
        <f>'[1]REQUISITOS DE EJECUCIÓN '!L676</f>
        <v>44588</v>
      </c>
      <c r="AR674" s="19" t="str">
        <f>'[1]REQUISITOS DE EJECUCIÓN '!M676</f>
        <v>I</v>
      </c>
      <c r="AS674" s="20" t="s">
        <v>104</v>
      </c>
      <c r="AT674" s="18" t="str">
        <f>[1]Supervisiones!J676</f>
        <v>David Alejandro Acosta Cárdenas</v>
      </c>
      <c r="AU674" s="18" t="str">
        <f>[1]Supervisiones!K676</f>
        <v xml:space="preserve">1069712051	</v>
      </c>
      <c r="AV674" s="18" t="str">
        <f>[1]Supervisiones!L676</f>
        <v>David Alejandro Acosta Cárdenas</v>
      </c>
      <c r="AW674" s="18" t="str">
        <f>[1]Supervisiones!M676</f>
        <v xml:space="preserve">1069712051	</v>
      </c>
      <c r="AX674" s="21">
        <f>[1]Supervisiones!N676</f>
        <v>44585</v>
      </c>
      <c r="AY674" s="21">
        <f>[1]Supervisiones!O676</f>
        <v>44585</v>
      </c>
      <c r="AZ674" s="18" t="str">
        <f>[1]Supervisiones!P676</f>
        <v>Transaccional</v>
      </c>
      <c r="BA674" s="20" t="s">
        <v>105</v>
      </c>
      <c r="BB674" s="18">
        <v>0</v>
      </c>
      <c r="BC674" s="20" t="s">
        <v>105</v>
      </c>
      <c r="BD674" s="18" t="s">
        <v>100</v>
      </c>
      <c r="BE674" s="18" t="s">
        <v>100</v>
      </c>
      <c r="BF674" s="20" t="s">
        <v>105</v>
      </c>
      <c r="BG674" s="18" t="s">
        <v>100</v>
      </c>
      <c r="BH674" s="18" t="s">
        <v>100</v>
      </c>
      <c r="BI674" s="18" t="s">
        <v>100</v>
      </c>
      <c r="BJ674" s="18" t="s">
        <v>100</v>
      </c>
      <c r="BK674" s="18" t="s">
        <v>100</v>
      </c>
      <c r="BL674" s="18" t="s">
        <v>100</v>
      </c>
      <c r="BM674" s="18" t="s">
        <v>100</v>
      </c>
      <c r="BN674" s="18" t="s">
        <v>100</v>
      </c>
      <c r="BO674" s="18" t="s">
        <v>100</v>
      </c>
      <c r="BP674" s="18" t="s">
        <v>100</v>
      </c>
      <c r="BQ674" s="18" t="s">
        <v>100</v>
      </c>
      <c r="BR674" s="18" t="s">
        <v>100</v>
      </c>
      <c r="BS674" s="21">
        <f t="shared" si="62"/>
        <v>44926</v>
      </c>
      <c r="BT674" s="20">
        <f t="shared" si="59"/>
        <v>0</v>
      </c>
      <c r="BU674" s="18">
        <v>0</v>
      </c>
      <c r="BV674" s="18">
        <v>0</v>
      </c>
      <c r="BW674" s="20">
        <f t="shared" si="60"/>
        <v>0</v>
      </c>
      <c r="BX674" s="18">
        <v>0</v>
      </c>
      <c r="BY674" s="18">
        <v>0</v>
      </c>
      <c r="BZ674" s="22">
        <f t="shared" si="63"/>
        <v>30139200</v>
      </c>
      <c r="CA674" s="18" t="s">
        <v>106</v>
      </c>
      <c r="CB674" s="20" t="e">
        <f t="shared" si="61"/>
        <v>#REF!</v>
      </c>
      <c r="CC674" s="30" t="e">
        <f>BS674-#REF!</f>
        <v>#REF!</v>
      </c>
      <c r="CD674" s="20" t="s">
        <v>107</v>
      </c>
      <c r="CE674" s="29">
        <v>44590</v>
      </c>
      <c r="CF674" s="32" t="s">
        <v>3528</v>
      </c>
    </row>
    <row r="675" spans="1:84" s="17" customFormat="1" ht="50.25" customHeight="1">
      <c r="A675" s="60">
        <v>674</v>
      </c>
      <c r="B675" s="20" t="s">
        <v>411</v>
      </c>
      <c r="C675" s="20" t="s">
        <v>575</v>
      </c>
      <c r="D675" s="20" t="s">
        <v>1261</v>
      </c>
      <c r="E675" s="20" t="s">
        <v>88</v>
      </c>
      <c r="F675" s="20" t="s">
        <v>3529</v>
      </c>
      <c r="G675" s="20" t="s">
        <v>90</v>
      </c>
      <c r="H675" s="20" t="s">
        <v>3530</v>
      </c>
      <c r="I675" s="20" t="s">
        <v>92</v>
      </c>
      <c r="J675" s="20">
        <v>1014222029</v>
      </c>
      <c r="K675" s="20" t="s">
        <v>3531</v>
      </c>
      <c r="L675" s="18">
        <v>80111701</v>
      </c>
      <c r="M675" s="28" t="s">
        <v>3532</v>
      </c>
      <c r="N675" s="20" t="s">
        <v>96</v>
      </c>
      <c r="O675" s="20">
        <f t="shared" si="58"/>
        <v>50232000</v>
      </c>
      <c r="P675" s="35">
        <v>50232000</v>
      </c>
      <c r="Q675" s="18">
        <v>0</v>
      </c>
      <c r="R675" s="35">
        <v>4368000</v>
      </c>
      <c r="S675" s="20" t="s">
        <v>97</v>
      </c>
      <c r="T675" s="21">
        <v>44586</v>
      </c>
      <c r="U675" s="21">
        <v>44588</v>
      </c>
      <c r="V675" s="31">
        <v>44926</v>
      </c>
      <c r="W675" s="21">
        <v>44588</v>
      </c>
      <c r="X675" s="21">
        <v>44926</v>
      </c>
      <c r="Y675" s="24" t="s">
        <v>418</v>
      </c>
      <c r="Z675" s="25" t="s">
        <v>419</v>
      </c>
      <c r="AA675" s="50">
        <v>20220831</v>
      </c>
      <c r="AB675" s="50">
        <v>102322</v>
      </c>
      <c r="AC675" s="23">
        <v>44578</v>
      </c>
      <c r="AD675" s="18" t="s">
        <v>100</v>
      </c>
      <c r="AE675" s="18" t="s">
        <v>100</v>
      </c>
      <c r="AF675" s="28" t="s">
        <v>420</v>
      </c>
      <c r="AG675" s="28" t="s">
        <v>737</v>
      </c>
      <c r="AH675" s="26">
        <v>90522</v>
      </c>
      <c r="AI675" s="38">
        <v>44587</v>
      </c>
      <c r="AJ675" s="27" t="s">
        <v>103</v>
      </c>
      <c r="AK675" s="26" t="s">
        <v>100</v>
      </c>
      <c r="AL675" s="26" t="s">
        <v>100</v>
      </c>
      <c r="AM675" s="19" t="str">
        <f>'[1]REQUISITOS DE EJECUCIÓN '!F677</f>
        <v>Cumplimiento del contrato
Calidad del servicio</v>
      </c>
      <c r="AN675" s="19" t="str">
        <f>'[1]REQUISITOS DE EJECUCIÓN '!G677</f>
        <v>390-47-994000069233</v>
      </c>
      <c r="AO675" s="19">
        <f>'[1]REQUISITOS DE EJECUCIÓN '!H677</f>
        <v>44586</v>
      </c>
      <c r="AP675" s="19">
        <f>'[1]REQUISITOS DE EJECUCIÓN '!I677</f>
        <v>44587</v>
      </c>
      <c r="AQ675" s="19" t="str">
        <f>'[1]REQUISITOS DE EJECUCIÓN '!L677</f>
        <v>27/0/2022</v>
      </c>
      <c r="AR675" s="19" t="str">
        <f>'[1]REQUISITOS DE EJECUCIÓN '!M677</f>
        <v>I</v>
      </c>
      <c r="AS675" s="20" t="s">
        <v>104</v>
      </c>
      <c r="AT675" s="18" t="str">
        <f>[1]Supervisiones!J677</f>
        <v>José Leonardo Hincapié Gómez</v>
      </c>
      <c r="AU675" s="18">
        <f>[1]Supervisiones!K677</f>
        <v>7562090</v>
      </c>
      <c r="AV675" s="18" t="str">
        <f>[1]Supervisiones!L677</f>
        <v>José Leonardo Hincapié Gómez</v>
      </c>
      <c r="AW675" s="18">
        <f>[1]Supervisiones!M677</f>
        <v>7562090</v>
      </c>
      <c r="AX675" s="21">
        <f>[1]Supervisiones!N677</f>
        <v>44588</v>
      </c>
      <c r="AY675" s="21">
        <f>[1]Supervisiones!O677</f>
        <v>44588</v>
      </c>
      <c r="AZ675" s="18" t="str">
        <f>[1]Supervisiones!P677</f>
        <v>Transaccional</v>
      </c>
      <c r="BA675" s="20" t="s">
        <v>105</v>
      </c>
      <c r="BB675" s="18">
        <v>0</v>
      </c>
      <c r="BC675" s="20" t="s">
        <v>105</v>
      </c>
      <c r="BD675" s="18" t="s">
        <v>100</v>
      </c>
      <c r="BE675" s="18" t="s">
        <v>100</v>
      </c>
      <c r="BF675" s="20" t="s">
        <v>105</v>
      </c>
      <c r="BG675" s="18" t="s">
        <v>100</v>
      </c>
      <c r="BH675" s="18" t="s">
        <v>100</v>
      </c>
      <c r="BI675" s="18" t="s">
        <v>100</v>
      </c>
      <c r="BJ675" s="18" t="s">
        <v>100</v>
      </c>
      <c r="BK675" s="18" t="s">
        <v>100</v>
      </c>
      <c r="BL675" s="18" t="s">
        <v>100</v>
      </c>
      <c r="BM675" s="18" t="s">
        <v>100</v>
      </c>
      <c r="BN675" s="18" t="s">
        <v>100</v>
      </c>
      <c r="BO675" s="18" t="s">
        <v>100</v>
      </c>
      <c r="BP675" s="18" t="s">
        <v>100</v>
      </c>
      <c r="BQ675" s="18" t="s">
        <v>100</v>
      </c>
      <c r="BR675" s="18" t="s">
        <v>100</v>
      </c>
      <c r="BS675" s="21">
        <f t="shared" si="62"/>
        <v>44926</v>
      </c>
      <c r="BT675" s="20">
        <f t="shared" si="59"/>
        <v>0</v>
      </c>
      <c r="BU675" s="18">
        <v>0</v>
      </c>
      <c r="BV675" s="18">
        <v>0</v>
      </c>
      <c r="BW675" s="20">
        <f t="shared" si="60"/>
        <v>0</v>
      </c>
      <c r="BX675" s="18">
        <v>0</v>
      </c>
      <c r="BY675" s="18">
        <v>0</v>
      </c>
      <c r="BZ675" s="22">
        <f t="shared" si="63"/>
        <v>50232000</v>
      </c>
      <c r="CA675" s="18" t="s">
        <v>106</v>
      </c>
      <c r="CB675" s="20" t="e">
        <f t="shared" si="61"/>
        <v>#REF!</v>
      </c>
      <c r="CC675" s="30" t="e">
        <f>BS675-#REF!</f>
        <v>#REF!</v>
      </c>
      <c r="CD675" s="20" t="s">
        <v>107</v>
      </c>
      <c r="CE675" s="29">
        <v>44594</v>
      </c>
      <c r="CF675" s="32" t="s">
        <v>3533</v>
      </c>
    </row>
    <row r="676" spans="1:84" s="17" customFormat="1" ht="50.25" customHeight="1">
      <c r="A676" s="60">
        <v>675</v>
      </c>
      <c r="B676" s="20" t="s">
        <v>85</v>
      </c>
      <c r="C676" s="20" t="s">
        <v>1720</v>
      </c>
      <c r="D676" s="20" t="s">
        <v>87</v>
      </c>
      <c r="E676" s="20" t="s">
        <v>88</v>
      </c>
      <c r="F676" s="20" t="s">
        <v>3534</v>
      </c>
      <c r="G676" s="20" t="s">
        <v>90</v>
      </c>
      <c r="H676" s="20" t="s">
        <v>3535</v>
      </c>
      <c r="I676" s="20" t="s">
        <v>92</v>
      </c>
      <c r="J676" s="20">
        <v>52507805</v>
      </c>
      <c r="K676" s="20" t="s">
        <v>3536</v>
      </c>
      <c r="L676" s="18">
        <v>80111701</v>
      </c>
      <c r="M676" s="28" t="s">
        <v>3537</v>
      </c>
      <c r="N676" s="20" t="s">
        <v>96</v>
      </c>
      <c r="O676" s="20">
        <f t="shared" si="58"/>
        <v>75600000</v>
      </c>
      <c r="P676" s="35">
        <v>75600000</v>
      </c>
      <c r="Q676" s="18">
        <v>0</v>
      </c>
      <c r="R676" s="35">
        <v>6300000</v>
      </c>
      <c r="S676" s="20" t="s">
        <v>213</v>
      </c>
      <c r="T676" s="31">
        <v>44585</v>
      </c>
      <c r="U676" s="21">
        <v>44588</v>
      </c>
      <c r="V676" s="31">
        <v>44926</v>
      </c>
      <c r="W676" s="21">
        <v>44588</v>
      </c>
      <c r="X676" s="21">
        <v>44926</v>
      </c>
      <c r="Y676" s="24" t="s">
        <v>1725</v>
      </c>
      <c r="Z676" s="25" t="s">
        <v>99</v>
      </c>
      <c r="AA676" s="50">
        <v>20221066</v>
      </c>
      <c r="AB676" s="50">
        <v>85822</v>
      </c>
      <c r="AC676" s="23">
        <v>44575</v>
      </c>
      <c r="AD676" s="18" t="s">
        <v>100</v>
      </c>
      <c r="AE676" s="18" t="s">
        <v>100</v>
      </c>
      <c r="AF676" s="28" t="s">
        <v>3538</v>
      </c>
      <c r="AG676" s="28" t="s">
        <v>2134</v>
      </c>
      <c r="AH676" s="26">
        <v>81622</v>
      </c>
      <c r="AI676" s="38">
        <v>44586</v>
      </c>
      <c r="AJ676" s="27" t="s">
        <v>103</v>
      </c>
      <c r="AK676" s="26" t="s">
        <v>100</v>
      </c>
      <c r="AL676" s="26" t="s">
        <v>100</v>
      </c>
      <c r="AM676" s="19" t="str">
        <f>'[1]REQUISITOS DE EJECUCIÓN '!F678</f>
        <v>Cumplimiento del contrato
Calidad del servicio</v>
      </c>
      <c r="AN676" s="19" t="str">
        <f>'[1]REQUISITOS DE EJECUCIÓN '!G678</f>
        <v>11-44-101182006</v>
      </c>
      <c r="AO676" s="19">
        <f>'[1]REQUISITOS DE EJECUCIÓN '!H678</f>
        <v>44587</v>
      </c>
      <c r="AP676" s="19">
        <f>'[1]REQUISITOS DE EJECUCIÓN '!I678</f>
        <v>44592</v>
      </c>
      <c r="AQ676" s="19">
        <f>'[1]REQUISITOS DE EJECUCIÓN '!L678</f>
        <v>44588</v>
      </c>
      <c r="AR676" s="19" t="str">
        <f>'[1]REQUISITOS DE EJECUCIÓN '!M678</f>
        <v>I</v>
      </c>
      <c r="AS676" s="20" t="s">
        <v>104</v>
      </c>
      <c r="AT676" s="18" t="str">
        <f>[1]Supervisiones!J678</f>
        <v>Leonardo Mejía Lobo</v>
      </c>
      <c r="AU676" s="18" t="str">
        <f>[1]Supervisiones!K678</f>
        <v xml:space="preserve">75068486	</v>
      </c>
      <c r="AV676" s="18" t="str">
        <f>[1]Supervisiones!L678</f>
        <v>Leonardo Mejía Lobo</v>
      </c>
      <c r="AW676" s="18" t="str">
        <f>[1]Supervisiones!M678</f>
        <v xml:space="preserve">75068486	</v>
      </c>
      <c r="AX676" s="21">
        <f>[1]Supervisiones!N678</f>
        <v>44586</v>
      </c>
      <c r="AY676" s="21">
        <f>[1]Supervisiones!O678</f>
        <v>44586</v>
      </c>
      <c r="AZ676" s="18" t="str">
        <f>[1]Supervisiones!P678</f>
        <v>Transaccional</v>
      </c>
      <c r="BA676" s="20" t="s">
        <v>105</v>
      </c>
      <c r="BB676" s="18">
        <v>0</v>
      </c>
      <c r="BC676" s="20" t="s">
        <v>105</v>
      </c>
      <c r="BD676" s="18" t="s">
        <v>100</v>
      </c>
      <c r="BE676" s="18" t="s">
        <v>100</v>
      </c>
      <c r="BF676" s="20" t="s">
        <v>105</v>
      </c>
      <c r="BG676" s="18" t="s">
        <v>100</v>
      </c>
      <c r="BH676" s="18" t="s">
        <v>100</v>
      </c>
      <c r="BI676" s="18" t="s">
        <v>100</v>
      </c>
      <c r="BJ676" s="18" t="s">
        <v>100</v>
      </c>
      <c r="BK676" s="18" t="s">
        <v>100</v>
      </c>
      <c r="BL676" s="18" t="s">
        <v>100</v>
      </c>
      <c r="BM676" s="18" t="s">
        <v>100</v>
      </c>
      <c r="BN676" s="18" t="s">
        <v>100</v>
      </c>
      <c r="BO676" s="18" t="s">
        <v>100</v>
      </c>
      <c r="BP676" s="18" t="s">
        <v>100</v>
      </c>
      <c r="BQ676" s="18" t="s">
        <v>100</v>
      </c>
      <c r="BR676" s="18" t="s">
        <v>100</v>
      </c>
      <c r="BS676" s="21">
        <f t="shared" si="62"/>
        <v>44926</v>
      </c>
      <c r="BT676" s="20">
        <f t="shared" si="59"/>
        <v>0</v>
      </c>
      <c r="BU676" s="18">
        <v>0</v>
      </c>
      <c r="BV676" s="18">
        <v>0</v>
      </c>
      <c r="BW676" s="20">
        <f t="shared" si="60"/>
        <v>0</v>
      </c>
      <c r="BX676" s="18">
        <v>0</v>
      </c>
      <c r="BY676" s="18">
        <v>0</v>
      </c>
      <c r="BZ676" s="22">
        <f t="shared" si="63"/>
        <v>75600000</v>
      </c>
      <c r="CA676" s="18" t="s">
        <v>106</v>
      </c>
      <c r="CB676" s="20" t="e">
        <f t="shared" si="61"/>
        <v>#REF!</v>
      </c>
      <c r="CC676" s="30" t="e">
        <f>BS676-#REF!</f>
        <v>#REF!</v>
      </c>
      <c r="CD676" s="20" t="s">
        <v>107</v>
      </c>
      <c r="CE676" s="29">
        <v>44590</v>
      </c>
      <c r="CF676" s="32" t="s">
        <v>3539</v>
      </c>
    </row>
    <row r="677" spans="1:84" s="17" customFormat="1" ht="50.25" customHeight="1">
      <c r="A677" s="60">
        <v>676</v>
      </c>
      <c r="B677" s="20" t="s">
        <v>962</v>
      </c>
      <c r="C677" s="20" t="s">
        <v>962</v>
      </c>
      <c r="D677" s="20" t="s">
        <v>165</v>
      </c>
      <c r="E677" s="20" t="s">
        <v>88</v>
      </c>
      <c r="F677" s="20" t="s">
        <v>3540</v>
      </c>
      <c r="G677" s="20" t="s">
        <v>90</v>
      </c>
      <c r="H677" s="20" t="s">
        <v>3541</v>
      </c>
      <c r="I677" s="20" t="s">
        <v>92</v>
      </c>
      <c r="J677" s="20">
        <v>1053282174</v>
      </c>
      <c r="K677" s="20" t="s">
        <v>3542</v>
      </c>
      <c r="L677" s="18">
        <v>80111701</v>
      </c>
      <c r="M677" s="28" t="s">
        <v>3543</v>
      </c>
      <c r="N677" s="20" t="s">
        <v>96</v>
      </c>
      <c r="O677" s="20">
        <f t="shared" si="58"/>
        <v>27500000</v>
      </c>
      <c r="P677" s="35">
        <v>27500000</v>
      </c>
      <c r="Q677" s="18">
        <v>0</v>
      </c>
      <c r="R677" s="35">
        <v>5000000</v>
      </c>
      <c r="S677" s="20" t="s">
        <v>213</v>
      </c>
      <c r="T677" s="31">
        <v>44585</v>
      </c>
      <c r="U677" s="21">
        <v>44592</v>
      </c>
      <c r="V677" s="31">
        <v>44727</v>
      </c>
      <c r="W677" s="21">
        <v>44592</v>
      </c>
      <c r="X677" s="21">
        <v>44727</v>
      </c>
      <c r="Y677" s="24" t="s">
        <v>130</v>
      </c>
      <c r="Z677" s="25" t="s">
        <v>99</v>
      </c>
      <c r="AA677" s="50">
        <v>20220981</v>
      </c>
      <c r="AB677" s="50">
        <v>26422</v>
      </c>
      <c r="AC677" s="23">
        <v>44569</v>
      </c>
      <c r="AD677" s="18" t="s">
        <v>100</v>
      </c>
      <c r="AE677" s="18" t="s">
        <v>100</v>
      </c>
      <c r="AF677" s="28" t="s">
        <v>131</v>
      </c>
      <c r="AG677" s="28" t="s">
        <v>102</v>
      </c>
      <c r="AH677" s="26">
        <v>78322</v>
      </c>
      <c r="AI677" s="38">
        <v>44585</v>
      </c>
      <c r="AJ677" s="27" t="s">
        <v>84</v>
      </c>
      <c r="AK677" s="26" t="s">
        <v>100</v>
      </c>
      <c r="AL677" s="26" t="s">
        <v>100</v>
      </c>
      <c r="AM677" s="19" t="str">
        <f>'[1]REQUISITOS DE EJECUCIÓN '!F679</f>
        <v>Cumplimiento del contrato
Calidad del servicio</v>
      </c>
      <c r="AN677" s="19" t="str">
        <f>'[1]REQUISITOS DE EJECUCIÓN '!G679</f>
        <v>390-47-994000068983</v>
      </c>
      <c r="AO677" s="19">
        <f>'[1]REQUISITOS DE EJECUCIÓN '!H679</f>
        <v>44588</v>
      </c>
      <c r="AP677" s="19">
        <f>'[1]REQUISITOS DE EJECUCIÓN '!I679</f>
        <v>44592</v>
      </c>
      <c r="AQ677" s="19">
        <f>'[1]REQUISITOS DE EJECUCIÓN '!L679</f>
        <v>44587</v>
      </c>
      <c r="AR677" s="19" t="str">
        <f>'[1]REQUISITOS DE EJECUCIÓN '!M679</f>
        <v>I</v>
      </c>
      <c r="AS677" s="20" t="s">
        <v>211</v>
      </c>
      <c r="AT677" s="18" t="str">
        <f>[1]Supervisiones!J679</f>
        <v>Aura Elvira Gómez Martínez</v>
      </c>
      <c r="AU677" s="18">
        <f>[1]Supervisiones!K679</f>
        <v>52375911</v>
      </c>
      <c r="AV677" s="18" t="str">
        <f>[1]Supervisiones!L679</f>
        <v>Aura Elvira Gómez Martínez</v>
      </c>
      <c r="AW677" s="18">
        <f>[1]Supervisiones!M679</f>
        <v>52375911</v>
      </c>
      <c r="AX677" s="21">
        <f>[1]Supervisiones!N679</f>
        <v>44585</v>
      </c>
      <c r="AY677" s="21">
        <f>[1]Supervisiones!O679</f>
        <v>44585</v>
      </c>
      <c r="AZ677" s="18" t="str">
        <f>[1]Supervisiones!P679</f>
        <v>Transaccional</v>
      </c>
      <c r="BA677" s="20" t="s">
        <v>105</v>
      </c>
      <c r="BB677" s="18">
        <v>0</v>
      </c>
      <c r="BC677" s="20" t="s">
        <v>105</v>
      </c>
      <c r="BD677" s="18" t="s">
        <v>100</v>
      </c>
      <c r="BE677" s="18" t="s">
        <v>100</v>
      </c>
      <c r="BF677" s="20" t="s">
        <v>105</v>
      </c>
      <c r="BG677" s="18" t="s">
        <v>100</v>
      </c>
      <c r="BH677" s="18" t="s">
        <v>100</v>
      </c>
      <c r="BI677" s="18" t="s">
        <v>100</v>
      </c>
      <c r="BJ677" s="18" t="s">
        <v>100</v>
      </c>
      <c r="BK677" s="18" t="s">
        <v>100</v>
      </c>
      <c r="BL677" s="18" t="s">
        <v>100</v>
      </c>
      <c r="BM677" s="18" t="s">
        <v>100</v>
      </c>
      <c r="BN677" s="18" t="s">
        <v>100</v>
      </c>
      <c r="BO677" s="18" t="s">
        <v>100</v>
      </c>
      <c r="BP677" s="18" t="s">
        <v>100</v>
      </c>
      <c r="BQ677" s="18" t="s">
        <v>100</v>
      </c>
      <c r="BR677" s="18" t="s">
        <v>100</v>
      </c>
      <c r="BS677" s="21">
        <f t="shared" si="62"/>
        <v>44727</v>
      </c>
      <c r="BT677" s="20">
        <f t="shared" si="59"/>
        <v>0</v>
      </c>
      <c r="BU677" s="18">
        <v>0</v>
      </c>
      <c r="BV677" s="18">
        <v>0</v>
      </c>
      <c r="BW677" s="20">
        <f t="shared" si="60"/>
        <v>0</v>
      </c>
      <c r="BX677" s="18">
        <v>0</v>
      </c>
      <c r="BY677" s="18">
        <v>0</v>
      </c>
      <c r="BZ677" s="22">
        <f t="shared" si="63"/>
        <v>27500000</v>
      </c>
      <c r="CA677" s="18" t="s">
        <v>106</v>
      </c>
      <c r="CB677" s="20" t="e">
        <f t="shared" si="61"/>
        <v>#REF!</v>
      </c>
      <c r="CC677" s="30" t="e">
        <f>BS677-#REF!</f>
        <v>#REF!</v>
      </c>
      <c r="CD677" s="20" t="s">
        <v>107</v>
      </c>
      <c r="CE677" s="29">
        <v>44590</v>
      </c>
      <c r="CF677" s="32" t="s">
        <v>3544</v>
      </c>
    </row>
    <row r="678" spans="1:84" s="17" customFormat="1" ht="50.25" customHeight="1">
      <c r="A678" s="60">
        <v>677</v>
      </c>
      <c r="B678" s="20" t="s">
        <v>411</v>
      </c>
      <c r="C678" s="20" t="s">
        <v>730</v>
      </c>
      <c r="D678" s="20" t="s">
        <v>1105</v>
      </c>
      <c r="E678" s="20" t="s">
        <v>88</v>
      </c>
      <c r="F678" s="20" t="s">
        <v>3545</v>
      </c>
      <c r="G678" s="20" t="s">
        <v>90</v>
      </c>
      <c r="H678" s="20" t="s">
        <v>3546</v>
      </c>
      <c r="I678" s="20" t="s">
        <v>92</v>
      </c>
      <c r="J678" s="20">
        <v>1087646412</v>
      </c>
      <c r="K678" s="20" t="s">
        <v>3547</v>
      </c>
      <c r="L678" s="18">
        <v>80111701</v>
      </c>
      <c r="M678" s="40" t="s">
        <v>864</v>
      </c>
      <c r="N678" s="20" t="s">
        <v>96</v>
      </c>
      <c r="O678" s="20">
        <f t="shared" si="58"/>
        <v>46000000</v>
      </c>
      <c r="P678" s="35">
        <v>46000000</v>
      </c>
      <c r="Q678" s="18">
        <v>0</v>
      </c>
      <c r="R678" s="35">
        <v>4000000</v>
      </c>
      <c r="S678" s="20" t="s">
        <v>97</v>
      </c>
      <c r="T678" s="31">
        <v>44584</v>
      </c>
      <c r="U678" s="21">
        <v>44589</v>
      </c>
      <c r="V678" s="31">
        <v>44926</v>
      </c>
      <c r="W678" s="21">
        <v>44589</v>
      </c>
      <c r="X678" s="21">
        <v>44926</v>
      </c>
      <c r="Y678" s="24" t="s">
        <v>418</v>
      </c>
      <c r="Z678" s="25" t="s">
        <v>419</v>
      </c>
      <c r="AA678" s="50">
        <v>20220709</v>
      </c>
      <c r="AB678" s="50">
        <v>92522</v>
      </c>
      <c r="AC678" s="23">
        <v>44575</v>
      </c>
      <c r="AD678" s="18" t="s">
        <v>100</v>
      </c>
      <c r="AE678" s="18" t="s">
        <v>100</v>
      </c>
      <c r="AF678" s="28" t="s">
        <v>736</v>
      </c>
      <c r="AG678" s="28" t="s">
        <v>116</v>
      </c>
      <c r="AH678" s="26">
        <v>78522</v>
      </c>
      <c r="AI678" s="38">
        <v>44585</v>
      </c>
      <c r="AJ678" s="27" t="s">
        <v>103</v>
      </c>
      <c r="AK678" s="26" t="s">
        <v>100</v>
      </c>
      <c r="AL678" s="26" t="s">
        <v>100</v>
      </c>
      <c r="AM678" s="19" t="str">
        <f>'[1]REQUISITOS DE EJECUCIÓN '!F680</f>
        <v>Cumplimiento del contrato
Calidad del servicio</v>
      </c>
      <c r="AN678" s="19" t="str">
        <f>'[1]REQUISITOS DE EJECUCIÓN '!G680</f>
        <v>25-46-101019702</v>
      </c>
      <c r="AO678" s="19">
        <f>'[1]REQUISITOS DE EJECUCIÓN '!H680</f>
        <v>44585</v>
      </c>
      <c r="AP678" s="19">
        <f>'[1]REQUISITOS DE EJECUCIÓN '!I680</f>
        <v>44589</v>
      </c>
      <c r="AQ678" s="19">
        <f>'[1]REQUISITOS DE EJECUCIÓN '!L680</f>
        <v>44588</v>
      </c>
      <c r="AR678" s="19" t="str">
        <f>'[1]REQUISITOS DE EJECUCIÓN '!M680</f>
        <v>I</v>
      </c>
      <c r="AS678" s="20" t="s">
        <v>104</v>
      </c>
      <c r="AT678" s="18" t="str">
        <f>[1]Supervisiones!J680</f>
        <v>Yolanda Alfonso Ruiz</v>
      </c>
      <c r="AU678" s="18">
        <f>[1]Supervisiones!K680</f>
        <v>39524390</v>
      </c>
      <c r="AV678" s="18" t="str">
        <f>[1]Supervisiones!L680</f>
        <v>Yolanda Alfonso Ruiz</v>
      </c>
      <c r="AW678" s="18">
        <f>[1]Supervisiones!M680</f>
        <v>39524390</v>
      </c>
      <c r="AX678" s="21">
        <f>[1]Supervisiones!N680</f>
        <v>44585</v>
      </c>
      <c r="AY678" s="21">
        <f>[1]Supervisiones!O680</f>
        <v>44585</v>
      </c>
      <c r="AZ678" s="18" t="str">
        <f>[1]Supervisiones!P680</f>
        <v>Transaccional</v>
      </c>
      <c r="BA678" s="20" t="s">
        <v>105</v>
      </c>
      <c r="BB678" s="18">
        <v>0</v>
      </c>
      <c r="BC678" s="20" t="s">
        <v>105</v>
      </c>
      <c r="BD678" s="18" t="s">
        <v>100</v>
      </c>
      <c r="BE678" s="18" t="s">
        <v>100</v>
      </c>
      <c r="BF678" s="20" t="s">
        <v>105</v>
      </c>
      <c r="BG678" s="18" t="s">
        <v>100</v>
      </c>
      <c r="BH678" s="18" t="s">
        <v>100</v>
      </c>
      <c r="BI678" s="18" t="s">
        <v>100</v>
      </c>
      <c r="BJ678" s="18" t="s">
        <v>100</v>
      </c>
      <c r="BK678" s="18" t="s">
        <v>100</v>
      </c>
      <c r="BL678" s="18" t="s">
        <v>100</v>
      </c>
      <c r="BM678" s="18" t="s">
        <v>100</v>
      </c>
      <c r="BN678" s="18" t="s">
        <v>100</v>
      </c>
      <c r="BO678" s="18" t="s">
        <v>100</v>
      </c>
      <c r="BP678" s="18" t="s">
        <v>100</v>
      </c>
      <c r="BQ678" s="18" t="s">
        <v>100</v>
      </c>
      <c r="BR678" s="18" t="s">
        <v>100</v>
      </c>
      <c r="BS678" s="21">
        <f t="shared" si="62"/>
        <v>44926</v>
      </c>
      <c r="BT678" s="20">
        <f t="shared" si="59"/>
        <v>0</v>
      </c>
      <c r="BU678" s="18">
        <v>0</v>
      </c>
      <c r="BV678" s="18">
        <v>0</v>
      </c>
      <c r="BW678" s="20">
        <f t="shared" si="60"/>
        <v>0</v>
      </c>
      <c r="BX678" s="18">
        <v>0</v>
      </c>
      <c r="BY678" s="18">
        <v>0</v>
      </c>
      <c r="BZ678" s="22">
        <f t="shared" si="63"/>
        <v>46000000</v>
      </c>
      <c r="CA678" s="18" t="s">
        <v>106</v>
      </c>
      <c r="CB678" s="20" t="e">
        <f t="shared" si="61"/>
        <v>#REF!</v>
      </c>
      <c r="CC678" s="30" t="e">
        <f>BS678-#REF!</f>
        <v>#REF!</v>
      </c>
      <c r="CD678" s="20" t="s">
        <v>107</v>
      </c>
      <c r="CE678" s="29">
        <v>44590</v>
      </c>
      <c r="CF678" s="32" t="s">
        <v>3548</v>
      </c>
    </row>
    <row r="679" spans="1:84" s="17" customFormat="1" ht="50.25" customHeight="1">
      <c r="A679" s="60">
        <v>678</v>
      </c>
      <c r="B679" s="20" t="s">
        <v>85</v>
      </c>
      <c r="C679" s="20" t="s">
        <v>207</v>
      </c>
      <c r="D679" s="20" t="s">
        <v>87</v>
      </c>
      <c r="E679" s="20" t="s">
        <v>88</v>
      </c>
      <c r="F679" s="20" t="s">
        <v>3549</v>
      </c>
      <c r="G679" s="20" t="s">
        <v>90</v>
      </c>
      <c r="H679" s="20" t="s">
        <v>3550</v>
      </c>
      <c r="I679" s="20" t="s">
        <v>92</v>
      </c>
      <c r="J679" s="20">
        <v>1082926115</v>
      </c>
      <c r="K679" s="20" t="s">
        <v>3551</v>
      </c>
      <c r="L679" s="18">
        <v>80161504</v>
      </c>
      <c r="M679" s="28" t="s">
        <v>3552</v>
      </c>
      <c r="N679" s="20" t="s">
        <v>96</v>
      </c>
      <c r="O679" s="20">
        <f t="shared" si="58"/>
        <v>48000000</v>
      </c>
      <c r="P679" s="35">
        <v>48000000</v>
      </c>
      <c r="Q679" s="18">
        <v>0</v>
      </c>
      <c r="R679" s="35">
        <v>4000000</v>
      </c>
      <c r="S679" s="20" t="s">
        <v>213</v>
      </c>
      <c r="T679" s="31">
        <v>44584</v>
      </c>
      <c r="U679" s="21">
        <v>44587</v>
      </c>
      <c r="V679" s="31">
        <v>44926</v>
      </c>
      <c r="W679" s="21">
        <v>44587</v>
      </c>
      <c r="X679" s="21">
        <v>44926</v>
      </c>
      <c r="Y679" s="24" t="s">
        <v>130</v>
      </c>
      <c r="Z679" s="25" t="s">
        <v>99</v>
      </c>
      <c r="AA679" s="50">
        <v>20220184</v>
      </c>
      <c r="AB679" s="50">
        <v>30022</v>
      </c>
      <c r="AC679" s="23">
        <v>44569</v>
      </c>
      <c r="AD679" s="18" t="s">
        <v>100</v>
      </c>
      <c r="AE679" s="18" t="s">
        <v>100</v>
      </c>
      <c r="AF679" s="28" t="s">
        <v>131</v>
      </c>
      <c r="AG679" s="28" t="s">
        <v>116</v>
      </c>
      <c r="AH679" s="26">
        <v>75922</v>
      </c>
      <c r="AI679" s="38">
        <v>44585</v>
      </c>
      <c r="AJ679" s="27" t="s">
        <v>103</v>
      </c>
      <c r="AK679" s="26" t="s">
        <v>100</v>
      </c>
      <c r="AL679" s="26" t="s">
        <v>100</v>
      </c>
      <c r="AM679" s="19" t="str">
        <f>'[1]REQUISITOS DE EJECUCIÓN '!F681</f>
        <v>Cumplimiento del contrato
Calidad del servicio</v>
      </c>
      <c r="AN679" s="19" t="str">
        <f>'[1]REQUISITOS DE EJECUCIÓN '!G681</f>
        <v>14-44-101146192</v>
      </c>
      <c r="AO679" s="19">
        <f>'[1]REQUISITOS DE EJECUCIÓN '!H681</f>
        <v>44585</v>
      </c>
      <c r="AP679" s="19">
        <f>'[1]REQUISITOS DE EJECUCIÓN '!I681</f>
        <v>44587</v>
      </c>
      <c r="AQ679" s="19">
        <f>'[1]REQUISITOS DE EJECUCIÓN '!L681</f>
        <v>44588</v>
      </c>
      <c r="AR679" s="19" t="str">
        <f>'[1]REQUISITOS DE EJECUCIÓN '!M681</f>
        <v>I</v>
      </c>
      <c r="AS679" s="20" t="s">
        <v>104</v>
      </c>
      <c r="AT679" s="18" t="str">
        <f>[1]Supervisiones!J681</f>
        <v>Jorge Enrique Niño Velandia</v>
      </c>
      <c r="AU679" s="18">
        <f>[1]Supervisiones!K681</f>
        <v>19493141</v>
      </c>
      <c r="AV679" s="18" t="str">
        <f>[1]Supervisiones!L681</f>
        <v>Jorge Enrique Niño Velandia</v>
      </c>
      <c r="AW679" s="18">
        <f>[1]Supervisiones!M681</f>
        <v>19493141</v>
      </c>
      <c r="AX679" s="21">
        <f>[1]Supervisiones!N681</f>
        <v>44585</v>
      </c>
      <c r="AY679" s="21">
        <f>[1]Supervisiones!O681</f>
        <v>44585</v>
      </c>
      <c r="AZ679" s="18" t="str">
        <f>[1]Supervisiones!P681</f>
        <v>Transaccional</v>
      </c>
      <c r="BA679" s="20" t="s">
        <v>105</v>
      </c>
      <c r="BB679" s="18">
        <v>0</v>
      </c>
      <c r="BC679" s="20" t="s">
        <v>105</v>
      </c>
      <c r="BD679" s="18" t="s">
        <v>100</v>
      </c>
      <c r="BE679" s="18" t="s">
        <v>100</v>
      </c>
      <c r="BF679" s="20" t="s">
        <v>105</v>
      </c>
      <c r="BG679" s="18" t="s">
        <v>100</v>
      </c>
      <c r="BH679" s="18" t="s">
        <v>100</v>
      </c>
      <c r="BI679" s="18" t="s">
        <v>100</v>
      </c>
      <c r="BJ679" s="18" t="s">
        <v>100</v>
      </c>
      <c r="BK679" s="18" t="s">
        <v>100</v>
      </c>
      <c r="BL679" s="18" t="s">
        <v>100</v>
      </c>
      <c r="BM679" s="18" t="s">
        <v>100</v>
      </c>
      <c r="BN679" s="18" t="s">
        <v>100</v>
      </c>
      <c r="BO679" s="18" t="s">
        <v>100</v>
      </c>
      <c r="BP679" s="18" t="s">
        <v>100</v>
      </c>
      <c r="BQ679" s="18" t="s">
        <v>100</v>
      </c>
      <c r="BR679" s="18" t="s">
        <v>100</v>
      </c>
      <c r="BS679" s="21">
        <f t="shared" si="62"/>
        <v>44926</v>
      </c>
      <c r="BT679" s="20">
        <f t="shared" si="59"/>
        <v>0</v>
      </c>
      <c r="BU679" s="18">
        <v>0</v>
      </c>
      <c r="BV679" s="18">
        <v>0</v>
      </c>
      <c r="BW679" s="20">
        <f t="shared" si="60"/>
        <v>0</v>
      </c>
      <c r="BX679" s="18">
        <v>0</v>
      </c>
      <c r="BY679" s="18">
        <v>0</v>
      </c>
      <c r="BZ679" s="22">
        <f t="shared" si="63"/>
        <v>48000000</v>
      </c>
      <c r="CA679" s="18" t="s">
        <v>106</v>
      </c>
      <c r="CB679" s="20" t="e">
        <f t="shared" si="61"/>
        <v>#REF!</v>
      </c>
      <c r="CC679" s="30" t="e">
        <f>BS679-#REF!</f>
        <v>#REF!</v>
      </c>
      <c r="CD679" s="20" t="s">
        <v>107</v>
      </c>
      <c r="CE679" s="29">
        <v>44590</v>
      </c>
      <c r="CF679" s="32" t="s">
        <v>3553</v>
      </c>
    </row>
    <row r="680" spans="1:84" s="17" customFormat="1" ht="50.25" customHeight="1">
      <c r="A680" s="60">
        <v>679</v>
      </c>
      <c r="B680" s="20" t="s">
        <v>411</v>
      </c>
      <c r="C680" s="20" t="s">
        <v>412</v>
      </c>
      <c r="D680" s="20" t="s">
        <v>413</v>
      </c>
      <c r="E680" s="20" t="s">
        <v>2387</v>
      </c>
      <c r="F680" s="20" t="s">
        <v>3554</v>
      </c>
      <c r="G680" s="20" t="s">
        <v>2389</v>
      </c>
      <c r="H680" s="20" t="s">
        <v>3555</v>
      </c>
      <c r="I680" s="20" t="s">
        <v>2130</v>
      </c>
      <c r="J680" s="20" t="s">
        <v>3556</v>
      </c>
      <c r="K680" s="20" t="s">
        <v>3557</v>
      </c>
      <c r="L680" s="18">
        <v>80101505</v>
      </c>
      <c r="M680" s="28" t="s">
        <v>3558</v>
      </c>
      <c r="N680" s="20" t="s">
        <v>96</v>
      </c>
      <c r="O680" s="20">
        <f t="shared" si="58"/>
        <v>1000000000</v>
      </c>
      <c r="P680" s="35">
        <v>1000000000</v>
      </c>
      <c r="Q680" s="18">
        <v>0</v>
      </c>
      <c r="R680" s="36" t="s">
        <v>100</v>
      </c>
      <c r="S680" s="20" t="s">
        <v>100</v>
      </c>
      <c r="T680" s="31">
        <v>44584</v>
      </c>
      <c r="U680" s="21">
        <v>44595</v>
      </c>
      <c r="V680" s="31">
        <v>44926</v>
      </c>
      <c r="W680" s="21">
        <v>44595</v>
      </c>
      <c r="X680" s="21">
        <v>44926</v>
      </c>
      <c r="Y680" s="24" t="s">
        <v>418</v>
      </c>
      <c r="Z680" s="25" t="s">
        <v>419</v>
      </c>
      <c r="AA680" s="50">
        <v>20220749</v>
      </c>
      <c r="AB680" s="50">
        <v>82122</v>
      </c>
      <c r="AC680" s="23">
        <v>44574</v>
      </c>
      <c r="AD680" s="18" t="s">
        <v>100</v>
      </c>
      <c r="AE680" s="18" t="s">
        <v>100</v>
      </c>
      <c r="AF680" s="28" t="s">
        <v>2394</v>
      </c>
      <c r="AG680" s="28" t="s">
        <v>100</v>
      </c>
      <c r="AH680" s="26">
        <v>77922</v>
      </c>
      <c r="AI680" s="38">
        <v>44585</v>
      </c>
      <c r="AJ680" s="27" t="s">
        <v>84</v>
      </c>
      <c r="AK680" s="26" t="s">
        <v>100</v>
      </c>
      <c r="AL680" s="26" t="s">
        <v>100</v>
      </c>
      <c r="AM680" s="19" t="str">
        <f>'[1]REQUISITOS DE EJECUCIÓN '!F682</f>
        <v>Cumplimiento del contrato
Pago de salarios
Calidad y correcto funcionamiento de los bienes y equipos</v>
      </c>
      <c r="AN680" s="19" t="str">
        <f>'[1]REQUISITOS DE EJECUCIÓN '!G682</f>
        <v>3255611-6</v>
      </c>
      <c r="AO680" s="19">
        <f>'[1]REQUISITOS DE EJECUCIÓN '!H682</f>
        <v>44585</v>
      </c>
      <c r="AP680" s="19">
        <f>'[1]REQUISITOS DE EJECUCIÓN '!I682</f>
        <v>44595</v>
      </c>
      <c r="AQ680" s="19" t="str">
        <f>'[1]REQUISITOS DE EJECUCIÓN '!L682</f>
        <v>N/A</v>
      </c>
      <c r="AR680" s="19" t="str">
        <f>'[1]REQUISITOS DE EJECUCIÓN '!M682</f>
        <v>N/A</v>
      </c>
      <c r="AS680" s="20" t="s">
        <v>100</v>
      </c>
      <c r="AT680" s="18" t="str">
        <f>[1]Supervisiones!J682</f>
        <v>Luis Carlos Buitrago Echeverri</v>
      </c>
      <c r="AU680" s="18">
        <f>[1]Supervisiones!K682</f>
        <v>7563863</v>
      </c>
      <c r="AV680" s="18" t="str">
        <f>[1]Supervisiones!L682</f>
        <v>José Leonardo Hincapié Gómez</v>
      </c>
      <c r="AW680" s="18">
        <f>[1]Supervisiones!M682</f>
        <v>7563863</v>
      </c>
      <c r="AX680" s="21">
        <f>[1]Supervisiones!N682</f>
        <v>44585</v>
      </c>
      <c r="AY680" s="21">
        <f>[1]Supervisiones!O682</f>
        <v>44585</v>
      </c>
      <c r="AZ680" s="18" t="str">
        <f>[1]Supervisiones!P682</f>
        <v>Transaccional</v>
      </c>
      <c r="BA680" s="20" t="s">
        <v>105</v>
      </c>
      <c r="BB680" s="18">
        <v>0</v>
      </c>
      <c r="BC680" s="20" t="s">
        <v>105</v>
      </c>
      <c r="BD680" s="18" t="s">
        <v>100</v>
      </c>
      <c r="BE680" s="18" t="s">
        <v>100</v>
      </c>
      <c r="BF680" s="20" t="s">
        <v>105</v>
      </c>
      <c r="BG680" s="18" t="s">
        <v>100</v>
      </c>
      <c r="BH680" s="18" t="s">
        <v>100</v>
      </c>
      <c r="BI680" s="18" t="s">
        <v>100</v>
      </c>
      <c r="BJ680" s="18" t="s">
        <v>100</v>
      </c>
      <c r="BK680" s="18" t="s">
        <v>100</v>
      </c>
      <c r="BL680" s="18" t="s">
        <v>100</v>
      </c>
      <c r="BM680" s="18" t="s">
        <v>100</v>
      </c>
      <c r="BN680" s="18" t="s">
        <v>100</v>
      </c>
      <c r="BO680" s="18" t="s">
        <v>100</v>
      </c>
      <c r="BP680" s="18" t="s">
        <v>100</v>
      </c>
      <c r="BQ680" s="18" t="s">
        <v>100</v>
      </c>
      <c r="BR680" s="18" t="s">
        <v>100</v>
      </c>
      <c r="BS680" s="21">
        <f t="shared" si="62"/>
        <v>44926</v>
      </c>
      <c r="BT680" s="20">
        <f t="shared" si="59"/>
        <v>0</v>
      </c>
      <c r="BU680" s="18">
        <v>0</v>
      </c>
      <c r="BV680" s="18">
        <v>0</v>
      </c>
      <c r="BW680" s="20">
        <f t="shared" si="60"/>
        <v>0</v>
      </c>
      <c r="BX680" s="18">
        <v>0</v>
      </c>
      <c r="BY680" s="18">
        <v>0</v>
      </c>
      <c r="BZ680" s="22">
        <f t="shared" si="63"/>
        <v>1000000000</v>
      </c>
      <c r="CA680" s="18" t="s">
        <v>106</v>
      </c>
      <c r="CB680" s="20" t="e">
        <f t="shared" si="61"/>
        <v>#REF!</v>
      </c>
      <c r="CC680" s="30" t="e">
        <f>BS680-#REF!</f>
        <v>#REF!</v>
      </c>
      <c r="CD680" s="20" t="s">
        <v>107</v>
      </c>
      <c r="CE680" s="29">
        <v>44590</v>
      </c>
      <c r="CF680" s="32" t="s">
        <v>3559</v>
      </c>
    </row>
    <row r="681" spans="1:84" s="17" customFormat="1" ht="50.25" customHeight="1">
      <c r="A681" s="60">
        <v>680</v>
      </c>
      <c r="B681" s="20" t="s">
        <v>411</v>
      </c>
      <c r="C681" s="20" t="s">
        <v>412</v>
      </c>
      <c r="D681" s="20" t="s">
        <v>2468</v>
      </c>
      <c r="E681" s="20" t="s">
        <v>2387</v>
      </c>
      <c r="F681" s="20" t="s">
        <v>3560</v>
      </c>
      <c r="G681" s="20" t="s">
        <v>2389</v>
      </c>
      <c r="H681" s="20" t="s">
        <v>3561</v>
      </c>
      <c r="I681" s="20" t="s">
        <v>2130</v>
      </c>
      <c r="J681" s="20" t="s">
        <v>3562</v>
      </c>
      <c r="K681" s="20" t="s">
        <v>3563</v>
      </c>
      <c r="L681" s="18">
        <v>80101505</v>
      </c>
      <c r="M681" s="28" t="s">
        <v>3564</v>
      </c>
      <c r="N681" s="28" t="s">
        <v>96</v>
      </c>
      <c r="O681" s="20">
        <f t="shared" si="58"/>
        <v>1100000000</v>
      </c>
      <c r="P681" s="35">
        <v>1100000000</v>
      </c>
      <c r="Q681" s="18">
        <v>0</v>
      </c>
      <c r="R681" s="36" t="s">
        <v>100</v>
      </c>
      <c r="S681" s="20" t="s">
        <v>100</v>
      </c>
      <c r="T681" s="31">
        <v>44585</v>
      </c>
      <c r="U681" s="21">
        <v>44599</v>
      </c>
      <c r="V681" s="31">
        <v>44926</v>
      </c>
      <c r="W681" s="21">
        <v>44599</v>
      </c>
      <c r="X681" s="21">
        <v>44926</v>
      </c>
      <c r="Y681" s="24" t="s">
        <v>418</v>
      </c>
      <c r="Z681" s="25" t="s">
        <v>419</v>
      </c>
      <c r="AA681" s="50">
        <v>20220789</v>
      </c>
      <c r="AB681" s="50">
        <v>81822</v>
      </c>
      <c r="AC681" s="23">
        <v>44574</v>
      </c>
      <c r="AD681" s="18" t="s">
        <v>100</v>
      </c>
      <c r="AE681" s="18" t="s">
        <v>100</v>
      </c>
      <c r="AF681" s="28" t="s">
        <v>2394</v>
      </c>
      <c r="AG681" s="28" t="s">
        <v>100</v>
      </c>
      <c r="AH681" s="26">
        <v>86422</v>
      </c>
      <c r="AI681" s="38">
        <v>44587</v>
      </c>
      <c r="AJ681" s="27" t="s">
        <v>103</v>
      </c>
      <c r="AK681" s="26" t="s">
        <v>100</v>
      </c>
      <c r="AL681" s="26" t="s">
        <v>100</v>
      </c>
      <c r="AM681" s="19" t="str">
        <f>'[1]REQUISITOS DE EJECUCIÓN '!F683</f>
        <v>Cumplimiento del contrato
Pago de salarios
Calidad y correcto funcionamiento de los bienes y equipos</v>
      </c>
      <c r="AN681" s="19" t="str">
        <f>'[1]REQUISITOS DE EJECUCIÓN '!G683</f>
        <v>390-47-994000069038</v>
      </c>
      <c r="AO681" s="19">
        <f>'[1]REQUISITOS DE EJECUCIÓN '!H683</f>
        <v>44585</v>
      </c>
      <c r="AP681" s="19">
        <f>'[1]REQUISITOS DE EJECUCIÓN '!I683</f>
        <v>44599</v>
      </c>
      <c r="AQ681" s="19" t="str">
        <f>'[1]REQUISITOS DE EJECUCIÓN '!L683</f>
        <v>N/A</v>
      </c>
      <c r="AR681" s="19" t="str">
        <f>'[1]REQUISITOS DE EJECUCIÓN '!M683</f>
        <v>N/A</v>
      </c>
      <c r="AS681" s="20" t="s">
        <v>100</v>
      </c>
      <c r="AT681" s="18" t="str">
        <f>[1]Supervisiones!J683</f>
        <v>José Leonardo Hincapié Gómez</v>
      </c>
      <c r="AU681" s="18">
        <f>[1]Supervisiones!K683</f>
        <v>7562090</v>
      </c>
      <c r="AV681" s="18" t="str">
        <f>[1]Supervisiones!L683</f>
        <v>José Leonardo Hincapié Gómez</v>
      </c>
      <c r="AW681" s="18">
        <f>[1]Supervisiones!M683</f>
        <v>7562090</v>
      </c>
      <c r="AX681" s="21">
        <f>[1]Supervisiones!N683</f>
        <v>44587</v>
      </c>
      <c r="AY681" s="21">
        <f>[1]Supervisiones!O683</f>
        <v>44587</v>
      </c>
      <c r="AZ681" s="18" t="str">
        <f>[1]Supervisiones!P683</f>
        <v>Transaccional</v>
      </c>
      <c r="BA681" s="20" t="s">
        <v>105</v>
      </c>
      <c r="BB681" s="18">
        <v>0</v>
      </c>
      <c r="BC681" s="20" t="s">
        <v>105</v>
      </c>
      <c r="BD681" s="18" t="s">
        <v>100</v>
      </c>
      <c r="BE681" s="18" t="s">
        <v>100</v>
      </c>
      <c r="BF681" s="20" t="s">
        <v>105</v>
      </c>
      <c r="BG681" s="18" t="s">
        <v>100</v>
      </c>
      <c r="BH681" s="18" t="s">
        <v>100</v>
      </c>
      <c r="BI681" s="18" t="s">
        <v>100</v>
      </c>
      <c r="BJ681" s="18" t="s">
        <v>100</v>
      </c>
      <c r="BK681" s="18" t="s">
        <v>100</v>
      </c>
      <c r="BL681" s="18" t="s">
        <v>100</v>
      </c>
      <c r="BM681" s="18" t="s">
        <v>100</v>
      </c>
      <c r="BN681" s="18" t="s">
        <v>100</v>
      </c>
      <c r="BO681" s="18" t="s">
        <v>100</v>
      </c>
      <c r="BP681" s="18" t="s">
        <v>100</v>
      </c>
      <c r="BQ681" s="18" t="s">
        <v>100</v>
      </c>
      <c r="BR681" s="18" t="s">
        <v>100</v>
      </c>
      <c r="BS681" s="21">
        <f t="shared" si="62"/>
        <v>44926</v>
      </c>
      <c r="BT681" s="20">
        <f t="shared" si="59"/>
        <v>0</v>
      </c>
      <c r="BU681" s="18">
        <v>0</v>
      </c>
      <c r="BV681" s="18">
        <v>0</v>
      </c>
      <c r="BW681" s="20">
        <f t="shared" si="60"/>
        <v>0</v>
      </c>
      <c r="BX681" s="18">
        <v>0</v>
      </c>
      <c r="BY681" s="18">
        <v>0</v>
      </c>
      <c r="BZ681" s="22">
        <f t="shared" si="63"/>
        <v>1100000000</v>
      </c>
      <c r="CA681" s="18" t="s">
        <v>106</v>
      </c>
      <c r="CB681" s="20" t="e">
        <f t="shared" si="61"/>
        <v>#REF!</v>
      </c>
      <c r="CC681" s="30" t="e">
        <f>BS681-#REF!</f>
        <v>#REF!</v>
      </c>
      <c r="CD681" s="20" t="s">
        <v>107</v>
      </c>
      <c r="CE681" s="29">
        <v>44590</v>
      </c>
      <c r="CF681" s="32" t="s">
        <v>3565</v>
      </c>
    </row>
    <row r="682" spans="1:84" s="17" customFormat="1" ht="50.25" customHeight="1">
      <c r="A682" s="60">
        <v>681</v>
      </c>
      <c r="B682" s="20" t="s">
        <v>411</v>
      </c>
      <c r="C682" s="20" t="s">
        <v>730</v>
      </c>
      <c r="D682" s="20" t="s">
        <v>1116</v>
      </c>
      <c r="E682" s="20" t="s">
        <v>88</v>
      </c>
      <c r="F682" s="20" t="s">
        <v>3566</v>
      </c>
      <c r="G682" s="20" t="s">
        <v>90</v>
      </c>
      <c r="H682" s="20" t="s">
        <v>3567</v>
      </c>
      <c r="I682" s="20" t="s">
        <v>92</v>
      </c>
      <c r="J682" s="20">
        <v>1031150234</v>
      </c>
      <c r="K682" s="20" t="s">
        <v>3568</v>
      </c>
      <c r="L682" s="18">
        <v>80111701</v>
      </c>
      <c r="M682" s="28" t="s">
        <v>3569</v>
      </c>
      <c r="N682" s="20" t="s">
        <v>96</v>
      </c>
      <c r="O682" s="20">
        <f t="shared" si="58"/>
        <v>54625000</v>
      </c>
      <c r="P682" s="35">
        <v>54625000</v>
      </c>
      <c r="Q682" s="18">
        <v>0</v>
      </c>
      <c r="R682" s="35">
        <v>4750000</v>
      </c>
      <c r="S682" s="20" t="s">
        <v>97</v>
      </c>
      <c r="T682" s="31">
        <v>44586</v>
      </c>
      <c r="U682" s="21">
        <v>44588</v>
      </c>
      <c r="V682" s="31">
        <v>44926</v>
      </c>
      <c r="W682" s="21">
        <v>44588</v>
      </c>
      <c r="X682" s="21">
        <v>44926</v>
      </c>
      <c r="Y682" s="24" t="s">
        <v>418</v>
      </c>
      <c r="Z682" s="25" t="s">
        <v>419</v>
      </c>
      <c r="AA682" s="50">
        <v>20220706</v>
      </c>
      <c r="AB682" s="50">
        <v>96022</v>
      </c>
      <c r="AC682" s="23">
        <v>44575</v>
      </c>
      <c r="AD682" s="18" t="s">
        <v>100</v>
      </c>
      <c r="AE682" s="18" t="s">
        <v>100</v>
      </c>
      <c r="AF682" s="28" t="s">
        <v>736</v>
      </c>
      <c r="AG682" s="28" t="s">
        <v>737</v>
      </c>
      <c r="AH682" s="26">
        <v>83522</v>
      </c>
      <c r="AI682" s="38">
        <v>44586</v>
      </c>
      <c r="AJ682" s="27" t="s">
        <v>103</v>
      </c>
      <c r="AK682" s="26" t="s">
        <v>100</v>
      </c>
      <c r="AL682" s="26" t="s">
        <v>100</v>
      </c>
      <c r="AM682" s="19" t="str">
        <f>'[1]REQUISITOS DE EJECUCIÓN '!F684</f>
        <v>Cumplimiento del contrato
Calidad del servicio</v>
      </c>
      <c r="AN682" s="19" t="str">
        <f>'[1]REQUISITOS DE EJECUCIÓN '!G684</f>
        <v>390-47-994000069364</v>
      </c>
      <c r="AO682" s="19">
        <f>'[1]REQUISITOS DE EJECUCIÓN '!H684</f>
        <v>44586</v>
      </c>
      <c r="AP682" s="19">
        <f>'[1]REQUISITOS DE EJECUCIÓN '!I684</f>
        <v>44589</v>
      </c>
      <c r="AQ682" s="19">
        <f>'[1]REQUISITOS DE EJECUCIÓN '!L684</f>
        <v>44588</v>
      </c>
      <c r="AR682" s="19" t="str">
        <f>'[1]REQUISITOS DE EJECUCIÓN '!M684</f>
        <v>I</v>
      </c>
      <c r="AS682" s="20" t="s">
        <v>104</v>
      </c>
      <c r="AT682" s="18" t="str">
        <f>[1]Supervisiones!J684</f>
        <v>Kelly Alexandra Mariño Estupiñan</v>
      </c>
      <c r="AU682" s="18">
        <f>[1]Supervisiones!K684</f>
        <v>38363362</v>
      </c>
      <c r="AV682" s="18" t="str">
        <f>[1]Supervisiones!L684</f>
        <v>Kelly Alexandra Mariño Estupiñan</v>
      </c>
      <c r="AW682" s="18">
        <f>[1]Supervisiones!M684</f>
        <v>38363362</v>
      </c>
      <c r="AX682" s="21">
        <f>[1]Supervisiones!N684</f>
        <v>44586</v>
      </c>
      <c r="AY682" s="21">
        <f>[1]Supervisiones!O684</f>
        <v>44586</v>
      </c>
      <c r="AZ682" s="18" t="str">
        <f>[1]Supervisiones!P684</f>
        <v>Transaccional</v>
      </c>
      <c r="BA682" s="20" t="s">
        <v>105</v>
      </c>
      <c r="BB682" s="18">
        <v>0</v>
      </c>
      <c r="BC682" s="20" t="s">
        <v>105</v>
      </c>
      <c r="BD682" s="18" t="s">
        <v>100</v>
      </c>
      <c r="BE682" s="18" t="s">
        <v>100</v>
      </c>
      <c r="BF682" s="20" t="s">
        <v>105</v>
      </c>
      <c r="BG682" s="18" t="s">
        <v>100</v>
      </c>
      <c r="BH682" s="18" t="s">
        <v>100</v>
      </c>
      <c r="BI682" s="18" t="s">
        <v>100</v>
      </c>
      <c r="BJ682" s="18" t="s">
        <v>100</v>
      </c>
      <c r="BK682" s="18" t="s">
        <v>100</v>
      </c>
      <c r="BL682" s="18" t="s">
        <v>100</v>
      </c>
      <c r="BM682" s="18" t="s">
        <v>100</v>
      </c>
      <c r="BN682" s="18" t="s">
        <v>100</v>
      </c>
      <c r="BO682" s="18" t="s">
        <v>100</v>
      </c>
      <c r="BP682" s="18" t="s">
        <v>100</v>
      </c>
      <c r="BQ682" s="18" t="s">
        <v>100</v>
      </c>
      <c r="BR682" s="18" t="s">
        <v>100</v>
      </c>
      <c r="BS682" s="21">
        <f t="shared" si="62"/>
        <v>44926</v>
      </c>
      <c r="BT682" s="20">
        <f t="shared" si="59"/>
        <v>0</v>
      </c>
      <c r="BU682" s="18">
        <v>0</v>
      </c>
      <c r="BV682" s="18">
        <v>0</v>
      </c>
      <c r="BW682" s="20">
        <f t="shared" si="60"/>
        <v>0</v>
      </c>
      <c r="BX682" s="18">
        <v>0</v>
      </c>
      <c r="BY682" s="18">
        <v>0</v>
      </c>
      <c r="BZ682" s="22">
        <f t="shared" si="63"/>
        <v>54625000</v>
      </c>
      <c r="CA682" s="18" t="s">
        <v>106</v>
      </c>
      <c r="CB682" s="20" t="e">
        <f t="shared" si="61"/>
        <v>#REF!</v>
      </c>
      <c r="CC682" s="30" t="e">
        <f>BS682-#REF!</f>
        <v>#REF!</v>
      </c>
      <c r="CD682" s="20" t="s">
        <v>107</v>
      </c>
      <c r="CE682" s="29">
        <v>44594</v>
      </c>
      <c r="CF682" s="32" t="s">
        <v>3570</v>
      </c>
    </row>
    <row r="683" spans="1:84" s="17" customFormat="1" ht="50.25" customHeight="1">
      <c r="A683" s="60">
        <v>682</v>
      </c>
      <c r="B683" s="20" t="s">
        <v>411</v>
      </c>
      <c r="C683" s="20" t="s">
        <v>412</v>
      </c>
      <c r="D683" s="20" t="s">
        <v>413</v>
      </c>
      <c r="E683" s="20" t="s">
        <v>2387</v>
      </c>
      <c r="F683" s="20" t="s">
        <v>3571</v>
      </c>
      <c r="G683" s="20" t="s">
        <v>2389</v>
      </c>
      <c r="H683" s="20" t="s">
        <v>3572</v>
      </c>
      <c r="I683" s="20" t="s">
        <v>2130</v>
      </c>
      <c r="J683" s="20" t="s">
        <v>3573</v>
      </c>
      <c r="K683" s="20" t="s">
        <v>3574</v>
      </c>
      <c r="L683" s="18">
        <v>80101505</v>
      </c>
      <c r="M683" s="28" t="s">
        <v>3575</v>
      </c>
      <c r="N683" s="28" t="s">
        <v>96</v>
      </c>
      <c r="O683" s="20">
        <f t="shared" si="58"/>
        <v>900000000</v>
      </c>
      <c r="P683" s="35">
        <v>900000000</v>
      </c>
      <c r="Q683" s="18">
        <v>0</v>
      </c>
      <c r="R683" s="36" t="s">
        <v>100</v>
      </c>
      <c r="S683" s="20" t="s">
        <v>100</v>
      </c>
      <c r="T683" s="31">
        <v>44585</v>
      </c>
      <c r="U683" s="21">
        <v>44595</v>
      </c>
      <c r="V683" s="31">
        <v>44926</v>
      </c>
      <c r="W683" s="21">
        <v>44595</v>
      </c>
      <c r="X683" s="21">
        <v>44926</v>
      </c>
      <c r="Y683" s="24" t="s">
        <v>418</v>
      </c>
      <c r="Z683" s="25" t="s">
        <v>419</v>
      </c>
      <c r="AA683" s="50">
        <v>20220804</v>
      </c>
      <c r="AB683" s="50">
        <v>81222</v>
      </c>
      <c r="AC683" s="23">
        <v>44574</v>
      </c>
      <c r="AD683" s="18" t="s">
        <v>100</v>
      </c>
      <c r="AE683" s="18" t="s">
        <v>100</v>
      </c>
      <c r="AF683" s="28" t="s">
        <v>2394</v>
      </c>
      <c r="AG683" s="28" t="s">
        <v>100</v>
      </c>
      <c r="AH683" s="26">
        <v>83022</v>
      </c>
      <c r="AI683" s="38">
        <v>44586</v>
      </c>
      <c r="AJ683" s="27" t="s">
        <v>84</v>
      </c>
      <c r="AK683" s="26" t="s">
        <v>100</v>
      </c>
      <c r="AL683" s="26" t="s">
        <v>100</v>
      </c>
      <c r="AM683" s="19" t="str">
        <f>'[1]REQUISITOS DE EJECUCIÓN '!F685</f>
        <v>Cumplimiento del contrato
Pago de salarios
Calidad y correcto funcionamiento de los bienes</v>
      </c>
      <c r="AN683" s="19" t="str">
        <f>'[1]REQUISITOS DE EJECUCIÓN '!G685</f>
        <v>21-44-101374142</v>
      </c>
      <c r="AO683" s="19">
        <f>'[1]REQUISITOS DE EJECUCIÓN '!H685</f>
        <v>44585</v>
      </c>
      <c r="AP683" s="19">
        <f>'[1]REQUISITOS DE EJECUCIÓN '!I685</f>
        <v>44595</v>
      </c>
      <c r="AQ683" s="19" t="str">
        <f>'[1]REQUISITOS DE EJECUCIÓN '!L685</f>
        <v>N/A</v>
      </c>
      <c r="AR683" s="19" t="str">
        <f>'[1]REQUISITOS DE EJECUCIÓN '!M685</f>
        <v>N/A</v>
      </c>
      <c r="AS683" s="20" t="s">
        <v>100</v>
      </c>
      <c r="AT683" s="18" t="str">
        <f>[1]Supervisiones!J685</f>
        <v>Luis Carlos Buitrago Echeverri</v>
      </c>
      <c r="AU683" s="18">
        <f>[1]Supervisiones!K685</f>
        <v>7563863</v>
      </c>
      <c r="AV683" s="18" t="str">
        <f>[1]Supervisiones!L685</f>
        <v>José Leonardo Hincapié Gómez</v>
      </c>
      <c r="AW683" s="18">
        <f>[1]Supervisiones!M685</f>
        <v>7563863</v>
      </c>
      <c r="AX683" s="21">
        <f>[1]Supervisiones!N685</f>
        <v>44586</v>
      </c>
      <c r="AY683" s="21">
        <f>[1]Supervisiones!O685</f>
        <v>44586</v>
      </c>
      <c r="AZ683" s="18" t="str">
        <f>[1]Supervisiones!P685</f>
        <v>Transaccional</v>
      </c>
      <c r="BA683" s="20" t="s">
        <v>105</v>
      </c>
      <c r="BB683" s="18">
        <v>0</v>
      </c>
      <c r="BC683" s="20" t="s">
        <v>105</v>
      </c>
      <c r="BD683" s="18" t="s">
        <v>100</v>
      </c>
      <c r="BE683" s="18" t="s">
        <v>100</v>
      </c>
      <c r="BF683" s="20" t="s">
        <v>105</v>
      </c>
      <c r="BG683" s="18" t="s">
        <v>100</v>
      </c>
      <c r="BH683" s="18" t="s">
        <v>100</v>
      </c>
      <c r="BI683" s="18" t="s">
        <v>100</v>
      </c>
      <c r="BJ683" s="18" t="s">
        <v>100</v>
      </c>
      <c r="BK683" s="18" t="s">
        <v>100</v>
      </c>
      <c r="BL683" s="18" t="s">
        <v>100</v>
      </c>
      <c r="BM683" s="18" t="s">
        <v>100</v>
      </c>
      <c r="BN683" s="18" t="s">
        <v>100</v>
      </c>
      <c r="BO683" s="18" t="s">
        <v>100</v>
      </c>
      <c r="BP683" s="18" t="s">
        <v>100</v>
      </c>
      <c r="BQ683" s="18" t="s">
        <v>100</v>
      </c>
      <c r="BR683" s="18" t="s">
        <v>100</v>
      </c>
      <c r="BS683" s="21">
        <f t="shared" si="62"/>
        <v>44926</v>
      </c>
      <c r="BT683" s="20">
        <f t="shared" si="59"/>
        <v>0</v>
      </c>
      <c r="BU683" s="18">
        <v>0</v>
      </c>
      <c r="BV683" s="18">
        <v>0</v>
      </c>
      <c r="BW683" s="20">
        <f t="shared" si="60"/>
        <v>0</v>
      </c>
      <c r="BX683" s="18">
        <v>0</v>
      </c>
      <c r="BY683" s="18">
        <v>0</v>
      </c>
      <c r="BZ683" s="22">
        <f t="shared" si="63"/>
        <v>900000000</v>
      </c>
      <c r="CA683" s="18" t="s">
        <v>106</v>
      </c>
      <c r="CB683" s="20" t="e">
        <f t="shared" si="61"/>
        <v>#REF!</v>
      </c>
      <c r="CC683" s="30" t="e">
        <f>BS683-#REF!</f>
        <v>#REF!</v>
      </c>
      <c r="CD683" s="20" t="s">
        <v>107</v>
      </c>
      <c r="CE683" s="29">
        <v>44590</v>
      </c>
      <c r="CF683" s="32" t="s">
        <v>3576</v>
      </c>
    </row>
    <row r="684" spans="1:84" s="17" customFormat="1" ht="50.25" customHeight="1">
      <c r="A684" s="60">
        <v>683</v>
      </c>
      <c r="B684" s="20" t="s">
        <v>411</v>
      </c>
      <c r="C684" s="20" t="s">
        <v>730</v>
      </c>
      <c r="D684" s="20" t="s">
        <v>1116</v>
      </c>
      <c r="E684" s="20" t="s">
        <v>88</v>
      </c>
      <c r="F684" s="20" t="s">
        <v>3577</v>
      </c>
      <c r="G684" s="20" t="s">
        <v>90</v>
      </c>
      <c r="H684" s="20" t="s">
        <v>3578</v>
      </c>
      <c r="I684" s="20" t="s">
        <v>92</v>
      </c>
      <c r="J684" s="20">
        <v>79952434</v>
      </c>
      <c r="K684" s="20" t="s">
        <v>3579</v>
      </c>
      <c r="L684" s="18">
        <v>80111701</v>
      </c>
      <c r="M684" s="28" t="s">
        <v>3505</v>
      </c>
      <c r="N684" s="20" t="s">
        <v>1902</v>
      </c>
      <c r="O684" s="20">
        <f t="shared" si="58"/>
        <v>65550000</v>
      </c>
      <c r="P684" s="35">
        <v>65550000</v>
      </c>
      <c r="Q684" s="18">
        <v>0</v>
      </c>
      <c r="R684" s="35">
        <v>5700000</v>
      </c>
      <c r="S684" s="20" t="s">
        <v>97</v>
      </c>
      <c r="T684" s="31">
        <v>44585</v>
      </c>
      <c r="U684" s="21" t="s">
        <v>2313</v>
      </c>
      <c r="V684" s="31">
        <v>44926</v>
      </c>
      <c r="W684" s="21" t="s">
        <v>2313</v>
      </c>
      <c r="X684" s="21" t="s">
        <v>2313</v>
      </c>
      <c r="Y684" s="24" t="s">
        <v>418</v>
      </c>
      <c r="Z684" s="25" t="s">
        <v>419</v>
      </c>
      <c r="AA684" s="50">
        <v>20220712</v>
      </c>
      <c r="AB684" s="50">
        <v>95722</v>
      </c>
      <c r="AC684" s="23">
        <v>44575</v>
      </c>
      <c r="AD684" s="18" t="s">
        <v>100</v>
      </c>
      <c r="AE684" s="18" t="s">
        <v>100</v>
      </c>
      <c r="AF684" s="28" t="s">
        <v>736</v>
      </c>
      <c r="AG684" s="28" t="s">
        <v>737</v>
      </c>
      <c r="AH684" s="26">
        <v>83322</v>
      </c>
      <c r="AI684" s="38">
        <v>44586</v>
      </c>
      <c r="AJ684" s="27" t="s">
        <v>84</v>
      </c>
      <c r="AK684" s="26" t="s">
        <v>100</v>
      </c>
      <c r="AL684" s="26" t="s">
        <v>100</v>
      </c>
      <c r="AM684" s="19" t="str">
        <f>'[1]REQUISITOS DE EJECUCIÓN '!F686</f>
        <v>Cumplimiento del contrato
Calidad del servicio</v>
      </c>
      <c r="AN684" s="19" t="str">
        <f>'[1]REQUISITOS DE EJECUCIÓN '!G686</f>
        <v>390-47-994000069002</v>
      </c>
      <c r="AO684" s="19">
        <f>'[1]REQUISITOS DE EJECUCIÓN '!H686</f>
        <v>44585</v>
      </c>
      <c r="AP684" s="19">
        <f>'[1]REQUISITOS DE EJECUCIÓN '!I686</f>
        <v>44587</v>
      </c>
      <c r="AQ684" s="19">
        <f>'[1]REQUISITOS DE EJECUCIÓN '!L686</f>
        <v>44588</v>
      </c>
      <c r="AR684" s="19" t="str">
        <f>'[1]REQUISITOS DE EJECUCIÓN '!M686</f>
        <v>I</v>
      </c>
      <c r="AS684" s="20" t="s">
        <v>211</v>
      </c>
      <c r="AT684" s="18" t="str">
        <f>[1]Supervisiones!J686</f>
        <v>Kelly Alexandra Mariño Estupiñan</v>
      </c>
      <c r="AU684" s="18">
        <f>[1]Supervisiones!K686</f>
        <v>38363362</v>
      </c>
      <c r="AV684" s="18" t="str">
        <f>[1]Supervisiones!L686</f>
        <v>Kelly Alexandra Mariño Estupiñan</v>
      </c>
      <c r="AW684" s="18">
        <f>[1]Supervisiones!M686</f>
        <v>38363362</v>
      </c>
      <c r="AX684" s="21">
        <f>[1]Supervisiones!N686</f>
        <v>44586</v>
      </c>
      <c r="AY684" s="21">
        <f>[1]Supervisiones!O686</f>
        <v>44586</v>
      </c>
      <c r="AZ684" s="18" t="str">
        <f>[1]Supervisiones!P686</f>
        <v>Transaccional</v>
      </c>
      <c r="BA684" s="20" t="s">
        <v>105</v>
      </c>
      <c r="BB684" s="18">
        <v>0</v>
      </c>
      <c r="BC684" s="20" t="s">
        <v>105</v>
      </c>
      <c r="BD684" s="18" t="s">
        <v>100</v>
      </c>
      <c r="BE684" s="18" t="s">
        <v>100</v>
      </c>
      <c r="BF684" s="20" t="s">
        <v>105</v>
      </c>
      <c r="BG684" s="18" t="s">
        <v>100</v>
      </c>
      <c r="BH684" s="18" t="s">
        <v>100</v>
      </c>
      <c r="BI684" s="18" t="s">
        <v>100</v>
      </c>
      <c r="BJ684" s="18" t="s">
        <v>100</v>
      </c>
      <c r="BK684" s="18" t="s">
        <v>100</v>
      </c>
      <c r="BL684" s="18" t="s">
        <v>100</v>
      </c>
      <c r="BM684" s="18" t="s">
        <v>100</v>
      </c>
      <c r="BN684" s="18" t="s">
        <v>100</v>
      </c>
      <c r="BO684" s="18" t="s">
        <v>100</v>
      </c>
      <c r="BP684" s="18" t="s">
        <v>100</v>
      </c>
      <c r="BQ684" s="18" t="s">
        <v>100</v>
      </c>
      <c r="BR684" s="18" t="s">
        <v>100</v>
      </c>
      <c r="BS684" s="21">
        <f t="shared" si="62"/>
        <v>44926</v>
      </c>
      <c r="BT684" s="20">
        <f t="shared" si="59"/>
        <v>0</v>
      </c>
      <c r="BU684" s="18">
        <v>0</v>
      </c>
      <c r="BV684" s="18">
        <v>0</v>
      </c>
      <c r="BW684" s="20">
        <f t="shared" si="60"/>
        <v>0</v>
      </c>
      <c r="BX684" s="18">
        <v>0</v>
      </c>
      <c r="BY684" s="18">
        <v>0</v>
      </c>
      <c r="BZ684" s="22">
        <f t="shared" si="63"/>
        <v>65550000</v>
      </c>
      <c r="CA684" s="18" t="s">
        <v>106</v>
      </c>
      <c r="CB684" s="20" t="e">
        <f t="shared" si="61"/>
        <v>#REF!</v>
      </c>
      <c r="CC684" s="30" t="e">
        <f>BS684-#REF!</f>
        <v>#REF!</v>
      </c>
      <c r="CD684" s="20" t="s">
        <v>107</v>
      </c>
      <c r="CE684" s="29">
        <v>44590</v>
      </c>
      <c r="CF684" s="32" t="s">
        <v>3580</v>
      </c>
    </row>
    <row r="685" spans="1:84" s="17" customFormat="1" ht="50.25" customHeight="1">
      <c r="A685" s="60">
        <v>684</v>
      </c>
      <c r="B685" s="20" t="s">
        <v>411</v>
      </c>
      <c r="C685" s="20" t="s">
        <v>575</v>
      </c>
      <c r="D685" s="20" t="s">
        <v>1261</v>
      </c>
      <c r="E685" s="20" t="s">
        <v>88</v>
      </c>
      <c r="F685" s="20" t="s">
        <v>3581</v>
      </c>
      <c r="G685" s="20" t="s">
        <v>90</v>
      </c>
      <c r="H685" s="20" t="s">
        <v>3582</v>
      </c>
      <c r="I685" s="20" t="s">
        <v>92</v>
      </c>
      <c r="J685" s="20">
        <v>42096124</v>
      </c>
      <c r="K685" s="20" t="s">
        <v>3583</v>
      </c>
      <c r="L685" s="18">
        <v>80111701</v>
      </c>
      <c r="M685" s="28" t="s">
        <v>3532</v>
      </c>
      <c r="N685" s="20" t="s">
        <v>96</v>
      </c>
      <c r="O685" s="20">
        <f t="shared" si="58"/>
        <v>74750000</v>
      </c>
      <c r="P685" s="35">
        <v>74750000</v>
      </c>
      <c r="Q685" s="18">
        <v>0</v>
      </c>
      <c r="R685" s="35">
        <v>6500000</v>
      </c>
      <c r="S685" s="20" t="s">
        <v>97</v>
      </c>
      <c r="T685" s="31">
        <v>44585</v>
      </c>
      <c r="U685" s="21">
        <v>44592</v>
      </c>
      <c r="V685" s="31">
        <v>44926</v>
      </c>
      <c r="W685" s="21">
        <v>44592</v>
      </c>
      <c r="X685" s="21">
        <v>44926</v>
      </c>
      <c r="Y685" s="24" t="s">
        <v>418</v>
      </c>
      <c r="Z685" s="25" t="s">
        <v>419</v>
      </c>
      <c r="AA685" s="50">
        <v>20220832</v>
      </c>
      <c r="AB685" s="50">
        <v>97122</v>
      </c>
      <c r="AC685" s="23">
        <v>44576</v>
      </c>
      <c r="AD685" s="18" t="s">
        <v>100</v>
      </c>
      <c r="AE685" s="18" t="s">
        <v>100</v>
      </c>
      <c r="AF685" s="28" t="s">
        <v>420</v>
      </c>
      <c r="AG685" s="28" t="s">
        <v>737</v>
      </c>
      <c r="AH685" s="26">
        <v>85422</v>
      </c>
      <c r="AI685" s="38">
        <v>44587</v>
      </c>
      <c r="AJ685" s="27" t="s">
        <v>103</v>
      </c>
      <c r="AK685" s="26" t="s">
        <v>100</v>
      </c>
      <c r="AL685" s="26" t="s">
        <v>100</v>
      </c>
      <c r="AM685" s="19" t="str">
        <f>'[1]REQUISITOS DE EJECUCIÓN '!F687</f>
        <v>Cumplimiento del contrato
Calidad del servicio</v>
      </c>
      <c r="AN685" s="19" t="str">
        <f>'[1]REQUISITOS DE EJECUCIÓN '!G687</f>
        <v>390-47-994000070169</v>
      </c>
      <c r="AO685" s="19">
        <f>'[1]REQUISITOS DE EJECUCIÓN '!H687</f>
        <v>44590</v>
      </c>
      <c r="AP685" s="19">
        <f>'[1]REQUISITOS DE EJECUCIÓN '!I687</f>
        <v>44592</v>
      </c>
      <c r="AQ685" s="19">
        <f>'[1]REQUISITOS DE EJECUCIÓN '!L687</f>
        <v>44588</v>
      </c>
      <c r="AR685" s="19" t="str">
        <f>'[1]REQUISITOS DE EJECUCIÓN '!M687</f>
        <v>I</v>
      </c>
      <c r="AS685" s="20" t="s">
        <v>104</v>
      </c>
      <c r="AT685" s="18" t="str">
        <f>[1]Supervisiones!J687</f>
        <v>José Leonardo Hincapié Gómez</v>
      </c>
      <c r="AU685" s="18">
        <f>[1]Supervisiones!K687</f>
        <v>7562090</v>
      </c>
      <c r="AV685" s="18" t="str">
        <f>[1]Supervisiones!L687</f>
        <v>José Leonardo Hincapié Gómez</v>
      </c>
      <c r="AW685" s="18">
        <f>[1]Supervisiones!M687</f>
        <v>7562090</v>
      </c>
      <c r="AX685" s="21">
        <f>[1]Supervisiones!N687</f>
        <v>44589</v>
      </c>
      <c r="AY685" s="21">
        <f>[1]Supervisiones!O687</f>
        <v>44589</v>
      </c>
      <c r="AZ685" s="18" t="str">
        <f>[1]Supervisiones!P687</f>
        <v>Transaccional</v>
      </c>
      <c r="BA685" s="20" t="s">
        <v>105</v>
      </c>
      <c r="BB685" s="18">
        <v>0</v>
      </c>
      <c r="BC685" s="20" t="s">
        <v>105</v>
      </c>
      <c r="BD685" s="18" t="s">
        <v>100</v>
      </c>
      <c r="BE685" s="18" t="s">
        <v>100</v>
      </c>
      <c r="BF685" s="20" t="s">
        <v>105</v>
      </c>
      <c r="BG685" s="18" t="s">
        <v>100</v>
      </c>
      <c r="BH685" s="18" t="s">
        <v>100</v>
      </c>
      <c r="BI685" s="18" t="s">
        <v>100</v>
      </c>
      <c r="BJ685" s="18" t="s">
        <v>100</v>
      </c>
      <c r="BK685" s="18" t="s">
        <v>100</v>
      </c>
      <c r="BL685" s="18" t="s">
        <v>100</v>
      </c>
      <c r="BM685" s="18" t="s">
        <v>100</v>
      </c>
      <c r="BN685" s="18" t="s">
        <v>100</v>
      </c>
      <c r="BO685" s="18" t="s">
        <v>100</v>
      </c>
      <c r="BP685" s="18" t="s">
        <v>100</v>
      </c>
      <c r="BQ685" s="18" t="s">
        <v>100</v>
      </c>
      <c r="BR685" s="18" t="s">
        <v>100</v>
      </c>
      <c r="BS685" s="21">
        <f t="shared" si="62"/>
        <v>44926</v>
      </c>
      <c r="BT685" s="20">
        <f t="shared" si="59"/>
        <v>0</v>
      </c>
      <c r="BU685" s="18">
        <v>0</v>
      </c>
      <c r="BV685" s="18">
        <v>0</v>
      </c>
      <c r="BW685" s="20">
        <f t="shared" si="60"/>
        <v>0</v>
      </c>
      <c r="BX685" s="18">
        <v>0</v>
      </c>
      <c r="BY685" s="18">
        <v>0</v>
      </c>
      <c r="BZ685" s="22">
        <f t="shared" si="63"/>
        <v>74750000</v>
      </c>
      <c r="CA685" s="18" t="s">
        <v>106</v>
      </c>
      <c r="CB685" s="20" t="e">
        <f t="shared" si="61"/>
        <v>#REF!</v>
      </c>
      <c r="CC685" s="30" t="e">
        <f>BS685-#REF!</f>
        <v>#REF!</v>
      </c>
      <c r="CD685" s="20" t="s">
        <v>107</v>
      </c>
      <c r="CE685" s="29">
        <v>44590</v>
      </c>
      <c r="CF685" s="32" t="s">
        <v>3584</v>
      </c>
    </row>
    <row r="686" spans="1:84" s="17" customFormat="1" ht="50.25" customHeight="1">
      <c r="A686" s="60">
        <v>685</v>
      </c>
      <c r="B686" s="20" t="s">
        <v>510</v>
      </c>
      <c r="C686" s="20" t="s">
        <v>511</v>
      </c>
      <c r="D686" s="20" t="s">
        <v>512</v>
      </c>
      <c r="E686" s="20" t="s">
        <v>88</v>
      </c>
      <c r="F686" s="20" t="s">
        <v>3585</v>
      </c>
      <c r="G686" s="20" t="s">
        <v>90</v>
      </c>
      <c r="H686" s="20" t="s">
        <v>3586</v>
      </c>
      <c r="I686" s="20" t="s">
        <v>92</v>
      </c>
      <c r="J686" s="20">
        <v>1098608816</v>
      </c>
      <c r="K686" s="20" t="s">
        <v>3587</v>
      </c>
      <c r="L686" s="18">
        <v>80111701</v>
      </c>
      <c r="M686" s="28" t="s">
        <v>516</v>
      </c>
      <c r="N686" s="20" t="s">
        <v>96</v>
      </c>
      <c r="O686" s="20">
        <f t="shared" si="58"/>
        <v>44000000</v>
      </c>
      <c r="P686" s="35">
        <v>44000000</v>
      </c>
      <c r="Q686" s="18">
        <v>0</v>
      </c>
      <c r="R686" s="35">
        <v>4000000</v>
      </c>
      <c r="S686" s="20" t="s">
        <v>213</v>
      </c>
      <c r="T686" s="31">
        <v>44584</v>
      </c>
      <c r="U686" s="21">
        <v>44586</v>
      </c>
      <c r="V686" s="31">
        <v>44895</v>
      </c>
      <c r="W686" s="21">
        <v>44586</v>
      </c>
      <c r="X686" s="21">
        <v>44895</v>
      </c>
      <c r="Y686" s="24" t="s">
        <v>517</v>
      </c>
      <c r="Z686" s="25" t="s">
        <v>518</v>
      </c>
      <c r="AA686" s="50">
        <v>20220381</v>
      </c>
      <c r="AB686" s="50">
        <v>74722</v>
      </c>
      <c r="AC686" s="23">
        <v>44574</v>
      </c>
      <c r="AD686" s="18" t="s">
        <v>100</v>
      </c>
      <c r="AE686" s="18" t="s">
        <v>100</v>
      </c>
      <c r="AF686" s="28" t="s">
        <v>866</v>
      </c>
      <c r="AG686" s="28" t="s">
        <v>102</v>
      </c>
      <c r="AH686" s="26">
        <v>76222</v>
      </c>
      <c r="AI686" s="38">
        <v>44585</v>
      </c>
      <c r="AJ686" s="27" t="s">
        <v>103</v>
      </c>
      <c r="AK686" s="26" t="s">
        <v>100</v>
      </c>
      <c r="AL686" s="26" t="s">
        <v>100</v>
      </c>
      <c r="AM686" s="19" t="str">
        <f>'[1]REQUISITOS DE EJECUCIÓN '!F688</f>
        <v>Cumplimiento del contrato
Calidad del servicio</v>
      </c>
      <c r="AN686" s="19" t="str">
        <f>'[1]REQUISITOS DE EJECUCIÓN '!G688</f>
        <v>96-46-101009450</v>
      </c>
      <c r="AO686" s="19">
        <f>'[1]REQUISITOS DE EJECUCIÓN '!H688</f>
        <v>44584</v>
      </c>
      <c r="AP686" s="19">
        <f>'[1]REQUISITOS DE EJECUCIÓN '!I688</f>
        <v>44586</v>
      </c>
      <c r="AQ686" s="19">
        <f>'[1]REQUISITOS DE EJECUCIÓN '!L688</f>
        <v>44586</v>
      </c>
      <c r="AR686" s="19" t="str">
        <f>'[1]REQUISITOS DE EJECUCIÓN '!M688</f>
        <v>I</v>
      </c>
      <c r="AS686" s="20" t="s">
        <v>104</v>
      </c>
      <c r="AT686" s="18" t="str">
        <f>[1]Supervisiones!J688</f>
        <v>Norma Teresa Nieto Almanza</v>
      </c>
      <c r="AU686" s="18">
        <f>[1]Supervisiones!K688</f>
        <v>51871034</v>
      </c>
      <c r="AV686" s="18" t="str">
        <f>[1]Supervisiones!L688</f>
        <v>Norma Teresa Nieto Almanza</v>
      </c>
      <c r="AW686" s="18">
        <f>[1]Supervisiones!M688</f>
        <v>51871034</v>
      </c>
      <c r="AX686" s="21">
        <f>[1]Supervisiones!N688</f>
        <v>44585</v>
      </c>
      <c r="AY686" s="21">
        <f>[1]Supervisiones!O688</f>
        <v>44585</v>
      </c>
      <c r="AZ686" s="18" t="str">
        <f>[1]Supervisiones!P688</f>
        <v>Transaccional</v>
      </c>
      <c r="BA686" s="20" t="s">
        <v>105</v>
      </c>
      <c r="BB686" s="18">
        <v>0</v>
      </c>
      <c r="BC686" s="20" t="s">
        <v>105</v>
      </c>
      <c r="BD686" s="18" t="s">
        <v>100</v>
      </c>
      <c r="BE686" s="18" t="s">
        <v>100</v>
      </c>
      <c r="BF686" s="20" t="s">
        <v>105</v>
      </c>
      <c r="BG686" s="18" t="s">
        <v>100</v>
      </c>
      <c r="BH686" s="18" t="s">
        <v>100</v>
      </c>
      <c r="BI686" s="18" t="s">
        <v>100</v>
      </c>
      <c r="BJ686" s="18" t="s">
        <v>100</v>
      </c>
      <c r="BK686" s="18" t="s">
        <v>100</v>
      </c>
      <c r="BL686" s="18" t="s">
        <v>100</v>
      </c>
      <c r="BM686" s="18" t="s">
        <v>100</v>
      </c>
      <c r="BN686" s="18" t="s">
        <v>100</v>
      </c>
      <c r="BO686" s="18" t="s">
        <v>100</v>
      </c>
      <c r="BP686" s="18" t="s">
        <v>100</v>
      </c>
      <c r="BQ686" s="18" t="s">
        <v>100</v>
      </c>
      <c r="BR686" s="18" t="s">
        <v>100</v>
      </c>
      <c r="BS686" s="21">
        <f t="shared" si="62"/>
        <v>44895</v>
      </c>
      <c r="BT686" s="20">
        <f t="shared" si="59"/>
        <v>0</v>
      </c>
      <c r="BU686" s="18">
        <v>0</v>
      </c>
      <c r="BV686" s="18">
        <v>0</v>
      </c>
      <c r="BW686" s="20">
        <f t="shared" si="60"/>
        <v>0</v>
      </c>
      <c r="BX686" s="18">
        <v>0</v>
      </c>
      <c r="BY686" s="18">
        <v>0</v>
      </c>
      <c r="BZ686" s="22">
        <f t="shared" si="63"/>
        <v>44000000</v>
      </c>
      <c r="CA686" s="18" t="s">
        <v>106</v>
      </c>
      <c r="CB686" s="20" t="e">
        <f t="shared" si="61"/>
        <v>#REF!</v>
      </c>
      <c r="CC686" s="30" t="e">
        <f>BS686-#REF!</f>
        <v>#REF!</v>
      </c>
      <c r="CD686" s="20" t="s">
        <v>107</v>
      </c>
      <c r="CE686" s="29">
        <v>44590</v>
      </c>
      <c r="CF686" s="32" t="s">
        <v>3588</v>
      </c>
    </row>
    <row r="687" spans="1:84" s="17" customFormat="1" ht="50.25" customHeight="1">
      <c r="A687" s="60">
        <v>686</v>
      </c>
      <c r="B687" s="20" t="s">
        <v>298</v>
      </c>
      <c r="C687" s="20" t="s">
        <v>2328</v>
      </c>
      <c r="D687" s="20" t="s">
        <v>300</v>
      </c>
      <c r="E687" s="20" t="s">
        <v>88</v>
      </c>
      <c r="F687" s="20" t="s">
        <v>3589</v>
      </c>
      <c r="G687" s="20" t="s">
        <v>111</v>
      </c>
      <c r="H687" s="20" t="s">
        <v>3590</v>
      </c>
      <c r="I687" s="20" t="s">
        <v>92</v>
      </c>
      <c r="J687" s="20">
        <v>1001199701</v>
      </c>
      <c r="K687" s="20" t="s">
        <v>3591</v>
      </c>
      <c r="L687" s="18">
        <v>80111701</v>
      </c>
      <c r="M687" s="28" t="s">
        <v>304</v>
      </c>
      <c r="N687" s="20" t="s">
        <v>96</v>
      </c>
      <c r="O687" s="20">
        <f t="shared" si="58"/>
        <v>25000000</v>
      </c>
      <c r="P687" s="35">
        <v>25000000</v>
      </c>
      <c r="Q687" s="18">
        <v>0</v>
      </c>
      <c r="R687" s="35">
        <v>2500000</v>
      </c>
      <c r="S687" s="20" t="s">
        <v>213</v>
      </c>
      <c r="T687" s="31">
        <v>44585</v>
      </c>
      <c r="U687" s="21">
        <v>44589</v>
      </c>
      <c r="V687" s="31">
        <v>44865</v>
      </c>
      <c r="W687" s="21">
        <v>44589</v>
      </c>
      <c r="X687" s="21">
        <v>44865</v>
      </c>
      <c r="Y687" s="24" t="s">
        <v>517</v>
      </c>
      <c r="Z687" s="25" t="s">
        <v>306</v>
      </c>
      <c r="AA687" s="50">
        <v>20221129</v>
      </c>
      <c r="AB687" s="50">
        <v>109422</v>
      </c>
      <c r="AC687" s="23">
        <v>44579</v>
      </c>
      <c r="AD687" s="18" t="s">
        <v>100</v>
      </c>
      <c r="AE687" s="18" t="s">
        <v>100</v>
      </c>
      <c r="AF687" s="28" t="s">
        <v>1705</v>
      </c>
      <c r="AG687" s="28" t="s">
        <v>116</v>
      </c>
      <c r="AH687" s="26">
        <v>83922</v>
      </c>
      <c r="AI687" s="38">
        <v>44586</v>
      </c>
      <c r="AJ687" s="27" t="s">
        <v>103</v>
      </c>
      <c r="AK687" s="26" t="s">
        <v>100</v>
      </c>
      <c r="AL687" s="26" t="s">
        <v>100</v>
      </c>
      <c r="AM687" s="19" t="str">
        <f>'[1]REQUISITOS DE EJECUCIÓN '!F689</f>
        <v>Cumplimiento del contrato</v>
      </c>
      <c r="AN687" s="19" t="str">
        <f>'[1]REQUISITOS DE EJECUCIÓN '!G689</f>
        <v>15-46-101025458</v>
      </c>
      <c r="AO687" s="19">
        <f>'[1]REQUISITOS DE EJECUCIÓN '!H689</f>
        <v>44585</v>
      </c>
      <c r="AP687" s="19">
        <f>'[1]REQUISITOS DE EJECUCIÓN '!I689</f>
        <v>44587</v>
      </c>
      <c r="AQ687" s="19">
        <f>'[1]REQUISITOS DE EJECUCIÓN '!L689</f>
        <v>44588</v>
      </c>
      <c r="AR687" s="19" t="str">
        <f>'[1]REQUISITOS DE EJECUCIÓN '!M689</f>
        <v>I</v>
      </c>
      <c r="AS687" s="20" t="s">
        <v>104</v>
      </c>
      <c r="AT687" s="18" t="str">
        <f>[1]Supervisiones!J689</f>
        <v>Juan Alejandro Perea Gómez</v>
      </c>
      <c r="AU687" s="18">
        <f>[1]Supervisiones!K689</f>
        <v>79969133</v>
      </c>
      <c r="AV687" s="18" t="str">
        <f>[1]Supervisiones!L689</f>
        <v>Juan Alejandro Perea Gómez</v>
      </c>
      <c r="AW687" s="18">
        <f>[1]Supervisiones!M689</f>
        <v>79969133</v>
      </c>
      <c r="AX687" s="21">
        <f>[1]Supervisiones!N689</f>
        <v>44589</v>
      </c>
      <c r="AY687" s="21">
        <f>[1]Supervisiones!O689</f>
        <v>44589</v>
      </c>
      <c r="AZ687" s="18" t="str">
        <f>[1]Supervisiones!P689</f>
        <v>Transaccional</v>
      </c>
      <c r="BA687" s="20" t="s">
        <v>105</v>
      </c>
      <c r="BB687" s="18">
        <v>0</v>
      </c>
      <c r="BC687" s="20" t="s">
        <v>105</v>
      </c>
      <c r="BD687" s="18" t="s">
        <v>100</v>
      </c>
      <c r="BE687" s="18" t="s">
        <v>100</v>
      </c>
      <c r="BF687" s="20" t="s">
        <v>105</v>
      </c>
      <c r="BG687" s="18" t="s">
        <v>100</v>
      </c>
      <c r="BH687" s="18" t="s">
        <v>100</v>
      </c>
      <c r="BI687" s="18" t="s">
        <v>100</v>
      </c>
      <c r="BJ687" s="18" t="s">
        <v>100</v>
      </c>
      <c r="BK687" s="18" t="s">
        <v>100</v>
      </c>
      <c r="BL687" s="18" t="s">
        <v>100</v>
      </c>
      <c r="BM687" s="18" t="s">
        <v>100</v>
      </c>
      <c r="BN687" s="18" t="s">
        <v>100</v>
      </c>
      <c r="BO687" s="18" t="s">
        <v>100</v>
      </c>
      <c r="BP687" s="18" t="s">
        <v>100</v>
      </c>
      <c r="BQ687" s="18" t="s">
        <v>100</v>
      </c>
      <c r="BR687" s="18" t="s">
        <v>100</v>
      </c>
      <c r="BS687" s="21">
        <f t="shared" si="62"/>
        <v>44865</v>
      </c>
      <c r="BT687" s="20">
        <f t="shared" si="59"/>
        <v>0</v>
      </c>
      <c r="BU687" s="18">
        <v>0</v>
      </c>
      <c r="BV687" s="18">
        <v>0</v>
      </c>
      <c r="BW687" s="20">
        <f t="shared" si="60"/>
        <v>0</v>
      </c>
      <c r="BX687" s="18">
        <v>0</v>
      </c>
      <c r="BY687" s="18">
        <v>0</v>
      </c>
      <c r="BZ687" s="22">
        <f t="shared" si="63"/>
        <v>25000000</v>
      </c>
      <c r="CA687" s="18" t="s">
        <v>106</v>
      </c>
      <c r="CB687" s="20" t="e">
        <f t="shared" si="61"/>
        <v>#REF!</v>
      </c>
      <c r="CC687" s="30" t="e">
        <f>BS687-#REF!</f>
        <v>#REF!</v>
      </c>
      <c r="CD687" s="20" t="s">
        <v>107</v>
      </c>
      <c r="CE687" s="29">
        <v>44590</v>
      </c>
      <c r="CF687" s="32" t="s">
        <v>3592</v>
      </c>
    </row>
    <row r="688" spans="1:84" s="17" customFormat="1" ht="50.25" customHeight="1">
      <c r="A688" s="60">
        <v>687</v>
      </c>
      <c r="B688" s="20" t="s">
        <v>298</v>
      </c>
      <c r="C688" s="20" t="s">
        <v>299</v>
      </c>
      <c r="D688" s="20" t="s">
        <v>300</v>
      </c>
      <c r="E688" s="20" t="s">
        <v>88</v>
      </c>
      <c r="F688" s="20" t="s">
        <v>3593</v>
      </c>
      <c r="G688" s="20" t="s">
        <v>90</v>
      </c>
      <c r="H688" s="20" t="s">
        <v>3594</v>
      </c>
      <c r="I688" s="20" t="s">
        <v>92</v>
      </c>
      <c r="J688" s="20">
        <v>46672265</v>
      </c>
      <c r="K688" s="20" t="s">
        <v>3595</v>
      </c>
      <c r="L688" s="18">
        <v>80111701</v>
      </c>
      <c r="M688" s="28" t="s">
        <v>1114</v>
      </c>
      <c r="N688" s="20" t="s">
        <v>96</v>
      </c>
      <c r="O688" s="20">
        <f t="shared" si="58"/>
        <v>30000000</v>
      </c>
      <c r="P688" s="35">
        <v>30000000</v>
      </c>
      <c r="Q688" s="18">
        <v>0</v>
      </c>
      <c r="R688" s="35">
        <v>5000000</v>
      </c>
      <c r="S688" s="20" t="s">
        <v>213</v>
      </c>
      <c r="T688" s="31">
        <v>44586</v>
      </c>
      <c r="U688" s="21">
        <v>44593</v>
      </c>
      <c r="V688" s="31">
        <v>44742</v>
      </c>
      <c r="W688" s="21">
        <v>44593</v>
      </c>
      <c r="X688" s="21">
        <v>44742</v>
      </c>
      <c r="Y688" s="24" t="s">
        <v>305</v>
      </c>
      <c r="Z688" s="25" t="s">
        <v>306</v>
      </c>
      <c r="AA688" s="50">
        <v>20220613</v>
      </c>
      <c r="AB688" s="50">
        <v>68622</v>
      </c>
      <c r="AC688" s="23">
        <v>44573</v>
      </c>
      <c r="AD688" s="18" t="s">
        <v>100</v>
      </c>
      <c r="AE688" s="18" t="s">
        <v>100</v>
      </c>
      <c r="AF688" s="28" t="s">
        <v>928</v>
      </c>
      <c r="AG688" s="28" t="s">
        <v>563</v>
      </c>
      <c r="AH688" s="26">
        <v>94922</v>
      </c>
      <c r="AI688" s="38">
        <v>44588</v>
      </c>
      <c r="AJ688" s="27" t="s">
        <v>103</v>
      </c>
      <c r="AK688" s="26" t="s">
        <v>100</v>
      </c>
      <c r="AL688" s="26" t="s">
        <v>100</v>
      </c>
      <c r="AM688" s="19" t="str">
        <f>'[1]REQUISITOS DE EJECUCIÓN '!F690</f>
        <v>Cumplimiento del contrato
Calidad del servicio</v>
      </c>
      <c r="AN688" s="19" t="str">
        <f>'[1]REQUISITOS DE EJECUCIÓN '!G690</f>
        <v>14-46-101067292</v>
      </c>
      <c r="AO688" s="19">
        <f>'[1]REQUISITOS DE EJECUCIÓN '!H690</f>
        <v>44585</v>
      </c>
      <c r="AP688" s="19">
        <f>'[1]REQUISITOS DE EJECUCIÓN '!I690</f>
        <v>44592</v>
      </c>
      <c r="AQ688" s="19">
        <f>'[1]REQUISITOS DE EJECUCIÓN '!L690</f>
        <v>44588</v>
      </c>
      <c r="AR688" s="19" t="str">
        <f>'[1]REQUISITOS DE EJECUCIÓN '!M690</f>
        <v>I</v>
      </c>
      <c r="AS688" s="20" t="s">
        <v>104</v>
      </c>
      <c r="AT688" s="18" t="str">
        <f>[1]Supervisiones!J690</f>
        <v>Fabian Dario Romero Moreno</v>
      </c>
      <c r="AU688" s="18">
        <f>[1]Supervisiones!K690</f>
        <v>11523034</v>
      </c>
      <c r="AV688" s="18" t="str">
        <f>[1]Supervisiones!L690</f>
        <v>Fabian Dario Romero Moreno</v>
      </c>
      <c r="AW688" s="18">
        <f>[1]Supervisiones!M690</f>
        <v>11523034</v>
      </c>
      <c r="AX688" s="21">
        <f>[1]Supervisiones!N690</f>
        <v>44589</v>
      </c>
      <c r="AY688" s="21">
        <f>[1]Supervisiones!O690</f>
        <v>44589</v>
      </c>
      <c r="AZ688" s="18" t="str">
        <f>[1]Supervisiones!P690</f>
        <v>Transaccional</v>
      </c>
      <c r="BA688" s="20" t="s">
        <v>105</v>
      </c>
      <c r="BB688" s="18">
        <v>0</v>
      </c>
      <c r="BC688" s="20" t="s">
        <v>105</v>
      </c>
      <c r="BD688" s="18" t="s">
        <v>100</v>
      </c>
      <c r="BE688" s="18" t="s">
        <v>100</v>
      </c>
      <c r="BF688" s="20" t="s">
        <v>105</v>
      </c>
      <c r="BG688" s="18" t="s">
        <v>100</v>
      </c>
      <c r="BH688" s="18" t="s">
        <v>100</v>
      </c>
      <c r="BI688" s="18" t="s">
        <v>100</v>
      </c>
      <c r="BJ688" s="18" t="s">
        <v>100</v>
      </c>
      <c r="BK688" s="18" t="s">
        <v>100</v>
      </c>
      <c r="BL688" s="18" t="s">
        <v>100</v>
      </c>
      <c r="BM688" s="18" t="s">
        <v>100</v>
      </c>
      <c r="BN688" s="18" t="s">
        <v>100</v>
      </c>
      <c r="BO688" s="18" t="s">
        <v>100</v>
      </c>
      <c r="BP688" s="18" t="s">
        <v>100</v>
      </c>
      <c r="BQ688" s="18" t="s">
        <v>100</v>
      </c>
      <c r="BR688" s="18" t="s">
        <v>100</v>
      </c>
      <c r="BS688" s="21">
        <f t="shared" si="62"/>
        <v>44742</v>
      </c>
      <c r="BT688" s="20">
        <f t="shared" si="59"/>
        <v>0</v>
      </c>
      <c r="BU688" s="18">
        <v>0</v>
      </c>
      <c r="BV688" s="18">
        <v>0</v>
      </c>
      <c r="BW688" s="20">
        <f t="shared" si="60"/>
        <v>0</v>
      </c>
      <c r="BX688" s="18">
        <v>0</v>
      </c>
      <c r="BY688" s="18">
        <v>0</v>
      </c>
      <c r="BZ688" s="22">
        <f t="shared" si="63"/>
        <v>30000000</v>
      </c>
      <c r="CA688" s="18" t="s">
        <v>106</v>
      </c>
      <c r="CB688" s="20" t="e">
        <f t="shared" si="61"/>
        <v>#REF!</v>
      </c>
      <c r="CC688" s="30" t="e">
        <f>BS688-#REF!</f>
        <v>#REF!</v>
      </c>
      <c r="CD688" s="20" t="s">
        <v>107</v>
      </c>
      <c r="CE688" s="29">
        <v>44594</v>
      </c>
      <c r="CF688" s="32" t="s">
        <v>3596</v>
      </c>
    </row>
    <row r="689" spans="1:84" s="17" customFormat="1" ht="50.25" customHeight="1">
      <c r="A689" s="60">
        <v>688</v>
      </c>
      <c r="B689" s="20" t="s">
        <v>411</v>
      </c>
      <c r="C689" s="20" t="s">
        <v>412</v>
      </c>
      <c r="D689" s="20" t="s">
        <v>413</v>
      </c>
      <c r="E689" s="20" t="s">
        <v>2387</v>
      </c>
      <c r="F689" s="20" t="s">
        <v>3597</v>
      </c>
      <c r="G689" s="20" t="s">
        <v>2389</v>
      </c>
      <c r="H689" s="20" t="s">
        <v>3598</v>
      </c>
      <c r="I689" s="20" t="s">
        <v>2130</v>
      </c>
      <c r="J689" s="20" t="s">
        <v>3599</v>
      </c>
      <c r="K689" s="20" t="s">
        <v>3600</v>
      </c>
      <c r="L689" s="18">
        <v>80101505</v>
      </c>
      <c r="M689" s="28" t="s">
        <v>3601</v>
      </c>
      <c r="N689" s="20" t="s">
        <v>96</v>
      </c>
      <c r="O689" s="20">
        <f t="shared" si="58"/>
        <v>950000000</v>
      </c>
      <c r="P689" s="35">
        <v>950000000</v>
      </c>
      <c r="Q689" s="18">
        <v>0</v>
      </c>
      <c r="R689" s="36" t="s">
        <v>100</v>
      </c>
      <c r="S689" s="20" t="s">
        <v>100</v>
      </c>
      <c r="T689" s="21">
        <v>44585</v>
      </c>
      <c r="U689" s="21">
        <v>44595</v>
      </c>
      <c r="V689" s="31">
        <v>44926</v>
      </c>
      <c r="W689" s="21">
        <v>44595</v>
      </c>
      <c r="X689" s="21">
        <v>44926</v>
      </c>
      <c r="Y689" s="24" t="s">
        <v>418</v>
      </c>
      <c r="Z689" s="25" t="s">
        <v>419</v>
      </c>
      <c r="AA689" s="50">
        <v>20220796</v>
      </c>
      <c r="AB689" s="50">
        <v>80822</v>
      </c>
      <c r="AC689" s="23">
        <v>44574</v>
      </c>
      <c r="AD689" s="18" t="s">
        <v>100</v>
      </c>
      <c r="AE689" s="18" t="s">
        <v>100</v>
      </c>
      <c r="AF689" s="28" t="s">
        <v>2394</v>
      </c>
      <c r="AG689" s="28" t="s">
        <v>100</v>
      </c>
      <c r="AH689" s="26">
        <v>86222</v>
      </c>
      <c r="AI689" s="38">
        <v>44587</v>
      </c>
      <c r="AJ689" s="27" t="s">
        <v>103</v>
      </c>
      <c r="AK689" s="26" t="s">
        <v>100</v>
      </c>
      <c r="AL689" s="26" t="s">
        <v>100</v>
      </c>
      <c r="AM689" s="19" t="str">
        <f>'[1]REQUISITOS DE EJECUCIÓN '!F691</f>
        <v>Cumplimiento del contrato
Pago de salarios
Calidad del servicio</v>
      </c>
      <c r="AN689" s="19" t="str">
        <f>'[1]REQUISITOS DE EJECUCIÓN '!G691</f>
        <v>390-47-994000069010</v>
      </c>
      <c r="AO689" s="19">
        <f>'[1]REQUISITOS DE EJECUCIÓN '!H691</f>
        <v>44585</v>
      </c>
      <c r="AP689" s="19">
        <f>'[1]REQUISITOS DE EJECUCIÓN '!I691</f>
        <v>44595</v>
      </c>
      <c r="AQ689" s="19" t="str">
        <f>'[1]REQUISITOS DE EJECUCIÓN '!L691</f>
        <v>N/A</v>
      </c>
      <c r="AR689" s="19" t="str">
        <f>'[1]REQUISITOS DE EJECUCIÓN '!M691</f>
        <v>N/A</v>
      </c>
      <c r="AS689" s="20" t="s">
        <v>100</v>
      </c>
      <c r="AT689" s="18" t="str">
        <f>[1]Supervisiones!J691</f>
        <v>Luis Carlos Buitrago Echeverri</v>
      </c>
      <c r="AU689" s="18">
        <f>[1]Supervisiones!K691</f>
        <v>7563863</v>
      </c>
      <c r="AV689" s="18" t="str">
        <f>[1]Supervisiones!L691</f>
        <v>José Leonardo Hincapié Gómez</v>
      </c>
      <c r="AW689" s="18">
        <f>[1]Supervisiones!M691</f>
        <v>7563863</v>
      </c>
      <c r="AX689" s="21">
        <f>[1]Supervisiones!N691</f>
        <v>44587</v>
      </c>
      <c r="AY689" s="21">
        <f>[1]Supervisiones!O691</f>
        <v>44587</v>
      </c>
      <c r="AZ689" s="18" t="str">
        <f>[1]Supervisiones!P691</f>
        <v>Transaccional</v>
      </c>
      <c r="BA689" s="20" t="s">
        <v>105</v>
      </c>
      <c r="BB689" s="18">
        <v>0</v>
      </c>
      <c r="BC689" s="20" t="s">
        <v>105</v>
      </c>
      <c r="BD689" s="18" t="s">
        <v>100</v>
      </c>
      <c r="BE689" s="18" t="s">
        <v>100</v>
      </c>
      <c r="BF689" s="20" t="s">
        <v>105</v>
      </c>
      <c r="BG689" s="18" t="s">
        <v>100</v>
      </c>
      <c r="BH689" s="18" t="s">
        <v>100</v>
      </c>
      <c r="BI689" s="18" t="s">
        <v>100</v>
      </c>
      <c r="BJ689" s="18" t="s">
        <v>100</v>
      </c>
      <c r="BK689" s="18" t="s">
        <v>100</v>
      </c>
      <c r="BL689" s="18" t="s">
        <v>100</v>
      </c>
      <c r="BM689" s="18" t="s">
        <v>100</v>
      </c>
      <c r="BN689" s="18" t="s">
        <v>100</v>
      </c>
      <c r="BO689" s="18" t="s">
        <v>100</v>
      </c>
      <c r="BP689" s="18" t="s">
        <v>100</v>
      </c>
      <c r="BQ689" s="18" t="s">
        <v>100</v>
      </c>
      <c r="BR689" s="18" t="s">
        <v>100</v>
      </c>
      <c r="BS689" s="21">
        <f t="shared" si="62"/>
        <v>44926</v>
      </c>
      <c r="BT689" s="20">
        <f t="shared" si="59"/>
        <v>0</v>
      </c>
      <c r="BU689" s="18">
        <v>0</v>
      </c>
      <c r="BV689" s="18">
        <v>0</v>
      </c>
      <c r="BW689" s="20">
        <f t="shared" si="60"/>
        <v>0</v>
      </c>
      <c r="BX689" s="18">
        <v>0</v>
      </c>
      <c r="BY689" s="18">
        <v>0</v>
      </c>
      <c r="BZ689" s="22">
        <f t="shared" si="63"/>
        <v>950000000</v>
      </c>
      <c r="CA689" s="18" t="s">
        <v>106</v>
      </c>
      <c r="CB689" s="20" t="e">
        <f t="shared" si="61"/>
        <v>#REF!</v>
      </c>
      <c r="CC689" s="30" t="e">
        <f>BS689-#REF!</f>
        <v>#REF!</v>
      </c>
      <c r="CD689" s="20" t="s">
        <v>107</v>
      </c>
      <c r="CE689" s="29">
        <v>44590</v>
      </c>
      <c r="CF689" s="32" t="s">
        <v>3602</v>
      </c>
    </row>
    <row r="690" spans="1:84" s="17" customFormat="1" ht="50.25" customHeight="1">
      <c r="A690" s="60">
        <v>689</v>
      </c>
      <c r="B690" s="20" t="s">
        <v>411</v>
      </c>
      <c r="C690" s="20" t="s">
        <v>412</v>
      </c>
      <c r="D690" s="20" t="s">
        <v>3495</v>
      </c>
      <c r="E690" s="20" t="s">
        <v>2387</v>
      </c>
      <c r="F690" s="20" t="s">
        <v>3603</v>
      </c>
      <c r="G690" s="20" t="s">
        <v>2389</v>
      </c>
      <c r="H690" s="20" t="s">
        <v>3604</v>
      </c>
      <c r="I690" s="20" t="s">
        <v>2130</v>
      </c>
      <c r="J690" s="20" t="s">
        <v>3605</v>
      </c>
      <c r="K690" s="20" t="s">
        <v>3606</v>
      </c>
      <c r="L690" s="18">
        <v>80101505</v>
      </c>
      <c r="M690" s="28" t="s">
        <v>3607</v>
      </c>
      <c r="N690" s="20" t="s">
        <v>96</v>
      </c>
      <c r="O690" s="20">
        <f t="shared" si="58"/>
        <v>300000000</v>
      </c>
      <c r="P690" s="35">
        <v>300000000</v>
      </c>
      <c r="Q690" s="18">
        <v>0</v>
      </c>
      <c r="R690" s="36" t="s">
        <v>100</v>
      </c>
      <c r="S690" s="20" t="s">
        <v>100</v>
      </c>
      <c r="T690" s="31">
        <v>44586</v>
      </c>
      <c r="U690" s="21">
        <v>44594</v>
      </c>
      <c r="V690" s="53">
        <v>44926</v>
      </c>
      <c r="W690" s="21">
        <v>44594</v>
      </c>
      <c r="X690" s="42">
        <v>44804</v>
      </c>
      <c r="Y690" s="24" t="s">
        <v>130</v>
      </c>
      <c r="Z690" s="25" t="s">
        <v>419</v>
      </c>
      <c r="AA690" s="50">
        <v>20221093</v>
      </c>
      <c r="AB690" s="50">
        <v>98922</v>
      </c>
      <c r="AC690" s="23">
        <v>44578</v>
      </c>
      <c r="AD690" s="18" t="s">
        <v>100</v>
      </c>
      <c r="AE690" s="18" t="s">
        <v>100</v>
      </c>
      <c r="AF690" s="28" t="s">
        <v>3467</v>
      </c>
      <c r="AG690" s="28" t="s">
        <v>100</v>
      </c>
      <c r="AH690" s="26">
        <v>85122</v>
      </c>
      <c r="AI690" s="38">
        <v>44587</v>
      </c>
      <c r="AJ690" s="27" t="s">
        <v>84</v>
      </c>
      <c r="AK690" s="26" t="s">
        <v>100</v>
      </c>
      <c r="AL690" s="26" t="s">
        <v>100</v>
      </c>
      <c r="AM690" s="19" t="str">
        <f>'[1]REQUISITOS DE EJECUCIÓN '!F692</f>
        <v>Cumplimiento del contrato
Pago de salarios
Calidad y correcto funcionamiento de los bienes</v>
      </c>
      <c r="AN690" s="19" t="str">
        <f>'[1]REQUISITOS DE EJECUCIÓN '!G692</f>
        <v>390 47 994000069530</v>
      </c>
      <c r="AO690" s="19">
        <f>'[1]REQUISITOS DE EJECUCIÓN '!H692</f>
        <v>44587</v>
      </c>
      <c r="AP690" s="19">
        <f>'[1]REQUISITOS DE EJECUCIÓN '!I692</f>
        <v>44594</v>
      </c>
      <c r="AQ690" s="19" t="str">
        <f>'[1]REQUISITOS DE EJECUCIÓN '!L692</f>
        <v>N/A</v>
      </c>
      <c r="AR690" s="19" t="str">
        <f>'[1]REQUISITOS DE EJECUCIÓN '!M692</f>
        <v>N/A</v>
      </c>
      <c r="AS690" s="20" t="s">
        <v>100</v>
      </c>
      <c r="AT690" s="18" t="str">
        <f>[1]Supervisiones!J692</f>
        <v>José Leonardo Hincapié Gómez</v>
      </c>
      <c r="AU690" s="18">
        <f>[1]Supervisiones!K692</f>
        <v>7562090</v>
      </c>
      <c r="AV690" s="18" t="str">
        <f>[1]Supervisiones!L692</f>
        <v>José Leonardo Hincapié Gómez</v>
      </c>
      <c r="AW690" s="18">
        <f>[1]Supervisiones!M692</f>
        <v>7562090</v>
      </c>
      <c r="AX690" s="21">
        <f>[1]Supervisiones!N692</f>
        <v>44587</v>
      </c>
      <c r="AY690" s="21">
        <f>[1]Supervisiones!O692</f>
        <v>44587</v>
      </c>
      <c r="AZ690" s="18" t="str">
        <f>[1]Supervisiones!P692</f>
        <v>Transaccional</v>
      </c>
      <c r="BA690" s="20" t="s">
        <v>105</v>
      </c>
      <c r="BB690" s="18">
        <v>0</v>
      </c>
      <c r="BC690" s="20" t="s">
        <v>105</v>
      </c>
      <c r="BD690" s="18" t="s">
        <v>100</v>
      </c>
      <c r="BE690" s="18" t="s">
        <v>100</v>
      </c>
      <c r="BF690" s="20" t="s">
        <v>105</v>
      </c>
      <c r="BG690" s="18" t="s">
        <v>100</v>
      </c>
      <c r="BH690" s="18" t="s">
        <v>100</v>
      </c>
      <c r="BI690" s="18" t="s">
        <v>100</v>
      </c>
      <c r="BJ690" s="18" t="s">
        <v>100</v>
      </c>
      <c r="BK690" s="18" t="s">
        <v>100</v>
      </c>
      <c r="BL690" s="18" t="s">
        <v>100</v>
      </c>
      <c r="BM690" s="18" t="s">
        <v>100</v>
      </c>
      <c r="BN690" s="18" t="s">
        <v>100</v>
      </c>
      <c r="BO690" s="18" t="s">
        <v>100</v>
      </c>
      <c r="BP690" s="18" t="s">
        <v>100</v>
      </c>
      <c r="BQ690" s="18" t="s">
        <v>100</v>
      </c>
      <c r="BR690" s="18" t="s">
        <v>100</v>
      </c>
      <c r="BS690" s="21">
        <f t="shared" si="62"/>
        <v>44926</v>
      </c>
      <c r="BT690" s="20">
        <f t="shared" si="59"/>
        <v>0</v>
      </c>
      <c r="BU690" s="18">
        <v>0</v>
      </c>
      <c r="BV690" s="18">
        <v>0</v>
      </c>
      <c r="BW690" s="20">
        <f t="shared" si="60"/>
        <v>0</v>
      </c>
      <c r="BX690" s="18">
        <v>0</v>
      </c>
      <c r="BY690" s="18">
        <v>0</v>
      </c>
      <c r="BZ690" s="22">
        <f t="shared" si="63"/>
        <v>300000000</v>
      </c>
      <c r="CA690" s="18" t="s">
        <v>106</v>
      </c>
      <c r="CB690" s="20" t="e">
        <f t="shared" si="61"/>
        <v>#REF!</v>
      </c>
      <c r="CC690" s="30" t="e">
        <f>BS690-#REF!</f>
        <v>#REF!</v>
      </c>
      <c r="CD690" s="20" t="s">
        <v>107</v>
      </c>
      <c r="CE690" s="29">
        <v>44594</v>
      </c>
      <c r="CF690" s="32" t="s">
        <v>3608</v>
      </c>
    </row>
    <row r="691" spans="1:84" s="17" customFormat="1" ht="50.25" customHeight="1">
      <c r="A691" s="60">
        <v>690</v>
      </c>
      <c r="B691" s="20" t="s">
        <v>411</v>
      </c>
      <c r="C691" s="20" t="s">
        <v>412</v>
      </c>
      <c r="D691" s="20" t="s">
        <v>3495</v>
      </c>
      <c r="E691" s="20" t="s">
        <v>2387</v>
      </c>
      <c r="F691" s="20" t="s">
        <v>3609</v>
      </c>
      <c r="G691" s="20" t="s">
        <v>2389</v>
      </c>
      <c r="H691" s="20" t="s">
        <v>3610</v>
      </c>
      <c r="I691" s="20" t="s">
        <v>2130</v>
      </c>
      <c r="J691" s="20" t="s">
        <v>3611</v>
      </c>
      <c r="K691" s="20" t="s">
        <v>3612</v>
      </c>
      <c r="L691" s="18">
        <v>80101505</v>
      </c>
      <c r="M691" s="28" t="s">
        <v>3613</v>
      </c>
      <c r="N691" s="28" t="s">
        <v>96</v>
      </c>
      <c r="O691" s="20">
        <f t="shared" si="58"/>
        <v>350000000</v>
      </c>
      <c r="P691" s="35">
        <v>350000000</v>
      </c>
      <c r="Q691" s="18">
        <v>0</v>
      </c>
      <c r="R691" s="36" t="s">
        <v>100</v>
      </c>
      <c r="S691" s="20" t="s">
        <v>100</v>
      </c>
      <c r="T691" s="21">
        <v>44588</v>
      </c>
      <c r="U691" s="21">
        <v>44599</v>
      </c>
      <c r="V691" s="31">
        <v>44804</v>
      </c>
      <c r="W691" s="21">
        <v>44599</v>
      </c>
      <c r="X691" s="21">
        <v>44804</v>
      </c>
      <c r="Y691" s="24" t="s">
        <v>130</v>
      </c>
      <c r="Z691" s="25" t="s">
        <v>419</v>
      </c>
      <c r="AA691" s="50">
        <v>20221161</v>
      </c>
      <c r="AB691" s="50">
        <v>113322</v>
      </c>
      <c r="AC691" s="23">
        <v>44580</v>
      </c>
      <c r="AD691" s="18" t="s">
        <v>100</v>
      </c>
      <c r="AE691" s="18" t="s">
        <v>100</v>
      </c>
      <c r="AF691" s="28" t="s">
        <v>3467</v>
      </c>
      <c r="AG691" s="28" t="s">
        <v>100</v>
      </c>
      <c r="AH691" s="26">
        <v>94022</v>
      </c>
      <c r="AI691" s="38">
        <v>44588</v>
      </c>
      <c r="AJ691" s="27" t="s">
        <v>103</v>
      </c>
      <c r="AK691" s="26" t="s">
        <v>100</v>
      </c>
      <c r="AL691" s="26" t="s">
        <v>100</v>
      </c>
      <c r="AM691" s="19" t="str">
        <f>'[1]REQUISITOS DE EJECUCIÓN '!F693</f>
        <v>Cumplimiento del contrato
Pago de salarios
Calidad del servicio
Responsabilidad civil extra contractual</v>
      </c>
      <c r="AN691" s="19" t="str">
        <f>'[1]REQUISITOS DE EJECUCIÓN '!G693</f>
        <v>390-74-994000010944</v>
      </c>
      <c r="AO691" s="19">
        <f>'[1]REQUISITOS DE EJECUCIÓN '!H693</f>
        <v>44588</v>
      </c>
      <c r="AP691" s="19" t="str">
        <f>'[1]REQUISITOS DE EJECUCIÓN '!I693</f>
        <v>PENDIENTE
7/02/2022</v>
      </c>
      <c r="AQ691" s="19" t="str">
        <f>'[1]REQUISITOS DE EJECUCIÓN '!L693</f>
        <v>N/A</v>
      </c>
      <c r="AR691" s="19" t="str">
        <f>'[1]REQUISITOS DE EJECUCIÓN '!M693</f>
        <v>N/A</v>
      </c>
      <c r="AS691" s="20" t="s">
        <v>100</v>
      </c>
      <c r="AT691" s="18" t="str">
        <f>[1]Supervisiones!J693</f>
        <v>José Leonardo Hincapié Gómez</v>
      </c>
      <c r="AU691" s="18">
        <f>[1]Supervisiones!K693</f>
        <v>7562090</v>
      </c>
      <c r="AV691" s="18" t="str">
        <f>[1]Supervisiones!L693</f>
        <v>José Leonardo Hincapié Gómez</v>
      </c>
      <c r="AW691" s="18">
        <f>[1]Supervisiones!M693</f>
        <v>7562090</v>
      </c>
      <c r="AX691" s="21">
        <f>[1]Supervisiones!N693</f>
        <v>44589</v>
      </c>
      <c r="AY691" s="21">
        <f>[1]Supervisiones!O693</f>
        <v>44589</v>
      </c>
      <c r="AZ691" s="18" t="str">
        <f>[1]Supervisiones!P693</f>
        <v>Transaccional</v>
      </c>
      <c r="BA691" s="20" t="s">
        <v>105</v>
      </c>
      <c r="BB691" s="18">
        <v>0</v>
      </c>
      <c r="BC691" s="20" t="s">
        <v>105</v>
      </c>
      <c r="BD691" s="18" t="s">
        <v>100</v>
      </c>
      <c r="BE691" s="18" t="s">
        <v>100</v>
      </c>
      <c r="BF691" s="20" t="s">
        <v>105</v>
      </c>
      <c r="BG691" s="18" t="s">
        <v>100</v>
      </c>
      <c r="BH691" s="18" t="s">
        <v>100</v>
      </c>
      <c r="BI691" s="18" t="s">
        <v>100</v>
      </c>
      <c r="BJ691" s="18" t="s">
        <v>100</v>
      </c>
      <c r="BK691" s="18" t="s">
        <v>100</v>
      </c>
      <c r="BL691" s="18" t="s">
        <v>100</v>
      </c>
      <c r="BM691" s="18" t="s">
        <v>100</v>
      </c>
      <c r="BN691" s="18" t="s">
        <v>100</v>
      </c>
      <c r="BO691" s="18" t="s">
        <v>100</v>
      </c>
      <c r="BP691" s="18" t="s">
        <v>100</v>
      </c>
      <c r="BQ691" s="18" t="s">
        <v>100</v>
      </c>
      <c r="BR691" s="18" t="s">
        <v>100</v>
      </c>
      <c r="BS691" s="21">
        <f t="shared" si="62"/>
        <v>44804</v>
      </c>
      <c r="BT691" s="20">
        <f t="shared" si="59"/>
        <v>0</v>
      </c>
      <c r="BU691" s="18">
        <v>0</v>
      </c>
      <c r="BV691" s="18">
        <v>0</v>
      </c>
      <c r="BW691" s="20">
        <f t="shared" si="60"/>
        <v>0</v>
      </c>
      <c r="BX691" s="18">
        <v>0</v>
      </c>
      <c r="BY691" s="18">
        <v>0</v>
      </c>
      <c r="BZ691" s="22">
        <f t="shared" si="63"/>
        <v>350000000</v>
      </c>
      <c r="CA691" s="18" t="s">
        <v>106</v>
      </c>
      <c r="CB691" s="20" t="e">
        <f t="shared" si="61"/>
        <v>#REF!</v>
      </c>
      <c r="CC691" s="30" t="e">
        <f>BS691-#REF!</f>
        <v>#REF!</v>
      </c>
      <c r="CD691" s="20" t="s">
        <v>107</v>
      </c>
      <c r="CE691" s="29">
        <v>44594</v>
      </c>
      <c r="CF691" s="32" t="s">
        <v>3614</v>
      </c>
    </row>
    <row r="692" spans="1:84" s="17" customFormat="1" ht="50.25" customHeight="1">
      <c r="A692" s="60">
        <v>691</v>
      </c>
      <c r="B692" s="20" t="s">
        <v>85</v>
      </c>
      <c r="C692" s="20" t="s">
        <v>86</v>
      </c>
      <c r="D692" s="20" t="s">
        <v>165</v>
      </c>
      <c r="E692" s="20" t="s">
        <v>88</v>
      </c>
      <c r="F692" s="20" t="s">
        <v>3615</v>
      </c>
      <c r="G692" s="20" t="s">
        <v>90</v>
      </c>
      <c r="H692" s="20" t="s">
        <v>3616</v>
      </c>
      <c r="I692" s="20" t="s">
        <v>92</v>
      </c>
      <c r="J692" s="20">
        <v>1136879361</v>
      </c>
      <c r="K692" s="20" t="s">
        <v>3617</v>
      </c>
      <c r="L692" s="18">
        <v>80111701</v>
      </c>
      <c r="M692" s="28" t="s">
        <v>2734</v>
      </c>
      <c r="N692" s="20" t="s">
        <v>96</v>
      </c>
      <c r="O692" s="20">
        <f t="shared" si="58"/>
        <v>60000000</v>
      </c>
      <c r="P692" s="35">
        <v>60000000</v>
      </c>
      <c r="Q692" s="18">
        <v>0</v>
      </c>
      <c r="R692" s="35">
        <v>10000000</v>
      </c>
      <c r="S692" s="20" t="s">
        <v>213</v>
      </c>
      <c r="T692" s="21">
        <v>44585</v>
      </c>
      <c r="U692" s="21">
        <v>44593</v>
      </c>
      <c r="V692" s="31">
        <v>44742</v>
      </c>
      <c r="W692" s="21">
        <v>44593</v>
      </c>
      <c r="X692" s="21">
        <v>44742</v>
      </c>
      <c r="Y692" s="24" t="s">
        <v>130</v>
      </c>
      <c r="Z692" s="25" t="s">
        <v>99</v>
      </c>
      <c r="AA692" s="50">
        <v>20221156</v>
      </c>
      <c r="AB692" s="50">
        <v>112122</v>
      </c>
      <c r="AC692" s="23">
        <v>44580</v>
      </c>
      <c r="AD692" s="18" t="s">
        <v>100</v>
      </c>
      <c r="AE692" s="18" t="s">
        <v>100</v>
      </c>
      <c r="AF692" s="28" t="s">
        <v>131</v>
      </c>
      <c r="AG692" s="28" t="s">
        <v>102</v>
      </c>
      <c r="AH692" s="26">
        <v>78922</v>
      </c>
      <c r="AI692" s="38">
        <v>44585</v>
      </c>
      <c r="AJ692" s="27" t="s">
        <v>103</v>
      </c>
      <c r="AK692" s="26" t="s">
        <v>100</v>
      </c>
      <c r="AL692" s="26" t="s">
        <v>100</v>
      </c>
      <c r="AM692" s="19" t="str">
        <f>'[1]REQUISITOS DE EJECUCIÓN '!F694</f>
        <v>Cumplimiento del contrato
Calidad del servicio</v>
      </c>
      <c r="AN692" s="19" t="str">
        <f>'[1]REQUISITOS DE EJECUCIÓN '!G694</f>
        <v xml:space="preserve">3255171-7 </v>
      </c>
      <c r="AO692" s="19">
        <f>'[1]REQUISITOS DE EJECUCIÓN '!H694</f>
        <v>44585</v>
      </c>
      <c r="AP692" s="19">
        <f>'[1]REQUISITOS DE EJECUCIÓN '!I694</f>
        <v>44590</v>
      </c>
      <c r="AQ692" s="19">
        <f>'[1]REQUISITOS DE EJECUCIÓN '!L694</f>
        <v>44588</v>
      </c>
      <c r="AR692" s="19" t="str">
        <f>'[1]REQUISITOS DE EJECUCIÓN '!M694</f>
        <v>I</v>
      </c>
      <c r="AS692" s="20" t="s">
        <v>104</v>
      </c>
      <c r="AT692" s="18" t="str">
        <f>[1]Supervisiones!J694</f>
        <v>Angelica Viviana Giraldo Perdomo</v>
      </c>
      <c r="AU692" s="18">
        <f>[1]Supervisiones!K694</f>
        <v>52975827</v>
      </c>
      <c r="AV692" s="18" t="str">
        <f>[1]Supervisiones!L694</f>
        <v>Angelica Viviana Giraldo Perdomo</v>
      </c>
      <c r="AW692" s="18">
        <f>[1]Supervisiones!M694</f>
        <v>52975827</v>
      </c>
      <c r="AX692" s="21">
        <f>[1]Supervisiones!N694</f>
        <v>44586</v>
      </c>
      <c r="AY692" s="21">
        <f>[1]Supervisiones!O694</f>
        <v>44586</v>
      </c>
      <c r="AZ692" s="18" t="str">
        <f>[1]Supervisiones!P694</f>
        <v>Transaccional</v>
      </c>
      <c r="BA692" s="20" t="s">
        <v>105</v>
      </c>
      <c r="BB692" s="18">
        <v>0</v>
      </c>
      <c r="BC692" s="20" t="s">
        <v>105</v>
      </c>
      <c r="BD692" s="18" t="s">
        <v>100</v>
      </c>
      <c r="BE692" s="18" t="s">
        <v>100</v>
      </c>
      <c r="BF692" s="20" t="s">
        <v>105</v>
      </c>
      <c r="BG692" s="18" t="s">
        <v>100</v>
      </c>
      <c r="BH692" s="18" t="s">
        <v>100</v>
      </c>
      <c r="BI692" s="18" t="s">
        <v>100</v>
      </c>
      <c r="BJ692" s="18" t="s">
        <v>100</v>
      </c>
      <c r="BK692" s="18" t="s">
        <v>100</v>
      </c>
      <c r="BL692" s="18" t="s">
        <v>100</v>
      </c>
      <c r="BM692" s="18" t="s">
        <v>100</v>
      </c>
      <c r="BN692" s="18" t="s">
        <v>100</v>
      </c>
      <c r="BO692" s="18" t="s">
        <v>100</v>
      </c>
      <c r="BP692" s="18" t="s">
        <v>100</v>
      </c>
      <c r="BQ692" s="18" t="s">
        <v>100</v>
      </c>
      <c r="BR692" s="18" t="s">
        <v>100</v>
      </c>
      <c r="BS692" s="21">
        <f t="shared" si="62"/>
        <v>44742</v>
      </c>
      <c r="BT692" s="20">
        <f t="shared" si="59"/>
        <v>0</v>
      </c>
      <c r="BU692" s="18">
        <v>0</v>
      </c>
      <c r="BV692" s="18">
        <v>0</v>
      </c>
      <c r="BW692" s="20">
        <f t="shared" si="60"/>
        <v>0</v>
      </c>
      <c r="BX692" s="18">
        <v>0</v>
      </c>
      <c r="BY692" s="18">
        <v>0</v>
      </c>
      <c r="BZ692" s="22">
        <f t="shared" si="63"/>
        <v>60000000</v>
      </c>
      <c r="CA692" s="18" t="s">
        <v>106</v>
      </c>
      <c r="CB692" s="20" t="e">
        <f t="shared" si="61"/>
        <v>#REF!</v>
      </c>
      <c r="CC692" s="30" t="e">
        <f>BS692-#REF!</f>
        <v>#REF!</v>
      </c>
      <c r="CD692" s="20" t="s">
        <v>107</v>
      </c>
      <c r="CE692" s="29">
        <v>44590</v>
      </c>
      <c r="CF692" s="32" t="s">
        <v>3618</v>
      </c>
    </row>
    <row r="693" spans="1:84" s="17" customFormat="1" ht="50.25" customHeight="1">
      <c r="A693" s="60">
        <v>692</v>
      </c>
      <c r="B693" s="20" t="s">
        <v>510</v>
      </c>
      <c r="C693" s="20" t="s">
        <v>930</v>
      </c>
      <c r="D693" s="20" t="s">
        <v>512</v>
      </c>
      <c r="E693" s="20" t="s">
        <v>88</v>
      </c>
      <c r="F693" s="20" t="s">
        <v>3619</v>
      </c>
      <c r="G693" s="20" t="s">
        <v>90</v>
      </c>
      <c r="H693" s="20" t="s">
        <v>3620</v>
      </c>
      <c r="I693" s="20" t="s">
        <v>92</v>
      </c>
      <c r="J693" s="20">
        <v>41936607</v>
      </c>
      <c r="K693" s="20" t="s">
        <v>3621</v>
      </c>
      <c r="L693" s="18">
        <v>80111701</v>
      </c>
      <c r="M693" s="28" t="s">
        <v>2546</v>
      </c>
      <c r="N693" s="20" t="s">
        <v>96</v>
      </c>
      <c r="O693" s="20">
        <f t="shared" si="58"/>
        <v>55000000</v>
      </c>
      <c r="P693" s="35">
        <v>55000000</v>
      </c>
      <c r="Q693" s="18">
        <v>0</v>
      </c>
      <c r="R693" s="35">
        <v>5000000</v>
      </c>
      <c r="S693" s="20" t="s">
        <v>213</v>
      </c>
      <c r="T693" s="21">
        <v>44585</v>
      </c>
      <c r="U693" s="21">
        <v>44588</v>
      </c>
      <c r="V693" s="31">
        <v>44895</v>
      </c>
      <c r="W693" s="21">
        <v>44588</v>
      </c>
      <c r="X693" s="21">
        <v>44895</v>
      </c>
      <c r="Y693" s="24" t="s">
        <v>517</v>
      </c>
      <c r="Z693" s="25" t="s">
        <v>518</v>
      </c>
      <c r="AA693" s="50">
        <v>20220392</v>
      </c>
      <c r="AB693" s="50">
        <v>76822</v>
      </c>
      <c r="AC693" s="23">
        <v>44574</v>
      </c>
      <c r="AD693" s="18" t="s">
        <v>100</v>
      </c>
      <c r="AE693" s="18" t="s">
        <v>100</v>
      </c>
      <c r="AF693" s="28" t="s">
        <v>3622</v>
      </c>
      <c r="AG693" s="28" t="s">
        <v>238</v>
      </c>
      <c r="AH693" s="26">
        <v>84722</v>
      </c>
      <c r="AI693" s="38">
        <v>44586</v>
      </c>
      <c r="AJ693" s="27" t="s">
        <v>103</v>
      </c>
      <c r="AK693" s="26" t="s">
        <v>100</v>
      </c>
      <c r="AL693" s="26" t="s">
        <v>100</v>
      </c>
      <c r="AM693" s="19" t="str">
        <f>'[1]REQUISITOS DE EJECUCIÓN '!F695</f>
        <v>Cumplimiento del contrato
Calidad del servicio</v>
      </c>
      <c r="AN693" s="19" t="str">
        <f>'[1]REQUISITOS DE EJECUCIÓN '!G695</f>
        <v>60-44-101009125</v>
      </c>
      <c r="AO693" s="19">
        <f>'[1]REQUISITOS DE EJECUCIÓN '!H695</f>
        <v>44585</v>
      </c>
      <c r="AP693" s="19">
        <f>'[1]REQUISITOS DE EJECUCIÓN '!I695</f>
        <v>44588</v>
      </c>
      <c r="AQ693" s="19">
        <f>'[1]REQUISITOS DE EJECUCIÓN '!L695</f>
        <v>44588</v>
      </c>
      <c r="AR693" s="19" t="str">
        <f>'[1]REQUISITOS DE EJECUCIÓN '!M695</f>
        <v>I</v>
      </c>
      <c r="AS693" s="20" t="s">
        <v>104</v>
      </c>
      <c r="AT693" s="18" t="str">
        <f>[1]Supervisiones!J695</f>
        <v>Norma Teresa Nieto Almanza</v>
      </c>
      <c r="AU693" s="18">
        <f>[1]Supervisiones!K695</f>
        <v>51871034</v>
      </c>
      <c r="AV693" s="18" t="str">
        <f>[1]Supervisiones!L695</f>
        <v>Norma Teresa Nieto Almanza</v>
      </c>
      <c r="AW693" s="18">
        <f>[1]Supervisiones!M695</f>
        <v>51871034</v>
      </c>
      <c r="AX693" s="21">
        <f>[1]Supervisiones!N695</f>
        <v>44586</v>
      </c>
      <c r="AY693" s="21">
        <f>[1]Supervisiones!O695</f>
        <v>44586</v>
      </c>
      <c r="AZ693" s="18" t="str">
        <f>[1]Supervisiones!P695</f>
        <v>Transaccional</v>
      </c>
      <c r="BA693" s="20" t="s">
        <v>105</v>
      </c>
      <c r="BB693" s="18">
        <v>0</v>
      </c>
      <c r="BC693" s="20" t="s">
        <v>105</v>
      </c>
      <c r="BD693" s="18" t="s">
        <v>100</v>
      </c>
      <c r="BE693" s="18" t="s">
        <v>100</v>
      </c>
      <c r="BF693" s="20" t="s">
        <v>105</v>
      </c>
      <c r="BG693" s="18" t="s">
        <v>100</v>
      </c>
      <c r="BH693" s="18" t="s">
        <v>100</v>
      </c>
      <c r="BI693" s="18" t="s">
        <v>100</v>
      </c>
      <c r="BJ693" s="18" t="s">
        <v>100</v>
      </c>
      <c r="BK693" s="18" t="s">
        <v>100</v>
      </c>
      <c r="BL693" s="18" t="s">
        <v>100</v>
      </c>
      <c r="BM693" s="18" t="s">
        <v>100</v>
      </c>
      <c r="BN693" s="18" t="s">
        <v>100</v>
      </c>
      <c r="BO693" s="18" t="s">
        <v>100</v>
      </c>
      <c r="BP693" s="18" t="s">
        <v>100</v>
      </c>
      <c r="BQ693" s="18" t="s">
        <v>100</v>
      </c>
      <c r="BR693" s="18" t="s">
        <v>100</v>
      </c>
      <c r="BS693" s="21">
        <f t="shared" si="62"/>
        <v>44895</v>
      </c>
      <c r="BT693" s="20">
        <f t="shared" si="59"/>
        <v>0</v>
      </c>
      <c r="BU693" s="18">
        <v>0</v>
      </c>
      <c r="BV693" s="18">
        <v>0</v>
      </c>
      <c r="BW693" s="20">
        <f t="shared" si="60"/>
        <v>0</v>
      </c>
      <c r="BX693" s="18">
        <v>0</v>
      </c>
      <c r="BY693" s="18">
        <v>0</v>
      </c>
      <c r="BZ693" s="22">
        <f t="shared" si="63"/>
        <v>55000000</v>
      </c>
      <c r="CA693" s="18" t="s">
        <v>106</v>
      </c>
      <c r="CB693" s="20" t="e">
        <f t="shared" si="61"/>
        <v>#REF!</v>
      </c>
      <c r="CC693" s="30" t="e">
        <f>BS693-#REF!</f>
        <v>#REF!</v>
      </c>
      <c r="CD693" s="20" t="s">
        <v>107</v>
      </c>
      <c r="CE693" s="29">
        <v>44590</v>
      </c>
      <c r="CF693" s="32" t="s">
        <v>3623</v>
      </c>
    </row>
    <row r="694" spans="1:84" s="17" customFormat="1" ht="50.25" customHeight="1">
      <c r="A694" s="60">
        <v>693</v>
      </c>
      <c r="B694" s="20" t="s">
        <v>85</v>
      </c>
      <c r="C694" s="20" t="s">
        <v>1720</v>
      </c>
      <c r="D694" s="20" t="s">
        <v>87</v>
      </c>
      <c r="E694" s="20" t="s">
        <v>88</v>
      </c>
      <c r="F694" s="20" t="s">
        <v>3624</v>
      </c>
      <c r="G694" s="20" t="s">
        <v>2128</v>
      </c>
      <c r="H694" s="37" t="s">
        <v>3625</v>
      </c>
      <c r="I694" s="20" t="s">
        <v>2130</v>
      </c>
      <c r="J694" s="20" t="s">
        <v>3626</v>
      </c>
      <c r="K694" s="20" t="s">
        <v>3627</v>
      </c>
      <c r="L694" s="18">
        <v>81112205</v>
      </c>
      <c r="M694" s="28" t="s">
        <v>3628</v>
      </c>
      <c r="N694" s="28" t="s">
        <v>96</v>
      </c>
      <c r="O694" s="20">
        <f t="shared" si="58"/>
        <v>57939908</v>
      </c>
      <c r="P694" s="35">
        <v>57939908</v>
      </c>
      <c r="Q694" s="18">
        <v>0</v>
      </c>
      <c r="R694" s="36" t="s">
        <v>100</v>
      </c>
      <c r="S694" s="20" t="s">
        <v>100</v>
      </c>
      <c r="T694" s="21">
        <v>44585</v>
      </c>
      <c r="U694" s="45">
        <v>44588</v>
      </c>
      <c r="V694" s="47">
        <v>44926</v>
      </c>
      <c r="W694" s="45">
        <v>44588</v>
      </c>
      <c r="X694" s="45">
        <v>44926</v>
      </c>
      <c r="Y694" s="24" t="s">
        <v>1725</v>
      </c>
      <c r="Z694" s="25" t="s">
        <v>99</v>
      </c>
      <c r="AA694" s="50">
        <v>20220013</v>
      </c>
      <c r="AB694" s="50">
        <v>12622</v>
      </c>
      <c r="AC694" s="23">
        <v>44568</v>
      </c>
      <c r="AD694" s="18" t="s">
        <v>100</v>
      </c>
      <c r="AE694" s="18" t="s">
        <v>100</v>
      </c>
      <c r="AF694" s="28" t="s">
        <v>1726</v>
      </c>
      <c r="AG694" s="28" t="s">
        <v>494</v>
      </c>
      <c r="AH694" s="26">
        <v>82322</v>
      </c>
      <c r="AI694" s="38">
        <v>44586</v>
      </c>
      <c r="AJ694" s="27" t="s">
        <v>103</v>
      </c>
      <c r="AK694" s="26" t="s">
        <v>100</v>
      </c>
      <c r="AL694" s="26" t="s">
        <v>100</v>
      </c>
      <c r="AM694" s="19" t="str">
        <f>'[1]REQUISITOS DE EJECUCIÓN '!F696</f>
        <v>Cumplimiento del contrato
Pago de salarios
Calidad del servicio</v>
      </c>
      <c r="AN694" s="19" t="str">
        <f>'[1]REQUISITOS DE EJECUCIÓN '!G696</f>
        <v>11-44-101181794</v>
      </c>
      <c r="AO694" s="19">
        <f>'[1]REQUISITOS DE EJECUCIÓN '!H696</f>
        <v>44586</v>
      </c>
      <c r="AP694" s="19">
        <f>'[1]REQUISITOS DE EJECUCIÓN '!I696</f>
        <v>44588</v>
      </c>
      <c r="AQ694" s="19" t="str">
        <f>'[1]REQUISITOS DE EJECUCIÓN '!L696</f>
        <v>N/A</v>
      </c>
      <c r="AR694" s="19" t="str">
        <f>'[1]REQUISITOS DE EJECUCIÓN '!M696</f>
        <v>N/A</v>
      </c>
      <c r="AS694" s="20" t="s">
        <v>100</v>
      </c>
      <c r="AT694" s="18" t="str">
        <f>[1]Supervisiones!J696</f>
        <v>Leonardo Mejía Lobo</v>
      </c>
      <c r="AU694" s="18" t="str">
        <f>[1]Supervisiones!K696</f>
        <v xml:space="preserve">75068486	</v>
      </c>
      <c r="AV694" s="18" t="str">
        <f>[1]Supervisiones!L696</f>
        <v>Leonardo Mejía Lobo</v>
      </c>
      <c r="AW694" s="18" t="str">
        <f>[1]Supervisiones!M696</f>
        <v xml:space="preserve">75068486	</v>
      </c>
      <c r="AX694" s="21">
        <f>[1]Supervisiones!N696</f>
        <v>44586</v>
      </c>
      <c r="AY694" s="21">
        <f>[1]Supervisiones!O696</f>
        <v>44586</v>
      </c>
      <c r="AZ694" s="18" t="str">
        <f>[1]Supervisiones!P696</f>
        <v>Transaccional</v>
      </c>
      <c r="BA694" s="20" t="s">
        <v>94</v>
      </c>
      <c r="BB694" s="18">
        <v>1</v>
      </c>
      <c r="BC694" s="20" t="s">
        <v>94</v>
      </c>
      <c r="BD694" s="18" t="s">
        <v>3277</v>
      </c>
      <c r="BE694" s="21">
        <v>44600</v>
      </c>
      <c r="BF694" s="20" t="s">
        <v>105</v>
      </c>
      <c r="BG694" s="18" t="s">
        <v>100</v>
      </c>
      <c r="BH694" s="18" t="s">
        <v>100</v>
      </c>
      <c r="BI694" s="18" t="s">
        <v>100</v>
      </c>
      <c r="BJ694" s="18" t="s">
        <v>100</v>
      </c>
      <c r="BK694" s="18" t="s">
        <v>100</v>
      </c>
      <c r="BL694" s="18" t="s">
        <v>100</v>
      </c>
      <c r="BM694" s="18" t="s">
        <v>100</v>
      </c>
      <c r="BN694" s="18" t="s">
        <v>100</v>
      </c>
      <c r="BO694" s="18" t="s">
        <v>100</v>
      </c>
      <c r="BP694" s="18" t="s">
        <v>100</v>
      </c>
      <c r="BQ694" s="18" t="s">
        <v>100</v>
      </c>
      <c r="BR694" s="18" t="s">
        <v>100</v>
      </c>
      <c r="BS694" s="21">
        <f t="shared" si="62"/>
        <v>44926</v>
      </c>
      <c r="BT694" s="20">
        <f t="shared" si="59"/>
        <v>0</v>
      </c>
      <c r="BU694" s="18">
        <v>0</v>
      </c>
      <c r="BV694" s="18">
        <v>0</v>
      </c>
      <c r="BW694" s="20">
        <f t="shared" si="60"/>
        <v>0</v>
      </c>
      <c r="BX694" s="18">
        <v>0</v>
      </c>
      <c r="BY694" s="18">
        <v>0</v>
      </c>
      <c r="BZ694" s="22">
        <f t="shared" si="63"/>
        <v>57939908</v>
      </c>
      <c r="CA694" s="18" t="s">
        <v>106</v>
      </c>
      <c r="CB694" s="20" t="e">
        <f t="shared" si="61"/>
        <v>#REF!</v>
      </c>
      <c r="CC694" s="30" t="e">
        <f>BS694-#REF!</f>
        <v>#REF!</v>
      </c>
      <c r="CD694" s="20" t="s">
        <v>107</v>
      </c>
      <c r="CE694" s="29">
        <v>44590</v>
      </c>
      <c r="CF694" s="32" t="s">
        <v>3629</v>
      </c>
    </row>
    <row r="695" spans="1:84" s="17" customFormat="1" ht="50.25" customHeight="1">
      <c r="A695" s="60">
        <v>694</v>
      </c>
      <c r="B695" s="20" t="s">
        <v>411</v>
      </c>
      <c r="C695" s="20" t="s">
        <v>730</v>
      </c>
      <c r="D695" s="20" t="s">
        <v>1261</v>
      </c>
      <c r="E695" s="20" t="s">
        <v>88</v>
      </c>
      <c r="F695" s="20" t="s">
        <v>3630</v>
      </c>
      <c r="G695" s="20" t="s">
        <v>111</v>
      </c>
      <c r="H695" s="20" t="s">
        <v>3631</v>
      </c>
      <c r="I695" s="20" t="s">
        <v>92</v>
      </c>
      <c r="J695" s="20">
        <v>53891491</v>
      </c>
      <c r="K695" s="20" t="s">
        <v>3632</v>
      </c>
      <c r="L695" s="18">
        <v>80111701</v>
      </c>
      <c r="M695" s="28" t="s">
        <v>3633</v>
      </c>
      <c r="N695" s="20" t="s">
        <v>96</v>
      </c>
      <c r="O695" s="20">
        <f t="shared" si="58"/>
        <v>54625000</v>
      </c>
      <c r="P695" s="35">
        <v>54625000</v>
      </c>
      <c r="Q695" s="18">
        <v>0</v>
      </c>
      <c r="R695" s="35">
        <v>4750000</v>
      </c>
      <c r="S695" s="20" t="s">
        <v>97</v>
      </c>
      <c r="T695" s="21">
        <v>44585</v>
      </c>
      <c r="U695" s="21">
        <v>44587</v>
      </c>
      <c r="V695" s="31">
        <v>44926</v>
      </c>
      <c r="W695" s="21">
        <v>44587</v>
      </c>
      <c r="X695" s="21">
        <v>44926</v>
      </c>
      <c r="Y695" s="24" t="s">
        <v>418</v>
      </c>
      <c r="Z695" s="25" t="s">
        <v>419</v>
      </c>
      <c r="AA695" s="50">
        <v>20220696</v>
      </c>
      <c r="AB695" s="50">
        <v>96422</v>
      </c>
      <c r="AC695" s="23">
        <v>44576</v>
      </c>
      <c r="AD695" s="18" t="s">
        <v>100</v>
      </c>
      <c r="AE695" s="18" t="s">
        <v>100</v>
      </c>
      <c r="AF695" s="28" t="s">
        <v>736</v>
      </c>
      <c r="AG695" s="28" t="s">
        <v>3634</v>
      </c>
      <c r="AH695" s="26">
        <v>81422</v>
      </c>
      <c r="AI695" s="38">
        <v>44586</v>
      </c>
      <c r="AJ695" s="27" t="s">
        <v>103</v>
      </c>
      <c r="AK695" s="26" t="s">
        <v>100</v>
      </c>
      <c r="AL695" s="26" t="s">
        <v>100</v>
      </c>
      <c r="AM695" s="19" t="str">
        <f>'[1]REQUISITOS DE EJECUCIÓN '!F697</f>
        <v>Cumplimiento del contrato</v>
      </c>
      <c r="AN695" s="19" t="str">
        <f>'[1]REQUISITOS DE EJECUCIÓN '!G697</f>
        <v>25-46-101019723</v>
      </c>
      <c r="AO695" s="19">
        <f>'[1]REQUISITOS DE EJECUCIÓN '!H697</f>
        <v>44585</v>
      </c>
      <c r="AP695" s="19">
        <f>'[1]REQUISITOS DE EJECUCIÓN '!I697</f>
        <v>44587</v>
      </c>
      <c r="AQ695" s="19">
        <f>'[1]REQUISITOS DE EJECUCIÓN '!L697</f>
        <v>44588</v>
      </c>
      <c r="AR695" s="19" t="str">
        <f>'[1]REQUISITOS DE EJECUCIÓN '!M697</f>
        <v>I</v>
      </c>
      <c r="AS695" s="20" t="s">
        <v>104</v>
      </c>
      <c r="AT695" s="18" t="str">
        <f>[1]Supervisiones!J697</f>
        <v>Tirso Zorro Guio</v>
      </c>
      <c r="AU695" s="18">
        <f>[1]Supervisiones!K697</f>
        <v>79350124</v>
      </c>
      <c r="AV695" s="18" t="str">
        <f>[1]Supervisiones!L697</f>
        <v>Tirso Zorro Guio</v>
      </c>
      <c r="AW695" s="18">
        <f>[1]Supervisiones!M697</f>
        <v>79350124</v>
      </c>
      <c r="AX695" s="21">
        <f>[1]Supervisiones!N697</f>
        <v>44586</v>
      </c>
      <c r="AY695" s="21">
        <f>[1]Supervisiones!O697</f>
        <v>44586</v>
      </c>
      <c r="AZ695" s="18" t="str">
        <f>[1]Supervisiones!P697</f>
        <v>Transaccional</v>
      </c>
      <c r="BA695" s="20" t="s">
        <v>105</v>
      </c>
      <c r="BB695" s="18">
        <v>0</v>
      </c>
      <c r="BC695" s="20" t="s">
        <v>105</v>
      </c>
      <c r="BD695" s="18" t="s">
        <v>100</v>
      </c>
      <c r="BE695" s="18" t="s">
        <v>100</v>
      </c>
      <c r="BF695" s="20" t="s">
        <v>105</v>
      </c>
      <c r="BG695" s="18" t="s">
        <v>100</v>
      </c>
      <c r="BH695" s="18" t="s">
        <v>100</v>
      </c>
      <c r="BI695" s="18" t="s">
        <v>100</v>
      </c>
      <c r="BJ695" s="18" t="s">
        <v>100</v>
      </c>
      <c r="BK695" s="18" t="s">
        <v>100</v>
      </c>
      <c r="BL695" s="18" t="s">
        <v>100</v>
      </c>
      <c r="BM695" s="18" t="s">
        <v>100</v>
      </c>
      <c r="BN695" s="18" t="s">
        <v>100</v>
      </c>
      <c r="BO695" s="18" t="s">
        <v>100</v>
      </c>
      <c r="BP695" s="18" t="s">
        <v>100</v>
      </c>
      <c r="BQ695" s="18" t="s">
        <v>100</v>
      </c>
      <c r="BR695" s="18" t="s">
        <v>100</v>
      </c>
      <c r="BS695" s="21">
        <f t="shared" si="62"/>
        <v>44926</v>
      </c>
      <c r="BT695" s="20">
        <f t="shared" si="59"/>
        <v>0</v>
      </c>
      <c r="BU695" s="18">
        <v>0</v>
      </c>
      <c r="BV695" s="18">
        <v>0</v>
      </c>
      <c r="BW695" s="20">
        <f t="shared" si="60"/>
        <v>0</v>
      </c>
      <c r="BX695" s="18">
        <v>0</v>
      </c>
      <c r="BY695" s="18">
        <v>0</v>
      </c>
      <c r="BZ695" s="22">
        <f t="shared" si="63"/>
        <v>54625000</v>
      </c>
      <c r="CA695" s="18" t="s">
        <v>106</v>
      </c>
      <c r="CB695" s="20" t="e">
        <f t="shared" si="61"/>
        <v>#REF!</v>
      </c>
      <c r="CC695" s="30" t="e">
        <f>BS695-#REF!</f>
        <v>#REF!</v>
      </c>
      <c r="CD695" s="20" t="s">
        <v>107</v>
      </c>
      <c r="CE695" s="29">
        <v>44590</v>
      </c>
      <c r="CF695" s="32" t="s">
        <v>3635</v>
      </c>
    </row>
    <row r="696" spans="1:84" s="17" customFormat="1" ht="50.25" customHeight="1">
      <c r="A696" s="60">
        <v>695</v>
      </c>
      <c r="B696" s="20" t="s">
        <v>377</v>
      </c>
      <c r="C696" s="20" t="s">
        <v>1768</v>
      </c>
      <c r="D696" s="20" t="s">
        <v>251</v>
      </c>
      <c r="E696" s="20" t="s">
        <v>88</v>
      </c>
      <c r="F696" s="20" t="s">
        <v>3636</v>
      </c>
      <c r="G696" s="20" t="s">
        <v>90</v>
      </c>
      <c r="H696" s="20" t="s">
        <v>3637</v>
      </c>
      <c r="I696" s="20" t="s">
        <v>92</v>
      </c>
      <c r="J696" s="20">
        <v>1069154064</v>
      </c>
      <c r="K696" s="20" t="s">
        <v>3638</v>
      </c>
      <c r="L696" s="18">
        <v>80111701</v>
      </c>
      <c r="M696" s="28" t="s">
        <v>688</v>
      </c>
      <c r="N696" s="20" t="s">
        <v>96</v>
      </c>
      <c r="O696" s="20">
        <f t="shared" si="58"/>
        <v>28000000</v>
      </c>
      <c r="P696" s="35">
        <v>28000000</v>
      </c>
      <c r="Q696" s="18">
        <v>0</v>
      </c>
      <c r="R696" s="35">
        <v>3500000</v>
      </c>
      <c r="S696" s="20" t="s">
        <v>213</v>
      </c>
      <c r="T696" s="21">
        <v>44585</v>
      </c>
      <c r="U696" s="21">
        <v>44593</v>
      </c>
      <c r="V696" s="47">
        <v>44834</v>
      </c>
      <c r="W696" s="21">
        <v>44593</v>
      </c>
      <c r="X696" s="21">
        <v>44834</v>
      </c>
      <c r="Y696" s="24" t="s">
        <v>383</v>
      </c>
      <c r="Z696" s="25" t="s">
        <v>384</v>
      </c>
      <c r="AA696" s="50">
        <v>20220051</v>
      </c>
      <c r="AB696" s="50">
        <v>44722</v>
      </c>
      <c r="AC696" s="23">
        <v>44570</v>
      </c>
      <c r="AD696" s="18" t="s">
        <v>100</v>
      </c>
      <c r="AE696" s="18" t="s">
        <v>100</v>
      </c>
      <c r="AF696" s="28" t="s">
        <v>986</v>
      </c>
      <c r="AG696" s="28" t="s">
        <v>205</v>
      </c>
      <c r="AH696" s="26">
        <v>80922</v>
      </c>
      <c r="AI696" s="38">
        <v>44586</v>
      </c>
      <c r="AJ696" s="27" t="s">
        <v>84</v>
      </c>
      <c r="AK696" s="26" t="s">
        <v>100</v>
      </c>
      <c r="AL696" s="26" t="s">
        <v>100</v>
      </c>
      <c r="AM696" s="19" t="str">
        <f>'[1]REQUISITOS DE EJECUCIÓN '!F698</f>
        <v>Cumplimiento del contrato
Calidad del servicio</v>
      </c>
      <c r="AN696" s="19" t="str">
        <f>'[1]REQUISITOS DE EJECUCIÓN '!G698</f>
        <v>390-47-994000068947</v>
      </c>
      <c r="AO696" s="19">
        <f>'[1]REQUISITOS DE EJECUCIÓN '!H698</f>
        <v>44585</v>
      </c>
      <c r="AP696" s="19">
        <f>'[1]REQUISITOS DE EJECUCIÓN '!I698</f>
        <v>44586</v>
      </c>
      <c r="AQ696" s="19">
        <f>'[1]REQUISITOS DE EJECUCIÓN '!L698</f>
        <v>44588</v>
      </c>
      <c r="AR696" s="19" t="str">
        <f>'[1]REQUISITOS DE EJECUCIÓN '!M698</f>
        <v>I</v>
      </c>
      <c r="AS696" s="20" t="s">
        <v>211</v>
      </c>
      <c r="AT696" s="18" t="str">
        <f>[1]Supervisiones!J698</f>
        <v>Sandra Milena Becerra Baldrich</v>
      </c>
      <c r="AU696" s="18">
        <f>[1]Supervisiones!K698</f>
        <v>26274508</v>
      </c>
      <c r="AV696" s="18" t="str">
        <f>[1]Supervisiones!L698</f>
        <v>Sandra Milena Becerra Baldrich</v>
      </c>
      <c r="AW696" s="18">
        <f>[1]Supervisiones!M698</f>
        <v>26274508</v>
      </c>
      <c r="AX696" s="21">
        <f>[1]Supervisiones!N698</f>
        <v>44586</v>
      </c>
      <c r="AY696" s="21">
        <f>[1]Supervisiones!O698</f>
        <v>44586</v>
      </c>
      <c r="AZ696" s="18" t="str">
        <f>[1]Supervisiones!P698</f>
        <v>Transaccional</v>
      </c>
      <c r="BA696" s="20" t="s">
        <v>105</v>
      </c>
      <c r="BB696" s="18">
        <v>0</v>
      </c>
      <c r="BC696" s="20" t="s">
        <v>105</v>
      </c>
      <c r="BD696" s="18" t="s">
        <v>100</v>
      </c>
      <c r="BE696" s="18" t="s">
        <v>100</v>
      </c>
      <c r="BF696" s="20" t="s">
        <v>105</v>
      </c>
      <c r="BG696" s="18" t="s">
        <v>100</v>
      </c>
      <c r="BH696" s="18" t="s">
        <v>100</v>
      </c>
      <c r="BI696" s="18" t="s">
        <v>100</v>
      </c>
      <c r="BJ696" s="18" t="s">
        <v>100</v>
      </c>
      <c r="BK696" s="18" t="s">
        <v>100</v>
      </c>
      <c r="BL696" s="18" t="s">
        <v>100</v>
      </c>
      <c r="BM696" s="18" t="s">
        <v>100</v>
      </c>
      <c r="BN696" s="18" t="s">
        <v>100</v>
      </c>
      <c r="BO696" s="18" t="s">
        <v>100</v>
      </c>
      <c r="BP696" s="18" t="s">
        <v>100</v>
      </c>
      <c r="BQ696" s="18" t="s">
        <v>100</v>
      </c>
      <c r="BR696" s="18" t="s">
        <v>100</v>
      </c>
      <c r="BS696" s="21">
        <f t="shared" si="62"/>
        <v>44834</v>
      </c>
      <c r="BT696" s="20">
        <f t="shared" si="59"/>
        <v>0</v>
      </c>
      <c r="BU696" s="18">
        <v>0</v>
      </c>
      <c r="BV696" s="18">
        <v>0</v>
      </c>
      <c r="BW696" s="20">
        <f t="shared" si="60"/>
        <v>0</v>
      </c>
      <c r="BX696" s="18">
        <v>0</v>
      </c>
      <c r="BY696" s="18">
        <v>0</v>
      </c>
      <c r="BZ696" s="22">
        <f t="shared" si="63"/>
        <v>28000000</v>
      </c>
      <c r="CA696" s="18" t="s">
        <v>106</v>
      </c>
      <c r="CB696" s="20" t="e">
        <f t="shared" si="61"/>
        <v>#REF!</v>
      </c>
      <c r="CC696" s="30" t="e">
        <f>BS696-#REF!</f>
        <v>#REF!</v>
      </c>
      <c r="CD696" s="20" t="s">
        <v>107</v>
      </c>
      <c r="CE696" s="29">
        <v>44590</v>
      </c>
      <c r="CF696" s="32" t="s">
        <v>3639</v>
      </c>
    </row>
    <row r="697" spans="1:84" s="17" customFormat="1" ht="50.25" customHeight="1">
      <c r="A697" s="60">
        <v>696</v>
      </c>
      <c r="B697" s="20" t="s">
        <v>411</v>
      </c>
      <c r="C697" s="20" t="s">
        <v>412</v>
      </c>
      <c r="D697" s="20" t="s">
        <v>731</v>
      </c>
      <c r="E697" s="20" t="s">
        <v>2387</v>
      </c>
      <c r="F697" s="20" t="s">
        <v>3640</v>
      </c>
      <c r="G697" s="20" t="s">
        <v>2389</v>
      </c>
      <c r="H697" s="20" t="s">
        <v>3641</v>
      </c>
      <c r="I697" s="20" t="s">
        <v>2130</v>
      </c>
      <c r="J697" s="20" t="s">
        <v>3573</v>
      </c>
      <c r="K697" s="20" t="s">
        <v>3574</v>
      </c>
      <c r="L697" s="18">
        <v>80101505</v>
      </c>
      <c r="M697" s="28" t="s">
        <v>3642</v>
      </c>
      <c r="N697" s="28" t="s">
        <v>96</v>
      </c>
      <c r="O697" s="20">
        <f t="shared" si="58"/>
        <v>2000000000</v>
      </c>
      <c r="P697" s="35">
        <v>2000000000</v>
      </c>
      <c r="Q697" s="18">
        <v>0</v>
      </c>
      <c r="R697" s="36" t="s">
        <v>100</v>
      </c>
      <c r="S697" s="20" t="s">
        <v>100</v>
      </c>
      <c r="T697" s="21">
        <v>44585</v>
      </c>
      <c r="U697" s="21">
        <v>44592</v>
      </c>
      <c r="V697" s="31">
        <v>44926</v>
      </c>
      <c r="W697" s="21">
        <v>44592</v>
      </c>
      <c r="X697" s="21">
        <v>44926</v>
      </c>
      <c r="Y697" s="24" t="s">
        <v>418</v>
      </c>
      <c r="Z697" s="25" t="s">
        <v>419</v>
      </c>
      <c r="AA697" s="50">
        <v>20220788</v>
      </c>
      <c r="AB697" s="50">
        <v>80922</v>
      </c>
      <c r="AC697" s="23">
        <v>44574</v>
      </c>
      <c r="AD697" s="18" t="s">
        <v>100</v>
      </c>
      <c r="AE697" s="18" t="s">
        <v>100</v>
      </c>
      <c r="AF697" s="28" t="s">
        <v>2394</v>
      </c>
      <c r="AG697" s="28" t="s">
        <v>100</v>
      </c>
      <c r="AH697" s="26">
        <v>78622</v>
      </c>
      <c r="AI697" s="38">
        <v>44585</v>
      </c>
      <c r="AJ697" s="27" t="s">
        <v>103</v>
      </c>
      <c r="AK697" s="26" t="s">
        <v>100</v>
      </c>
      <c r="AL697" s="26" t="s">
        <v>100</v>
      </c>
      <c r="AM697" s="19" t="str">
        <f>'[1]REQUISITOS DE EJECUCIÓN '!F699</f>
        <v>Cumplimiento del contrato
Pago de Salarios
Calidad y correcto funcionamiento de los bienes</v>
      </c>
      <c r="AN697" s="19" t="str">
        <f>'[1]REQUISITOS DE EJECUCIÓN '!G699</f>
        <v>21-44-101374127</v>
      </c>
      <c r="AO697" s="19">
        <f>'[1]REQUISITOS DE EJECUCIÓN '!H699</f>
        <v>44585</v>
      </c>
      <c r="AP697" s="19">
        <f>'[1]REQUISITOS DE EJECUCIÓN '!I699</f>
        <v>44592</v>
      </c>
      <c r="AQ697" s="19" t="str">
        <f>'[1]REQUISITOS DE EJECUCIÓN '!L699</f>
        <v>N/A</v>
      </c>
      <c r="AR697" s="19" t="str">
        <f>'[1]REQUISITOS DE EJECUCIÓN '!M699</f>
        <v>N/A</v>
      </c>
      <c r="AS697" s="20" t="s">
        <v>100</v>
      </c>
      <c r="AT697" s="18" t="str">
        <f>[1]Supervisiones!J699</f>
        <v>Luis Carlos Buitrago Echeverri</v>
      </c>
      <c r="AU697" s="18">
        <f>[1]Supervisiones!K699</f>
        <v>7563863</v>
      </c>
      <c r="AV697" s="18" t="str">
        <f>[1]Supervisiones!L699</f>
        <v>José Leonardo Hincapié Gómez</v>
      </c>
      <c r="AW697" s="18">
        <f>[1]Supervisiones!M699</f>
        <v>7563863</v>
      </c>
      <c r="AX697" s="21">
        <f>[1]Supervisiones!N699</f>
        <v>44586</v>
      </c>
      <c r="AY697" s="21">
        <f>[1]Supervisiones!O699</f>
        <v>44586</v>
      </c>
      <c r="AZ697" s="18" t="str">
        <f>[1]Supervisiones!P699</f>
        <v>Transaccional</v>
      </c>
      <c r="BA697" s="20" t="s">
        <v>105</v>
      </c>
      <c r="BB697" s="18">
        <v>0</v>
      </c>
      <c r="BC697" s="20" t="s">
        <v>105</v>
      </c>
      <c r="BD697" s="18" t="s">
        <v>100</v>
      </c>
      <c r="BE697" s="18" t="s">
        <v>100</v>
      </c>
      <c r="BF697" s="20" t="s">
        <v>105</v>
      </c>
      <c r="BG697" s="18" t="s">
        <v>100</v>
      </c>
      <c r="BH697" s="18" t="s">
        <v>100</v>
      </c>
      <c r="BI697" s="18" t="s">
        <v>100</v>
      </c>
      <c r="BJ697" s="18" t="s">
        <v>100</v>
      </c>
      <c r="BK697" s="18" t="s">
        <v>100</v>
      </c>
      <c r="BL697" s="18" t="s">
        <v>100</v>
      </c>
      <c r="BM697" s="18" t="s">
        <v>100</v>
      </c>
      <c r="BN697" s="18" t="s">
        <v>100</v>
      </c>
      <c r="BO697" s="18" t="s">
        <v>100</v>
      </c>
      <c r="BP697" s="18" t="s">
        <v>100</v>
      </c>
      <c r="BQ697" s="18" t="s">
        <v>100</v>
      </c>
      <c r="BR697" s="18" t="s">
        <v>100</v>
      </c>
      <c r="BS697" s="21">
        <f t="shared" si="62"/>
        <v>44926</v>
      </c>
      <c r="BT697" s="20">
        <f t="shared" si="59"/>
        <v>0</v>
      </c>
      <c r="BU697" s="18">
        <v>0</v>
      </c>
      <c r="BV697" s="18">
        <v>0</v>
      </c>
      <c r="BW697" s="20">
        <f t="shared" si="60"/>
        <v>0</v>
      </c>
      <c r="BX697" s="18">
        <v>0</v>
      </c>
      <c r="BY697" s="18">
        <v>0</v>
      </c>
      <c r="BZ697" s="22">
        <f t="shared" si="63"/>
        <v>2000000000</v>
      </c>
      <c r="CA697" s="18" t="s">
        <v>106</v>
      </c>
      <c r="CB697" s="20" t="e">
        <f t="shared" si="61"/>
        <v>#REF!</v>
      </c>
      <c r="CC697" s="30" t="e">
        <f>BS697-#REF!</f>
        <v>#REF!</v>
      </c>
      <c r="CD697" s="20" t="s">
        <v>107</v>
      </c>
      <c r="CE697" s="29">
        <v>44590</v>
      </c>
      <c r="CF697" s="32" t="s">
        <v>3643</v>
      </c>
    </row>
    <row r="698" spans="1:84" s="17" customFormat="1" ht="50.25" customHeight="1">
      <c r="A698" s="60">
        <v>697</v>
      </c>
      <c r="B698" s="20" t="s">
        <v>411</v>
      </c>
      <c r="C698" s="20" t="s">
        <v>412</v>
      </c>
      <c r="D698" s="20" t="s">
        <v>3495</v>
      </c>
      <c r="E698" s="20" t="s">
        <v>2387</v>
      </c>
      <c r="F698" s="20" t="s">
        <v>3644</v>
      </c>
      <c r="G698" s="20" t="s">
        <v>2389</v>
      </c>
      <c r="H698" s="20" t="s">
        <v>3645</v>
      </c>
      <c r="I698" s="20" t="s">
        <v>2130</v>
      </c>
      <c r="J698" s="20" t="s">
        <v>3646</v>
      </c>
      <c r="K698" s="20" t="s">
        <v>3647</v>
      </c>
      <c r="L698" s="18">
        <v>80101505</v>
      </c>
      <c r="M698" s="28" t="s">
        <v>3648</v>
      </c>
      <c r="N698" s="20" t="s">
        <v>1902</v>
      </c>
      <c r="O698" s="20">
        <f t="shared" si="58"/>
        <v>320000000</v>
      </c>
      <c r="P698" s="35">
        <v>320000000</v>
      </c>
      <c r="Q698" s="18">
        <v>0</v>
      </c>
      <c r="R698" s="36" t="s">
        <v>100</v>
      </c>
      <c r="S698" s="20" t="s">
        <v>100</v>
      </c>
      <c r="T698" s="21">
        <v>44588</v>
      </c>
      <c r="U698" s="21" t="s">
        <v>2313</v>
      </c>
      <c r="V698" s="31">
        <v>44926</v>
      </c>
      <c r="W698" s="21" t="s">
        <v>2313</v>
      </c>
      <c r="X698" s="21" t="s">
        <v>2313</v>
      </c>
      <c r="Y698" s="24" t="s">
        <v>418</v>
      </c>
      <c r="Z698" s="25" t="s">
        <v>419</v>
      </c>
      <c r="AA698" s="50">
        <v>20220791</v>
      </c>
      <c r="AB698" s="50">
        <v>96122</v>
      </c>
      <c r="AC698" s="23">
        <v>44575</v>
      </c>
      <c r="AD698" s="18" t="s">
        <v>100</v>
      </c>
      <c r="AE698" s="18" t="s">
        <v>100</v>
      </c>
      <c r="AF698" s="28" t="s">
        <v>2394</v>
      </c>
      <c r="AG698" s="28" t="s">
        <v>100</v>
      </c>
      <c r="AH698" s="26">
        <v>93622</v>
      </c>
      <c r="AI698" s="38">
        <v>44588</v>
      </c>
      <c r="AJ698" s="27" t="s">
        <v>84</v>
      </c>
      <c r="AK698" s="26" t="s">
        <v>100</v>
      </c>
      <c r="AL698" s="26" t="s">
        <v>100</v>
      </c>
      <c r="AM698" s="19" t="str">
        <f>'[1]REQUISITOS DE EJECUCIÓN '!F700</f>
        <v>Cumplimiento del contrato
Pago de salarios
Calidad y correcto funcionamiento de los bienes y equipos</v>
      </c>
      <c r="AN698" s="19" t="str">
        <f>'[1]REQUISITOS DE EJECUCIÓN '!G700</f>
        <v>390-47-994000069730</v>
      </c>
      <c r="AO698" s="19">
        <f>'[1]REQUISITOS DE EJECUCIÓN '!H700</f>
        <v>44588</v>
      </c>
      <c r="AP698" s="19">
        <f>'[1]REQUISITOS DE EJECUCIÓN '!I700</f>
        <v>44607</v>
      </c>
      <c r="AQ698" s="19" t="str">
        <f>'[1]REQUISITOS DE EJECUCIÓN '!L700</f>
        <v>N/A</v>
      </c>
      <c r="AR698" s="19" t="str">
        <f>'[1]REQUISITOS DE EJECUCIÓN '!M700</f>
        <v>N/A</v>
      </c>
      <c r="AS698" s="20" t="s">
        <v>100</v>
      </c>
      <c r="AT698" s="18" t="str">
        <f>[1]Supervisiones!J700</f>
        <v>Luis Carlos Buitrago Echeverri</v>
      </c>
      <c r="AU698" s="18">
        <f>[1]Supervisiones!K700</f>
        <v>7563863</v>
      </c>
      <c r="AV698" s="18" t="str">
        <f>[1]Supervisiones!L700</f>
        <v>José Leonardo Hincapié Gómez</v>
      </c>
      <c r="AW698" s="18">
        <f>[1]Supervisiones!M700</f>
        <v>7563863</v>
      </c>
      <c r="AX698" s="21">
        <f>[1]Supervisiones!N700</f>
        <v>44589</v>
      </c>
      <c r="AY698" s="21">
        <f>[1]Supervisiones!O700</f>
        <v>44589</v>
      </c>
      <c r="AZ698" s="18" t="str">
        <f>[1]Supervisiones!P700</f>
        <v>Transaccional</v>
      </c>
      <c r="BA698" s="20" t="s">
        <v>105</v>
      </c>
      <c r="BB698" s="18">
        <v>0</v>
      </c>
      <c r="BC698" s="20" t="s">
        <v>105</v>
      </c>
      <c r="BD698" s="18" t="s">
        <v>100</v>
      </c>
      <c r="BE698" s="18" t="s">
        <v>100</v>
      </c>
      <c r="BF698" s="20" t="s">
        <v>105</v>
      </c>
      <c r="BG698" s="18" t="s">
        <v>100</v>
      </c>
      <c r="BH698" s="18" t="s">
        <v>100</v>
      </c>
      <c r="BI698" s="18" t="s">
        <v>100</v>
      </c>
      <c r="BJ698" s="18" t="s">
        <v>100</v>
      </c>
      <c r="BK698" s="18" t="s">
        <v>100</v>
      </c>
      <c r="BL698" s="18" t="s">
        <v>100</v>
      </c>
      <c r="BM698" s="18" t="s">
        <v>100</v>
      </c>
      <c r="BN698" s="18" t="s">
        <v>100</v>
      </c>
      <c r="BO698" s="18" t="s">
        <v>100</v>
      </c>
      <c r="BP698" s="18" t="s">
        <v>100</v>
      </c>
      <c r="BQ698" s="18" t="s">
        <v>100</v>
      </c>
      <c r="BR698" s="18" t="s">
        <v>100</v>
      </c>
      <c r="BS698" s="21">
        <f t="shared" si="62"/>
        <v>44926</v>
      </c>
      <c r="BT698" s="20">
        <f t="shared" si="59"/>
        <v>0</v>
      </c>
      <c r="BU698" s="18">
        <v>0</v>
      </c>
      <c r="BV698" s="18">
        <v>0</v>
      </c>
      <c r="BW698" s="20">
        <f t="shared" si="60"/>
        <v>0</v>
      </c>
      <c r="BX698" s="18">
        <v>0</v>
      </c>
      <c r="BY698" s="18">
        <v>0</v>
      </c>
      <c r="BZ698" s="22">
        <f t="shared" si="63"/>
        <v>320000000</v>
      </c>
      <c r="CA698" s="18" t="s">
        <v>106</v>
      </c>
      <c r="CB698" s="20" t="e">
        <f t="shared" si="61"/>
        <v>#REF!</v>
      </c>
      <c r="CC698" s="30" t="e">
        <f>BS698-#REF!</f>
        <v>#REF!</v>
      </c>
      <c r="CD698" s="20" t="s">
        <v>107</v>
      </c>
      <c r="CE698" s="29">
        <v>44594</v>
      </c>
      <c r="CF698" s="32" t="s">
        <v>3649</v>
      </c>
    </row>
    <row r="699" spans="1:84" s="17" customFormat="1" ht="50.25" customHeight="1">
      <c r="A699" s="60">
        <v>698</v>
      </c>
      <c r="B699" s="20" t="s">
        <v>411</v>
      </c>
      <c r="C699" s="20" t="s">
        <v>412</v>
      </c>
      <c r="D699" s="20" t="s">
        <v>3495</v>
      </c>
      <c r="E699" s="20" t="s">
        <v>2387</v>
      </c>
      <c r="F699" s="20" t="s">
        <v>3650</v>
      </c>
      <c r="G699" s="20" t="s">
        <v>2389</v>
      </c>
      <c r="H699" s="20" t="s">
        <v>3651</v>
      </c>
      <c r="I699" s="20" t="s">
        <v>2130</v>
      </c>
      <c r="J699" s="20" t="s">
        <v>3652</v>
      </c>
      <c r="K699" s="20" t="s">
        <v>3653</v>
      </c>
      <c r="L699" s="18">
        <v>80101505</v>
      </c>
      <c r="M699" s="28" t="s">
        <v>3654</v>
      </c>
      <c r="N699" s="20" t="s">
        <v>96</v>
      </c>
      <c r="O699" s="20">
        <f t="shared" si="58"/>
        <v>500000000</v>
      </c>
      <c r="P699" s="35">
        <v>500000000</v>
      </c>
      <c r="Q699" s="18">
        <v>0</v>
      </c>
      <c r="R699" s="36" t="s">
        <v>100</v>
      </c>
      <c r="S699" s="20" t="s">
        <v>100</v>
      </c>
      <c r="T699" s="31">
        <v>44587</v>
      </c>
      <c r="U699" s="21">
        <v>44594</v>
      </c>
      <c r="V699" s="31">
        <v>44742</v>
      </c>
      <c r="W699" s="21">
        <v>44594</v>
      </c>
      <c r="X699" s="21">
        <v>44742</v>
      </c>
      <c r="Y699" s="24" t="s">
        <v>130</v>
      </c>
      <c r="Z699" s="25" t="s">
        <v>419</v>
      </c>
      <c r="AA699" s="50">
        <v>20220899</v>
      </c>
      <c r="AB699" s="50">
        <v>94822</v>
      </c>
      <c r="AC699" s="23">
        <v>44575</v>
      </c>
      <c r="AD699" s="18" t="s">
        <v>100</v>
      </c>
      <c r="AE699" s="18" t="s">
        <v>100</v>
      </c>
      <c r="AF699" s="28" t="s">
        <v>3467</v>
      </c>
      <c r="AG699" s="28" t="s">
        <v>100</v>
      </c>
      <c r="AH699" s="26">
        <v>89322</v>
      </c>
      <c r="AI699" s="38">
        <v>44587</v>
      </c>
      <c r="AJ699" s="27" t="s">
        <v>103</v>
      </c>
      <c r="AK699" s="26" t="s">
        <v>100</v>
      </c>
      <c r="AL699" s="26" t="s">
        <v>100</v>
      </c>
      <c r="AM699" s="19" t="str">
        <f>'[1]REQUISITOS DE EJECUCIÓN '!F701</f>
        <v>Cumplimiento del contrato
Pago de salarios
Calidad del servicio
Responsabilidad civil extra contractual</v>
      </c>
      <c r="AN699" s="19" t="str">
        <f>'[1]REQUISITOS DE EJECUCIÓN '!G701</f>
        <v>390-47-994000069611</v>
      </c>
      <c r="AO699" s="19">
        <f>'[1]REQUISITOS DE EJECUCIÓN '!H701</f>
        <v>44587</v>
      </c>
      <c r="AP699" s="19">
        <f>'[1]REQUISITOS DE EJECUCIÓN '!I701</f>
        <v>44594</v>
      </c>
      <c r="AQ699" s="19" t="str">
        <f>'[1]REQUISITOS DE EJECUCIÓN '!L701</f>
        <v>N/A</v>
      </c>
      <c r="AR699" s="19" t="str">
        <f>'[1]REQUISITOS DE EJECUCIÓN '!M701</f>
        <v>N/A</v>
      </c>
      <c r="AS699" s="20" t="s">
        <v>100</v>
      </c>
      <c r="AT699" s="18" t="str">
        <f>[1]Supervisiones!J701</f>
        <v>José Leonardo Hincapié Gómez</v>
      </c>
      <c r="AU699" s="18">
        <f>[1]Supervisiones!K701</f>
        <v>7562090</v>
      </c>
      <c r="AV699" s="18" t="str">
        <f>[1]Supervisiones!L701</f>
        <v>José Leonardo Hincapié Gómez</v>
      </c>
      <c r="AW699" s="18">
        <f>[1]Supervisiones!M701</f>
        <v>7562090</v>
      </c>
      <c r="AX699" s="21">
        <f>[1]Supervisiones!N701</f>
        <v>44587</v>
      </c>
      <c r="AY699" s="21">
        <f>[1]Supervisiones!O701</f>
        <v>44587</v>
      </c>
      <c r="AZ699" s="18" t="str">
        <f>[1]Supervisiones!P701</f>
        <v>Transaccional</v>
      </c>
      <c r="BA699" s="20" t="s">
        <v>105</v>
      </c>
      <c r="BB699" s="18">
        <v>0</v>
      </c>
      <c r="BC699" s="20" t="s">
        <v>105</v>
      </c>
      <c r="BD699" s="18" t="s">
        <v>100</v>
      </c>
      <c r="BE699" s="18" t="s">
        <v>100</v>
      </c>
      <c r="BF699" s="20" t="s">
        <v>105</v>
      </c>
      <c r="BG699" s="18" t="s">
        <v>100</v>
      </c>
      <c r="BH699" s="18" t="s">
        <v>100</v>
      </c>
      <c r="BI699" s="18" t="s">
        <v>100</v>
      </c>
      <c r="BJ699" s="18" t="s">
        <v>100</v>
      </c>
      <c r="BK699" s="18" t="s">
        <v>100</v>
      </c>
      <c r="BL699" s="18" t="s">
        <v>100</v>
      </c>
      <c r="BM699" s="18" t="s">
        <v>100</v>
      </c>
      <c r="BN699" s="18" t="s">
        <v>100</v>
      </c>
      <c r="BO699" s="18" t="s">
        <v>100</v>
      </c>
      <c r="BP699" s="18" t="s">
        <v>100</v>
      </c>
      <c r="BQ699" s="18" t="s">
        <v>100</v>
      </c>
      <c r="BR699" s="18" t="s">
        <v>100</v>
      </c>
      <c r="BS699" s="21">
        <f t="shared" si="62"/>
        <v>44742</v>
      </c>
      <c r="BT699" s="20">
        <f t="shared" si="59"/>
        <v>0</v>
      </c>
      <c r="BU699" s="18">
        <v>0</v>
      </c>
      <c r="BV699" s="18">
        <v>0</v>
      </c>
      <c r="BW699" s="20">
        <f t="shared" si="60"/>
        <v>0</v>
      </c>
      <c r="BX699" s="18">
        <v>0</v>
      </c>
      <c r="BY699" s="18">
        <v>0</v>
      </c>
      <c r="BZ699" s="22">
        <f t="shared" si="63"/>
        <v>500000000</v>
      </c>
      <c r="CA699" s="18" t="s">
        <v>106</v>
      </c>
      <c r="CB699" s="20" t="e">
        <f t="shared" si="61"/>
        <v>#REF!</v>
      </c>
      <c r="CC699" s="30" t="e">
        <f>BS699-#REF!</f>
        <v>#REF!</v>
      </c>
      <c r="CD699" s="20" t="s">
        <v>107</v>
      </c>
      <c r="CE699" s="29">
        <v>44594</v>
      </c>
      <c r="CF699" s="32" t="s">
        <v>3655</v>
      </c>
    </row>
    <row r="700" spans="1:84" s="17" customFormat="1" ht="50.25" customHeight="1">
      <c r="A700" s="60">
        <v>699</v>
      </c>
      <c r="B700" s="20" t="s">
        <v>85</v>
      </c>
      <c r="C700" s="20" t="s">
        <v>1720</v>
      </c>
      <c r="D700" s="20" t="s">
        <v>165</v>
      </c>
      <c r="E700" s="20" t="s">
        <v>88</v>
      </c>
      <c r="F700" s="20" t="s">
        <v>3656</v>
      </c>
      <c r="G700" s="20" t="s">
        <v>90</v>
      </c>
      <c r="H700" s="20" t="s">
        <v>3657</v>
      </c>
      <c r="I700" s="20" t="s">
        <v>92</v>
      </c>
      <c r="J700" s="20">
        <v>80060896</v>
      </c>
      <c r="K700" s="20" t="s">
        <v>3658</v>
      </c>
      <c r="L700" s="18">
        <v>80111701</v>
      </c>
      <c r="M700" s="28" t="s">
        <v>3659</v>
      </c>
      <c r="N700" s="20" t="s">
        <v>96</v>
      </c>
      <c r="O700" s="20">
        <f t="shared" si="58"/>
        <v>75600000</v>
      </c>
      <c r="P700" s="39">
        <v>75600000</v>
      </c>
      <c r="Q700" s="18">
        <v>0</v>
      </c>
      <c r="R700" s="39">
        <v>6300000</v>
      </c>
      <c r="S700" s="20" t="s">
        <v>213</v>
      </c>
      <c r="T700" s="21">
        <v>44585</v>
      </c>
      <c r="U700" s="21">
        <v>44589</v>
      </c>
      <c r="V700" s="21">
        <v>44926</v>
      </c>
      <c r="W700" s="21">
        <v>44589</v>
      </c>
      <c r="X700" s="21">
        <v>44926</v>
      </c>
      <c r="Y700" s="24" t="s">
        <v>1725</v>
      </c>
      <c r="Z700" s="25" t="s">
        <v>99</v>
      </c>
      <c r="AA700" s="24">
        <v>20221071</v>
      </c>
      <c r="AB700" s="24">
        <v>86322</v>
      </c>
      <c r="AC700" s="21">
        <v>44575</v>
      </c>
      <c r="AD700" s="18" t="s">
        <v>100</v>
      </c>
      <c r="AE700" s="18" t="s">
        <v>100</v>
      </c>
      <c r="AF700" s="18" t="s">
        <v>1726</v>
      </c>
      <c r="AG700" s="18" t="s">
        <v>2134</v>
      </c>
      <c r="AH700" s="26">
        <v>82422</v>
      </c>
      <c r="AI700" s="38">
        <v>44586</v>
      </c>
      <c r="AJ700" s="27" t="s">
        <v>103</v>
      </c>
      <c r="AK700" s="26" t="s">
        <v>100</v>
      </c>
      <c r="AL700" s="26" t="s">
        <v>100</v>
      </c>
      <c r="AM700" s="19" t="str">
        <f>'[1]REQUISITOS DE EJECUCIÓN '!F702</f>
        <v>Cumplimiento del contrato
Calidad del servicio</v>
      </c>
      <c r="AN700" s="19" t="str">
        <f>'[1]REQUISITOS DE EJECUCIÓN '!G702</f>
        <v>33-44-101222642_x000D_</v>
      </c>
      <c r="AO700" s="19">
        <f>'[1]REQUISITOS DE EJECUCIÓN '!H702</f>
        <v>44587</v>
      </c>
      <c r="AP700" s="19">
        <f>'[1]REQUISITOS DE EJECUCIÓN '!I702</f>
        <v>44589</v>
      </c>
      <c r="AQ700" s="19">
        <f>'[1]REQUISITOS DE EJECUCIÓN '!L702</f>
        <v>44587</v>
      </c>
      <c r="AR700" s="19" t="str">
        <f>'[1]REQUISITOS DE EJECUCIÓN '!M702</f>
        <v>I</v>
      </c>
      <c r="AS700" s="20" t="s">
        <v>104</v>
      </c>
      <c r="AT700" s="18" t="str">
        <f>[1]Supervisiones!J702</f>
        <v>Rocío Pabón Santana</v>
      </c>
      <c r="AU700" s="18">
        <f>[1]Supervisiones!K702</f>
        <v>39531708</v>
      </c>
      <c r="AV700" s="18" t="str">
        <f>[1]Supervisiones!L702</f>
        <v>Rocío Pabón Santana</v>
      </c>
      <c r="AW700" s="18">
        <f>[1]Supervisiones!M702</f>
        <v>39531708</v>
      </c>
      <c r="AX700" s="21">
        <f>[1]Supervisiones!N702</f>
        <v>44586</v>
      </c>
      <c r="AY700" s="21">
        <f>[1]Supervisiones!O702</f>
        <v>44586</v>
      </c>
      <c r="AZ700" s="18" t="str">
        <f>[1]Supervisiones!P702</f>
        <v>Transaccional</v>
      </c>
      <c r="BA700" s="20" t="s">
        <v>105</v>
      </c>
      <c r="BB700" s="18">
        <v>0</v>
      </c>
      <c r="BC700" s="20" t="s">
        <v>105</v>
      </c>
      <c r="BD700" s="18" t="s">
        <v>100</v>
      </c>
      <c r="BE700" s="18" t="s">
        <v>100</v>
      </c>
      <c r="BF700" s="20" t="s">
        <v>105</v>
      </c>
      <c r="BG700" s="18" t="s">
        <v>100</v>
      </c>
      <c r="BH700" s="18" t="s">
        <v>100</v>
      </c>
      <c r="BI700" s="18" t="s">
        <v>100</v>
      </c>
      <c r="BJ700" s="18" t="s">
        <v>100</v>
      </c>
      <c r="BK700" s="18" t="s">
        <v>100</v>
      </c>
      <c r="BL700" s="18" t="s">
        <v>100</v>
      </c>
      <c r="BM700" s="18" t="s">
        <v>100</v>
      </c>
      <c r="BN700" s="18" t="s">
        <v>100</v>
      </c>
      <c r="BO700" s="18" t="s">
        <v>100</v>
      </c>
      <c r="BP700" s="18" t="s">
        <v>100</v>
      </c>
      <c r="BQ700" s="18" t="s">
        <v>100</v>
      </c>
      <c r="BR700" s="18" t="s">
        <v>100</v>
      </c>
      <c r="BS700" s="21">
        <f t="shared" si="62"/>
        <v>44926</v>
      </c>
      <c r="BT700" s="20">
        <f t="shared" si="59"/>
        <v>0</v>
      </c>
      <c r="BU700" s="18">
        <v>0</v>
      </c>
      <c r="BV700" s="18">
        <v>0</v>
      </c>
      <c r="BW700" s="20">
        <f t="shared" si="60"/>
        <v>0</v>
      </c>
      <c r="BX700" s="18">
        <v>0</v>
      </c>
      <c r="BY700" s="18">
        <v>0</v>
      </c>
      <c r="BZ700" s="22">
        <f t="shared" si="63"/>
        <v>75600000</v>
      </c>
      <c r="CA700" s="18" t="s">
        <v>106</v>
      </c>
      <c r="CB700" s="20" t="e">
        <f t="shared" si="61"/>
        <v>#REF!</v>
      </c>
      <c r="CC700" s="30" t="e">
        <f>BS700-#REF!</f>
        <v>#REF!</v>
      </c>
      <c r="CD700" s="20" t="s">
        <v>107</v>
      </c>
      <c r="CE700" s="29">
        <v>44590</v>
      </c>
      <c r="CF700" s="32" t="s">
        <v>3660</v>
      </c>
    </row>
    <row r="701" spans="1:84" s="17" customFormat="1" ht="50.25" customHeight="1">
      <c r="A701" s="60">
        <v>700</v>
      </c>
      <c r="B701" s="20" t="s">
        <v>377</v>
      </c>
      <c r="C701" s="20" t="s">
        <v>406</v>
      </c>
      <c r="D701" s="20" t="s">
        <v>251</v>
      </c>
      <c r="E701" s="20" t="s">
        <v>88</v>
      </c>
      <c r="F701" s="20" t="s">
        <v>3661</v>
      </c>
      <c r="G701" s="20" t="s">
        <v>90</v>
      </c>
      <c r="H701" s="20" t="s">
        <v>3662</v>
      </c>
      <c r="I701" s="20" t="s">
        <v>92</v>
      </c>
      <c r="J701" s="20">
        <v>1019062201</v>
      </c>
      <c r="K701" s="20" t="s">
        <v>3663</v>
      </c>
      <c r="L701" s="18">
        <v>80111701</v>
      </c>
      <c r="M701" s="28" t="s">
        <v>404</v>
      </c>
      <c r="N701" s="20" t="s">
        <v>96</v>
      </c>
      <c r="O701" s="20">
        <f t="shared" si="58"/>
        <v>36000000</v>
      </c>
      <c r="P701" s="35">
        <v>36000000</v>
      </c>
      <c r="Q701" s="18">
        <v>0</v>
      </c>
      <c r="R701" s="35">
        <v>4500000</v>
      </c>
      <c r="S701" s="20" t="s">
        <v>213</v>
      </c>
      <c r="T701" s="21">
        <v>44585</v>
      </c>
      <c r="U701" s="21">
        <v>44593</v>
      </c>
      <c r="V701" s="47">
        <v>44834</v>
      </c>
      <c r="W701" s="21">
        <v>44593</v>
      </c>
      <c r="X701" s="21">
        <v>44834</v>
      </c>
      <c r="Y701" s="24" t="s">
        <v>383</v>
      </c>
      <c r="Z701" s="25" t="s">
        <v>384</v>
      </c>
      <c r="AA701" s="50">
        <v>20220133</v>
      </c>
      <c r="AB701" s="50">
        <v>114522</v>
      </c>
      <c r="AC701" s="23">
        <v>44582</v>
      </c>
      <c r="AD701" s="18" t="s">
        <v>100</v>
      </c>
      <c r="AE701" s="18" t="s">
        <v>100</v>
      </c>
      <c r="AF701" s="28" t="s">
        <v>1791</v>
      </c>
      <c r="AG701" s="28" t="s">
        <v>102</v>
      </c>
      <c r="AH701" s="26">
        <v>79622</v>
      </c>
      <c r="AI701" s="38">
        <v>44585</v>
      </c>
      <c r="AJ701" s="27" t="s">
        <v>103</v>
      </c>
      <c r="AK701" s="26" t="s">
        <v>100</v>
      </c>
      <c r="AL701" s="26" t="s">
        <v>100</v>
      </c>
      <c r="AM701" s="19" t="str">
        <f>'[1]REQUISITOS DE EJECUCIÓN '!F703</f>
        <v>Cumplimiento del contrato
Calidad del servicio</v>
      </c>
      <c r="AN701" s="19" t="str">
        <f>'[1]REQUISITOS DE EJECUCIÓN '!G703</f>
        <v>390-47-994000069197</v>
      </c>
      <c r="AO701" s="19">
        <f>'[1]REQUISITOS DE EJECUCIÓN '!H703</f>
        <v>44586</v>
      </c>
      <c r="AP701" s="19">
        <f>'[1]REQUISITOS DE EJECUCIÓN '!I703</f>
        <v>44592</v>
      </c>
      <c r="AQ701" s="19">
        <f>'[1]REQUISITOS DE EJECUCIÓN '!L703</f>
        <v>44588</v>
      </c>
      <c r="AR701" s="19" t="str">
        <f>'[1]REQUISITOS DE EJECUCIÓN '!M703</f>
        <v>I</v>
      </c>
      <c r="AS701" s="20" t="s">
        <v>104</v>
      </c>
      <c r="AT701" s="18" t="str">
        <f>[1]Supervisiones!J703</f>
        <v>Natalia Moreno Murillo</v>
      </c>
      <c r="AU701" s="18">
        <f>[1]Supervisiones!K703</f>
        <v>1022323628</v>
      </c>
      <c r="AV701" s="18" t="str">
        <f>[1]Supervisiones!L703</f>
        <v>Natalia Moreno Murillo</v>
      </c>
      <c r="AW701" s="18">
        <f>[1]Supervisiones!M703</f>
        <v>1022323628</v>
      </c>
      <c r="AX701" s="21">
        <f>[1]Supervisiones!N703</f>
        <v>44585</v>
      </c>
      <c r="AY701" s="21">
        <f>[1]Supervisiones!O703</f>
        <v>44586</v>
      </c>
      <c r="AZ701" s="18" t="str">
        <f>[1]Supervisiones!P703</f>
        <v>Transaccional</v>
      </c>
      <c r="BA701" s="20" t="s">
        <v>105</v>
      </c>
      <c r="BB701" s="18">
        <v>0</v>
      </c>
      <c r="BC701" s="20" t="s">
        <v>105</v>
      </c>
      <c r="BD701" s="18" t="s">
        <v>100</v>
      </c>
      <c r="BE701" s="18" t="s">
        <v>100</v>
      </c>
      <c r="BF701" s="20" t="s">
        <v>105</v>
      </c>
      <c r="BG701" s="18" t="s">
        <v>100</v>
      </c>
      <c r="BH701" s="18" t="s">
        <v>100</v>
      </c>
      <c r="BI701" s="18" t="s">
        <v>100</v>
      </c>
      <c r="BJ701" s="18" t="s">
        <v>100</v>
      </c>
      <c r="BK701" s="18" t="s">
        <v>100</v>
      </c>
      <c r="BL701" s="18" t="s">
        <v>100</v>
      </c>
      <c r="BM701" s="18" t="s">
        <v>100</v>
      </c>
      <c r="BN701" s="18" t="s">
        <v>100</v>
      </c>
      <c r="BO701" s="18" t="s">
        <v>100</v>
      </c>
      <c r="BP701" s="18" t="s">
        <v>100</v>
      </c>
      <c r="BQ701" s="18" t="s">
        <v>100</v>
      </c>
      <c r="BR701" s="18" t="s">
        <v>100</v>
      </c>
      <c r="BS701" s="21">
        <f t="shared" si="62"/>
        <v>44834</v>
      </c>
      <c r="BT701" s="20">
        <f t="shared" si="59"/>
        <v>0</v>
      </c>
      <c r="BU701" s="18">
        <v>0</v>
      </c>
      <c r="BV701" s="18">
        <v>0</v>
      </c>
      <c r="BW701" s="20">
        <f t="shared" si="60"/>
        <v>0</v>
      </c>
      <c r="BX701" s="18">
        <v>0</v>
      </c>
      <c r="BY701" s="18">
        <v>0</v>
      </c>
      <c r="BZ701" s="22">
        <f t="shared" si="63"/>
        <v>36000000</v>
      </c>
      <c r="CA701" s="18" t="s">
        <v>106</v>
      </c>
      <c r="CB701" s="20" t="e">
        <f t="shared" si="61"/>
        <v>#REF!</v>
      </c>
      <c r="CC701" s="30" t="e">
        <f>BS701-#REF!</f>
        <v>#REF!</v>
      </c>
      <c r="CD701" s="20" t="s">
        <v>107</v>
      </c>
      <c r="CE701" s="29">
        <v>44590</v>
      </c>
      <c r="CF701" s="32" t="s">
        <v>3664</v>
      </c>
    </row>
    <row r="702" spans="1:84" s="17" customFormat="1" ht="50.25" customHeight="1">
      <c r="A702" s="60">
        <v>701</v>
      </c>
      <c r="B702" s="20" t="s">
        <v>411</v>
      </c>
      <c r="C702" s="20" t="s">
        <v>834</v>
      </c>
      <c r="D702" s="20" t="s">
        <v>1116</v>
      </c>
      <c r="E702" s="20" t="s">
        <v>88</v>
      </c>
      <c r="F702" s="20" t="s">
        <v>3665</v>
      </c>
      <c r="G702" s="20" t="s">
        <v>90</v>
      </c>
      <c r="H702" s="20" t="s">
        <v>3666</v>
      </c>
      <c r="I702" s="20" t="s">
        <v>92</v>
      </c>
      <c r="J702" s="20">
        <v>41928453</v>
      </c>
      <c r="K702" s="20" t="s">
        <v>3667</v>
      </c>
      <c r="L702" s="18">
        <v>80111701</v>
      </c>
      <c r="M702" s="28" t="s">
        <v>3668</v>
      </c>
      <c r="N702" s="20" t="s">
        <v>96</v>
      </c>
      <c r="O702" s="20">
        <f t="shared" si="58"/>
        <v>60375000</v>
      </c>
      <c r="P702" s="35">
        <v>60375000</v>
      </c>
      <c r="Q702" s="18">
        <v>0</v>
      </c>
      <c r="R702" s="35">
        <v>5250000</v>
      </c>
      <c r="S702" s="20" t="s">
        <v>97</v>
      </c>
      <c r="T702" s="31">
        <v>44585</v>
      </c>
      <c r="U702" s="21">
        <v>44593</v>
      </c>
      <c r="V702" s="31">
        <v>44926</v>
      </c>
      <c r="W702" s="21">
        <v>44593</v>
      </c>
      <c r="X702" s="21">
        <v>44926</v>
      </c>
      <c r="Y702" s="24" t="s">
        <v>130</v>
      </c>
      <c r="Z702" s="25" t="s">
        <v>419</v>
      </c>
      <c r="AA702" s="50">
        <v>20220886</v>
      </c>
      <c r="AB702" s="50">
        <v>95422</v>
      </c>
      <c r="AC702" s="23">
        <v>44575</v>
      </c>
      <c r="AD702" s="18" t="s">
        <v>100</v>
      </c>
      <c r="AE702" s="18" t="s">
        <v>100</v>
      </c>
      <c r="AF702" s="28" t="s">
        <v>839</v>
      </c>
      <c r="AG702" s="28" t="s">
        <v>321</v>
      </c>
      <c r="AH702" s="26">
        <v>84522</v>
      </c>
      <c r="AI702" s="38">
        <v>44586</v>
      </c>
      <c r="AJ702" s="27" t="s">
        <v>103</v>
      </c>
      <c r="AK702" s="26" t="s">
        <v>100</v>
      </c>
      <c r="AL702" s="26" t="s">
        <v>100</v>
      </c>
      <c r="AM702" s="19" t="str">
        <f>'[1]REQUISITOS DE EJECUCIÓN '!F704</f>
        <v>Cumplimiento del contrato
Calidad del servicio</v>
      </c>
      <c r="AN702" s="19" t="str">
        <f>'[1]REQUISITOS DE EJECUCIÓN '!G704</f>
        <v>390-47-994000069343</v>
      </c>
      <c r="AO702" s="19">
        <f>'[1]REQUISITOS DE EJECUCIÓN '!H704</f>
        <v>44586</v>
      </c>
      <c r="AP702" s="19">
        <f>'[1]REQUISITOS DE EJECUCIÓN '!I704</f>
        <v>44592</v>
      </c>
      <c r="AQ702" s="19">
        <f>'[1]REQUISITOS DE EJECUCIÓN '!L704</f>
        <v>44588</v>
      </c>
      <c r="AR702" s="19" t="str">
        <f>'[1]REQUISITOS DE EJECUCIÓN '!M704</f>
        <v>I</v>
      </c>
      <c r="AS702" s="20" t="s">
        <v>104</v>
      </c>
      <c r="AT702" s="18" t="str">
        <f>[1]Supervisiones!J704</f>
        <v>Juan Pablo Orozco Londoño</v>
      </c>
      <c r="AU702" s="18">
        <f>[1]Supervisiones!K704</f>
        <v>75085973</v>
      </c>
      <c r="AV702" s="18" t="str">
        <f>[1]Supervisiones!L704</f>
        <v>José Leonardo Hincapié Gómez</v>
      </c>
      <c r="AW702" s="18">
        <f>[1]Supervisiones!M704</f>
        <v>75085973</v>
      </c>
      <c r="AX702" s="21">
        <f>[1]Supervisiones!N704</f>
        <v>44586</v>
      </c>
      <c r="AY702" s="21">
        <f>[1]Supervisiones!O704</f>
        <v>44586</v>
      </c>
      <c r="AZ702" s="18" t="str">
        <f>[1]Supervisiones!P704</f>
        <v>Transaccional</v>
      </c>
      <c r="BA702" s="20" t="s">
        <v>105</v>
      </c>
      <c r="BB702" s="18">
        <v>0</v>
      </c>
      <c r="BC702" s="20" t="s">
        <v>105</v>
      </c>
      <c r="BD702" s="18" t="s">
        <v>100</v>
      </c>
      <c r="BE702" s="18" t="s">
        <v>100</v>
      </c>
      <c r="BF702" s="20" t="s">
        <v>105</v>
      </c>
      <c r="BG702" s="18" t="s">
        <v>100</v>
      </c>
      <c r="BH702" s="18" t="s">
        <v>100</v>
      </c>
      <c r="BI702" s="18" t="s">
        <v>100</v>
      </c>
      <c r="BJ702" s="18" t="s">
        <v>100</v>
      </c>
      <c r="BK702" s="18" t="s">
        <v>100</v>
      </c>
      <c r="BL702" s="18" t="s">
        <v>100</v>
      </c>
      <c r="BM702" s="18" t="s">
        <v>100</v>
      </c>
      <c r="BN702" s="18" t="s">
        <v>100</v>
      </c>
      <c r="BO702" s="18" t="s">
        <v>100</v>
      </c>
      <c r="BP702" s="18" t="s">
        <v>100</v>
      </c>
      <c r="BQ702" s="18" t="s">
        <v>100</v>
      </c>
      <c r="BR702" s="18" t="s">
        <v>100</v>
      </c>
      <c r="BS702" s="21">
        <f t="shared" si="62"/>
        <v>44926</v>
      </c>
      <c r="BT702" s="20">
        <f t="shared" si="59"/>
        <v>0</v>
      </c>
      <c r="BU702" s="18">
        <v>0</v>
      </c>
      <c r="BV702" s="18">
        <v>0</v>
      </c>
      <c r="BW702" s="20">
        <f t="shared" si="60"/>
        <v>0</v>
      </c>
      <c r="BX702" s="18">
        <v>0</v>
      </c>
      <c r="BY702" s="18">
        <v>0</v>
      </c>
      <c r="BZ702" s="22">
        <f t="shared" si="63"/>
        <v>60375000</v>
      </c>
      <c r="CA702" s="18" t="s">
        <v>106</v>
      </c>
      <c r="CB702" s="20" t="e">
        <f t="shared" si="61"/>
        <v>#REF!</v>
      </c>
      <c r="CC702" s="30" t="e">
        <f>BS702-#REF!</f>
        <v>#REF!</v>
      </c>
      <c r="CD702" s="20" t="s">
        <v>107</v>
      </c>
      <c r="CE702" s="29">
        <v>44590</v>
      </c>
      <c r="CF702" s="32" t="s">
        <v>3669</v>
      </c>
    </row>
    <row r="703" spans="1:84" s="17" customFormat="1" ht="50.25" customHeight="1">
      <c r="A703" s="60">
        <v>702</v>
      </c>
      <c r="B703" s="20" t="s">
        <v>377</v>
      </c>
      <c r="C703" s="20" t="s">
        <v>406</v>
      </c>
      <c r="D703" s="20" t="s">
        <v>251</v>
      </c>
      <c r="E703" s="20" t="s">
        <v>88</v>
      </c>
      <c r="F703" s="20" t="s">
        <v>3670</v>
      </c>
      <c r="G703" s="20" t="s">
        <v>90</v>
      </c>
      <c r="H703" s="20" t="s">
        <v>3671</v>
      </c>
      <c r="I703" s="20" t="s">
        <v>92</v>
      </c>
      <c r="J703" s="20">
        <v>14796940</v>
      </c>
      <c r="K703" s="20" t="s">
        <v>3672</v>
      </c>
      <c r="L703" s="18">
        <v>80111701</v>
      </c>
      <c r="M703" s="28" t="s">
        <v>382</v>
      </c>
      <c r="N703" s="20" t="s">
        <v>96</v>
      </c>
      <c r="O703" s="20">
        <f t="shared" si="58"/>
        <v>32000000</v>
      </c>
      <c r="P703" s="35">
        <v>32000000</v>
      </c>
      <c r="Q703" s="18">
        <v>0</v>
      </c>
      <c r="R703" s="35">
        <v>4000000</v>
      </c>
      <c r="S703" s="20" t="s">
        <v>213</v>
      </c>
      <c r="T703" s="31">
        <v>44585</v>
      </c>
      <c r="U703" s="21">
        <v>44588</v>
      </c>
      <c r="V703" s="21">
        <v>44830</v>
      </c>
      <c r="W703" s="21">
        <v>44588</v>
      </c>
      <c r="X703" s="21">
        <v>44830</v>
      </c>
      <c r="Y703" s="24" t="s">
        <v>383</v>
      </c>
      <c r="Z703" s="25" t="s">
        <v>384</v>
      </c>
      <c r="AA703" s="50">
        <v>20221050</v>
      </c>
      <c r="AB703" s="50">
        <v>116022</v>
      </c>
      <c r="AC703" s="23">
        <v>44583</v>
      </c>
      <c r="AD703" s="18" t="s">
        <v>100</v>
      </c>
      <c r="AE703" s="18" t="s">
        <v>100</v>
      </c>
      <c r="AF703" s="28" t="s">
        <v>1791</v>
      </c>
      <c r="AG703" s="28" t="s">
        <v>102</v>
      </c>
      <c r="AH703" s="26">
        <v>79522</v>
      </c>
      <c r="AI703" s="38">
        <v>44585</v>
      </c>
      <c r="AJ703" s="27" t="s">
        <v>103</v>
      </c>
      <c r="AK703" s="26" t="s">
        <v>100</v>
      </c>
      <c r="AL703" s="26" t="s">
        <v>100</v>
      </c>
      <c r="AM703" s="19" t="str">
        <f>'[1]REQUISITOS DE EJECUCIÓN '!F705</f>
        <v>Cumplimiento del contrato
Calidad del servicio</v>
      </c>
      <c r="AN703" s="19" t="str">
        <f>'[1]REQUISITOS DE EJECUCIÓN '!G705</f>
        <v>390-47-994000069203</v>
      </c>
      <c r="AO703" s="19">
        <f>'[1]REQUISITOS DE EJECUCIÓN '!H705</f>
        <v>44586</v>
      </c>
      <c r="AP703" s="19">
        <f>'[1]REQUISITOS DE EJECUCIÓN '!I705</f>
        <v>44587</v>
      </c>
      <c r="AQ703" s="19">
        <f>'[1]REQUISITOS DE EJECUCIÓN '!L705</f>
        <v>44588</v>
      </c>
      <c r="AR703" s="19" t="str">
        <f>'[1]REQUISITOS DE EJECUCIÓN '!M705</f>
        <v>I</v>
      </c>
      <c r="AS703" s="20" t="s">
        <v>104</v>
      </c>
      <c r="AT703" s="18" t="str">
        <f>[1]Supervisiones!J705</f>
        <v>Natalia Moreno Murillo</v>
      </c>
      <c r="AU703" s="18">
        <f>[1]Supervisiones!K705</f>
        <v>1022323628</v>
      </c>
      <c r="AV703" s="18" t="str">
        <f>[1]Supervisiones!L705</f>
        <v>Natalia Moreno Murillo</v>
      </c>
      <c r="AW703" s="18">
        <f>[1]Supervisiones!M705</f>
        <v>1022323628</v>
      </c>
      <c r="AX703" s="21">
        <f>[1]Supervisiones!N705</f>
        <v>44585</v>
      </c>
      <c r="AY703" s="21">
        <f>[1]Supervisiones!O705</f>
        <v>44586</v>
      </c>
      <c r="AZ703" s="18" t="str">
        <f>[1]Supervisiones!P705</f>
        <v>Transaccional</v>
      </c>
      <c r="BA703" s="20" t="s">
        <v>105</v>
      </c>
      <c r="BB703" s="18">
        <v>0</v>
      </c>
      <c r="BC703" s="20" t="s">
        <v>105</v>
      </c>
      <c r="BD703" s="18" t="s">
        <v>100</v>
      </c>
      <c r="BE703" s="18" t="s">
        <v>100</v>
      </c>
      <c r="BF703" s="20" t="s">
        <v>105</v>
      </c>
      <c r="BG703" s="18" t="s">
        <v>100</v>
      </c>
      <c r="BH703" s="18" t="s">
        <v>100</v>
      </c>
      <c r="BI703" s="18" t="s">
        <v>100</v>
      </c>
      <c r="BJ703" s="18" t="s">
        <v>100</v>
      </c>
      <c r="BK703" s="18" t="s">
        <v>100</v>
      </c>
      <c r="BL703" s="18" t="s">
        <v>100</v>
      </c>
      <c r="BM703" s="18" t="s">
        <v>100</v>
      </c>
      <c r="BN703" s="18" t="s">
        <v>100</v>
      </c>
      <c r="BO703" s="18" t="s">
        <v>100</v>
      </c>
      <c r="BP703" s="18" t="s">
        <v>100</v>
      </c>
      <c r="BQ703" s="18" t="s">
        <v>100</v>
      </c>
      <c r="BR703" s="18" t="s">
        <v>100</v>
      </c>
      <c r="BS703" s="21">
        <f t="shared" si="62"/>
        <v>44830</v>
      </c>
      <c r="BT703" s="20">
        <f t="shared" si="59"/>
        <v>0</v>
      </c>
      <c r="BU703" s="18">
        <v>0</v>
      </c>
      <c r="BV703" s="18">
        <v>0</v>
      </c>
      <c r="BW703" s="20">
        <f t="shared" si="60"/>
        <v>0</v>
      </c>
      <c r="BX703" s="18">
        <v>0</v>
      </c>
      <c r="BY703" s="18">
        <v>0</v>
      </c>
      <c r="BZ703" s="22">
        <f t="shared" si="63"/>
        <v>32000000</v>
      </c>
      <c r="CA703" s="18" t="s">
        <v>106</v>
      </c>
      <c r="CB703" s="20" t="e">
        <f t="shared" si="61"/>
        <v>#REF!</v>
      </c>
      <c r="CC703" s="30" t="e">
        <f>BS703-#REF!</f>
        <v>#REF!</v>
      </c>
      <c r="CD703" s="20" t="s">
        <v>107</v>
      </c>
      <c r="CE703" s="29">
        <v>44590</v>
      </c>
      <c r="CF703" s="32" t="s">
        <v>3673</v>
      </c>
    </row>
    <row r="704" spans="1:84" s="17" customFormat="1" ht="50.25" customHeight="1">
      <c r="A704" s="60">
        <v>703</v>
      </c>
      <c r="B704" s="20" t="s">
        <v>510</v>
      </c>
      <c r="C704" s="20" t="s">
        <v>690</v>
      </c>
      <c r="D704" s="20" t="s">
        <v>512</v>
      </c>
      <c r="E704" s="20" t="s">
        <v>88</v>
      </c>
      <c r="F704" s="20" t="s">
        <v>3674</v>
      </c>
      <c r="G704" s="20" t="s">
        <v>90</v>
      </c>
      <c r="H704" s="20" t="s">
        <v>3675</v>
      </c>
      <c r="I704" s="20" t="s">
        <v>92</v>
      </c>
      <c r="J704" s="20">
        <v>52221566</v>
      </c>
      <c r="K704" s="20" t="s">
        <v>3676</v>
      </c>
      <c r="L704" s="18">
        <v>80111701</v>
      </c>
      <c r="M704" s="28" t="s">
        <v>3677</v>
      </c>
      <c r="N704" s="20" t="s">
        <v>96</v>
      </c>
      <c r="O704" s="20">
        <f t="shared" si="58"/>
        <v>36000000</v>
      </c>
      <c r="P704" s="35">
        <v>36000000</v>
      </c>
      <c r="Q704" s="18">
        <v>0</v>
      </c>
      <c r="R704" s="35">
        <v>4000000</v>
      </c>
      <c r="S704" s="20" t="s">
        <v>213</v>
      </c>
      <c r="T704" s="31">
        <v>44586</v>
      </c>
      <c r="U704" s="21">
        <v>44589</v>
      </c>
      <c r="V704" s="47">
        <v>44834</v>
      </c>
      <c r="W704" s="21">
        <v>44589</v>
      </c>
      <c r="X704" s="21">
        <v>44834</v>
      </c>
      <c r="Y704" s="24" t="s">
        <v>695</v>
      </c>
      <c r="Z704" s="25" t="s">
        <v>518</v>
      </c>
      <c r="AA704" s="50">
        <v>20220436</v>
      </c>
      <c r="AB704" s="50">
        <v>73222</v>
      </c>
      <c r="AC704" s="23">
        <v>44574</v>
      </c>
      <c r="AD704" s="18" t="s">
        <v>100</v>
      </c>
      <c r="AE704" s="18" t="s">
        <v>100</v>
      </c>
      <c r="AF704" s="28" t="s">
        <v>696</v>
      </c>
      <c r="AG704" s="28" t="s">
        <v>102</v>
      </c>
      <c r="AH704" s="26">
        <v>82822</v>
      </c>
      <c r="AI704" s="38">
        <v>44586</v>
      </c>
      <c r="AJ704" s="27" t="s">
        <v>103</v>
      </c>
      <c r="AK704" s="26" t="s">
        <v>100</v>
      </c>
      <c r="AL704" s="26" t="s">
        <v>100</v>
      </c>
      <c r="AM704" s="19" t="str">
        <f>'[1]REQUISITOS DE EJECUCIÓN '!F706</f>
        <v>Cumplimiento del contrato
Calidad del servicio</v>
      </c>
      <c r="AN704" s="19" t="str">
        <f>'[1]REQUISITOS DE EJECUCIÓN '!G706</f>
        <v>11-46-101026036</v>
      </c>
      <c r="AO704" s="19">
        <f>'[1]REQUISITOS DE EJECUCIÓN '!H706</f>
        <v>44586</v>
      </c>
      <c r="AP704" s="19">
        <f>'[1]REQUISITOS DE EJECUCIÓN '!I706</f>
        <v>44589</v>
      </c>
      <c r="AQ704" s="19">
        <f>'[1]REQUISITOS DE EJECUCIÓN '!L706</f>
        <v>44588</v>
      </c>
      <c r="AR704" s="19" t="str">
        <f>'[1]REQUISITOS DE EJECUCIÓN '!M706</f>
        <v>l</v>
      </c>
      <c r="AS704" s="20" t="s">
        <v>104</v>
      </c>
      <c r="AT704" s="18" t="str">
        <f>[1]Supervisiones!J706</f>
        <v>Oscar Javier Ortiz</v>
      </c>
      <c r="AU704" s="18" t="str">
        <f>[1]Supervisiones!K706</f>
        <v xml:space="preserve">80441204	</v>
      </c>
      <c r="AV704" s="18" t="str">
        <f>[1]Supervisiones!L706</f>
        <v>Nubia Yaneth Ruiz Gómez</v>
      </c>
      <c r="AW704" s="18" t="str">
        <f>[1]Supervisiones!M706</f>
        <v xml:space="preserve">80441204	</v>
      </c>
      <c r="AX704" s="21">
        <f>[1]Supervisiones!N706</f>
        <v>44586</v>
      </c>
      <c r="AY704" s="21">
        <f>[1]Supervisiones!O706</f>
        <v>44586</v>
      </c>
      <c r="AZ704" s="18" t="str">
        <f>[1]Supervisiones!P706</f>
        <v>Transaccional</v>
      </c>
      <c r="BA704" s="20" t="s">
        <v>105</v>
      </c>
      <c r="BB704" s="18">
        <v>0</v>
      </c>
      <c r="BC704" s="20" t="s">
        <v>105</v>
      </c>
      <c r="BD704" s="18" t="s">
        <v>100</v>
      </c>
      <c r="BE704" s="18" t="s">
        <v>100</v>
      </c>
      <c r="BF704" s="20" t="s">
        <v>105</v>
      </c>
      <c r="BG704" s="18" t="s">
        <v>100</v>
      </c>
      <c r="BH704" s="18" t="s">
        <v>100</v>
      </c>
      <c r="BI704" s="18" t="s">
        <v>100</v>
      </c>
      <c r="BJ704" s="18" t="s">
        <v>100</v>
      </c>
      <c r="BK704" s="18" t="s">
        <v>100</v>
      </c>
      <c r="BL704" s="18" t="s">
        <v>100</v>
      </c>
      <c r="BM704" s="18" t="s">
        <v>100</v>
      </c>
      <c r="BN704" s="18" t="s">
        <v>100</v>
      </c>
      <c r="BO704" s="18" t="s">
        <v>100</v>
      </c>
      <c r="BP704" s="18" t="s">
        <v>100</v>
      </c>
      <c r="BQ704" s="18" t="s">
        <v>100</v>
      </c>
      <c r="BR704" s="18" t="s">
        <v>100</v>
      </c>
      <c r="BS704" s="21">
        <f t="shared" si="62"/>
        <v>44834</v>
      </c>
      <c r="BT704" s="20">
        <f t="shared" ref="BT704:BT766" si="64">BU704+BV704</f>
        <v>0</v>
      </c>
      <c r="BU704" s="18">
        <v>0</v>
      </c>
      <c r="BV704" s="18">
        <v>0</v>
      </c>
      <c r="BW704" s="20">
        <f t="shared" ref="BW704:BW766" si="65">BX704+BY704</f>
        <v>0</v>
      </c>
      <c r="BX704" s="18">
        <v>0</v>
      </c>
      <c r="BY704" s="18">
        <v>0</v>
      </c>
      <c r="BZ704" s="22">
        <f t="shared" si="63"/>
        <v>36000000</v>
      </c>
      <c r="CA704" s="18" t="s">
        <v>106</v>
      </c>
      <c r="CB704" s="20" t="e">
        <f t="shared" ref="CB704:CB766" si="66">IF(CC704&lt;0, "Vencido hace "&amp;CC704&amp;" días",IF(CC704=0, "Vence hoy",IF(CC704&lt;4, "Tiene "&amp;CC704&amp;"  días","Faltan "&amp;CC704&amp;"días")))</f>
        <v>#REF!</v>
      </c>
      <c r="CC704" s="30" t="e">
        <f>BS704-#REF!</f>
        <v>#REF!</v>
      </c>
      <c r="CD704" s="20" t="s">
        <v>107</v>
      </c>
      <c r="CE704" s="29">
        <v>44594</v>
      </c>
      <c r="CF704" s="32" t="s">
        <v>3678</v>
      </c>
    </row>
    <row r="705" spans="1:84" s="17" customFormat="1" ht="50.25" customHeight="1">
      <c r="A705" s="60">
        <v>704</v>
      </c>
      <c r="B705" s="20" t="s">
        <v>510</v>
      </c>
      <c r="C705" s="20" t="s">
        <v>1409</v>
      </c>
      <c r="D705" s="20" t="s">
        <v>512</v>
      </c>
      <c r="E705" s="20" t="s">
        <v>88</v>
      </c>
      <c r="F705" s="20" t="s">
        <v>3679</v>
      </c>
      <c r="G705" s="20" t="s">
        <v>90</v>
      </c>
      <c r="H705" s="20" t="s">
        <v>3680</v>
      </c>
      <c r="I705" s="20" t="s">
        <v>92</v>
      </c>
      <c r="J705" s="20">
        <v>1065814501</v>
      </c>
      <c r="K705" s="20" t="s">
        <v>3681</v>
      </c>
      <c r="L705" s="18">
        <v>80111701</v>
      </c>
      <c r="M705" s="28" t="s">
        <v>3682</v>
      </c>
      <c r="N705" s="20" t="s">
        <v>1902</v>
      </c>
      <c r="O705" s="20">
        <f t="shared" si="58"/>
        <v>40000000</v>
      </c>
      <c r="P705" s="35">
        <v>40000000</v>
      </c>
      <c r="Q705" s="18">
        <v>0</v>
      </c>
      <c r="R705" s="35">
        <v>4000000</v>
      </c>
      <c r="S705" s="20" t="s">
        <v>213</v>
      </c>
      <c r="T705" s="31">
        <v>44585</v>
      </c>
      <c r="U705" s="21" t="s">
        <v>2313</v>
      </c>
      <c r="V705" s="31">
        <v>44864</v>
      </c>
      <c r="W705" s="21" t="s">
        <v>2313</v>
      </c>
      <c r="X705" s="21" t="s">
        <v>2313</v>
      </c>
      <c r="Y705" s="24" t="s">
        <v>1414</v>
      </c>
      <c r="Z705" s="25" t="s">
        <v>518</v>
      </c>
      <c r="AA705" s="50">
        <v>20220407</v>
      </c>
      <c r="AB705" s="50">
        <v>57522</v>
      </c>
      <c r="AC705" s="23">
        <v>44573</v>
      </c>
      <c r="AD705" s="18" t="s">
        <v>100</v>
      </c>
      <c r="AE705" s="18" t="s">
        <v>100</v>
      </c>
      <c r="AF705" s="28" t="s">
        <v>1415</v>
      </c>
      <c r="AG705" s="28" t="s">
        <v>102</v>
      </c>
      <c r="AH705" s="26">
        <v>83622</v>
      </c>
      <c r="AI705" s="38">
        <v>44586</v>
      </c>
      <c r="AJ705" s="27" t="s">
        <v>84</v>
      </c>
      <c r="AK705" s="26" t="s">
        <v>100</v>
      </c>
      <c r="AL705" s="26" t="s">
        <v>100</v>
      </c>
      <c r="AM705" s="19" t="str">
        <f>'[1]REQUISITOS DE EJECUCIÓN '!F707</f>
        <v>Cumplimiento del contrato
Calidad del servicio</v>
      </c>
      <c r="AN705" s="19" t="str">
        <f>'[1]REQUISITOS DE EJECUCIÓN '!G707</f>
        <v>390-47-994000068935</v>
      </c>
      <c r="AO705" s="19">
        <f>'[1]REQUISITOS DE EJECUCIÓN '!H707</f>
        <v>44585</v>
      </c>
      <c r="AP705" s="19">
        <f>'[1]REQUISITOS DE EJECUCIÓN '!I707</f>
        <v>44589</v>
      </c>
      <c r="AQ705" s="19">
        <f>'[1]REQUISITOS DE EJECUCIÓN '!L707</f>
        <v>44589</v>
      </c>
      <c r="AR705" s="19" t="str">
        <f>'[1]REQUISITOS DE EJECUCIÓN '!M707</f>
        <v>l</v>
      </c>
      <c r="AS705" s="20" t="s">
        <v>211</v>
      </c>
      <c r="AT705" s="18" t="str">
        <f>[1]Supervisiones!J707</f>
        <v>Liliana Patricia Mosquera Reyes</v>
      </c>
      <c r="AU705" s="18">
        <f>[1]Supervisiones!K707</f>
        <v>52466319</v>
      </c>
      <c r="AV705" s="18" t="str">
        <f>[1]Supervisiones!L707</f>
        <v>Liliana Patricia Mosquera Reyes</v>
      </c>
      <c r="AW705" s="18">
        <f>[1]Supervisiones!M707</f>
        <v>52466319</v>
      </c>
      <c r="AX705" s="21">
        <f>[1]Supervisiones!N707</f>
        <v>44586</v>
      </c>
      <c r="AY705" s="21">
        <f>[1]Supervisiones!O707</f>
        <v>44586</v>
      </c>
      <c r="AZ705" s="18" t="str">
        <f>[1]Supervisiones!P707</f>
        <v>Transaccional</v>
      </c>
      <c r="BA705" s="20" t="s">
        <v>105</v>
      </c>
      <c r="BB705" s="18">
        <v>0</v>
      </c>
      <c r="BC705" s="20" t="s">
        <v>105</v>
      </c>
      <c r="BD705" s="18" t="s">
        <v>100</v>
      </c>
      <c r="BE705" s="18" t="s">
        <v>100</v>
      </c>
      <c r="BF705" s="20" t="s">
        <v>105</v>
      </c>
      <c r="BG705" s="18" t="s">
        <v>100</v>
      </c>
      <c r="BH705" s="18" t="s">
        <v>100</v>
      </c>
      <c r="BI705" s="18" t="s">
        <v>100</v>
      </c>
      <c r="BJ705" s="18" t="s">
        <v>100</v>
      </c>
      <c r="BK705" s="18" t="s">
        <v>100</v>
      </c>
      <c r="BL705" s="18" t="s">
        <v>100</v>
      </c>
      <c r="BM705" s="18" t="s">
        <v>100</v>
      </c>
      <c r="BN705" s="18" t="s">
        <v>100</v>
      </c>
      <c r="BO705" s="18" t="s">
        <v>100</v>
      </c>
      <c r="BP705" s="18" t="s">
        <v>100</v>
      </c>
      <c r="BQ705" s="18" t="s">
        <v>100</v>
      </c>
      <c r="BR705" s="18" t="s">
        <v>100</v>
      </c>
      <c r="BS705" s="21">
        <f t="shared" si="62"/>
        <v>44864</v>
      </c>
      <c r="BT705" s="20">
        <f t="shared" si="64"/>
        <v>0</v>
      </c>
      <c r="BU705" s="18">
        <v>0</v>
      </c>
      <c r="BV705" s="18">
        <v>0</v>
      </c>
      <c r="BW705" s="20">
        <f t="shared" si="65"/>
        <v>0</v>
      </c>
      <c r="BX705" s="18">
        <v>0</v>
      </c>
      <c r="BY705" s="18">
        <v>0</v>
      </c>
      <c r="BZ705" s="22">
        <f t="shared" si="63"/>
        <v>40000000</v>
      </c>
      <c r="CA705" s="18" t="s">
        <v>106</v>
      </c>
      <c r="CB705" s="20" t="e">
        <f t="shared" si="66"/>
        <v>#REF!</v>
      </c>
      <c r="CC705" s="30" t="e">
        <f>BS705-#REF!</f>
        <v>#REF!</v>
      </c>
      <c r="CD705" s="20" t="s">
        <v>107</v>
      </c>
      <c r="CE705" s="29">
        <v>44590</v>
      </c>
      <c r="CF705" s="32" t="s">
        <v>3683</v>
      </c>
    </row>
    <row r="706" spans="1:84" s="17" customFormat="1" ht="50.25" customHeight="1">
      <c r="A706" s="60">
        <v>705</v>
      </c>
      <c r="B706" s="20" t="s">
        <v>411</v>
      </c>
      <c r="C706" s="20" t="s">
        <v>412</v>
      </c>
      <c r="D706" s="20" t="s">
        <v>731</v>
      </c>
      <c r="E706" s="20" t="s">
        <v>2387</v>
      </c>
      <c r="F706" s="20" t="s">
        <v>3684</v>
      </c>
      <c r="G706" s="20" t="s">
        <v>2389</v>
      </c>
      <c r="H706" s="20" t="s">
        <v>3685</v>
      </c>
      <c r="I706" s="20" t="s">
        <v>2130</v>
      </c>
      <c r="J706" s="20" t="s">
        <v>3686</v>
      </c>
      <c r="K706" s="20" t="s">
        <v>3687</v>
      </c>
      <c r="L706" s="18">
        <v>80101505</v>
      </c>
      <c r="M706" s="28" t="s">
        <v>3688</v>
      </c>
      <c r="N706" s="20" t="s">
        <v>96</v>
      </c>
      <c r="O706" s="20">
        <f t="shared" si="58"/>
        <v>150000000</v>
      </c>
      <c r="P706" s="35">
        <v>150000000</v>
      </c>
      <c r="Q706" s="18">
        <v>0</v>
      </c>
      <c r="R706" s="36" t="s">
        <v>100</v>
      </c>
      <c r="S706" s="20" t="s">
        <v>100</v>
      </c>
      <c r="T706" s="31">
        <v>44586</v>
      </c>
      <c r="U706" s="21">
        <v>44595</v>
      </c>
      <c r="V706" s="31">
        <v>44926</v>
      </c>
      <c r="W706" s="21">
        <v>44595</v>
      </c>
      <c r="X706" s="21">
        <v>44926</v>
      </c>
      <c r="Y706" s="24" t="s">
        <v>418</v>
      </c>
      <c r="Z706" s="25" t="s">
        <v>419</v>
      </c>
      <c r="AA706" s="50">
        <v>20220795</v>
      </c>
      <c r="AB706" s="50">
        <v>80122</v>
      </c>
      <c r="AC706" s="23">
        <v>44574</v>
      </c>
      <c r="AD706" s="18" t="s">
        <v>100</v>
      </c>
      <c r="AE706" s="18" t="s">
        <v>100</v>
      </c>
      <c r="AF706" s="28" t="s">
        <v>2394</v>
      </c>
      <c r="AG706" s="28" t="s">
        <v>100</v>
      </c>
      <c r="AH706" s="26">
        <v>85222</v>
      </c>
      <c r="AI706" s="38">
        <v>44587</v>
      </c>
      <c r="AJ706" s="27" t="s">
        <v>103</v>
      </c>
      <c r="AK706" s="26" t="s">
        <v>100</v>
      </c>
      <c r="AL706" s="26" t="s">
        <v>100</v>
      </c>
      <c r="AM706" s="19" t="str">
        <f>'[1]REQUISITOS DE EJECUCIÓN '!F708</f>
        <v>Cumplimiento del contrato
Pago de salarios
Calidad y correcto funcionamiento de los bienes</v>
      </c>
      <c r="AN706" s="19" t="str">
        <f>'[1]REQUISITOS DE EJECUCIÓN '!G708</f>
        <v xml:space="preserve">	3258255-0</v>
      </c>
      <c r="AO706" s="19">
        <f>'[1]REQUISITOS DE EJECUCIÓN '!H708</f>
        <v>44587</v>
      </c>
      <c r="AP706" s="19">
        <f>'[1]REQUISITOS DE EJECUCIÓN '!I708</f>
        <v>44595</v>
      </c>
      <c r="AQ706" s="19" t="str">
        <f>'[1]REQUISITOS DE EJECUCIÓN '!L708</f>
        <v>N/A</v>
      </c>
      <c r="AR706" s="19" t="str">
        <f>'[1]REQUISITOS DE EJECUCIÓN '!M708</f>
        <v>N/A</v>
      </c>
      <c r="AS706" s="20" t="s">
        <v>100</v>
      </c>
      <c r="AT706" s="18" t="str">
        <f>[1]Supervisiones!J708</f>
        <v>Luis Carlos Buitrago Echeverri</v>
      </c>
      <c r="AU706" s="18">
        <f>[1]Supervisiones!K708</f>
        <v>7563863</v>
      </c>
      <c r="AV706" s="18" t="str">
        <f>[1]Supervisiones!L708</f>
        <v>José Leonardo Hincapié Gómez</v>
      </c>
      <c r="AW706" s="18">
        <f>[1]Supervisiones!M708</f>
        <v>7563863</v>
      </c>
      <c r="AX706" s="21">
        <f>[1]Supervisiones!N708</f>
        <v>44587</v>
      </c>
      <c r="AY706" s="21">
        <f>[1]Supervisiones!O708</f>
        <v>44587</v>
      </c>
      <c r="AZ706" s="18" t="str">
        <f>[1]Supervisiones!P708</f>
        <v>Transaccional</v>
      </c>
      <c r="BA706" s="20" t="s">
        <v>105</v>
      </c>
      <c r="BB706" s="18">
        <v>0</v>
      </c>
      <c r="BC706" s="20" t="s">
        <v>105</v>
      </c>
      <c r="BD706" s="18" t="s">
        <v>100</v>
      </c>
      <c r="BE706" s="18" t="s">
        <v>100</v>
      </c>
      <c r="BF706" s="20" t="s">
        <v>105</v>
      </c>
      <c r="BG706" s="18" t="s">
        <v>100</v>
      </c>
      <c r="BH706" s="18" t="s">
        <v>100</v>
      </c>
      <c r="BI706" s="18" t="s">
        <v>100</v>
      </c>
      <c r="BJ706" s="18" t="s">
        <v>100</v>
      </c>
      <c r="BK706" s="18" t="s">
        <v>100</v>
      </c>
      <c r="BL706" s="18" t="s">
        <v>100</v>
      </c>
      <c r="BM706" s="18" t="s">
        <v>100</v>
      </c>
      <c r="BN706" s="18" t="s">
        <v>100</v>
      </c>
      <c r="BO706" s="18" t="s">
        <v>100</v>
      </c>
      <c r="BP706" s="18" t="s">
        <v>100</v>
      </c>
      <c r="BQ706" s="18" t="s">
        <v>100</v>
      </c>
      <c r="BR706" s="18" t="s">
        <v>100</v>
      </c>
      <c r="BS706" s="21">
        <f t="shared" ref="BS706:BS769" si="67">V706</f>
        <v>44926</v>
      </c>
      <c r="BT706" s="20">
        <f t="shared" si="64"/>
        <v>0</v>
      </c>
      <c r="BU706" s="18">
        <v>0</v>
      </c>
      <c r="BV706" s="18">
        <v>0</v>
      </c>
      <c r="BW706" s="20">
        <f t="shared" si="65"/>
        <v>0</v>
      </c>
      <c r="BX706" s="18">
        <v>0</v>
      </c>
      <c r="BY706" s="18">
        <v>0</v>
      </c>
      <c r="BZ706" s="22">
        <f t="shared" ref="BZ706:BZ769" si="68">O706+BT706-BW706</f>
        <v>150000000</v>
      </c>
      <c r="CA706" s="18" t="s">
        <v>106</v>
      </c>
      <c r="CB706" s="20" t="e">
        <f t="shared" si="66"/>
        <v>#REF!</v>
      </c>
      <c r="CC706" s="30" t="e">
        <f>BS706-#REF!</f>
        <v>#REF!</v>
      </c>
      <c r="CD706" s="20" t="s">
        <v>107</v>
      </c>
      <c r="CE706" s="29">
        <v>44594</v>
      </c>
      <c r="CF706" s="32" t="s">
        <v>3689</v>
      </c>
    </row>
    <row r="707" spans="1:84" s="17" customFormat="1" ht="50.25" customHeight="1">
      <c r="A707" s="60">
        <v>706</v>
      </c>
      <c r="B707" s="20" t="s">
        <v>377</v>
      </c>
      <c r="C707" s="20" t="s">
        <v>406</v>
      </c>
      <c r="D707" s="20" t="s">
        <v>428</v>
      </c>
      <c r="E707" s="20" t="s">
        <v>88</v>
      </c>
      <c r="F707" s="20" t="s">
        <v>3690</v>
      </c>
      <c r="G707" s="20" t="s">
        <v>90</v>
      </c>
      <c r="H707" s="20" t="s">
        <v>3691</v>
      </c>
      <c r="I707" s="20" t="s">
        <v>92</v>
      </c>
      <c r="J707" s="20">
        <v>1113534956</v>
      </c>
      <c r="K707" s="20" t="s">
        <v>3692</v>
      </c>
      <c r="L707" s="18">
        <v>80111701</v>
      </c>
      <c r="M707" s="28" t="s">
        <v>404</v>
      </c>
      <c r="N707" s="20" t="s">
        <v>96</v>
      </c>
      <c r="O707" s="20">
        <f t="shared" si="58"/>
        <v>40000000</v>
      </c>
      <c r="P707" s="35">
        <v>40000000</v>
      </c>
      <c r="Q707" s="18">
        <v>0</v>
      </c>
      <c r="R707" s="35">
        <v>5000000</v>
      </c>
      <c r="S707" s="20" t="s">
        <v>213</v>
      </c>
      <c r="T707" s="21">
        <v>44588</v>
      </c>
      <c r="U707" s="21">
        <v>44593</v>
      </c>
      <c r="V707" s="47">
        <v>44834</v>
      </c>
      <c r="W707" s="21">
        <v>44593</v>
      </c>
      <c r="X707" s="21">
        <v>44834</v>
      </c>
      <c r="Y707" s="24" t="s">
        <v>383</v>
      </c>
      <c r="Z707" s="25" t="s">
        <v>384</v>
      </c>
      <c r="AA707" s="50">
        <v>20220068</v>
      </c>
      <c r="AB707" s="50">
        <v>46922</v>
      </c>
      <c r="AC707" s="23">
        <v>44570</v>
      </c>
      <c r="AD707" s="18" t="s">
        <v>100</v>
      </c>
      <c r="AE707" s="18" t="s">
        <v>100</v>
      </c>
      <c r="AF707" s="28" t="s">
        <v>986</v>
      </c>
      <c r="AG707" s="28" t="s">
        <v>3693</v>
      </c>
      <c r="AH707" s="26">
        <v>121922</v>
      </c>
      <c r="AI707" s="38">
        <v>44589</v>
      </c>
      <c r="AJ707" s="27" t="s">
        <v>103</v>
      </c>
      <c r="AK707" s="26" t="s">
        <v>100</v>
      </c>
      <c r="AL707" s="26" t="s">
        <v>100</v>
      </c>
      <c r="AM707" s="19" t="str">
        <f>'[1]REQUISITOS DE EJECUCIÓN '!F709</f>
        <v>Cumplimiento del contrato
Calidad del servicio</v>
      </c>
      <c r="AN707" s="19" t="str">
        <f>'[1]REQUISITOS DE EJECUCIÓN '!G709</f>
        <v>390-47-994000070263</v>
      </c>
      <c r="AO707" s="19">
        <f>'[1]REQUISITOS DE EJECUCIÓN '!H709</f>
        <v>44592</v>
      </c>
      <c r="AP707" s="19">
        <f>'[1]REQUISITOS DE EJECUCIÓN '!I709</f>
        <v>44593</v>
      </c>
      <c r="AQ707" s="19">
        <f>'[1]REQUISITOS DE EJECUCIÓN '!L709</f>
        <v>44589</v>
      </c>
      <c r="AR707" s="19" t="str">
        <f>'[1]REQUISITOS DE EJECUCIÓN '!M709</f>
        <v>I</v>
      </c>
      <c r="AS707" s="20" t="s">
        <v>104</v>
      </c>
      <c r="AT707" s="18" t="str">
        <f>[1]Supervisiones!J709</f>
        <v>Natalia Moreno Murillo</v>
      </c>
      <c r="AU707" s="18">
        <f>[1]Supervisiones!K709</f>
        <v>1022323628</v>
      </c>
      <c r="AV707" s="18" t="str">
        <f>[1]Supervisiones!L709</f>
        <v>Natalia Moreno Murillo</v>
      </c>
      <c r="AW707" s="18">
        <f>[1]Supervisiones!M709</f>
        <v>1022323628</v>
      </c>
      <c r="AX707" s="21">
        <f>[1]Supervisiones!N709</f>
        <v>44592</v>
      </c>
      <c r="AY707" s="21">
        <f>[1]Supervisiones!O709</f>
        <v>44592</v>
      </c>
      <c r="AZ707" s="18" t="str">
        <f>[1]Supervisiones!P709</f>
        <v>Transaccional</v>
      </c>
      <c r="BA707" s="20" t="s">
        <v>105</v>
      </c>
      <c r="BB707" s="18">
        <v>0</v>
      </c>
      <c r="BC707" s="20" t="s">
        <v>105</v>
      </c>
      <c r="BD707" s="18" t="s">
        <v>100</v>
      </c>
      <c r="BE707" s="18" t="s">
        <v>100</v>
      </c>
      <c r="BF707" s="20" t="s">
        <v>105</v>
      </c>
      <c r="BG707" s="18" t="s">
        <v>100</v>
      </c>
      <c r="BH707" s="18" t="s">
        <v>100</v>
      </c>
      <c r="BI707" s="18" t="s">
        <v>100</v>
      </c>
      <c r="BJ707" s="18" t="s">
        <v>100</v>
      </c>
      <c r="BK707" s="18" t="s">
        <v>100</v>
      </c>
      <c r="BL707" s="18" t="s">
        <v>100</v>
      </c>
      <c r="BM707" s="18" t="s">
        <v>100</v>
      </c>
      <c r="BN707" s="18" t="s">
        <v>100</v>
      </c>
      <c r="BO707" s="18" t="s">
        <v>100</v>
      </c>
      <c r="BP707" s="18" t="s">
        <v>100</v>
      </c>
      <c r="BQ707" s="18" t="s">
        <v>100</v>
      </c>
      <c r="BR707" s="18" t="s">
        <v>100</v>
      </c>
      <c r="BS707" s="21">
        <f t="shared" si="67"/>
        <v>44834</v>
      </c>
      <c r="BT707" s="20">
        <f t="shared" si="64"/>
        <v>0</v>
      </c>
      <c r="BU707" s="18">
        <v>0</v>
      </c>
      <c r="BV707" s="18">
        <v>0</v>
      </c>
      <c r="BW707" s="20">
        <f t="shared" si="65"/>
        <v>0</v>
      </c>
      <c r="BX707" s="18">
        <v>0</v>
      </c>
      <c r="BY707" s="18">
        <v>0</v>
      </c>
      <c r="BZ707" s="22">
        <f t="shared" si="68"/>
        <v>40000000</v>
      </c>
      <c r="CA707" s="18" t="s">
        <v>106</v>
      </c>
      <c r="CB707" s="20" t="e">
        <f t="shared" si="66"/>
        <v>#REF!</v>
      </c>
      <c r="CC707" s="30" t="e">
        <f>BS707-#REF!</f>
        <v>#REF!</v>
      </c>
      <c r="CD707" s="20" t="s">
        <v>107</v>
      </c>
      <c r="CE707" s="29">
        <v>44594</v>
      </c>
      <c r="CF707" s="32" t="s">
        <v>3694</v>
      </c>
    </row>
    <row r="708" spans="1:84" s="17" customFormat="1" ht="50.25" customHeight="1">
      <c r="A708" s="60">
        <v>707</v>
      </c>
      <c r="B708" s="20" t="s">
        <v>377</v>
      </c>
      <c r="C708" s="20" t="s">
        <v>406</v>
      </c>
      <c r="D708" s="20" t="s">
        <v>428</v>
      </c>
      <c r="E708" s="20" t="s">
        <v>88</v>
      </c>
      <c r="F708" s="20" t="s">
        <v>3695</v>
      </c>
      <c r="G708" s="20" t="s">
        <v>90</v>
      </c>
      <c r="H708" s="20" t="s">
        <v>3696</v>
      </c>
      <c r="I708" s="20" t="s">
        <v>92</v>
      </c>
      <c r="J708" s="20">
        <v>1030527990</v>
      </c>
      <c r="K708" s="20" t="s">
        <v>3697</v>
      </c>
      <c r="L708" s="18">
        <v>80111701</v>
      </c>
      <c r="M708" s="28" t="s">
        <v>748</v>
      </c>
      <c r="N708" s="20" t="s">
        <v>96</v>
      </c>
      <c r="O708" s="20">
        <f t="shared" si="58"/>
        <v>46400000</v>
      </c>
      <c r="P708" s="35">
        <v>46400000</v>
      </c>
      <c r="Q708" s="18">
        <v>0</v>
      </c>
      <c r="R708" s="35">
        <v>5800000</v>
      </c>
      <c r="S708" s="20" t="s">
        <v>213</v>
      </c>
      <c r="T708" s="21">
        <v>44588</v>
      </c>
      <c r="U708" s="21">
        <v>44593</v>
      </c>
      <c r="V708" s="21">
        <v>44834</v>
      </c>
      <c r="W708" s="21">
        <v>44593</v>
      </c>
      <c r="X708" s="21">
        <v>44834</v>
      </c>
      <c r="Y708" s="24" t="s">
        <v>383</v>
      </c>
      <c r="Z708" s="25" t="s">
        <v>384</v>
      </c>
      <c r="AA708" s="50">
        <v>20220065</v>
      </c>
      <c r="AB708" s="50">
        <v>46622</v>
      </c>
      <c r="AC708" s="23">
        <v>44570</v>
      </c>
      <c r="AD708" s="18" t="s">
        <v>100</v>
      </c>
      <c r="AE708" s="18" t="s">
        <v>100</v>
      </c>
      <c r="AF708" s="28" t="s">
        <v>986</v>
      </c>
      <c r="AG708" s="28" t="s">
        <v>3698</v>
      </c>
      <c r="AH708" s="26">
        <v>122922</v>
      </c>
      <c r="AI708" s="38">
        <v>44589</v>
      </c>
      <c r="AJ708" s="27" t="s">
        <v>103</v>
      </c>
      <c r="AK708" s="26" t="s">
        <v>100</v>
      </c>
      <c r="AL708" s="26" t="s">
        <v>100</v>
      </c>
      <c r="AM708" s="19" t="str">
        <f>'[1]REQUISITOS DE EJECUCIÓN '!F710</f>
        <v>Cumplimiento del contrato
Calidad del servicio</v>
      </c>
      <c r="AN708" s="19" t="str">
        <f>'[1]REQUISITOS DE EJECUCIÓN '!G710</f>
        <v>390-47-994000069803</v>
      </c>
      <c r="AO708" s="19">
        <f>'[1]REQUISITOS DE EJECUCIÓN '!H710</f>
        <v>44588</v>
      </c>
      <c r="AP708" s="19">
        <f>'[1]REQUISITOS DE EJECUCIÓN '!I710</f>
        <v>44589</v>
      </c>
      <c r="AQ708" s="19">
        <f>'[1]REQUISITOS DE EJECUCIÓN '!L710</f>
        <v>44589</v>
      </c>
      <c r="AR708" s="19" t="str">
        <f>'[1]REQUISITOS DE EJECUCIÓN '!M710</f>
        <v>I</v>
      </c>
      <c r="AS708" s="20" t="s">
        <v>104</v>
      </c>
      <c r="AT708" s="18" t="str">
        <f>[1]Supervisiones!J710</f>
        <v>Natalia Moreno Murillo</v>
      </c>
      <c r="AU708" s="18">
        <f>[1]Supervisiones!K710</f>
        <v>1022323628</v>
      </c>
      <c r="AV708" s="18" t="str">
        <f>[1]Supervisiones!L710</f>
        <v>Natalia Moreno Murillo</v>
      </c>
      <c r="AW708" s="18">
        <f>[1]Supervisiones!M710</f>
        <v>1022323628</v>
      </c>
      <c r="AX708" s="21">
        <f>[1]Supervisiones!N710</f>
        <v>44592</v>
      </c>
      <c r="AY708" s="21">
        <f>[1]Supervisiones!O710</f>
        <v>44592</v>
      </c>
      <c r="AZ708" s="18" t="str">
        <f>[1]Supervisiones!P710</f>
        <v>Transaccional</v>
      </c>
      <c r="BA708" s="20" t="s">
        <v>105</v>
      </c>
      <c r="BB708" s="18">
        <v>0</v>
      </c>
      <c r="BC708" s="20" t="s">
        <v>105</v>
      </c>
      <c r="BD708" s="18" t="s">
        <v>100</v>
      </c>
      <c r="BE708" s="18" t="s">
        <v>100</v>
      </c>
      <c r="BF708" s="20" t="s">
        <v>105</v>
      </c>
      <c r="BG708" s="18" t="s">
        <v>100</v>
      </c>
      <c r="BH708" s="18" t="s">
        <v>100</v>
      </c>
      <c r="BI708" s="18" t="s">
        <v>100</v>
      </c>
      <c r="BJ708" s="18" t="s">
        <v>100</v>
      </c>
      <c r="BK708" s="18" t="s">
        <v>100</v>
      </c>
      <c r="BL708" s="18" t="s">
        <v>100</v>
      </c>
      <c r="BM708" s="18" t="s">
        <v>100</v>
      </c>
      <c r="BN708" s="18" t="s">
        <v>100</v>
      </c>
      <c r="BO708" s="18" t="s">
        <v>100</v>
      </c>
      <c r="BP708" s="18" t="s">
        <v>100</v>
      </c>
      <c r="BQ708" s="18" t="s">
        <v>100</v>
      </c>
      <c r="BR708" s="18" t="s">
        <v>100</v>
      </c>
      <c r="BS708" s="21">
        <f t="shared" si="67"/>
        <v>44834</v>
      </c>
      <c r="BT708" s="20">
        <f t="shared" si="64"/>
        <v>0</v>
      </c>
      <c r="BU708" s="18">
        <v>0</v>
      </c>
      <c r="BV708" s="18">
        <v>0</v>
      </c>
      <c r="BW708" s="20">
        <f t="shared" si="65"/>
        <v>0</v>
      </c>
      <c r="BX708" s="18">
        <v>0</v>
      </c>
      <c r="BY708" s="18">
        <v>0</v>
      </c>
      <c r="BZ708" s="22">
        <f t="shared" si="68"/>
        <v>46400000</v>
      </c>
      <c r="CA708" s="18" t="s">
        <v>106</v>
      </c>
      <c r="CB708" s="20" t="e">
        <f t="shared" si="66"/>
        <v>#REF!</v>
      </c>
      <c r="CC708" s="30" t="e">
        <f>BS708-#REF!</f>
        <v>#REF!</v>
      </c>
      <c r="CD708" s="20" t="s">
        <v>107</v>
      </c>
      <c r="CE708" s="29">
        <v>44594</v>
      </c>
      <c r="CF708" s="32" t="s">
        <v>3699</v>
      </c>
    </row>
    <row r="709" spans="1:84" s="17" customFormat="1" ht="50.25" customHeight="1">
      <c r="A709" s="60">
        <v>708</v>
      </c>
      <c r="B709" s="20" t="s">
        <v>377</v>
      </c>
      <c r="C709" s="20" t="s">
        <v>1768</v>
      </c>
      <c r="D709" s="20" t="s">
        <v>428</v>
      </c>
      <c r="E709" s="20" t="s">
        <v>88</v>
      </c>
      <c r="F709" s="20" t="s">
        <v>3700</v>
      </c>
      <c r="G709" s="20" t="s">
        <v>90</v>
      </c>
      <c r="H709" s="20" t="s">
        <v>3701</v>
      </c>
      <c r="I709" s="20" t="s">
        <v>92</v>
      </c>
      <c r="J709" s="20">
        <v>1065578111</v>
      </c>
      <c r="K709" s="20" t="s">
        <v>3702</v>
      </c>
      <c r="L709" s="18">
        <v>80111701</v>
      </c>
      <c r="M709" s="28" t="s">
        <v>382</v>
      </c>
      <c r="N709" s="20" t="s">
        <v>96</v>
      </c>
      <c r="O709" s="20">
        <f t="shared" si="58"/>
        <v>46400000</v>
      </c>
      <c r="P709" s="35">
        <v>46400000</v>
      </c>
      <c r="Q709" s="18">
        <v>0</v>
      </c>
      <c r="R709" s="35">
        <v>5800000</v>
      </c>
      <c r="S709" s="20" t="s">
        <v>213</v>
      </c>
      <c r="T709" s="21">
        <v>44586</v>
      </c>
      <c r="U709" s="21">
        <v>44593</v>
      </c>
      <c r="V709" s="21">
        <v>44834</v>
      </c>
      <c r="W709" s="21">
        <v>44593</v>
      </c>
      <c r="X709" s="21">
        <v>44834</v>
      </c>
      <c r="Y709" s="24" t="s">
        <v>383</v>
      </c>
      <c r="Z709" s="25" t="s">
        <v>384</v>
      </c>
      <c r="AA709" s="50">
        <v>20220045</v>
      </c>
      <c r="AB709" s="50">
        <v>44222</v>
      </c>
      <c r="AC709" s="23">
        <v>44570</v>
      </c>
      <c r="AD709" s="18" t="s">
        <v>100</v>
      </c>
      <c r="AE709" s="18" t="s">
        <v>100</v>
      </c>
      <c r="AF709" s="28" t="s">
        <v>986</v>
      </c>
      <c r="AG709" s="28" t="s">
        <v>3698</v>
      </c>
      <c r="AH709" s="26">
        <v>95822</v>
      </c>
      <c r="AI709" s="38">
        <v>44588</v>
      </c>
      <c r="AJ709" s="27" t="s">
        <v>84</v>
      </c>
      <c r="AK709" s="26" t="s">
        <v>100</v>
      </c>
      <c r="AL709" s="26" t="s">
        <v>100</v>
      </c>
      <c r="AM709" s="19" t="str">
        <f>'[1]REQUISITOS DE EJECUCIÓN '!F711</f>
        <v>Cumplimiento del contrato
Calidad del servicio</v>
      </c>
      <c r="AN709" s="19" t="str">
        <f>'[1]REQUISITOS DE EJECUCIÓN '!G711</f>
        <v>390-47-994000069371</v>
      </c>
      <c r="AO709" s="19">
        <f>'[1]REQUISITOS DE EJECUCIÓN '!H711</f>
        <v>44676</v>
      </c>
      <c r="AP709" s="19">
        <f>'[1]REQUISITOS DE EJECUCIÓN '!I711</f>
        <v>44589</v>
      </c>
      <c r="AQ709" s="19">
        <f>'[1]REQUISITOS DE EJECUCIÓN '!L711</f>
        <v>44589</v>
      </c>
      <c r="AR709" s="19" t="str">
        <f>'[1]REQUISITOS DE EJECUCIÓN '!M711</f>
        <v>l</v>
      </c>
      <c r="AS709" s="20" t="s">
        <v>211</v>
      </c>
      <c r="AT709" s="18" t="str">
        <f>[1]Supervisiones!J711</f>
        <v>Sandra Milena Becerra Baldrich</v>
      </c>
      <c r="AU709" s="18">
        <f>[1]Supervisiones!K711</f>
        <v>26274508</v>
      </c>
      <c r="AV709" s="18" t="str">
        <f>[1]Supervisiones!L711</f>
        <v>Sandra Milena Becerra Baldrich</v>
      </c>
      <c r="AW709" s="18">
        <f>[1]Supervisiones!M711</f>
        <v>26274508</v>
      </c>
      <c r="AX709" s="21">
        <f>[1]Supervisiones!N711</f>
        <v>44589</v>
      </c>
      <c r="AY709" s="21">
        <f>[1]Supervisiones!O711</f>
        <v>44589</v>
      </c>
      <c r="AZ709" s="18" t="str">
        <f>[1]Supervisiones!P711</f>
        <v>Transaccional</v>
      </c>
      <c r="BA709" s="20" t="s">
        <v>105</v>
      </c>
      <c r="BB709" s="18">
        <v>0</v>
      </c>
      <c r="BC709" s="20" t="s">
        <v>105</v>
      </c>
      <c r="BD709" s="18" t="s">
        <v>100</v>
      </c>
      <c r="BE709" s="18" t="s">
        <v>100</v>
      </c>
      <c r="BF709" s="20" t="s">
        <v>105</v>
      </c>
      <c r="BG709" s="18" t="s">
        <v>100</v>
      </c>
      <c r="BH709" s="18" t="s">
        <v>100</v>
      </c>
      <c r="BI709" s="18" t="s">
        <v>100</v>
      </c>
      <c r="BJ709" s="18" t="s">
        <v>100</v>
      </c>
      <c r="BK709" s="18" t="s">
        <v>100</v>
      </c>
      <c r="BL709" s="18" t="s">
        <v>100</v>
      </c>
      <c r="BM709" s="18" t="s">
        <v>100</v>
      </c>
      <c r="BN709" s="18" t="s">
        <v>100</v>
      </c>
      <c r="BO709" s="18" t="s">
        <v>100</v>
      </c>
      <c r="BP709" s="18" t="s">
        <v>100</v>
      </c>
      <c r="BQ709" s="18" t="s">
        <v>100</v>
      </c>
      <c r="BR709" s="18" t="s">
        <v>100</v>
      </c>
      <c r="BS709" s="21">
        <f t="shared" si="67"/>
        <v>44834</v>
      </c>
      <c r="BT709" s="20">
        <f t="shared" si="64"/>
        <v>0</v>
      </c>
      <c r="BU709" s="18">
        <v>0</v>
      </c>
      <c r="BV709" s="18">
        <v>0</v>
      </c>
      <c r="BW709" s="20">
        <f t="shared" si="65"/>
        <v>0</v>
      </c>
      <c r="BX709" s="18">
        <v>0</v>
      </c>
      <c r="BY709" s="18">
        <v>0</v>
      </c>
      <c r="BZ709" s="22">
        <f t="shared" si="68"/>
        <v>46400000</v>
      </c>
      <c r="CA709" s="18" t="s">
        <v>106</v>
      </c>
      <c r="CB709" s="20" t="e">
        <f t="shared" si="66"/>
        <v>#REF!</v>
      </c>
      <c r="CC709" s="30" t="e">
        <f>BS709-#REF!</f>
        <v>#REF!</v>
      </c>
      <c r="CD709" s="20" t="s">
        <v>107</v>
      </c>
      <c r="CE709" s="29">
        <v>44594</v>
      </c>
      <c r="CF709" s="32" t="s">
        <v>3703</v>
      </c>
    </row>
    <row r="710" spans="1:84" s="17" customFormat="1" ht="50.25" customHeight="1">
      <c r="A710" s="60">
        <v>709</v>
      </c>
      <c r="B710" s="20" t="s">
        <v>377</v>
      </c>
      <c r="C710" s="20" t="s">
        <v>1768</v>
      </c>
      <c r="D710" s="20" t="s">
        <v>428</v>
      </c>
      <c r="E710" s="20" t="s">
        <v>88</v>
      </c>
      <c r="F710" s="20" t="s">
        <v>3704</v>
      </c>
      <c r="G710" s="20" t="s">
        <v>90</v>
      </c>
      <c r="H710" s="20" t="s">
        <v>3705</v>
      </c>
      <c r="I710" s="20" t="s">
        <v>92</v>
      </c>
      <c r="J710" s="20">
        <v>392533</v>
      </c>
      <c r="K710" s="20" t="s">
        <v>3706</v>
      </c>
      <c r="L710" s="18">
        <v>80111701</v>
      </c>
      <c r="M710" s="28" t="s">
        <v>382</v>
      </c>
      <c r="N710" s="20" t="s">
        <v>96</v>
      </c>
      <c r="O710" s="20">
        <f t="shared" si="58"/>
        <v>50400000</v>
      </c>
      <c r="P710" s="35">
        <v>50400000</v>
      </c>
      <c r="Q710" s="18">
        <v>0</v>
      </c>
      <c r="R710" s="35">
        <v>6300000</v>
      </c>
      <c r="S710" s="20" t="s">
        <v>213</v>
      </c>
      <c r="T710" s="21">
        <v>44588</v>
      </c>
      <c r="U710" s="21">
        <v>44593</v>
      </c>
      <c r="V710" s="21">
        <v>44834</v>
      </c>
      <c r="W710" s="21">
        <v>44593</v>
      </c>
      <c r="X710" s="21">
        <v>44834</v>
      </c>
      <c r="Y710" s="24" t="s">
        <v>383</v>
      </c>
      <c r="Z710" s="25" t="s">
        <v>384</v>
      </c>
      <c r="AA710" s="50">
        <v>20220052</v>
      </c>
      <c r="AB710" s="50">
        <v>44822</v>
      </c>
      <c r="AC710" s="23">
        <v>44570</v>
      </c>
      <c r="AD710" s="18" t="s">
        <v>100</v>
      </c>
      <c r="AE710" s="18" t="s">
        <v>100</v>
      </c>
      <c r="AF710" s="28" t="s">
        <v>986</v>
      </c>
      <c r="AG710" s="28" t="s">
        <v>3693</v>
      </c>
      <c r="AH710" s="26">
        <v>121822</v>
      </c>
      <c r="AI710" s="38">
        <v>44589</v>
      </c>
      <c r="AJ710" s="27" t="s">
        <v>84</v>
      </c>
      <c r="AK710" s="26" t="s">
        <v>100</v>
      </c>
      <c r="AL710" s="26" t="s">
        <v>100</v>
      </c>
      <c r="AM710" s="19" t="str">
        <f>'[1]REQUISITOS DE EJECUCIÓN '!F712</f>
        <v>Cumplimiento del contrato
Calidad del servicio</v>
      </c>
      <c r="AN710" s="19" t="str">
        <f>'[1]REQUISITOS DE EJECUCIÓN '!G712</f>
        <v>39-44-101135175</v>
      </c>
      <c r="AO710" s="19">
        <f>'[1]REQUISITOS DE EJECUCIÓN '!H712</f>
        <v>44588</v>
      </c>
      <c r="AP710" s="19">
        <f>'[1]REQUISITOS DE EJECUCIÓN '!I712</f>
        <v>44589</v>
      </c>
      <c r="AQ710" s="19">
        <f>'[1]REQUISITOS DE EJECUCIÓN '!L712</f>
        <v>44589</v>
      </c>
      <c r="AR710" s="19" t="str">
        <f>'[1]REQUISITOS DE EJECUCIÓN '!M712</f>
        <v>I</v>
      </c>
      <c r="AS710" s="20" t="s">
        <v>211</v>
      </c>
      <c r="AT710" s="18" t="str">
        <f>[1]Supervisiones!J712</f>
        <v>Sandra Milena Becerra Baldrich</v>
      </c>
      <c r="AU710" s="18">
        <f>[1]Supervisiones!K712</f>
        <v>26274508</v>
      </c>
      <c r="AV710" s="18" t="str">
        <f>[1]Supervisiones!L712</f>
        <v>Sandra Milena Becerra Baldrich</v>
      </c>
      <c r="AW710" s="18">
        <f>[1]Supervisiones!M712</f>
        <v>26274508</v>
      </c>
      <c r="AX710" s="21">
        <f>[1]Supervisiones!N712</f>
        <v>44592</v>
      </c>
      <c r="AY710" s="21">
        <f>[1]Supervisiones!O712</f>
        <v>44592</v>
      </c>
      <c r="AZ710" s="18" t="str">
        <f>[1]Supervisiones!P712</f>
        <v>Transaccional</v>
      </c>
      <c r="BA710" s="20" t="s">
        <v>105</v>
      </c>
      <c r="BB710" s="18">
        <v>0</v>
      </c>
      <c r="BC710" s="20" t="s">
        <v>105</v>
      </c>
      <c r="BD710" s="18" t="s">
        <v>100</v>
      </c>
      <c r="BE710" s="18" t="s">
        <v>100</v>
      </c>
      <c r="BF710" s="20" t="s">
        <v>105</v>
      </c>
      <c r="BG710" s="18" t="s">
        <v>100</v>
      </c>
      <c r="BH710" s="18" t="s">
        <v>100</v>
      </c>
      <c r="BI710" s="18" t="s">
        <v>100</v>
      </c>
      <c r="BJ710" s="18" t="s">
        <v>100</v>
      </c>
      <c r="BK710" s="18" t="s">
        <v>100</v>
      </c>
      <c r="BL710" s="18" t="s">
        <v>100</v>
      </c>
      <c r="BM710" s="18" t="s">
        <v>100</v>
      </c>
      <c r="BN710" s="18" t="s">
        <v>100</v>
      </c>
      <c r="BO710" s="18" t="s">
        <v>100</v>
      </c>
      <c r="BP710" s="18" t="s">
        <v>100</v>
      </c>
      <c r="BQ710" s="18" t="s">
        <v>100</v>
      </c>
      <c r="BR710" s="18" t="s">
        <v>100</v>
      </c>
      <c r="BS710" s="21">
        <f t="shared" si="67"/>
        <v>44834</v>
      </c>
      <c r="BT710" s="20">
        <f t="shared" si="64"/>
        <v>0</v>
      </c>
      <c r="BU710" s="18">
        <v>0</v>
      </c>
      <c r="BV710" s="18">
        <v>0</v>
      </c>
      <c r="BW710" s="20">
        <f t="shared" si="65"/>
        <v>0</v>
      </c>
      <c r="BX710" s="18">
        <v>0</v>
      </c>
      <c r="BY710" s="18">
        <v>0</v>
      </c>
      <c r="BZ710" s="22">
        <f t="shared" si="68"/>
        <v>50400000</v>
      </c>
      <c r="CA710" s="18" t="s">
        <v>106</v>
      </c>
      <c r="CB710" s="20" t="e">
        <f t="shared" si="66"/>
        <v>#REF!</v>
      </c>
      <c r="CC710" s="30" t="e">
        <f>BS710-#REF!</f>
        <v>#REF!</v>
      </c>
      <c r="CD710" s="20" t="s">
        <v>107</v>
      </c>
      <c r="CE710" s="29">
        <v>44594</v>
      </c>
      <c r="CF710" s="32" t="s">
        <v>3707</v>
      </c>
    </row>
    <row r="711" spans="1:84" s="17" customFormat="1" ht="50.25" customHeight="1">
      <c r="A711" s="60">
        <v>710</v>
      </c>
      <c r="B711" s="20" t="s">
        <v>377</v>
      </c>
      <c r="C711" s="20" t="s">
        <v>1781</v>
      </c>
      <c r="D711" s="20" t="s">
        <v>428</v>
      </c>
      <c r="E711" s="20" t="s">
        <v>88</v>
      </c>
      <c r="F711" s="20" t="s">
        <v>3708</v>
      </c>
      <c r="G711" s="20" t="s">
        <v>90</v>
      </c>
      <c r="H711" s="20" t="s">
        <v>3709</v>
      </c>
      <c r="I711" s="20" t="s">
        <v>92</v>
      </c>
      <c r="J711" s="20">
        <v>1099205609</v>
      </c>
      <c r="K711" s="20" t="s">
        <v>3710</v>
      </c>
      <c r="L711" s="18">
        <v>80111701</v>
      </c>
      <c r="M711" s="28" t="s">
        <v>3711</v>
      </c>
      <c r="N711" s="20" t="s">
        <v>96</v>
      </c>
      <c r="O711" s="20">
        <f t="shared" si="58"/>
        <v>46400000</v>
      </c>
      <c r="P711" s="35">
        <v>46400000</v>
      </c>
      <c r="Q711" s="18">
        <v>0</v>
      </c>
      <c r="R711" s="35">
        <v>5800000</v>
      </c>
      <c r="S711" s="20" t="s">
        <v>213</v>
      </c>
      <c r="T711" s="21">
        <v>44586</v>
      </c>
      <c r="U711" s="21">
        <v>44593</v>
      </c>
      <c r="V711" s="21">
        <v>44834</v>
      </c>
      <c r="W711" s="21">
        <v>44593</v>
      </c>
      <c r="X711" s="21">
        <v>44834</v>
      </c>
      <c r="Y711" s="24" t="s">
        <v>383</v>
      </c>
      <c r="Z711" s="25" t="s">
        <v>384</v>
      </c>
      <c r="AA711" s="50">
        <v>20220030</v>
      </c>
      <c r="AB711" s="50">
        <v>18522</v>
      </c>
      <c r="AC711" s="23">
        <v>44569</v>
      </c>
      <c r="AD711" s="18" t="s">
        <v>100</v>
      </c>
      <c r="AE711" s="18" t="s">
        <v>100</v>
      </c>
      <c r="AF711" s="28" t="s">
        <v>1801</v>
      </c>
      <c r="AG711" s="28" t="s">
        <v>2808</v>
      </c>
      <c r="AH711" s="26">
        <v>95722</v>
      </c>
      <c r="AI711" s="38">
        <v>44588</v>
      </c>
      <c r="AJ711" s="27" t="s">
        <v>103</v>
      </c>
      <c r="AK711" s="26" t="s">
        <v>100</v>
      </c>
      <c r="AL711" s="26" t="s">
        <v>100</v>
      </c>
      <c r="AM711" s="19" t="str">
        <f>'[1]REQUISITOS DE EJECUCIÓN '!F713</f>
        <v>Cumplimiento del contrato
Calidad del servicio</v>
      </c>
      <c r="AN711" s="19" t="str">
        <f>'[1]REQUISITOS DE EJECUCIÓN '!G713</f>
        <v>390-47-994000069310</v>
      </c>
      <c r="AO711" s="19">
        <f>'[1]REQUISITOS DE EJECUCIÓN '!H713</f>
        <v>44586</v>
      </c>
      <c r="AP711" s="19">
        <f>'[1]REQUISITOS DE EJECUCIÓN '!I713</f>
        <v>44587</v>
      </c>
      <c r="AQ711" s="19">
        <f>'[1]REQUISITOS DE EJECUCIÓN '!L713</f>
        <v>44589</v>
      </c>
      <c r="AR711" s="19" t="str">
        <f>'[1]REQUISITOS DE EJECUCIÓN '!M713</f>
        <v>l</v>
      </c>
      <c r="AS711" s="20" t="s">
        <v>104</v>
      </c>
      <c r="AT711" s="18" t="str">
        <f>[1]Supervisiones!J713</f>
        <v>Miguel Alfredo Gómez Caicedo</v>
      </c>
      <c r="AU711" s="18">
        <f>[1]Supervisiones!K713</f>
        <v>1116260093</v>
      </c>
      <c r="AV711" s="18" t="str">
        <f>[1]Supervisiones!L713</f>
        <v>Miguel Alfredo Gómez Caicedo</v>
      </c>
      <c r="AW711" s="18">
        <f>[1]Supervisiones!M713</f>
        <v>1116260093</v>
      </c>
      <c r="AX711" s="21">
        <f>[1]Supervisiones!N713</f>
        <v>44589</v>
      </c>
      <c r="AY711" s="21">
        <f>[1]Supervisiones!O713</f>
        <v>44589</v>
      </c>
      <c r="AZ711" s="18" t="str">
        <f>[1]Supervisiones!P713</f>
        <v>Transaccional</v>
      </c>
      <c r="BA711" s="20" t="s">
        <v>105</v>
      </c>
      <c r="BB711" s="18">
        <v>0</v>
      </c>
      <c r="BC711" s="20" t="s">
        <v>105</v>
      </c>
      <c r="BD711" s="18" t="s">
        <v>100</v>
      </c>
      <c r="BE711" s="18" t="s">
        <v>100</v>
      </c>
      <c r="BF711" s="20" t="s">
        <v>105</v>
      </c>
      <c r="BG711" s="18" t="s">
        <v>100</v>
      </c>
      <c r="BH711" s="18" t="s">
        <v>100</v>
      </c>
      <c r="BI711" s="18" t="s">
        <v>100</v>
      </c>
      <c r="BJ711" s="18" t="s">
        <v>100</v>
      </c>
      <c r="BK711" s="18" t="s">
        <v>100</v>
      </c>
      <c r="BL711" s="18" t="s">
        <v>100</v>
      </c>
      <c r="BM711" s="18" t="s">
        <v>100</v>
      </c>
      <c r="BN711" s="18" t="s">
        <v>100</v>
      </c>
      <c r="BO711" s="18" t="s">
        <v>100</v>
      </c>
      <c r="BP711" s="18" t="s">
        <v>100</v>
      </c>
      <c r="BQ711" s="18" t="s">
        <v>100</v>
      </c>
      <c r="BR711" s="18" t="s">
        <v>100</v>
      </c>
      <c r="BS711" s="21">
        <f t="shared" si="67"/>
        <v>44834</v>
      </c>
      <c r="BT711" s="20">
        <f t="shared" si="64"/>
        <v>0</v>
      </c>
      <c r="BU711" s="18">
        <v>0</v>
      </c>
      <c r="BV711" s="18">
        <v>0</v>
      </c>
      <c r="BW711" s="20">
        <f t="shared" si="65"/>
        <v>0</v>
      </c>
      <c r="BX711" s="18">
        <v>0</v>
      </c>
      <c r="BY711" s="18">
        <v>0</v>
      </c>
      <c r="BZ711" s="22">
        <f t="shared" si="68"/>
        <v>46400000</v>
      </c>
      <c r="CA711" s="18" t="s">
        <v>106</v>
      </c>
      <c r="CB711" s="20" t="e">
        <f t="shared" si="66"/>
        <v>#REF!</v>
      </c>
      <c r="CC711" s="30" t="e">
        <f>BS711-#REF!</f>
        <v>#REF!</v>
      </c>
      <c r="CD711" s="20" t="s">
        <v>107</v>
      </c>
      <c r="CE711" s="29">
        <v>44594</v>
      </c>
      <c r="CF711" s="32" t="s">
        <v>3712</v>
      </c>
    </row>
    <row r="712" spans="1:84" s="17" customFormat="1" ht="50.25" customHeight="1">
      <c r="A712" s="60">
        <v>711</v>
      </c>
      <c r="B712" s="20" t="s">
        <v>411</v>
      </c>
      <c r="C712" s="20" t="s">
        <v>617</v>
      </c>
      <c r="D712" s="20" t="s">
        <v>3713</v>
      </c>
      <c r="E712" s="20" t="s">
        <v>2387</v>
      </c>
      <c r="F712" s="20" t="s">
        <v>3714</v>
      </c>
      <c r="G712" s="20" t="s">
        <v>2389</v>
      </c>
      <c r="H712" s="20" t="s">
        <v>3715</v>
      </c>
      <c r="I712" s="20" t="s">
        <v>2130</v>
      </c>
      <c r="J712" s="20" t="s">
        <v>3716</v>
      </c>
      <c r="K712" s="20" t="s">
        <v>3717</v>
      </c>
      <c r="L712" s="18">
        <v>80101505</v>
      </c>
      <c r="M712" s="28" t="s">
        <v>3718</v>
      </c>
      <c r="N712" s="20" t="s">
        <v>96</v>
      </c>
      <c r="O712" s="20">
        <f t="shared" si="58"/>
        <v>60000000</v>
      </c>
      <c r="P712" s="35">
        <v>60000000</v>
      </c>
      <c r="Q712" s="18">
        <v>0</v>
      </c>
      <c r="R712" s="36" t="s">
        <v>100</v>
      </c>
      <c r="S712" s="20" t="s">
        <v>100</v>
      </c>
      <c r="T712" s="21">
        <v>44588</v>
      </c>
      <c r="U712" s="21">
        <v>44596</v>
      </c>
      <c r="V712" s="31">
        <v>44926</v>
      </c>
      <c r="W712" s="21">
        <v>44596</v>
      </c>
      <c r="X712" s="21">
        <v>44926</v>
      </c>
      <c r="Y712" s="24" t="s">
        <v>622</v>
      </c>
      <c r="Z712" s="25" t="s">
        <v>419</v>
      </c>
      <c r="AA712" s="50">
        <v>20220857</v>
      </c>
      <c r="AB712" s="50">
        <v>82322</v>
      </c>
      <c r="AC712" s="23">
        <v>44574</v>
      </c>
      <c r="AD712" s="18" t="s">
        <v>100</v>
      </c>
      <c r="AE712" s="18" t="s">
        <v>100</v>
      </c>
      <c r="AF712" s="28" t="s">
        <v>2475</v>
      </c>
      <c r="AG712" s="28" t="s">
        <v>100</v>
      </c>
      <c r="AH712" s="26">
        <v>103622</v>
      </c>
      <c r="AI712" s="38">
        <v>44588</v>
      </c>
      <c r="AJ712" s="27" t="s">
        <v>84</v>
      </c>
      <c r="AK712" s="26" t="s">
        <v>100</v>
      </c>
      <c r="AL712" s="26" t="s">
        <v>100</v>
      </c>
      <c r="AM712" s="19" t="str">
        <f>'[1]REQUISITOS DE EJECUCIÓN '!F714</f>
        <v>Cumplimiento del contrato
Pago de salarios
Calidad del servicio
Responsabilidad civil extra contractual</v>
      </c>
      <c r="AN712" s="19" t="str">
        <f>'[1]REQUISITOS DE EJECUCIÓN '!G714</f>
        <v>21-44-101374668
21-40-101180931</v>
      </c>
      <c r="AO712" s="19">
        <f>'[1]REQUISITOS DE EJECUCIÓN '!H714</f>
        <v>44595</v>
      </c>
      <c r="AP712" s="19">
        <f>'[1]REQUISITOS DE EJECUCIÓN '!I714</f>
        <v>44596</v>
      </c>
      <c r="AQ712" s="19" t="str">
        <f>'[1]REQUISITOS DE EJECUCIÓN '!L714</f>
        <v>N/A</v>
      </c>
      <c r="AR712" s="19" t="str">
        <f>'[1]REQUISITOS DE EJECUCIÓN '!M714</f>
        <v>N/A</v>
      </c>
      <c r="AS712" s="20" t="s">
        <v>100</v>
      </c>
      <c r="AT712" s="18" t="str">
        <f>[1]Supervisiones!J714</f>
        <v>Veronica Julieth Sánchez Pinilla</v>
      </c>
      <c r="AU712" s="18">
        <f>[1]Supervisiones!K714</f>
        <v>1015406095</v>
      </c>
      <c r="AV712" s="18" t="str">
        <f>[1]Supervisiones!L714</f>
        <v>Veronica Julieth Sánchez Pinilla</v>
      </c>
      <c r="AW712" s="18">
        <f>[1]Supervisiones!M714</f>
        <v>1015406095</v>
      </c>
      <c r="AX712" s="21">
        <f>[1]Supervisiones!N714</f>
        <v>44592</v>
      </c>
      <c r="AY712" s="21">
        <f>[1]Supervisiones!O714</f>
        <v>44592</v>
      </c>
      <c r="AZ712" s="18" t="str">
        <f>[1]Supervisiones!P714</f>
        <v>Transaccional</v>
      </c>
      <c r="BA712" s="20" t="s">
        <v>105</v>
      </c>
      <c r="BB712" s="18">
        <v>0</v>
      </c>
      <c r="BC712" s="20" t="s">
        <v>105</v>
      </c>
      <c r="BD712" s="18" t="s">
        <v>100</v>
      </c>
      <c r="BE712" s="18" t="s">
        <v>100</v>
      </c>
      <c r="BF712" s="20" t="s">
        <v>105</v>
      </c>
      <c r="BG712" s="18" t="s">
        <v>100</v>
      </c>
      <c r="BH712" s="18" t="s">
        <v>100</v>
      </c>
      <c r="BI712" s="18" t="s">
        <v>100</v>
      </c>
      <c r="BJ712" s="18" t="s">
        <v>100</v>
      </c>
      <c r="BK712" s="18" t="s">
        <v>100</v>
      </c>
      <c r="BL712" s="18" t="s">
        <v>100</v>
      </c>
      <c r="BM712" s="18" t="s">
        <v>100</v>
      </c>
      <c r="BN712" s="18" t="s">
        <v>100</v>
      </c>
      <c r="BO712" s="18" t="s">
        <v>100</v>
      </c>
      <c r="BP712" s="18" t="s">
        <v>100</v>
      </c>
      <c r="BQ712" s="18" t="s">
        <v>100</v>
      </c>
      <c r="BR712" s="18" t="s">
        <v>100</v>
      </c>
      <c r="BS712" s="21">
        <f t="shared" si="67"/>
        <v>44926</v>
      </c>
      <c r="BT712" s="20">
        <f t="shared" si="64"/>
        <v>0</v>
      </c>
      <c r="BU712" s="18">
        <v>0</v>
      </c>
      <c r="BV712" s="18">
        <v>0</v>
      </c>
      <c r="BW712" s="20">
        <f t="shared" si="65"/>
        <v>0</v>
      </c>
      <c r="BX712" s="18">
        <v>0</v>
      </c>
      <c r="BY712" s="18">
        <v>0</v>
      </c>
      <c r="BZ712" s="22">
        <f t="shared" si="68"/>
        <v>60000000</v>
      </c>
      <c r="CA712" s="18" t="s">
        <v>106</v>
      </c>
      <c r="CB712" s="20" t="e">
        <f t="shared" si="66"/>
        <v>#REF!</v>
      </c>
      <c r="CC712" s="30" t="e">
        <f>BS712-#REF!</f>
        <v>#REF!</v>
      </c>
      <c r="CD712" s="20" t="s">
        <v>107</v>
      </c>
      <c r="CE712" s="29">
        <v>44594</v>
      </c>
      <c r="CF712" s="32" t="s">
        <v>3719</v>
      </c>
    </row>
    <row r="713" spans="1:84" s="17" customFormat="1" ht="50.25" customHeight="1">
      <c r="A713" s="60">
        <v>712</v>
      </c>
      <c r="B713" s="20" t="s">
        <v>411</v>
      </c>
      <c r="C713" s="20" t="s">
        <v>617</v>
      </c>
      <c r="D713" s="20" t="s">
        <v>3713</v>
      </c>
      <c r="E713" s="20" t="s">
        <v>2387</v>
      </c>
      <c r="F713" s="20" t="s">
        <v>3720</v>
      </c>
      <c r="G713" s="20" t="s">
        <v>2389</v>
      </c>
      <c r="H713" s="20" t="s">
        <v>3721</v>
      </c>
      <c r="I713" s="20" t="s">
        <v>2130</v>
      </c>
      <c r="J713" s="20" t="s">
        <v>3722</v>
      </c>
      <c r="K713" s="20" t="s">
        <v>3723</v>
      </c>
      <c r="L713" s="18">
        <v>80101505</v>
      </c>
      <c r="M713" s="28" t="s">
        <v>3724</v>
      </c>
      <c r="N713" s="20" t="s">
        <v>96</v>
      </c>
      <c r="O713" s="20">
        <f t="shared" si="58"/>
        <v>300000000</v>
      </c>
      <c r="P713" s="35">
        <v>300000000</v>
      </c>
      <c r="Q713" s="18">
        <v>0</v>
      </c>
      <c r="R713" s="36" t="s">
        <v>100</v>
      </c>
      <c r="S713" s="20" t="s">
        <v>100</v>
      </c>
      <c r="T713" s="21">
        <v>44588</v>
      </c>
      <c r="U713" s="21">
        <v>44599</v>
      </c>
      <c r="V713" s="31">
        <v>44926</v>
      </c>
      <c r="W713" s="21">
        <v>44599</v>
      </c>
      <c r="X713" s="21">
        <v>44926</v>
      </c>
      <c r="Y713" s="24" t="s">
        <v>622</v>
      </c>
      <c r="Z713" s="25" t="s">
        <v>419</v>
      </c>
      <c r="AA713" s="50">
        <v>20220845</v>
      </c>
      <c r="AB713" s="50">
        <v>82922</v>
      </c>
      <c r="AC713" s="23">
        <v>44574</v>
      </c>
      <c r="AD713" s="18" t="s">
        <v>100</v>
      </c>
      <c r="AE713" s="18" t="s">
        <v>100</v>
      </c>
      <c r="AF713" s="28" t="s">
        <v>2475</v>
      </c>
      <c r="AG713" s="28" t="s">
        <v>100</v>
      </c>
      <c r="AH713" s="26">
        <v>104422</v>
      </c>
      <c r="AI713" s="38">
        <v>44588</v>
      </c>
      <c r="AJ713" s="27" t="s">
        <v>84</v>
      </c>
      <c r="AK713" s="26" t="s">
        <v>100</v>
      </c>
      <c r="AL713" s="26" t="s">
        <v>100</v>
      </c>
      <c r="AM713" s="19" t="str">
        <f>'[1]REQUISITOS DE EJECUCIÓN '!F715</f>
        <v>Cumplimiento del contrato
Pago de salarios
Calidad del servicio
Calidad y correcto funcionamiento de los bienes
Responsabilidad civil extra contractual</v>
      </c>
      <c r="AN713" s="19" t="str">
        <f>'[1]REQUISITOS DE EJECUCIÓN '!G715</f>
        <v>390-47-994000069715
390-74-994000010943</v>
      </c>
      <c r="AO713" s="19">
        <f>'[1]REQUISITOS DE EJECUCIÓN '!H715</f>
        <v>44588</v>
      </c>
      <c r="AP713" s="19">
        <f>'[1]REQUISITOS DE EJECUCIÓN '!I715</f>
        <v>44599</v>
      </c>
      <c r="AQ713" s="19" t="str">
        <f>'[1]REQUISITOS DE EJECUCIÓN '!L715</f>
        <v>N/A</v>
      </c>
      <c r="AR713" s="19" t="str">
        <f>'[1]REQUISITOS DE EJECUCIÓN '!M715</f>
        <v>N/A</v>
      </c>
      <c r="AS713" s="20" t="s">
        <v>100</v>
      </c>
      <c r="AT713" s="18" t="str">
        <f>[1]Supervisiones!J715</f>
        <v>David Alejandro Acosta Cárdenas</v>
      </c>
      <c r="AU713" s="18">
        <f>[1]Supervisiones!K715</f>
        <v>1069712051</v>
      </c>
      <c r="AV713" s="18" t="str">
        <f>[1]Supervisiones!L715</f>
        <v>Juan Efraín Arguello Molina</v>
      </c>
      <c r="AW713" s="18">
        <f>[1]Supervisiones!M715</f>
        <v>1069712051</v>
      </c>
      <c r="AX713" s="21">
        <f>[1]Supervisiones!N715</f>
        <v>44589</v>
      </c>
      <c r="AY713" s="21">
        <f>[1]Supervisiones!O715</f>
        <v>44589</v>
      </c>
      <c r="AZ713" s="18" t="str">
        <f>[1]Supervisiones!P715</f>
        <v>Transaccional</v>
      </c>
      <c r="BA713" s="20" t="s">
        <v>105</v>
      </c>
      <c r="BB713" s="18">
        <v>0</v>
      </c>
      <c r="BC713" s="20" t="s">
        <v>105</v>
      </c>
      <c r="BD713" s="18" t="s">
        <v>100</v>
      </c>
      <c r="BE713" s="18" t="s">
        <v>100</v>
      </c>
      <c r="BF713" s="20" t="s">
        <v>105</v>
      </c>
      <c r="BG713" s="18" t="s">
        <v>100</v>
      </c>
      <c r="BH713" s="18" t="s">
        <v>100</v>
      </c>
      <c r="BI713" s="18" t="s">
        <v>100</v>
      </c>
      <c r="BJ713" s="18" t="s">
        <v>100</v>
      </c>
      <c r="BK713" s="18" t="s">
        <v>100</v>
      </c>
      <c r="BL713" s="18" t="s">
        <v>100</v>
      </c>
      <c r="BM713" s="18" t="s">
        <v>100</v>
      </c>
      <c r="BN713" s="18" t="s">
        <v>100</v>
      </c>
      <c r="BO713" s="18" t="s">
        <v>100</v>
      </c>
      <c r="BP713" s="18" t="s">
        <v>100</v>
      </c>
      <c r="BQ713" s="18" t="s">
        <v>100</v>
      </c>
      <c r="BR713" s="18" t="s">
        <v>100</v>
      </c>
      <c r="BS713" s="21">
        <f t="shared" si="67"/>
        <v>44926</v>
      </c>
      <c r="BT713" s="20">
        <f t="shared" si="64"/>
        <v>0</v>
      </c>
      <c r="BU713" s="18">
        <v>0</v>
      </c>
      <c r="BV713" s="18">
        <v>0</v>
      </c>
      <c r="BW713" s="20">
        <f t="shared" si="65"/>
        <v>0</v>
      </c>
      <c r="BX713" s="18">
        <v>0</v>
      </c>
      <c r="BY713" s="18">
        <v>0</v>
      </c>
      <c r="BZ713" s="22">
        <f t="shared" si="68"/>
        <v>300000000</v>
      </c>
      <c r="CA713" s="18" t="s">
        <v>106</v>
      </c>
      <c r="CB713" s="20" t="e">
        <f t="shared" si="66"/>
        <v>#REF!</v>
      </c>
      <c r="CC713" s="30" t="e">
        <f>BS713-#REF!</f>
        <v>#REF!</v>
      </c>
      <c r="CD713" s="20" t="s">
        <v>107</v>
      </c>
      <c r="CE713" s="29">
        <v>44594</v>
      </c>
      <c r="CF713" s="32" t="s">
        <v>3725</v>
      </c>
    </row>
    <row r="714" spans="1:84" s="17" customFormat="1" ht="50.25" customHeight="1">
      <c r="A714" s="60">
        <v>713</v>
      </c>
      <c r="B714" s="20" t="s">
        <v>377</v>
      </c>
      <c r="C714" s="20" t="s">
        <v>406</v>
      </c>
      <c r="D714" s="20" t="s">
        <v>251</v>
      </c>
      <c r="E714" s="20" t="s">
        <v>88</v>
      </c>
      <c r="F714" s="20" t="s">
        <v>3726</v>
      </c>
      <c r="G714" s="20" t="s">
        <v>90</v>
      </c>
      <c r="H714" s="20" t="s">
        <v>3727</v>
      </c>
      <c r="I714" s="20" t="s">
        <v>92</v>
      </c>
      <c r="J714" s="20">
        <v>79473680</v>
      </c>
      <c r="K714" s="20" t="s">
        <v>3728</v>
      </c>
      <c r="L714" s="18">
        <v>80111701</v>
      </c>
      <c r="M714" s="28" t="s">
        <v>688</v>
      </c>
      <c r="N714" s="20" t="s">
        <v>96</v>
      </c>
      <c r="O714" s="20">
        <f t="shared" si="58"/>
        <v>28000000</v>
      </c>
      <c r="P714" s="39">
        <v>28000000</v>
      </c>
      <c r="Q714" s="18">
        <v>0</v>
      </c>
      <c r="R714" s="39">
        <v>3500000</v>
      </c>
      <c r="S714" s="20" t="s">
        <v>213</v>
      </c>
      <c r="T714" s="21">
        <v>44586</v>
      </c>
      <c r="U714" s="21">
        <v>44589</v>
      </c>
      <c r="V714" s="21">
        <v>44831</v>
      </c>
      <c r="W714" s="21">
        <v>44589</v>
      </c>
      <c r="X714" s="21">
        <v>44831</v>
      </c>
      <c r="Y714" s="24" t="s">
        <v>383</v>
      </c>
      <c r="Z714" s="25" t="s">
        <v>384</v>
      </c>
      <c r="AA714" s="24">
        <v>20220088</v>
      </c>
      <c r="AB714" s="24">
        <v>111822</v>
      </c>
      <c r="AC714" s="21">
        <v>44580</v>
      </c>
      <c r="AD714" s="18" t="s">
        <v>100</v>
      </c>
      <c r="AE714" s="18" t="s">
        <v>100</v>
      </c>
      <c r="AF714" s="18" t="s">
        <v>986</v>
      </c>
      <c r="AG714" s="18" t="s">
        <v>205</v>
      </c>
      <c r="AH714" s="26">
        <v>81922</v>
      </c>
      <c r="AI714" s="38">
        <v>44586</v>
      </c>
      <c r="AJ714" s="27" t="s">
        <v>103</v>
      </c>
      <c r="AK714" s="26" t="s">
        <v>100</v>
      </c>
      <c r="AL714" s="26" t="s">
        <v>100</v>
      </c>
      <c r="AM714" s="19" t="str">
        <f>'[1]REQUISITOS DE EJECUCIÓN '!F716</f>
        <v>Cumplimiento del contrato
Calidad del servicio</v>
      </c>
      <c r="AN714" s="19" t="str">
        <f>'[1]REQUISITOS DE EJECUCIÓN '!G716</f>
        <v>390-47-994000069250</v>
      </c>
      <c r="AO714" s="19">
        <f>'[1]REQUISITOS DE EJECUCIÓN '!H716</f>
        <v>44586</v>
      </c>
      <c r="AP714" s="19">
        <f>'[1]REQUISITOS DE EJECUCIÓN '!I716</f>
        <v>44586</v>
      </c>
      <c r="AQ714" s="19">
        <f>'[1]REQUISITOS DE EJECUCIÓN '!L716</f>
        <v>44589</v>
      </c>
      <c r="AR714" s="19" t="str">
        <f>'[1]REQUISITOS DE EJECUCIÓN '!M716</f>
        <v>l</v>
      </c>
      <c r="AS714" s="20" t="s">
        <v>104</v>
      </c>
      <c r="AT714" s="18" t="str">
        <f>[1]Supervisiones!J716</f>
        <v>Natalia Moreno Murillo</v>
      </c>
      <c r="AU714" s="18">
        <f>[1]Supervisiones!K716</f>
        <v>1022323628</v>
      </c>
      <c r="AV714" s="18" t="str">
        <f>[1]Supervisiones!L716</f>
        <v>Natalia Moreno Murillo</v>
      </c>
      <c r="AW714" s="18">
        <f>[1]Supervisiones!M716</f>
        <v>1022323628</v>
      </c>
      <c r="AX714" s="21">
        <f>[1]Supervisiones!N716</f>
        <v>44586</v>
      </c>
      <c r="AY714" s="21">
        <f>[1]Supervisiones!O716</f>
        <v>44586</v>
      </c>
      <c r="AZ714" s="18" t="str">
        <f>[1]Supervisiones!P716</f>
        <v>Transaccional</v>
      </c>
      <c r="BA714" s="20" t="s">
        <v>105</v>
      </c>
      <c r="BB714" s="18">
        <v>0</v>
      </c>
      <c r="BC714" s="20" t="s">
        <v>105</v>
      </c>
      <c r="BD714" s="18" t="s">
        <v>100</v>
      </c>
      <c r="BE714" s="18" t="s">
        <v>100</v>
      </c>
      <c r="BF714" s="20" t="s">
        <v>105</v>
      </c>
      <c r="BG714" s="18" t="s">
        <v>100</v>
      </c>
      <c r="BH714" s="18" t="s">
        <v>100</v>
      </c>
      <c r="BI714" s="18" t="s">
        <v>100</v>
      </c>
      <c r="BJ714" s="18" t="s">
        <v>100</v>
      </c>
      <c r="BK714" s="18" t="s">
        <v>100</v>
      </c>
      <c r="BL714" s="18" t="s">
        <v>100</v>
      </c>
      <c r="BM714" s="18" t="s">
        <v>100</v>
      </c>
      <c r="BN714" s="18" t="s">
        <v>100</v>
      </c>
      <c r="BO714" s="18" t="s">
        <v>100</v>
      </c>
      <c r="BP714" s="18" t="s">
        <v>100</v>
      </c>
      <c r="BQ714" s="18" t="s">
        <v>100</v>
      </c>
      <c r="BR714" s="18" t="s">
        <v>100</v>
      </c>
      <c r="BS714" s="21">
        <f t="shared" si="67"/>
        <v>44831</v>
      </c>
      <c r="BT714" s="20">
        <f t="shared" si="64"/>
        <v>0</v>
      </c>
      <c r="BU714" s="18">
        <v>0</v>
      </c>
      <c r="BV714" s="18">
        <v>0</v>
      </c>
      <c r="BW714" s="20">
        <f t="shared" si="65"/>
        <v>0</v>
      </c>
      <c r="BX714" s="18">
        <v>0</v>
      </c>
      <c r="BY714" s="18">
        <v>0</v>
      </c>
      <c r="BZ714" s="22">
        <f t="shared" si="68"/>
        <v>28000000</v>
      </c>
      <c r="CA714" s="18" t="s">
        <v>106</v>
      </c>
      <c r="CB714" s="20" t="e">
        <f t="shared" si="66"/>
        <v>#REF!</v>
      </c>
      <c r="CC714" s="30" t="e">
        <f>BS714-#REF!</f>
        <v>#REF!</v>
      </c>
      <c r="CD714" s="20" t="s">
        <v>107</v>
      </c>
      <c r="CE714" s="29">
        <v>44594</v>
      </c>
      <c r="CF714" s="32" t="s">
        <v>3729</v>
      </c>
    </row>
    <row r="715" spans="1:84" s="17" customFormat="1" ht="50.25" customHeight="1">
      <c r="A715" s="60">
        <v>714</v>
      </c>
      <c r="B715" s="20" t="s">
        <v>411</v>
      </c>
      <c r="C715" s="20" t="s">
        <v>412</v>
      </c>
      <c r="D715" s="20" t="s">
        <v>413</v>
      </c>
      <c r="E715" s="20" t="s">
        <v>2387</v>
      </c>
      <c r="F715" s="20" t="s">
        <v>3730</v>
      </c>
      <c r="G715" s="20" t="s">
        <v>2389</v>
      </c>
      <c r="H715" s="20" t="s">
        <v>3731</v>
      </c>
      <c r="I715" s="20" t="s">
        <v>2130</v>
      </c>
      <c r="J715" s="20" t="s">
        <v>3732</v>
      </c>
      <c r="K715" s="20" t="s">
        <v>3733</v>
      </c>
      <c r="L715" s="18">
        <v>80101505</v>
      </c>
      <c r="M715" s="28" t="s">
        <v>3734</v>
      </c>
      <c r="N715" s="20" t="s">
        <v>96</v>
      </c>
      <c r="O715" s="20">
        <f t="shared" si="58"/>
        <v>152935076</v>
      </c>
      <c r="P715" s="39">
        <v>152935076</v>
      </c>
      <c r="Q715" s="18">
        <v>0</v>
      </c>
      <c r="R715" s="36" t="s">
        <v>100</v>
      </c>
      <c r="S715" s="20" t="s">
        <v>100</v>
      </c>
      <c r="T715" s="21">
        <v>44588</v>
      </c>
      <c r="U715" s="21">
        <v>44593</v>
      </c>
      <c r="V715" s="31">
        <v>44926</v>
      </c>
      <c r="W715" s="21">
        <v>44593</v>
      </c>
      <c r="X715" s="21">
        <v>44926</v>
      </c>
      <c r="Y715" s="24" t="s">
        <v>130</v>
      </c>
      <c r="Z715" s="25" t="s">
        <v>419</v>
      </c>
      <c r="AA715" s="24">
        <v>20220838</v>
      </c>
      <c r="AB715" s="24">
        <v>103322</v>
      </c>
      <c r="AC715" s="21">
        <v>44579</v>
      </c>
      <c r="AD715" s="18" t="s">
        <v>100</v>
      </c>
      <c r="AE715" s="18" t="s">
        <v>100</v>
      </c>
      <c r="AF715" s="18" t="s">
        <v>2394</v>
      </c>
      <c r="AG715" s="28" t="s">
        <v>100</v>
      </c>
      <c r="AH715" s="26">
        <v>119322</v>
      </c>
      <c r="AI715" s="38">
        <v>44589</v>
      </c>
      <c r="AJ715" s="27" t="s">
        <v>103</v>
      </c>
      <c r="AK715" s="26" t="s">
        <v>100</v>
      </c>
      <c r="AL715" s="26" t="s">
        <v>100</v>
      </c>
      <c r="AM715" s="19" t="str">
        <f>'[1]REQUISITOS DE EJECUCIÓN '!F717</f>
        <v>Cumplimiento del contrato
Pago de salarios</v>
      </c>
      <c r="AN715" s="19" t="str">
        <f>'[1]REQUISITOS DE EJECUCIÓN '!G717</f>
        <v>37-46-101004117</v>
      </c>
      <c r="AO715" s="19">
        <f>'[1]REQUISITOS DE EJECUCIÓN '!H717</f>
        <v>44588</v>
      </c>
      <c r="AP715" s="19">
        <f>'[1]REQUISITOS DE EJECUCIÓN '!I717</f>
        <v>44593</v>
      </c>
      <c r="AQ715" s="19" t="str">
        <f>'[1]REQUISITOS DE EJECUCIÓN '!L717</f>
        <v>N/A</v>
      </c>
      <c r="AR715" s="19" t="str">
        <f>'[1]REQUISITOS DE EJECUCIÓN '!M717</f>
        <v>N/A</v>
      </c>
      <c r="AS715" s="20" t="s">
        <v>100</v>
      </c>
      <c r="AT715" s="18" t="str">
        <f>[1]Supervisiones!J717</f>
        <v>Luis Carlos Buitrago Echeverri</v>
      </c>
      <c r="AU715" s="18">
        <f>[1]Supervisiones!K717</f>
        <v>7563863</v>
      </c>
      <c r="AV715" s="18" t="str">
        <f>[1]Supervisiones!L717</f>
        <v>José Leonardo Hincapié Gómez</v>
      </c>
      <c r="AW715" s="18">
        <f>[1]Supervisiones!M717</f>
        <v>7563863</v>
      </c>
      <c r="AX715" s="21">
        <f>[1]Supervisiones!N717</f>
        <v>44590</v>
      </c>
      <c r="AY715" s="21">
        <f>[1]Supervisiones!O717</f>
        <v>44590</v>
      </c>
      <c r="AZ715" s="18" t="str">
        <f>[1]Supervisiones!P717</f>
        <v>Transaccional</v>
      </c>
      <c r="BA715" s="20" t="s">
        <v>105</v>
      </c>
      <c r="BB715" s="18">
        <v>0</v>
      </c>
      <c r="BC715" s="20" t="s">
        <v>105</v>
      </c>
      <c r="BD715" s="18" t="s">
        <v>100</v>
      </c>
      <c r="BE715" s="18" t="s">
        <v>100</v>
      </c>
      <c r="BF715" s="20" t="s">
        <v>105</v>
      </c>
      <c r="BG715" s="18" t="s">
        <v>100</v>
      </c>
      <c r="BH715" s="18" t="s">
        <v>100</v>
      </c>
      <c r="BI715" s="18" t="s">
        <v>100</v>
      </c>
      <c r="BJ715" s="18" t="s">
        <v>100</v>
      </c>
      <c r="BK715" s="18" t="s">
        <v>100</v>
      </c>
      <c r="BL715" s="18" t="s">
        <v>100</v>
      </c>
      <c r="BM715" s="18" t="s">
        <v>100</v>
      </c>
      <c r="BN715" s="18" t="s">
        <v>100</v>
      </c>
      <c r="BO715" s="18" t="s">
        <v>100</v>
      </c>
      <c r="BP715" s="18" t="s">
        <v>100</v>
      </c>
      <c r="BQ715" s="18" t="s">
        <v>100</v>
      </c>
      <c r="BR715" s="18" t="s">
        <v>100</v>
      </c>
      <c r="BS715" s="21">
        <f t="shared" si="67"/>
        <v>44926</v>
      </c>
      <c r="BT715" s="20">
        <f t="shared" si="64"/>
        <v>0</v>
      </c>
      <c r="BU715" s="18">
        <v>0</v>
      </c>
      <c r="BV715" s="18">
        <v>0</v>
      </c>
      <c r="BW715" s="20">
        <f t="shared" si="65"/>
        <v>0</v>
      </c>
      <c r="BX715" s="18">
        <v>0</v>
      </c>
      <c r="BY715" s="18">
        <v>0</v>
      </c>
      <c r="BZ715" s="22">
        <f t="shared" si="68"/>
        <v>152935076</v>
      </c>
      <c r="CA715" s="18" t="s">
        <v>106</v>
      </c>
      <c r="CB715" s="20" t="e">
        <f t="shared" si="66"/>
        <v>#REF!</v>
      </c>
      <c r="CC715" s="30" t="e">
        <f>BS715-#REF!</f>
        <v>#REF!</v>
      </c>
      <c r="CD715" s="20" t="s">
        <v>107</v>
      </c>
      <c r="CE715" s="29">
        <v>44594</v>
      </c>
      <c r="CF715" s="32" t="s">
        <v>3735</v>
      </c>
    </row>
    <row r="716" spans="1:84" s="17" customFormat="1" ht="50.25" customHeight="1">
      <c r="A716" s="60">
        <v>715</v>
      </c>
      <c r="B716" s="20" t="s">
        <v>85</v>
      </c>
      <c r="C716" s="20" t="s">
        <v>118</v>
      </c>
      <c r="D716" s="20" t="s">
        <v>87</v>
      </c>
      <c r="E716" s="20" t="s">
        <v>88</v>
      </c>
      <c r="F716" s="20" t="s">
        <v>3736</v>
      </c>
      <c r="G716" s="20" t="s">
        <v>90</v>
      </c>
      <c r="H716" s="20" t="s">
        <v>3737</v>
      </c>
      <c r="I716" s="20" t="s">
        <v>92</v>
      </c>
      <c r="J716" s="20">
        <v>79858751</v>
      </c>
      <c r="K716" s="20" t="s">
        <v>3738</v>
      </c>
      <c r="L716" s="18">
        <v>80111701</v>
      </c>
      <c r="M716" s="28" t="s">
        <v>3739</v>
      </c>
      <c r="N716" s="20" t="s">
        <v>96</v>
      </c>
      <c r="O716" s="20">
        <f t="shared" si="58"/>
        <v>49000000</v>
      </c>
      <c r="P716" s="35">
        <v>49000000</v>
      </c>
      <c r="Q716" s="18">
        <v>0</v>
      </c>
      <c r="R716" s="35">
        <v>7000000</v>
      </c>
      <c r="S716" s="20" t="s">
        <v>213</v>
      </c>
      <c r="T716" s="21">
        <v>44586</v>
      </c>
      <c r="U716" s="21">
        <v>44589</v>
      </c>
      <c r="V716" s="31">
        <v>44773</v>
      </c>
      <c r="W716" s="21">
        <v>44589</v>
      </c>
      <c r="X716" s="21">
        <v>44773</v>
      </c>
      <c r="Y716" s="24" t="s">
        <v>98</v>
      </c>
      <c r="Z716" s="25" t="s">
        <v>99</v>
      </c>
      <c r="AA716" s="50">
        <v>20221164</v>
      </c>
      <c r="AB716" s="50">
        <v>112822</v>
      </c>
      <c r="AC716" s="23">
        <v>44580</v>
      </c>
      <c r="AD716" s="18" t="s">
        <v>100</v>
      </c>
      <c r="AE716" s="18" t="s">
        <v>100</v>
      </c>
      <c r="AF716" s="28" t="s">
        <v>198</v>
      </c>
      <c r="AG716" s="28" t="s">
        <v>116</v>
      </c>
      <c r="AH716" s="26">
        <v>81522</v>
      </c>
      <c r="AI716" s="38">
        <v>44586</v>
      </c>
      <c r="AJ716" s="27" t="s">
        <v>84</v>
      </c>
      <c r="AK716" s="26" t="s">
        <v>100</v>
      </c>
      <c r="AL716" s="26" t="s">
        <v>100</v>
      </c>
      <c r="AM716" s="19" t="str">
        <f>'[1]REQUISITOS DE EJECUCIÓN '!F718</f>
        <v>Cumplimiento del contrato
Calidad del servicio</v>
      </c>
      <c r="AN716" s="19" t="str">
        <f>'[1]REQUISITOS DE EJECUCIÓN '!G718</f>
        <v>14-46-101067808</v>
      </c>
      <c r="AO716" s="19">
        <f>'[1]REQUISITOS DE EJECUCIÓN '!H718</f>
        <v>44586</v>
      </c>
      <c r="AP716" s="19">
        <f>'[1]REQUISITOS DE EJECUCIÓN '!I718</f>
        <v>44589</v>
      </c>
      <c r="AQ716" s="19">
        <f>'[1]REQUISITOS DE EJECUCIÓN '!L718</f>
        <v>44588</v>
      </c>
      <c r="AR716" s="19" t="str">
        <f>'[1]REQUISITOS DE EJECUCIÓN '!M718</f>
        <v>l</v>
      </c>
      <c r="AS716" s="20" t="s">
        <v>211</v>
      </c>
      <c r="AT716" s="18" t="str">
        <f>[1]Supervisiones!J718</f>
        <v>Luz Angela Lenis Garces</v>
      </c>
      <c r="AU716" s="18">
        <f>[1]Supervisiones!K718</f>
        <v>31574611</v>
      </c>
      <c r="AV716" s="18" t="str">
        <f>[1]Supervisiones!L718</f>
        <v>Luz Angela Lenis Garces</v>
      </c>
      <c r="AW716" s="18">
        <f>[1]Supervisiones!M718</f>
        <v>31574611</v>
      </c>
      <c r="AX716" s="21">
        <f>[1]Supervisiones!N718</f>
        <v>44586</v>
      </c>
      <c r="AY716" s="21">
        <f>[1]Supervisiones!O718</f>
        <v>44586</v>
      </c>
      <c r="AZ716" s="18" t="str">
        <f>[1]Supervisiones!P718</f>
        <v>Transaccional</v>
      </c>
      <c r="BA716" s="20" t="s">
        <v>105</v>
      </c>
      <c r="BB716" s="18">
        <v>0</v>
      </c>
      <c r="BC716" s="20" t="s">
        <v>105</v>
      </c>
      <c r="BD716" s="18" t="s">
        <v>100</v>
      </c>
      <c r="BE716" s="18" t="s">
        <v>100</v>
      </c>
      <c r="BF716" s="20" t="s">
        <v>105</v>
      </c>
      <c r="BG716" s="18" t="s">
        <v>100</v>
      </c>
      <c r="BH716" s="18" t="s">
        <v>100</v>
      </c>
      <c r="BI716" s="18" t="s">
        <v>100</v>
      </c>
      <c r="BJ716" s="18" t="s">
        <v>100</v>
      </c>
      <c r="BK716" s="18" t="s">
        <v>100</v>
      </c>
      <c r="BL716" s="18" t="s">
        <v>100</v>
      </c>
      <c r="BM716" s="18" t="s">
        <v>100</v>
      </c>
      <c r="BN716" s="18" t="s">
        <v>100</v>
      </c>
      <c r="BO716" s="18" t="s">
        <v>100</v>
      </c>
      <c r="BP716" s="18" t="s">
        <v>100</v>
      </c>
      <c r="BQ716" s="18" t="s">
        <v>100</v>
      </c>
      <c r="BR716" s="18" t="s">
        <v>100</v>
      </c>
      <c r="BS716" s="21">
        <f t="shared" si="67"/>
        <v>44773</v>
      </c>
      <c r="BT716" s="20">
        <f t="shared" si="64"/>
        <v>0</v>
      </c>
      <c r="BU716" s="18">
        <v>0</v>
      </c>
      <c r="BV716" s="18">
        <v>0</v>
      </c>
      <c r="BW716" s="20">
        <f t="shared" si="65"/>
        <v>0</v>
      </c>
      <c r="BX716" s="18">
        <v>0</v>
      </c>
      <c r="BY716" s="18">
        <v>0</v>
      </c>
      <c r="BZ716" s="22">
        <f t="shared" si="68"/>
        <v>49000000</v>
      </c>
      <c r="CA716" s="18" t="s">
        <v>106</v>
      </c>
      <c r="CB716" s="20" t="e">
        <f t="shared" si="66"/>
        <v>#REF!</v>
      </c>
      <c r="CC716" s="30" t="e">
        <f>BS716-#REF!</f>
        <v>#REF!</v>
      </c>
      <c r="CD716" s="20" t="s">
        <v>107</v>
      </c>
      <c r="CE716" s="29">
        <v>44594</v>
      </c>
      <c r="CF716" s="32" t="s">
        <v>3740</v>
      </c>
    </row>
    <row r="717" spans="1:84" s="17" customFormat="1" ht="50.25" customHeight="1">
      <c r="A717" s="60">
        <v>716</v>
      </c>
      <c r="B717" s="20" t="s">
        <v>85</v>
      </c>
      <c r="C717" s="20" t="s">
        <v>118</v>
      </c>
      <c r="D717" s="20" t="s">
        <v>87</v>
      </c>
      <c r="E717" s="20" t="s">
        <v>88</v>
      </c>
      <c r="F717" s="20" t="s">
        <v>3741</v>
      </c>
      <c r="G717" s="20" t="s">
        <v>111</v>
      </c>
      <c r="H717" s="20" t="s">
        <v>3742</v>
      </c>
      <c r="I717" s="20" t="s">
        <v>92</v>
      </c>
      <c r="J717" s="20">
        <v>52581062</v>
      </c>
      <c r="K717" s="20" t="s">
        <v>3743</v>
      </c>
      <c r="L717" s="18">
        <v>80111701</v>
      </c>
      <c r="M717" s="28" t="s">
        <v>3744</v>
      </c>
      <c r="N717" s="20" t="s">
        <v>96</v>
      </c>
      <c r="O717" s="20">
        <f t="shared" si="58"/>
        <v>42000000</v>
      </c>
      <c r="P717" s="35">
        <v>42000000</v>
      </c>
      <c r="Q717" s="18">
        <v>0</v>
      </c>
      <c r="R717" s="35">
        <v>3500000</v>
      </c>
      <c r="S717" s="20" t="s">
        <v>213</v>
      </c>
      <c r="T717" s="21">
        <v>44586</v>
      </c>
      <c r="U717" s="21">
        <v>44589</v>
      </c>
      <c r="V717" s="31">
        <v>44926</v>
      </c>
      <c r="W717" s="21">
        <v>44589</v>
      </c>
      <c r="X717" s="21">
        <v>44926</v>
      </c>
      <c r="Y717" s="24" t="s">
        <v>98</v>
      </c>
      <c r="Z717" s="25" t="s">
        <v>99</v>
      </c>
      <c r="AA717" s="50">
        <v>20221191</v>
      </c>
      <c r="AB717" s="50">
        <v>114422</v>
      </c>
      <c r="AC717" s="23">
        <v>44582</v>
      </c>
      <c r="AD717" s="18" t="s">
        <v>100</v>
      </c>
      <c r="AE717" s="18" t="s">
        <v>100</v>
      </c>
      <c r="AF717" s="28" t="s">
        <v>198</v>
      </c>
      <c r="AG717" s="28" t="s">
        <v>214</v>
      </c>
      <c r="AH717" s="26">
        <v>81822</v>
      </c>
      <c r="AI717" s="38">
        <v>44586</v>
      </c>
      <c r="AJ717" s="27" t="s">
        <v>84</v>
      </c>
      <c r="AK717" s="26" t="s">
        <v>100</v>
      </c>
      <c r="AL717" s="26" t="s">
        <v>100</v>
      </c>
      <c r="AM717" s="19" t="str">
        <f>'[1]REQUISITOS DE EJECUCIÓN '!F719</f>
        <v>Cumplimiento del contrato
Calidad del servicio</v>
      </c>
      <c r="AN717" s="19" t="str">
        <f>'[1]REQUISITOS DE EJECUCIÓN '!G719</f>
        <v>390-47-994000069419</v>
      </c>
      <c r="AO717" s="19">
        <f>'[1]REQUISITOS DE EJECUCIÓN '!H719</f>
        <v>44587</v>
      </c>
      <c r="AP717" s="19">
        <f>'[1]REQUISITOS DE EJECUCIÓN '!I719</f>
        <v>44589</v>
      </c>
      <c r="AQ717" s="19">
        <f>'[1]REQUISITOS DE EJECUCIÓN '!L719</f>
        <v>44588</v>
      </c>
      <c r="AR717" s="19" t="str">
        <f>'[1]REQUISITOS DE EJECUCIÓN '!M719</f>
        <v>l</v>
      </c>
      <c r="AS717" s="20" t="s">
        <v>211</v>
      </c>
      <c r="AT717" s="18" t="str">
        <f>[1]Supervisiones!J719</f>
        <v>Luz Angela Lenis Garces</v>
      </c>
      <c r="AU717" s="18">
        <f>[1]Supervisiones!K719</f>
        <v>31574611</v>
      </c>
      <c r="AV717" s="18" t="str">
        <f>[1]Supervisiones!L719</f>
        <v>Luz Angela Lenis Garces</v>
      </c>
      <c r="AW717" s="18">
        <f>[1]Supervisiones!M719</f>
        <v>31574611</v>
      </c>
      <c r="AX717" s="21">
        <f>[1]Supervisiones!N719</f>
        <v>44586</v>
      </c>
      <c r="AY717" s="21">
        <f>[1]Supervisiones!O719</f>
        <v>44586</v>
      </c>
      <c r="AZ717" s="18" t="str">
        <f>[1]Supervisiones!P719</f>
        <v>Transaccional</v>
      </c>
      <c r="BA717" s="20" t="s">
        <v>105</v>
      </c>
      <c r="BB717" s="18">
        <v>0</v>
      </c>
      <c r="BC717" s="20" t="s">
        <v>105</v>
      </c>
      <c r="BD717" s="18" t="s">
        <v>100</v>
      </c>
      <c r="BE717" s="18" t="s">
        <v>100</v>
      </c>
      <c r="BF717" s="20" t="s">
        <v>105</v>
      </c>
      <c r="BG717" s="18" t="s">
        <v>100</v>
      </c>
      <c r="BH717" s="18" t="s">
        <v>100</v>
      </c>
      <c r="BI717" s="18" t="s">
        <v>100</v>
      </c>
      <c r="BJ717" s="18" t="s">
        <v>100</v>
      </c>
      <c r="BK717" s="18" t="s">
        <v>100</v>
      </c>
      <c r="BL717" s="18" t="s">
        <v>100</v>
      </c>
      <c r="BM717" s="18" t="s">
        <v>100</v>
      </c>
      <c r="BN717" s="18" t="s">
        <v>100</v>
      </c>
      <c r="BO717" s="18" t="s">
        <v>100</v>
      </c>
      <c r="BP717" s="18" t="s">
        <v>100</v>
      </c>
      <c r="BQ717" s="18" t="s">
        <v>100</v>
      </c>
      <c r="BR717" s="18" t="s">
        <v>100</v>
      </c>
      <c r="BS717" s="21">
        <f t="shared" si="67"/>
        <v>44926</v>
      </c>
      <c r="BT717" s="20">
        <f t="shared" si="64"/>
        <v>0</v>
      </c>
      <c r="BU717" s="18">
        <v>0</v>
      </c>
      <c r="BV717" s="18">
        <v>0</v>
      </c>
      <c r="BW717" s="20">
        <f t="shared" si="65"/>
        <v>0</v>
      </c>
      <c r="BX717" s="18">
        <v>0</v>
      </c>
      <c r="BY717" s="18">
        <v>0</v>
      </c>
      <c r="BZ717" s="22">
        <f t="shared" si="68"/>
        <v>42000000</v>
      </c>
      <c r="CA717" s="18" t="s">
        <v>106</v>
      </c>
      <c r="CB717" s="20" t="e">
        <f t="shared" si="66"/>
        <v>#REF!</v>
      </c>
      <c r="CC717" s="30" t="e">
        <f>BS717-#REF!</f>
        <v>#REF!</v>
      </c>
      <c r="CD717" s="20" t="s">
        <v>107</v>
      </c>
      <c r="CE717" s="29">
        <v>44594</v>
      </c>
      <c r="CF717" s="32" t="s">
        <v>3745</v>
      </c>
    </row>
    <row r="718" spans="1:84" s="17" customFormat="1" ht="50.25" customHeight="1">
      <c r="A718" s="60">
        <v>717</v>
      </c>
      <c r="B718" s="20" t="s">
        <v>411</v>
      </c>
      <c r="C718" s="20" t="s">
        <v>412</v>
      </c>
      <c r="D718" s="20" t="s">
        <v>2468</v>
      </c>
      <c r="E718" s="20" t="s">
        <v>2387</v>
      </c>
      <c r="F718" s="20" t="s">
        <v>3746</v>
      </c>
      <c r="G718" s="20" t="s">
        <v>2389</v>
      </c>
      <c r="H718" s="20" t="s">
        <v>3747</v>
      </c>
      <c r="I718" s="20" t="s">
        <v>2130</v>
      </c>
      <c r="J718" s="20" t="s">
        <v>3748</v>
      </c>
      <c r="K718" s="20" t="s">
        <v>3749</v>
      </c>
      <c r="L718" s="18">
        <v>80101505</v>
      </c>
      <c r="M718" s="28" t="s">
        <v>3750</v>
      </c>
      <c r="N718" s="28" t="s">
        <v>96</v>
      </c>
      <c r="O718" s="20">
        <f t="shared" si="58"/>
        <v>200000000</v>
      </c>
      <c r="P718" s="35">
        <v>200000000</v>
      </c>
      <c r="Q718" s="18">
        <v>0</v>
      </c>
      <c r="R718" s="36" t="s">
        <v>100</v>
      </c>
      <c r="S718" s="20" t="s">
        <v>100</v>
      </c>
      <c r="T718" s="31">
        <v>44587</v>
      </c>
      <c r="U718" s="21">
        <v>44594</v>
      </c>
      <c r="V718" s="31">
        <v>44773</v>
      </c>
      <c r="W718" s="21">
        <v>44594</v>
      </c>
      <c r="X718" s="21">
        <v>44773</v>
      </c>
      <c r="Y718" s="24" t="s">
        <v>130</v>
      </c>
      <c r="Z718" s="25" t="s">
        <v>419</v>
      </c>
      <c r="AA718" s="50">
        <v>20221159</v>
      </c>
      <c r="AB718" s="50">
        <v>113122</v>
      </c>
      <c r="AC718" s="23">
        <v>44580</v>
      </c>
      <c r="AD718" s="18" t="s">
        <v>100</v>
      </c>
      <c r="AE718" s="18" t="s">
        <v>100</v>
      </c>
      <c r="AF718" s="28" t="s">
        <v>3467</v>
      </c>
      <c r="AG718" s="28" t="s">
        <v>100</v>
      </c>
      <c r="AH718" s="26">
        <v>91722</v>
      </c>
      <c r="AI718" s="38">
        <v>44588</v>
      </c>
      <c r="AJ718" s="27" t="s">
        <v>103</v>
      </c>
      <c r="AK718" s="26" t="s">
        <v>100</v>
      </c>
      <c r="AL718" s="26" t="s">
        <v>100</v>
      </c>
      <c r="AM718" s="19" t="str">
        <f>'[1]REQUISITOS DE EJECUCIÓN '!F720</f>
        <v>Cumplimiento del contrato
Pago de salarios
Calidad y correcto funcionamiento de los bienes</v>
      </c>
      <c r="AN718" s="19" t="str">
        <f>'[1]REQUISITOS DE EJECUCIÓN '!G720</f>
        <v>390 47 994000069518</v>
      </c>
      <c r="AO718" s="19">
        <f>'[1]REQUISITOS DE EJECUCIÓN '!H720</f>
        <v>44587</v>
      </c>
      <c r="AP718" s="19">
        <f>'[1]REQUISITOS DE EJECUCIÓN '!I720</f>
        <v>44594</v>
      </c>
      <c r="AQ718" s="19" t="str">
        <f>'[1]REQUISITOS DE EJECUCIÓN '!L720</f>
        <v>N/A</v>
      </c>
      <c r="AR718" s="19" t="str">
        <f>'[1]REQUISITOS DE EJECUCIÓN '!M720</f>
        <v>N/A</v>
      </c>
      <c r="AS718" s="20" t="s">
        <v>100</v>
      </c>
      <c r="AT718" s="18" t="str">
        <f>[1]Supervisiones!J720</f>
        <v>José Leonardo Hincapié Gómez</v>
      </c>
      <c r="AU718" s="18">
        <f>[1]Supervisiones!K720</f>
        <v>7562090</v>
      </c>
      <c r="AV718" s="18" t="str">
        <f>[1]Supervisiones!L720</f>
        <v>José Leonardo Hincapié Gómez</v>
      </c>
      <c r="AW718" s="18">
        <f>[1]Supervisiones!M720</f>
        <v>7562090</v>
      </c>
      <c r="AX718" s="21">
        <f>[1]Supervisiones!N720</f>
        <v>44588</v>
      </c>
      <c r="AY718" s="21">
        <f>[1]Supervisiones!O720</f>
        <v>44588</v>
      </c>
      <c r="AZ718" s="18" t="str">
        <f>[1]Supervisiones!P720</f>
        <v>Transaccional</v>
      </c>
      <c r="BA718" s="20" t="s">
        <v>105</v>
      </c>
      <c r="BB718" s="18">
        <v>0</v>
      </c>
      <c r="BC718" s="20" t="s">
        <v>105</v>
      </c>
      <c r="BD718" s="18" t="s">
        <v>100</v>
      </c>
      <c r="BE718" s="18" t="s">
        <v>100</v>
      </c>
      <c r="BF718" s="20" t="s">
        <v>105</v>
      </c>
      <c r="BG718" s="18" t="s">
        <v>100</v>
      </c>
      <c r="BH718" s="18" t="s">
        <v>100</v>
      </c>
      <c r="BI718" s="18" t="s">
        <v>100</v>
      </c>
      <c r="BJ718" s="18" t="s">
        <v>100</v>
      </c>
      <c r="BK718" s="18" t="s">
        <v>100</v>
      </c>
      <c r="BL718" s="18" t="s">
        <v>100</v>
      </c>
      <c r="BM718" s="18" t="s">
        <v>100</v>
      </c>
      <c r="BN718" s="18" t="s">
        <v>100</v>
      </c>
      <c r="BO718" s="18" t="s">
        <v>100</v>
      </c>
      <c r="BP718" s="18" t="s">
        <v>100</v>
      </c>
      <c r="BQ718" s="18" t="s">
        <v>100</v>
      </c>
      <c r="BR718" s="18" t="s">
        <v>100</v>
      </c>
      <c r="BS718" s="21">
        <f t="shared" si="67"/>
        <v>44773</v>
      </c>
      <c r="BT718" s="20">
        <f t="shared" si="64"/>
        <v>0</v>
      </c>
      <c r="BU718" s="18">
        <v>0</v>
      </c>
      <c r="BV718" s="18">
        <v>0</v>
      </c>
      <c r="BW718" s="20">
        <f t="shared" si="65"/>
        <v>0</v>
      </c>
      <c r="BX718" s="18">
        <v>0</v>
      </c>
      <c r="BY718" s="18">
        <v>0</v>
      </c>
      <c r="BZ718" s="22">
        <f t="shared" si="68"/>
        <v>200000000</v>
      </c>
      <c r="CA718" s="18" t="s">
        <v>106</v>
      </c>
      <c r="CB718" s="20" t="e">
        <f t="shared" si="66"/>
        <v>#REF!</v>
      </c>
      <c r="CC718" s="30" t="e">
        <f>BS718-#REF!</f>
        <v>#REF!</v>
      </c>
      <c r="CD718" s="20" t="s">
        <v>107</v>
      </c>
      <c r="CE718" s="29">
        <v>44594</v>
      </c>
      <c r="CF718" s="32" t="s">
        <v>3751</v>
      </c>
    </row>
    <row r="719" spans="1:84" s="17" customFormat="1" ht="50.25" customHeight="1">
      <c r="A719" s="60">
        <v>718</v>
      </c>
      <c r="B719" s="20" t="s">
        <v>411</v>
      </c>
      <c r="C719" s="20" t="s">
        <v>412</v>
      </c>
      <c r="D719" s="20" t="s">
        <v>2468</v>
      </c>
      <c r="E719" s="20" t="s">
        <v>2387</v>
      </c>
      <c r="F719" s="20" t="s">
        <v>3752</v>
      </c>
      <c r="G719" s="20" t="s">
        <v>2389</v>
      </c>
      <c r="H719" s="20" t="s">
        <v>3753</v>
      </c>
      <c r="I719" s="20" t="s">
        <v>2130</v>
      </c>
      <c r="J719" s="20" t="s">
        <v>3754</v>
      </c>
      <c r="K719" s="20" t="s">
        <v>3755</v>
      </c>
      <c r="L719" s="18">
        <v>80101505</v>
      </c>
      <c r="M719" s="28" t="s">
        <v>3756</v>
      </c>
      <c r="N719" s="28" t="s">
        <v>96</v>
      </c>
      <c r="O719" s="20">
        <f t="shared" si="58"/>
        <v>200000000</v>
      </c>
      <c r="P719" s="35">
        <v>200000000</v>
      </c>
      <c r="Q719" s="18">
        <v>0</v>
      </c>
      <c r="R719" s="36" t="s">
        <v>100</v>
      </c>
      <c r="S719" s="20" t="s">
        <v>100</v>
      </c>
      <c r="T719" s="31">
        <v>44586</v>
      </c>
      <c r="U719" s="21">
        <v>44599</v>
      </c>
      <c r="V719" s="31">
        <v>44926</v>
      </c>
      <c r="W719" s="21">
        <v>44599</v>
      </c>
      <c r="X719" s="21">
        <v>44926</v>
      </c>
      <c r="Y719" s="24" t="s">
        <v>418</v>
      </c>
      <c r="Z719" s="25" t="s">
        <v>419</v>
      </c>
      <c r="AA719" s="50">
        <v>20220769</v>
      </c>
      <c r="AB719" s="50">
        <v>92422</v>
      </c>
      <c r="AC719" s="23">
        <v>44575</v>
      </c>
      <c r="AD719" s="18" t="s">
        <v>100</v>
      </c>
      <c r="AE719" s="18" t="s">
        <v>100</v>
      </c>
      <c r="AF719" s="28" t="s">
        <v>2394</v>
      </c>
      <c r="AG719" s="28" t="s">
        <v>100</v>
      </c>
      <c r="AH719" s="26">
        <v>95222</v>
      </c>
      <c r="AI719" s="38">
        <v>44588</v>
      </c>
      <c r="AJ719" s="27" t="s">
        <v>103</v>
      </c>
      <c r="AK719" s="26" t="s">
        <v>100</v>
      </c>
      <c r="AL719" s="26" t="s">
        <v>100</v>
      </c>
      <c r="AM719" s="19" t="str">
        <f>'[1]REQUISITOS DE EJECUCIÓN '!F721</f>
        <v>Cumplimiento del contrato
Pago de salarios</v>
      </c>
      <c r="AN719" s="19" t="str">
        <f>'[1]REQUISITOS DE EJECUCIÓN '!G721</f>
        <v>3258308-2</v>
      </c>
      <c r="AO719" s="19">
        <f>'[1]REQUISITOS DE EJECUCIÓN '!H721</f>
        <v>44587</v>
      </c>
      <c r="AP719" s="19">
        <f>'[1]REQUISITOS DE EJECUCIÓN '!I721</f>
        <v>44599</v>
      </c>
      <c r="AQ719" s="19" t="str">
        <f>'[1]REQUISITOS DE EJECUCIÓN '!L721</f>
        <v>N/A</v>
      </c>
      <c r="AR719" s="19" t="str">
        <f>'[1]REQUISITOS DE EJECUCIÓN '!M721</f>
        <v>N/A</v>
      </c>
      <c r="AS719" s="20" t="s">
        <v>100</v>
      </c>
      <c r="AT719" s="18" t="str">
        <f>[1]Supervisiones!J721</f>
        <v>Luis Carlos Buitrago Echeverri</v>
      </c>
      <c r="AU719" s="18">
        <f>[1]Supervisiones!K721</f>
        <v>7563863</v>
      </c>
      <c r="AV719" s="18" t="str">
        <f>[1]Supervisiones!L721</f>
        <v>José Leonardo Hincapié Gómez</v>
      </c>
      <c r="AW719" s="18">
        <f>[1]Supervisiones!M721</f>
        <v>7563863</v>
      </c>
      <c r="AX719" s="21">
        <f>[1]Supervisiones!N721</f>
        <v>44588</v>
      </c>
      <c r="AY719" s="21">
        <f>[1]Supervisiones!O721</f>
        <v>44588</v>
      </c>
      <c r="AZ719" s="18" t="str">
        <f>[1]Supervisiones!P721</f>
        <v>Transaccional</v>
      </c>
      <c r="BA719" s="20" t="s">
        <v>105</v>
      </c>
      <c r="BB719" s="18">
        <v>0</v>
      </c>
      <c r="BC719" s="20" t="s">
        <v>105</v>
      </c>
      <c r="BD719" s="18" t="s">
        <v>100</v>
      </c>
      <c r="BE719" s="18" t="s">
        <v>100</v>
      </c>
      <c r="BF719" s="20" t="s">
        <v>105</v>
      </c>
      <c r="BG719" s="18" t="s">
        <v>100</v>
      </c>
      <c r="BH719" s="18" t="s">
        <v>100</v>
      </c>
      <c r="BI719" s="18" t="s">
        <v>100</v>
      </c>
      <c r="BJ719" s="18" t="s">
        <v>100</v>
      </c>
      <c r="BK719" s="18" t="s">
        <v>100</v>
      </c>
      <c r="BL719" s="18" t="s">
        <v>100</v>
      </c>
      <c r="BM719" s="18" t="s">
        <v>100</v>
      </c>
      <c r="BN719" s="18" t="s">
        <v>100</v>
      </c>
      <c r="BO719" s="18" t="s">
        <v>100</v>
      </c>
      <c r="BP719" s="18" t="s">
        <v>100</v>
      </c>
      <c r="BQ719" s="18" t="s">
        <v>100</v>
      </c>
      <c r="BR719" s="18" t="s">
        <v>100</v>
      </c>
      <c r="BS719" s="21">
        <f t="shared" si="67"/>
        <v>44926</v>
      </c>
      <c r="BT719" s="20">
        <f t="shared" si="64"/>
        <v>0</v>
      </c>
      <c r="BU719" s="18">
        <v>0</v>
      </c>
      <c r="BV719" s="18">
        <v>0</v>
      </c>
      <c r="BW719" s="20">
        <f t="shared" si="65"/>
        <v>0</v>
      </c>
      <c r="BX719" s="18">
        <v>0</v>
      </c>
      <c r="BY719" s="18">
        <v>0</v>
      </c>
      <c r="BZ719" s="22">
        <f t="shared" si="68"/>
        <v>200000000</v>
      </c>
      <c r="CA719" s="18" t="s">
        <v>106</v>
      </c>
      <c r="CB719" s="20" t="e">
        <f t="shared" si="66"/>
        <v>#REF!</v>
      </c>
      <c r="CC719" s="30" t="e">
        <f>BS719-#REF!</f>
        <v>#REF!</v>
      </c>
      <c r="CD719" s="20" t="s">
        <v>107</v>
      </c>
      <c r="CE719" s="29">
        <v>44594</v>
      </c>
      <c r="CF719" s="32" t="s">
        <v>3757</v>
      </c>
    </row>
    <row r="720" spans="1:84" s="17" customFormat="1" ht="50.25" customHeight="1">
      <c r="A720" s="60">
        <v>719</v>
      </c>
      <c r="B720" s="20" t="s">
        <v>411</v>
      </c>
      <c r="C720" s="20" t="s">
        <v>412</v>
      </c>
      <c r="D720" s="20" t="s">
        <v>1332</v>
      </c>
      <c r="E720" s="20" t="s">
        <v>2387</v>
      </c>
      <c r="F720" s="20" t="s">
        <v>3758</v>
      </c>
      <c r="G720" s="20" t="s">
        <v>2389</v>
      </c>
      <c r="H720" s="37" t="s">
        <v>3759</v>
      </c>
      <c r="I720" s="20" t="s">
        <v>2130</v>
      </c>
      <c r="J720" s="20" t="s">
        <v>3760</v>
      </c>
      <c r="K720" s="20" t="s">
        <v>3761</v>
      </c>
      <c r="L720" s="18">
        <v>80101505</v>
      </c>
      <c r="M720" s="28" t="s">
        <v>3762</v>
      </c>
      <c r="N720" s="20" t="s">
        <v>96</v>
      </c>
      <c r="O720" s="20">
        <f t="shared" si="58"/>
        <v>998000000</v>
      </c>
      <c r="P720" s="35">
        <v>998000000</v>
      </c>
      <c r="Q720" s="18">
        <v>0</v>
      </c>
      <c r="R720" s="36" t="s">
        <v>100</v>
      </c>
      <c r="S720" s="20" t="s">
        <v>100</v>
      </c>
      <c r="T720" s="21">
        <v>44589</v>
      </c>
      <c r="U720" s="21">
        <v>44595</v>
      </c>
      <c r="V720" s="31">
        <v>44926</v>
      </c>
      <c r="W720" s="21">
        <v>44595</v>
      </c>
      <c r="X720" s="21">
        <v>44926</v>
      </c>
      <c r="Y720" s="24" t="s">
        <v>418</v>
      </c>
      <c r="Z720" s="25" t="s">
        <v>419</v>
      </c>
      <c r="AA720" s="50">
        <v>20220784</v>
      </c>
      <c r="AB720" s="50">
        <v>80722</v>
      </c>
      <c r="AC720" s="23">
        <v>44574</v>
      </c>
      <c r="AD720" s="18" t="s">
        <v>100</v>
      </c>
      <c r="AE720" s="18" t="s">
        <v>100</v>
      </c>
      <c r="AF720" s="28" t="s">
        <v>2394</v>
      </c>
      <c r="AG720" s="28" t="s">
        <v>100</v>
      </c>
      <c r="AH720" s="26">
        <v>107522</v>
      </c>
      <c r="AI720" s="38">
        <v>44589</v>
      </c>
      <c r="AJ720" s="27" t="s">
        <v>103</v>
      </c>
      <c r="AK720" s="26" t="s">
        <v>100</v>
      </c>
      <c r="AL720" s="26" t="s">
        <v>100</v>
      </c>
      <c r="AM720" s="19" t="str">
        <f>'[1]REQUISITOS DE EJECUCIÓN '!F722</f>
        <v>Cumplimiento del contrato
Pago de salarios
Calidad y correcto funcionamiento de los bienes</v>
      </c>
      <c r="AN720" s="19" t="str">
        <f>'[1]REQUISITOS DE EJECUCIÓN '!G722</f>
        <v>390-47-994000070096</v>
      </c>
      <c r="AO720" s="19">
        <f>'[1]REQUISITOS DE EJECUCIÓN '!H722</f>
        <v>44589</v>
      </c>
      <c r="AP720" s="19">
        <f>'[1]REQUISITOS DE EJECUCIÓN '!I722</f>
        <v>44595</v>
      </c>
      <c r="AQ720" s="19" t="str">
        <f>'[1]REQUISITOS DE EJECUCIÓN '!L722</f>
        <v>N/A</v>
      </c>
      <c r="AR720" s="19" t="str">
        <f>'[1]REQUISITOS DE EJECUCIÓN '!M722</f>
        <v>N/A</v>
      </c>
      <c r="AS720" s="20" t="s">
        <v>100</v>
      </c>
      <c r="AT720" s="18" t="str">
        <f>[1]Supervisiones!J722</f>
        <v>Luis Carlos Buitrago Echeverri</v>
      </c>
      <c r="AU720" s="18">
        <f>[1]Supervisiones!K722</f>
        <v>7563863</v>
      </c>
      <c r="AV720" s="18" t="str">
        <f>[1]Supervisiones!L722</f>
        <v>José Leonardo Hincapié Gómez</v>
      </c>
      <c r="AW720" s="18">
        <f>[1]Supervisiones!M722</f>
        <v>7563863</v>
      </c>
      <c r="AX720" s="21">
        <f>[1]Supervisiones!N722</f>
        <v>44592</v>
      </c>
      <c r="AY720" s="21">
        <f>[1]Supervisiones!O722</f>
        <v>44592</v>
      </c>
      <c r="AZ720" s="18" t="str">
        <f>[1]Supervisiones!P722</f>
        <v>Transaccional</v>
      </c>
      <c r="BA720" s="20" t="s">
        <v>105</v>
      </c>
      <c r="BB720" s="18">
        <v>0</v>
      </c>
      <c r="BC720" s="20" t="s">
        <v>105</v>
      </c>
      <c r="BD720" s="18" t="s">
        <v>100</v>
      </c>
      <c r="BE720" s="18" t="s">
        <v>100</v>
      </c>
      <c r="BF720" s="20" t="s">
        <v>105</v>
      </c>
      <c r="BG720" s="18" t="s">
        <v>100</v>
      </c>
      <c r="BH720" s="18" t="s">
        <v>100</v>
      </c>
      <c r="BI720" s="18" t="s">
        <v>100</v>
      </c>
      <c r="BJ720" s="18" t="s">
        <v>100</v>
      </c>
      <c r="BK720" s="18" t="s">
        <v>100</v>
      </c>
      <c r="BL720" s="18" t="s">
        <v>100</v>
      </c>
      <c r="BM720" s="18" t="s">
        <v>100</v>
      </c>
      <c r="BN720" s="18" t="s">
        <v>100</v>
      </c>
      <c r="BO720" s="18" t="s">
        <v>100</v>
      </c>
      <c r="BP720" s="18" t="s">
        <v>100</v>
      </c>
      <c r="BQ720" s="18" t="s">
        <v>100</v>
      </c>
      <c r="BR720" s="18" t="s">
        <v>100</v>
      </c>
      <c r="BS720" s="21">
        <f t="shared" si="67"/>
        <v>44926</v>
      </c>
      <c r="BT720" s="20">
        <f t="shared" si="64"/>
        <v>0</v>
      </c>
      <c r="BU720" s="18">
        <v>0</v>
      </c>
      <c r="BV720" s="18">
        <v>0</v>
      </c>
      <c r="BW720" s="20">
        <f t="shared" si="65"/>
        <v>0</v>
      </c>
      <c r="BX720" s="18">
        <v>0</v>
      </c>
      <c r="BY720" s="18">
        <v>0</v>
      </c>
      <c r="BZ720" s="22">
        <f t="shared" si="68"/>
        <v>998000000</v>
      </c>
      <c r="CA720" s="18" t="s">
        <v>106</v>
      </c>
      <c r="CB720" s="20" t="e">
        <f t="shared" si="66"/>
        <v>#REF!</v>
      </c>
      <c r="CC720" s="30" t="e">
        <f>BS720-#REF!</f>
        <v>#REF!</v>
      </c>
      <c r="CD720" s="20" t="s">
        <v>107</v>
      </c>
      <c r="CE720" s="29">
        <v>44594</v>
      </c>
      <c r="CF720" s="32" t="s">
        <v>3763</v>
      </c>
    </row>
    <row r="721" spans="1:84" s="17" customFormat="1" ht="50.25" customHeight="1">
      <c r="A721" s="60">
        <v>720</v>
      </c>
      <c r="B721" s="20" t="s">
        <v>85</v>
      </c>
      <c r="C721" s="20" t="s">
        <v>207</v>
      </c>
      <c r="D721" s="20" t="s">
        <v>165</v>
      </c>
      <c r="E721" s="20" t="s">
        <v>88</v>
      </c>
      <c r="F721" s="20" t="s">
        <v>3764</v>
      </c>
      <c r="G721" s="20" t="s">
        <v>90</v>
      </c>
      <c r="H721" s="20" t="s">
        <v>3765</v>
      </c>
      <c r="I721" s="20" t="s">
        <v>92</v>
      </c>
      <c r="J721" s="20">
        <v>52233940</v>
      </c>
      <c r="K721" s="20" t="s">
        <v>3766</v>
      </c>
      <c r="L721" s="18">
        <v>80111701</v>
      </c>
      <c r="M721" s="28" t="s">
        <v>3552</v>
      </c>
      <c r="N721" s="20" t="s">
        <v>96</v>
      </c>
      <c r="O721" s="20">
        <f t="shared" si="58"/>
        <v>60000000</v>
      </c>
      <c r="P721" s="35">
        <v>60000000</v>
      </c>
      <c r="Q721" s="18">
        <v>0</v>
      </c>
      <c r="R721" s="35">
        <v>5000000</v>
      </c>
      <c r="S721" s="20" t="s">
        <v>213</v>
      </c>
      <c r="T721" s="53">
        <v>44586</v>
      </c>
      <c r="U721" s="21">
        <v>44587</v>
      </c>
      <c r="V721" s="31">
        <v>44926</v>
      </c>
      <c r="W721" s="21">
        <v>44587</v>
      </c>
      <c r="X721" s="21">
        <v>44926</v>
      </c>
      <c r="Y721" s="24" t="s">
        <v>130</v>
      </c>
      <c r="Z721" s="25" t="s">
        <v>99</v>
      </c>
      <c r="AA721" s="50">
        <v>20220178</v>
      </c>
      <c r="AB721" s="50">
        <v>83822</v>
      </c>
      <c r="AC721" s="23">
        <v>44575</v>
      </c>
      <c r="AD721" s="18" t="s">
        <v>100</v>
      </c>
      <c r="AE721" s="18" t="s">
        <v>100</v>
      </c>
      <c r="AF721" s="28" t="s">
        <v>131</v>
      </c>
      <c r="AG721" s="28" t="s">
        <v>116</v>
      </c>
      <c r="AH721" s="26">
        <v>90022</v>
      </c>
      <c r="AI721" s="38">
        <v>44587</v>
      </c>
      <c r="AJ721" s="27" t="s">
        <v>103</v>
      </c>
      <c r="AK721" s="26" t="s">
        <v>100</v>
      </c>
      <c r="AL721" s="26" t="s">
        <v>100</v>
      </c>
      <c r="AM721" s="19" t="str">
        <f>'[1]REQUISITOS DE EJECUCIÓN '!F723</f>
        <v>Cumplimiento del contrato
Calidad del servicio</v>
      </c>
      <c r="AN721" s="19" t="str">
        <f>'[1]REQUISITOS DE EJECUCIÓN '!G723</f>
        <v>14-46-101069325</v>
      </c>
      <c r="AO721" s="19">
        <f>'[1]REQUISITOS DE EJECUCIÓN '!H723</f>
        <v>44587</v>
      </c>
      <c r="AP721" s="19">
        <f>'[1]REQUISITOS DE EJECUCIÓN '!I723</f>
        <v>44589</v>
      </c>
      <c r="AQ721" s="19">
        <f>'[1]REQUISITOS DE EJECUCIÓN '!L723</f>
        <v>44589</v>
      </c>
      <c r="AR721" s="19" t="str">
        <f>'[1]REQUISITOS DE EJECUCIÓN '!M723</f>
        <v>l</v>
      </c>
      <c r="AS721" s="20" t="s">
        <v>104</v>
      </c>
      <c r="AT721" s="18" t="str">
        <f>[1]Supervisiones!J723</f>
        <v>Jorge Enrique Niño Velandia</v>
      </c>
      <c r="AU721" s="18">
        <f>[1]Supervisiones!K723</f>
        <v>19493141</v>
      </c>
      <c r="AV721" s="18" t="str">
        <f>[1]Supervisiones!L723</f>
        <v>Hugo Alberto Muñoz Ruiz</v>
      </c>
      <c r="AW721" s="18">
        <f>[1]Supervisiones!M723</f>
        <v>19493141</v>
      </c>
      <c r="AX721" s="21">
        <f>[1]Supervisiones!N723</f>
        <v>44587</v>
      </c>
      <c r="AY721" s="21">
        <f>[1]Supervisiones!O723</f>
        <v>44587</v>
      </c>
      <c r="AZ721" s="18" t="str">
        <f>[1]Supervisiones!P723</f>
        <v>Transaccional</v>
      </c>
      <c r="BA721" s="20" t="s">
        <v>105</v>
      </c>
      <c r="BB721" s="18">
        <v>0</v>
      </c>
      <c r="BC721" s="20" t="s">
        <v>105</v>
      </c>
      <c r="BD721" s="18" t="s">
        <v>100</v>
      </c>
      <c r="BE721" s="18" t="s">
        <v>100</v>
      </c>
      <c r="BF721" s="20" t="s">
        <v>105</v>
      </c>
      <c r="BG721" s="18" t="s">
        <v>100</v>
      </c>
      <c r="BH721" s="18" t="s">
        <v>100</v>
      </c>
      <c r="BI721" s="18" t="s">
        <v>100</v>
      </c>
      <c r="BJ721" s="18" t="s">
        <v>100</v>
      </c>
      <c r="BK721" s="18" t="s">
        <v>100</v>
      </c>
      <c r="BL721" s="18" t="s">
        <v>100</v>
      </c>
      <c r="BM721" s="18" t="s">
        <v>100</v>
      </c>
      <c r="BN721" s="18" t="s">
        <v>100</v>
      </c>
      <c r="BO721" s="18" t="s">
        <v>100</v>
      </c>
      <c r="BP721" s="18" t="s">
        <v>100</v>
      </c>
      <c r="BQ721" s="18" t="s">
        <v>100</v>
      </c>
      <c r="BR721" s="18" t="s">
        <v>100</v>
      </c>
      <c r="BS721" s="21">
        <f t="shared" si="67"/>
        <v>44926</v>
      </c>
      <c r="BT721" s="20">
        <f t="shared" si="64"/>
        <v>0</v>
      </c>
      <c r="BU721" s="18">
        <v>0</v>
      </c>
      <c r="BV721" s="18">
        <v>0</v>
      </c>
      <c r="BW721" s="20">
        <f t="shared" si="65"/>
        <v>0</v>
      </c>
      <c r="BX721" s="18">
        <v>0</v>
      </c>
      <c r="BY721" s="18">
        <v>0</v>
      </c>
      <c r="BZ721" s="22">
        <f t="shared" si="68"/>
        <v>60000000</v>
      </c>
      <c r="CA721" s="18" t="s">
        <v>106</v>
      </c>
      <c r="CB721" s="20" t="e">
        <f t="shared" si="66"/>
        <v>#REF!</v>
      </c>
      <c r="CC721" s="30" t="e">
        <f>BS721-#REF!</f>
        <v>#REF!</v>
      </c>
      <c r="CD721" s="20" t="s">
        <v>107</v>
      </c>
      <c r="CE721" s="29">
        <v>44594</v>
      </c>
      <c r="CF721" s="32" t="s">
        <v>3767</v>
      </c>
    </row>
    <row r="722" spans="1:84" s="17" customFormat="1" ht="50.25" customHeight="1">
      <c r="A722" s="60">
        <v>721</v>
      </c>
      <c r="B722" s="20" t="s">
        <v>411</v>
      </c>
      <c r="C722" s="20" t="s">
        <v>412</v>
      </c>
      <c r="D722" s="20" t="s">
        <v>1261</v>
      </c>
      <c r="E722" s="20" t="s">
        <v>88</v>
      </c>
      <c r="F722" s="20" t="s">
        <v>3768</v>
      </c>
      <c r="G722" s="20" t="s">
        <v>90</v>
      </c>
      <c r="H722" s="20" t="s">
        <v>3769</v>
      </c>
      <c r="I722" s="20" t="s">
        <v>92</v>
      </c>
      <c r="J722" s="20">
        <v>1010169084</v>
      </c>
      <c r="K722" s="20" t="s">
        <v>3770</v>
      </c>
      <c r="L722" s="18">
        <v>80111701</v>
      </c>
      <c r="M722" s="28" t="s">
        <v>3771</v>
      </c>
      <c r="N722" s="20" t="s">
        <v>96</v>
      </c>
      <c r="O722" s="20">
        <f t="shared" si="58"/>
        <v>105052500</v>
      </c>
      <c r="P722" s="35">
        <v>105052500</v>
      </c>
      <c r="Q722" s="18">
        <v>0</v>
      </c>
      <c r="R722" s="35">
        <v>9135000</v>
      </c>
      <c r="S722" s="20" t="s">
        <v>97</v>
      </c>
      <c r="T722" s="21">
        <v>44586</v>
      </c>
      <c r="U722" s="21">
        <v>44589</v>
      </c>
      <c r="V722" s="31">
        <v>44926</v>
      </c>
      <c r="W722" s="21">
        <v>44589</v>
      </c>
      <c r="X722" s="21">
        <v>44926</v>
      </c>
      <c r="Y722" s="24" t="s">
        <v>418</v>
      </c>
      <c r="Z722" s="25" t="s">
        <v>419</v>
      </c>
      <c r="AA722" s="50">
        <v>20221032</v>
      </c>
      <c r="AB722" s="50">
        <v>103222</v>
      </c>
      <c r="AC722" s="23">
        <v>44579</v>
      </c>
      <c r="AD722" s="18" t="s">
        <v>100</v>
      </c>
      <c r="AE722" s="18" t="s">
        <v>100</v>
      </c>
      <c r="AF722" s="28" t="s">
        <v>420</v>
      </c>
      <c r="AG722" s="28" t="s">
        <v>116</v>
      </c>
      <c r="AH722" s="26">
        <v>85822</v>
      </c>
      <c r="AI722" s="38">
        <v>44587</v>
      </c>
      <c r="AJ722" s="27" t="s">
        <v>103</v>
      </c>
      <c r="AK722" s="26" t="s">
        <v>100</v>
      </c>
      <c r="AL722" s="26" t="s">
        <v>100</v>
      </c>
      <c r="AM722" s="19" t="str">
        <f>'[1]REQUISITOS DE EJECUCIÓN '!F724</f>
        <v>Cumplimiento del contrato
Calidad del servicio</v>
      </c>
      <c r="AN722" s="19" t="str">
        <f>'[1]REQUISITOS DE EJECUCIÓN '!G724</f>
        <v>390-47-994000069362</v>
      </c>
      <c r="AO722" s="19">
        <f>'[1]REQUISITOS DE EJECUCIÓN '!H724</f>
        <v>44586</v>
      </c>
      <c r="AP722" s="19">
        <f>'[1]REQUISITOS DE EJECUCIÓN '!I724</f>
        <v>44587</v>
      </c>
      <c r="AQ722" s="19">
        <f>'[1]REQUISITOS DE EJECUCIÓN '!L724</f>
        <v>44589</v>
      </c>
      <c r="AR722" s="19" t="str">
        <f>'[1]REQUISITOS DE EJECUCIÓN '!M724</f>
        <v>l</v>
      </c>
      <c r="AS722" s="20" t="s">
        <v>104</v>
      </c>
      <c r="AT722" s="18" t="str">
        <f>[1]Supervisiones!J724</f>
        <v>Yanneth Bibiana Perilla Triana</v>
      </c>
      <c r="AU722" s="18">
        <f>[1]Supervisiones!K724</f>
        <v>52358010</v>
      </c>
      <c r="AV722" s="18" t="str">
        <f>[1]Supervisiones!L724</f>
        <v>José Leonardo Hincapié Gómez</v>
      </c>
      <c r="AW722" s="18">
        <f>[1]Supervisiones!M724</f>
        <v>52358010</v>
      </c>
      <c r="AX722" s="21">
        <f>[1]Supervisiones!N724</f>
        <v>44587</v>
      </c>
      <c r="AY722" s="21">
        <f>[1]Supervisiones!O724</f>
        <v>44587</v>
      </c>
      <c r="AZ722" s="18" t="str">
        <f>[1]Supervisiones!P724</f>
        <v>Transaccional</v>
      </c>
      <c r="BA722" s="20" t="s">
        <v>105</v>
      </c>
      <c r="BB722" s="18">
        <v>0</v>
      </c>
      <c r="BC722" s="20" t="s">
        <v>105</v>
      </c>
      <c r="BD722" s="18" t="s">
        <v>100</v>
      </c>
      <c r="BE722" s="18" t="s">
        <v>100</v>
      </c>
      <c r="BF722" s="20" t="s">
        <v>105</v>
      </c>
      <c r="BG722" s="18" t="s">
        <v>100</v>
      </c>
      <c r="BH722" s="18" t="s">
        <v>100</v>
      </c>
      <c r="BI722" s="18" t="s">
        <v>100</v>
      </c>
      <c r="BJ722" s="18" t="s">
        <v>100</v>
      </c>
      <c r="BK722" s="18" t="s">
        <v>100</v>
      </c>
      <c r="BL722" s="18" t="s">
        <v>100</v>
      </c>
      <c r="BM722" s="18" t="s">
        <v>100</v>
      </c>
      <c r="BN722" s="18" t="s">
        <v>100</v>
      </c>
      <c r="BO722" s="18" t="s">
        <v>100</v>
      </c>
      <c r="BP722" s="18" t="s">
        <v>100</v>
      </c>
      <c r="BQ722" s="18" t="s">
        <v>100</v>
      </c>
      <c r="BR722" s="18" t="s">
        <v>100</v>
      </c>
      <c r="BS722" s="21">
        <f t="shared" si="67"/>
        <v>44926</v>
      </c>
      <c r="BT722" s="20">
        <f t="shared" si="64"/>
        <v>0</v>
      </c>
      <c r="BU722" s="18">
        <v>0</v>
      </c>
      <c r="BV722" s="18">
        <v>0</v>
      </c>
      <c r="BW722" s="20">
        <f t="shared" si="65"/>
        <v>0</v>
      </c>
      <c r="BX722" s="18">
        <v>0</v>
      </c>
      <c r="BY722" s="18">
        <v>0</v>
      </c>
      <c r="BZ722" s="22">
        <f t="shared" si="68"/>
        <v>105052500</v>
      </c>
      <c r="CA722" s="18" t="s">
        <v>106</v>
      </c>
      <c r="CB722" s="20" t="e">
        <f t="shared" si="66"/>
        <v>#REF!</v>
      </c>
      <c r="CC722" s="30" t="e">
        <f>BS722-#REF!</f>
        <v>#REF!</v>
      </c>
      <c r="CD722" s="20" t="s">
        <v>107</v>
      </c>
      <c r="CE722" s="29">
        <v>44594</v>
      </c>
      <c r="CF722" s="32" t="s">
        <v>3772</v>
      </c>
    </row>
    <row r="723" spans="1:84" s="17" customFormat="1" ht="50.25" customHeight="1">
      <c r="A723" s="60">
        <v>722</v>
      </c>
      <c r="B723" s="20" t="s">
        <v>298</v>
      </c>
      <c r="C723" s="20" t="s">
        <v>2328</v>
      </c>
      <c r="D723" s="20" t="s">
        <v>460</v>
      </c>
      <c r="E723" s="20" t="s">
        <v>88</v>
      </c>
      <c r="F723" s="20" t="s">
        <v>3773</v>
      </c>
      <c r="G723" s="20" t="s">
        <v>111</v>
      </c>
      <c r="H723" s="20" t="s">
        <v>3774</v>
      </c>
      <c r="I723" s="20" t="s">
        <v>92</v>
      </c>
      <c r="J723" s="20">
        <v>79912370</v>
      </c>
      <c r="K723" s="20" t="s">
        <v>3775</v>
      </c>
      <c r="L723" s="18">
        <v>80111701</v>
      </c>
      <c r="M723" s="28" t="s">
        <v>304</v>
      </c>
      <c r="N723" s="20" t="s">
        <v>96</v>
      </c>
      <c r="O723" s="20">
        <f t="shared" si="58"/>
        <v>25000000</v>
      </c>
      <c r="P723" s="35">
        <v>25000000</v>
      </c>
      <c r="Q723" s="18">
        <v>0</v>
      </c>
      <c r="R723" s="35">
        <v>2500000</v>
      </c>
      <c r="S723" s="20" t="s">
        <v>213</v>
      </c>
      <c r="T723" s="31">
        <v>44586</v>
      </c>
      <c r="U723" s="21">
        <v>44589</v>
      </c>
      <c r="V723" s="31">
        <v>44865</v>
      </c>
      <c r="W723" s="21">
        <v>44589</v>
      </c>
      <c r="X723" s="21">
        <v>44865</v>
      </c>
      <c r="Y723" s="24" t="s">
        <v>764</v>
      </c>
      <c r="Z723" s="25" t="s">
        <v>306</v>
      </c>
      <c r="AA723" s="50">
        <v>20221128</v>
      </c>
      <c r="AB723" s="50">
        <v>109322</v>
      </c>
      <c r="AC723" s="23">
        <v>44579</v>
      </c>
      <c r="AD723" s="18" t="s">
        <v>100</v>
      </c>
      <c r="AE723" s="18" t="s">
        <v>100</v>
      </c>
      <c r="AF723" s="28" t="s">
        <v>2332</v>
      </c>
      <c r="AG723" s="28" t="s">
        <v>321</v>
      </c>
      <c r="AH723" s="26">
        <v>89422</v>
      </c>
      <c r="AI723" s="38">
        <v>44587</v>
      </c>
      <c r="AJ723" s="27" t="s">
        <v>103</v>
      </c>
      <c r="AK723" s="26" t="s">
        <v>100</v>
      </c>
      <c r="AL723" s="26" t="s">
        <v>100</v>
      </c>
      <c r="AM723" s="19" t="str">
        <f>'[1]REQUISITOS DE EJECUCIÓN '!F725</f>
        <v>Cumplimiento del contrato</v>
      </c>
      <c r="AN723" s="19" t="str">
        <f>'[1]REQUISITOS DE EJECUCIÓN '!G725</f>
        <v>390-47-994000069662</v>
      </c>
      <c r="AO723" s="19">
        <f>'[1]REQUISITOS DE EJECUCIÓN '!H725</f>
        <v>44587</v>
      </c>
      <c r="AP723" s="19">
        <f>'[1]REQUISITOS DE EJECUCIÓN '!I725</f>
        <v>44589</v>
      </c>
      <c r="AQ723" s="19">
        <f>'[1]REQUISITOS DE EJECUCIÓN '!L725</f>
        <v>44589</v>
      </c>
      <c r="AR723" s="19" t="str">
        <f>'[1]REQUISITOS DE EJECUCIÓN '!M725</f>
        <v>II</v>
      </c>
      <c r="AS723" s="20" t="s">
        <v>104</v>
      </c>
      <c r="AT723" s="18" t="str">
        <f>[1]Supervisiones!J725</f>
        <v>Nelson Jair Peña Gama</v>
      </c>
      <c r="AU723" s="18">
        <f>[1]Supervisiones!K725</f>
        <v>79353698</v>
      </c>
      <c r="AV723" s="18" t="str">
        <f>[1]Supervisiones!L725</f>
        <v>Nelson Jair Peña Gama</v>
      </c>
      <c r="AW723" s="18">
        <f>[1]Supervisiones!M725</f>
        <v>79353698</v>
      </c>
      <c r="AX723" s="21">
        <f>[1]Supervisiones!N725</f>
        <v>44587</v>
      </c>
      <c r="AY723" s="21">
        <f>[1]Supervisiones!O725</f>
        <v>44587</v>
      </c>
      <c r="AZ723" s="18" t="str">
        <f>[1]Supervisiones!P725</f>
        <v>Transaccional</v>
      </c>
      <c r="BA723" s="20" t="s">
        <v>105</v>
      </c>
      <c r="BB723" s="18">
        <v>0</v>
      </c>
      <c r="BC723" s="20" t="s">
        <v>105</v>
      </c>
      <c r="BD723" s="18" t="s">
        <v>100</v>
      </c>
      <c r="BE723" s="18" t="s">
        <v>100</v>
      </c>
      <c r="BF723" s="20" t="s">
        <v>105</v>
      </c>
      <c r="BG723" s="18" t="s">
        <v>100</v>
      </c>
      <c r="BH723" s="18" t="s">
        <v>100</v>
      </c>
      <c r="BI723" s="18" t="s">
        <v>100</v>
      </c>
      <c r="BJ723" s="18" t="s">
        <v>100</v>
      </c>
      <c r="BK723" s="18" t="s">
        <v>100</v>
      </c>
      <c r="BL723" s="18" t="s">
        <v>100</v>
      </c>
      <c r="BM723" s="18" t="s">
        <v>100</v>
      </c>
      <c r="BN723" s="18" t="s">
        <v>100</v>
      </c>
      <c r="BO723" s="18" t="s">
        <v>100</v>
      </c>
      <c r="BP723" s="18" t="s">
        <v>100</v>
      </c>
      <c r="BQ723" s="18" t="s">
        <v>100</v>
      </c>
      <c r="BR723" s="18" t="s">
        <v>100</v>
      </c>
      <c r="BS723" s="21">
        <f t="shared" si="67"/>
        <v>44865</v>
      </c>
      <c r="BT723" s="20">
        <f t="shared" si="64"/>
        <v>0</v>
      </c>
      <c r="BU723" s="18">
        <v>0</v>
      </c>
      <c r="BV723" s="18">
        <v>0</v>
      </c>
      <c r="BW723" s="20">
        <f t="shared" si="65"/>
        <v>0</v>
      </c>
      <c r="BX723" s="18">
        <v>0</v>
      </c>
      <c r="BY723" s="18">
        <v>0</v>
      </c>
      <c r="BZ723" s="22">
        <f t="shared" si="68"/>
        <v>25000000</v>
      </c>
      <c r="CA723" s="18" t="s">
        <v>106</v>
      </c>
      <c r="CB723" s="20" t="e">
        <f t="shared" si="66"/>
        <v>#REF!</v>
      </c>
      <c r="CC723" s="30" t="e">
        <f>BS723-#REF!</f>
        <v>#REF!</v>
      </c>
      <c r="CD723" s="20" t="s">
        <v>107</v>
      </c>
      <c r="CE723" s="29">
        <v>44594</v>
      </c>
      <c r="CF723" s="32" t="s">
        <v>3776</v>
      </c>
    </row>
    <row r="724" spans="1:84" s="17" customFormat="1" ht="50.25" customHeight="1">
      <c r="A724" s="60">
        <v>723</v>
      </c>
      <c r="B724" s="20" t="s">
        <v>510</v>
      </c>
      <c r="C724" s="20" t="s">
        <v>690</v>
      </c>
      <c r="D724" s="20" t="s">
        <v>512</v>
      </c>
      <c r="E724" s="20" t="s">
        <v>88</v>
      </c>
      <c r="F724" s="20" t="s">
        <v>3777</v>
      </c>
      <c r="G724" s="20" t="s">
        <v>90</v>
      </c>
      <c r="H724" s="20" t="s">
        <v>3778</v>
      </c>
      <c r="I724" s="20" t="s">
        <v>92</v>
      </c>
      <c r="J724" s="20">
        <v>1032419856</v>
      </c>
      <c r="K724" s="20" t="s">
        <v>3779</v>
      </c>
      <c r="L724" s="18">
        <v>80111701</v>
      </c>
      <c r="M724" s="28" t="s">
        <v>3205</v>
      </c>
      <c r="N724" s="20" t="s">
        <v>96</v>
      </c>
      <c r="O724" s="20">
        <f t="shared" si="58"/>
        <v>36000000</v>
      </c>
      <c r="P724" s="35">
        <v>36000000</v>
      </c>
      <c r="Q724" s="18">
        <v>0</v>
      </c>
      <c r="R724" s="35">
        <v>4000000</v>
      </c>
      <c r="S724" s="20" t="s">
        <v>213</v>
      </c>
      <c r="T724" s="31">
        <v>44587</v>
      </c>
      <c r="U724" s="21">
        <v>44589</v>
      </c>
      <c r="V724" s="31">
        <v>44834</v>
      </c>
      <c r="W724" s="21">
        <v>44589</v>
      </c>
      <c r="X724" s="21">
        <v>44834</v>
      </c>
      <c r="Y724" s="24" t="s">
        <v>695</v>
      </c>
      <c r="Z724" s="25" t="s">
        <v>518</v>
      </c>
      <c r="AA724" s="50">
        <v>20220437</v>
      </c>
      <c r="AB724" s="50">
        <v>74122</v>
      </c>
      <c r="AC724" s="23">
        <v>44574</v>
      </c>
      <c r="AD724" s="18" t="s">
        <v>100</v>
      </c>
      <c r="AE724" s="18" t="s">
        <v>100</v>
      </c>
      <c r="AF724" s="28" t="s">
        <v>696</v>
      </c>
      <c r="AG724" s="28" t="s">
        <v>321</v>
      </c>
      <c r="AH724" s="26">
        <v>89922</v>
      </c>
      <c r="AI724" s="38">
        <v>44587</v>
      </c>
      <c r="AJ724" s="27" t="s">
        <v>103</v>
      </c>
      <c r="AK724" s="26" t="s">
        <v>100</v>
      </c>
      <c r="AL724" s="26" t="s">
        <v>100</v>
      </c>
      <c r="AM724" s="19" t="str">
        <f>'[1]REQUISITOS DE EJECUCIÓN '!F726</f>
        <v>Cumplimiento del contrato
Calidad del servicio</v>
      </c>
      <c r="AN724" s="19" t="str">
        <f>'[1]REQUISITOS DE EJECUCIÓN '!G726</f>
        <v>390-47-994000069595</v>
      </c>
      <c r="AO724" s="19">
        <f>'[1]REQUISITOS DE EJECUCIÓN '!H726</f>
        <v>44587</v>
      </c>
      <c r="AP724" s="19">
        <f>'[1]REQUISITOS DE EJECUCIÓN '!I726</f>
        <v>44589</v>
      </c>
      <c r="AQ724" s="19">
        <f>'[1]REQUISITOS DE EJECUCIÓN '!L726</f>
        <v>44589</v>
      </c>
      <c r="AR724" s="19" t="str">
        <f>'[1]REQUISITOS DE EJECUCIÓN '!M726</f>
        <v>l</v>
      </c>
      <c r="AS724" s="20" t="s">
        <v>104</v>
      </c>
      <c r="AT724" s="18" t="str">
        <f>[1]Supervisiones!J726</f>
        <v>Daniel Enrique Ovalle Rincón</v>
      </c>
      <c r="AU724" s="18">
        <f>[1]Supervisiones!K726</f>
        <v>80197831</v>
      </c>
      <c r="AV724" s="18" t="str">
        <f>[1]Supervisiones!L726</f>
        <v>Nubia Yaneth Ruiz Gómez</v>
      </c>
      <c r="AW724" s="18">
        <f>[1]Supervisiones!M726</f>
        <v>80197831</v>
      </c>
      <c r="AX724" s="21">
        <f>[1]Supervisiones!N726</f>
        <v>44587</v>
      </c>
      <c r="AY724" s="21">
        <f>[1]Supervisiones!O726</f>
        <v>44587</v>
      </c>
      <c r="AZ724" s="18" t="str">
        <f>[1]Supervisiones!P726</f>
        <v>Transaccional</v>
      </c>
      <c r="BA724" s="20" t="s">
        <v>105</v>
      </c>
      <c r="BB724" s="18">
        <v>0</v>
      </c>
      <c r="BC724" s="20" t="s">
        <v>105</v>
      </c>
      <c r="BD724" s="18" t="s">
        <v>100</v>
      </c>
      <c r="BE724" s="18" t="s">
        <v>100</v>
      </c>
      <c r="BF724" s="20" t="s">
        <v>105</v>
      </c>
      <c r="BG724" s="18" t="s">
        <v>100</v>
      </c>
      <c r="BH724" s="18" t="s">
        <v>100</v>
      </c>
      <c r="BI724" s="18" t="s">
        <v>100</v>
      </c>
      <c r="BJ724" s="18" t="s">
        <v>100</v>
      </c>
      <c r="BK724" s="18" t="s">
        <v>100</v>
      </c>
      <c r="BL724" s="18" t="s">
        <v>100</v>
      </c>
      <c r="BM724" s="18" t="s">
        <v>100</v>
      </c>
      <c r="BN724" s="18" t="s">
        <v>100</v>
      </c>
      <c r="BO724" s="18" t="s">
        <v>100</v>
      </c>
      <c r="BP724" s="18" t="s">
        <v>100</v>
      </c>
      <c r="BQ724" s="18" t="s">
        <v>100</v>
      </c>
      <c r="BR724" s="18" t="s">
        <v>100</v>
      </c>
      <c r="BS724" s="21">
        <f t="shared" si="67"/>
        <v>44834</v>
      </c>
      <c r="BT724" s="20">
        <f t="shared" si="64"/>
        <v>0</v>
      </c>
      <c r="BU724" s="18">
        <v>0</v>
      </c>
      <c r="BV724" s="18">
        <v>0</v>
      </c>
      <c r="BW724" s="20">
        <f t="shared" si="65"/>
        <v>0</v>
      </c>
      <c r="BX724" s="18">
        <v>0</v>
      </c>
      <c r="BY724" s="18">
        <v>0</v>
      </c>
      <c r="BZ724" s="22">
        <f t="shared" si="68"/>
        <v>36000000</v>
      </c>
      <c r="CA724" s="18" t="s">
        <v>106</v>
      </c>
      <c r="CB724" s="20" t="e">
        <f t="shared" si="66"/>
        <v>#REF!</v>
      </c>
      <c r="CC724" s="30" t="e">
        <f>BS724-#REF!</f>
        <v>#REF!</v>
      </c>
      <c r="CD724" s="20" t="s">
        <v>107</v>
      </c>
      <c r="CE724" s="29">
        <v>44594</v>
      </c>
      <c r="CF724" s="32" t="s">
        <v>3780</v>
      </c>
    </row>
    <row r="725" spans="1:84" s="17" customFormat="1" ht="50.25" customHeight="1">
      <c r="A725" s="60">
        <v>724</v>
      </c>
      <c r="B725" s="20" t="s">
        <v>411</v>
      </c>
      <c r="C725" s="20" t="s">
        <v>412</v>
      </c>
      <c r="D725" s="20" t="s">
        <v>413</v>
      </c>
      <c r="E725" s="20" t="s">
        <v>2387</v>
      </c>
      <c r="F725" s="33" t="s">
        <v>3781</v>
      </c>
      <c r="G725" s="33" t="s">
        <v>2389</v>
      </c>
      <c r="H725" s="33" t="s">
        <v>3782</v>
      </c>
      <c r="I725" s="20" t="s">
        <v>2130</v>
      </c>
      <c r="J725" s="20" t="s">
        <v>3722</v>
      </c>
      <c r="K725" s="20" t="s">
        <v>3319</v>
      </c>
      <c r="L725" s="18">
        <v>80101505</v>
      </c>
      <c r="M725" s="28" t="s">
        <v>3783</v>
      </c>
      <c r="N725" s="20" t="s">
        <v>1902</v>
      </c>
      <c r="O725" s="20">
        <f t="shared" si="58"/>
        <v>623300000</v>
      </c>
      <c r="P725" s="35">
        <v>623300000</v>
      </c>
      <c r="Q725" s="18">
        <v>0</v>
      </c>
      <c r="R725" s="36" t="s">
        <v>100</v>
      </c>
      <c r="S725" s="20" t="s">
        <v>100</v>
      </c>
      <c r="T725" s="21">
        <v>44588</v>
      </c>
      <c r="U725" s="21" t="s">
        <v>2313</v>
      </c>
      <c r="V725" s="31">
        <v>44804</v>
      </c>
      <c r="W725" s="21" t="s">
        <v>2313</v>
      </c>
      <c r="X725" s="21" t="s">
        <v>2313</v>
      </c>
      <c r="Y725" s="24" t="s">
        <v>130</v>
      </c>
      <c r="Z725" s="25" t="s">
        <v>419</v>
      </c>
      <c r="AA725" s="50">
        <v>20220901</v>
      </c>
      <c r="AB725" s="50">
        <v>95022</v>
      </c>
      <c r="AC725" s="23">
        <v>44575</v>
      </c>
      <c r="AD725" s="18" t="s">
        <v>100</v>
      </c>
      <c r="AE725" s="18" t="s">
        <v>100</v>
      </c>
      <c r="AF725" s="28" t="s">
        <v>3467</v>
      </c>
      <c r="AG725" s="28" t="s">
        <v>100</v>
      </c>
      <c r="AH725" s="26">
        <v>121322</v>
      </c>
      <c r="AI725" s="38">
        <v>44589</v>
      </c>
      <c r="AJ725" s="27" t="s">
        <v>84</v>
      </c>
      <c r="AK725" s="26" t="s">
        <v>100</v>
      </c>
      <c r="AL725" s="26" t="s">
        <v>100</v>
      </c>
      <c r="AM725" s="19" t="str">
        <f>'[1]REQUISITOS DE EJECUCIÓN '!F728</f>
        <v>Cumplimiento del contrato
Pago de salarios
Calidad del servicio
Responsabilidad civil extra contractual</v>
      </c>
      <c r="AN725" s="19" t="str">
        <f>'[1]REQUISITOS DE EJECUCIÓN '!G728</f>
        <v>390-47-994000070085
	390-74-994000010963</v>
      </c>
      <c r="AO725" s="19">
        <f>'[1]REQUISITOS DE EJECUCIÓN '!H728</f>
        <v>44589</v>
      </c>
      <c r="AP725" s="19">
        <f>'[1]REQUISITOS DE EJECUCIÓN '!I728</f>
        <v>44594</v>
      </c>
      <c r="AQ725" s="19" t="str">
        <f>'[1]REQUISITOS DE EJECUCIÓN '!L728</f>
        <v>N/A</v>
      </c>
      <c r="AR725" s="19" t="str">
        <f>'[1]REQUISITOS DE EJECUCIÓN '!M728</f>
        <v>N/A</v>
      </c>
      <c r="AS725" s="20" t="s">
        <v>100</v>
      </c>
      <c r="AT725" s="18" t="str">
        <f>[1]Supervisiones!J728</f>
        <v>José Leonardo Hincapié Gómez</v>
      </c>
      <c r="AU725" s="18">
        <f>[1]Supervisiones!K728</f>
        <v>7562090</v>
      </c>
      <c r="AV725" s="18" t="str">
        <f>[1]Supervisiones!L728</f>
        <v>José Leonardo Hincapié Gómez</v>
      </c>
      <c r="AW725" s="18">
        <f>[1]Supervisiones!M728</f>
        <v>7562090</v>
      </c>
      <c r="AX725" s="21">
        <f>[1]Supervisiones!N728</f>
        <v>44590</v>
      </c>
      <c r="AY725" s="21">
        <f>[1]Supervisiones!O728</f>
        <v>44590</v>
      </c>
      <c r="AZ725" s="18" t="str">
        <f>[1]Supervisiones!P728</f>
        <v>Transaccional</v>
      </c>
      <c r="BA725" s="20" t="s">
        <v>105</v>
      </c>
      <c r="BB725" s="18">
        <v>0</v>
      </c>
      <c r="BC725" s="20" t="s">
        <v>105</v>
      </c>
      <c r="BD725" s="18" t="s">
        <v>100</v>
      </c>
      <c r="BE725" s="18" t="s">
        <v>100</v>
      </c>
      <c r="BF725" s="20" t="s">
        <v>105</v>
      </c>
      <c r="BG725" s="18" t="s">
        <v>100</v>
      </c>
      <c r="BH725" s="18" t="s">
        <v>100</v>
      </c>
      <c r="BI725" s="18" t="s">
        <v>100</v>
      </c>
      <c r="BJ725" s="18" t="s">
        <v>100</v>
      </c>
      <c r="BK725" s="18" t="s">
        <v>100</v>
      </c>
      <c r="BL725" s="18" t="s">
        <v>100</v>
      </c>
      <c r="BM725" s="18" t="s">
        <v>100</v>
      </c>
      <c r="BN725" s="18" t="s">
        <v>100</v>
      </c>
      <c r="BO725" s="18" t="s">
        <v>100</v>
      </c>
      <c r="BP725" s="18" t="s">
        <v>100</v>
      </c>
      <c r="BQ725" s="18" t="s">
        <v>100</v>
      </c>
      <c r="BR725" s="18" t="s">
        <v>100</v>
      </c>
      <c r="BS725" s="21">
        <f t="shared" si="67"/>
        <v>44804</v>
      </c>
      <c r="BT725" s="20">
        <f t="shared" si="64"/>
        <v>0</v>
      </c>
      <c r="BU725" s="18">
        <v>0</v>
      </c>
      <c r="BV725" s="18">
        <v>0</v>
      </c>
      <c r="BW725" s="20">
        <f t="shared" si="65"/>
        <v>0</v>
      </c>
      <c r="BX725" s="18">
        <v>0</v>
      </c>
      <c r="BY725" s="18">
        <v>0</v>
      </c>
      <c r="BZ725" s="22">
        <f t="shared" si="68"/>
        <v>623300000</v>
      </c>
      <c r="CA725" s="18" t="s">
        <v>106</v>
      </c>
      <c r="CB725" s="20" t="e">
        <f t="shared" si="66"/>
        <v>#REF!</v>
      </c>
      <c r="CC725" s="30" t="e">
        <f>BS725-#REF!</f>
        <v>#REF!</v>
      </c>
      <c r="CD725" s="20" t="s">
        <v>107</v>
      </c>
      <c r="CE725" s="29">
        <v>44594</v>
      </c>
      <c r="CF725" s="32" t="s">
        <v>3784</v>
      </c>
    </row>
    <row r="726" spans="1:84" s="17" customFormat="1" ht="50.25" customHeight="1">
      <c r="A726" s="60">
        <v>725</v>
      </c>
      <c r="B726" s="20" t="s">
        <v>298</v>
      </c>
      <c r="C726" s="20" t="s">
        <v>299</v>
      </c>
      <c r="D726" s="20" t="s">
        <v>460</v>
      </c>
      <c r="E726" s="54" t="s">
        <v>88</v>
      </c>
      <c r="F726" s="20" t="s">
        <v>3785</v>
      </c>
      <c r="G726" s="20" t="s">
        <v>90</v>
      </c>
      <c r="H726" s="20" t="s">
        <v>3786</v>
      </c>
      <c r="I726" s="55" t="s">
        <v>92</v>
      </c>
      <c r="J726" s="20">
        <v>1019043801</v>
      </c>
      <c r="K726" s="20" t="s">
        <v>3787</v>
      </c>
      <c r="L726" s="18">
        <v>80111701</v>
      </c>
      <c r="M726" s="28" t="s">
        <v>493</v>
      </c>
      <c r="N726" s="20" t="s">
        <v>96</v>
      </c>
      <c r="O726" s="20">
        <f t="shared" si="58"/>
        <v>65000000</v>
      </c>
      <c r="P726" s="35">
        <v>65000000</v>
      </c>
      <c r="Q726" s="18">
        <v>0</v>
      </c>
      <c r="R726" s="35">
        <v>6500000</v>
      </c>
      <c r="S726" s="20" t="s">
        <v>213</v>
      </c>
      <c r="T726" s="21">
        <v>44586</v>
      </c>
      <c r="U726" s="21">
        <v>44593</v>
      </c>
      <c r="V726" s="21">
        <v>44865</v>
      </c>
      <c r="W726" s="21">
        <v>44593</v>
      </c>
      <c r="X726" s="21">
        <v>44865</v>
      </c>
      <c r="Y726" s="24" t="s">
        <v>305</v>
      </c>
      <c r="Z726" s="25" t="s">
        <v>306</v>
      </c>
      <c r="AA726" s="50">
        <v>20220680</v>
      </c>
      <c r="AB726" s="50">
        <v>71822</v>
      </c>
      <c r="AC726" s="23">
        <v>44573</v>
      </c>
      <c r="AD726" s="18" t="s">
        <v>100</v>
      </c>
      <c r="AE726" s="18" t="s">
        <v>100</v>
      </c>
      <c r="AF726" s="28" t="s">
        <v>928</v>
      </c>
      <c r="AG726" s="28" t="s">
        <v>635</v>
      </c>
      <c r="AH726" s="26">
        <v>82222</v>
      </c>
      <c r="AI726" s="38">
        <v>44586</v>
      </c>
      <c r="AJ726" s="27" t="s">
        <v>103</v>
      </c>
      <c r="AK726" s="26" t="s">
        <v>100</v>
      </c>
      <c r="AL726" s="26" t="s">
        <v>100</v>
      </c>
      <c r="AM726" s="19" t="str">
        <f>'[1]REQUISITOS DE EJECUCIÓN '!F729</f>
        <v>Cumplimiento del contrato
Calidad del servicio</v>
      </c>
      <c r="AN726" s="19" t="str">
        <f>'[1]REQUISITOS DE EJECUCIÓN '!G729</f>
        <v>390-47-994000069905</v>
      </c>
      <c r="AO726" s="19">
        <f>'[1]REQUISITOS DE EJECUCIÓN '!H729</f>
        <v>44589</v>
      </c>
      <c r="AP726" s="19">
        <f>'[1]REQUISITOS DE EJECUCIÓN '!I729</f>
        <v>44592</v>
      </c>
      <c r="AQ726" s="19">
        <f>'[1]REQUISITOS DE EJECUCIÓN '!L729</f>
        <v>44589</v>
      </c>
      <c r="AR726" s="19" t="str">
        <f>'[1]REQUISITOS DE EJECUCIÓN '!M729</f>
        <v>l</v>
      </c>
      <c r="AS726" s="20" t="s">
        <v>104</v>
      </c>
      <c r="AT726" s="18" t="str">
        <f>[1]Supervisiones!J729</f>
        <v>Fabian Dario Romero Moreno</v>
      </c>
      <c r="AU726" s="18">
        <f>[1]Supervisiones!K729</f>
        <v>11523034</v>
      </c>
      <c r="AV726" s="18" t="str">
        <f>[1]Supervisiones!L729</f>
        <v>Fabian Dario Romero Moreno</v>
      </c>
      <c r="AW726" s="18">
        <f>[1]Supervisiones!M729</f>
        <v>11523034</v>
      </c>
      <c r="AX726" s="21">
        <f>[1]Supervisiones!N729</f>
        <v>44586</v>
      </c>
      <c r="AY726" s="21">
        <f>[1]Supervisiones!O729</f>
        <v>44586</v>
      </c>
      <c r="AZ726" s="18" t="str">
        <f>[1]Supervisiones!P729</f>
        <v>Transaccional</v>
      </c>
      <c r="BA726" s="20" t="s">
        <v>105</v>
      </c>
      <c r="BB726" s="18">
        <v>0</v>
      </c>
      <c r="BC726" s="20" t="s">
        <v>105</v>
      </c>
      <c r="BD726" s="18" t="s">
        <v>100</v>
      </c>
      <c r="BE726" s="18" t="s">
        <v>100</v>
      </c>
      <c r="BF726" s="20" t="s">
        <v>105</v>
      </c>
      <c r="BG726" s="18" t="s">
        <v>100</v>
      </c>
      <c r="BH726" s="18" t="s">
        <v>100</v>
      </c>
      <c r="BI726" s="18" t="s">
        <v>100</v>
      </c>
      <c r="BJ726" s="18" t="s">
        <v>100</v>
      </c>
      <c r="BK726" s="18" t="s">
        <v>100</v>
      </c>
      <c r="BL726" s="18" t="s">
        <v>100</v>
      </c>
      <c r="BM726" s="18" t="s">
        <v>100</v>
      </c>
      <c r="BN726" s="18" t="s">
        <v>100</v>
      </c>
      <c r="BO726" s="18" t="s">
        <v>100</v>
      </c>
      <c r="BP726" s="18" t="s">
        <v>100</v>
      </c>
      <c r="BQ726" s="18" t="s">
        <v>100</v>
      </c>
      <c r="BR726" s="18" t="s">
        <v>100</v>
      </c>
      <c r="BS726" s="21">
        <f t="shared" si="67"/>
        <v>44865</v>
      </c>
      <c r="BT726" s="20">
        <f t="shared" si="64"/>
        <v>0</v>
      </c>
      <c r="BU726" s="18">
        <v>0</v>
      </c>
      <c r="BV726" s="18">
        <v>0</v>
      </c>
      <c r="BW726" s="20">
        <f t="shared" si="65"/>
        <v>0</v>
      </c>
      <c r="BX726" s="18">
        <v>0</v>
      </c>
      <c r="BY726" s="18">
        <v>0</v>
      </c>
      <c r="BZ726" s="22">
        <f t="shared" si="68"/>
        <v>65000000</v>
      </c>
      <c r="CA726" s="18" t="s">
        <v>106</v>
      </c>
      <c r="CB726" s="20" t="e">
        <f t="shared" si="66"/>
        <v>#REF!</v>
      </c>
      <c r="CC726" s="30" t="e">
        <f>BS726-#REF!</f>
        <v>#REF!</v>
      </c>
      <c r="CD726" s="20" t="s">
        <v>107</v>
      </c>
      <c r="CE726" s="29">
        <v>44594</v>
      </c>
      <c r="CF726" s="32" t="s">
        <v>3788</v>
      </c>
    </row>
    <row r="727" spans="1:84" s="17" customFormat="1" ht="50.25" customHeight="1">
      <c r="A727" s="60">
        <v>726</v>
      </c>
      <c r="B727" s="20" t="s">
        <v>411</v>
      </c>
      <c r="C727" s="20" t="s">
        <v>834</v>
      </c>
      <c r="D727" s="20" t="s">
        <v>413</v>
      </c>
      <c r="E727" s="54" t="s">
        <v>2387</v>
      </c>
      <c r="F727" s="20" t="s">
        <v>3789</v>
      </c>
      <c r="G727" s="20" t="s">
        <v>2389</v>
      </c>
      <c r="H727" s="20" t="s">
        <v>3790</v>
      </c>
      <c r="I727" s="55" t="s">
        <v>2130</v>
      </c>
      <c r="J727" s="20" t="s">
        <v>3791</v>
      </c>
      <c r="K727" s="20" t="s">
        <v>3792</v>
      </c>
      <c r="L727" s="18">
        <v>80101505</v>
      </c>
      <c r="M727" s="28" t="s">
        <v>3793</v>
      </c>
      <c r="N727" s="20" t="s">
        <v>96</v>
      </c>
      <c r="O727" s="20">
        <f t="shared" si="58"/>
        <v>12000000000</v>
      </c>
      <c r="P727" s="35">
        <v>12000000000</v>
      </c>
      <c r="Q727" s="18">
        <v>0</v>
      </c>
      <c r="R727" s="36" t="s">
        <v>100</v>
      </c>
      <c r="S727" s="20" t="s">
        <v>100</v>
      </c>
      <c r="T727" s="31">
        <v>44588</v>
      </c>
      <c r="U727" s="21">
        <v>44595</v>
      </c>
      <c r="V727" s="31">
        <v>44926</v>
      </c>
      <c r="W727" s="21">
        <v>44595</v>
      </c>
      <c r="X727" s="21">
        <v>44926</v>
      </c>
      <c r="Y727" s="24" t="s">
        <v>130</v>
      </c>
      <c r="Z727" s="25" t="s">
        <v>419</v>
      </c>
      <c r="AA727" s="50">
        <v>20220903</v>
      </c>
      <c r="AB727" s="50">
        <v>98822</v>
      </c>
      <c r="AC727" s="23">
        <v>44578</v>
      </c>
      <c r="AD727" s="18" t="s">
        <v>100</v>
      </c>
      <c r="AE727" s="18" t="s">
        <v>100</v>
      </c>
      <c r="AF727" s="28" t="s">
        <v>3467</v>
      </c>
      <c r="AG727" s="28" t="s">
        <v>100</v>
      </c>
      <c r="AH727" s="26">
        <v>103922</v>
      </c>
      <c r="AI727" s="38">
        <v>44588</v>
      </c>
      <c r="AJ727" s="27" t="s">
        <v>103</v>
      </c>
      <c r="AK727" s="26" t="s">
        <v>100</v>
      </c>
      <c r="AL727" s="26" t="s">
        <v>100</v>
      </c>
      <c r="AM727" s="19" t="str">
        <f>'[1]REQUISITOS DE EJECUCIÓN '!F730</f>
        <v>Cumplimiento del contrato
Pago de salarios
Calidad del servicio
Responsabilidad civil extra contractual</v>
      </c>
      <c r="AN727" s="19" t="str">
        <f>'[1]REQUISITOS DE EJECUCIÓN '!G730</f>
        <v>14-44-101147165	
14-40-101042214</v>
      </c>
      <c r="AO727" s="19">
        <f>'[1]REQUISITOS DE EJECUCIÓN '!H730</f>
        <v>44588</v>
      </c>
      <c r="AP727" s="19">
        <f>'[1]REQUISITOS DE EJECUCIÓN '!I730</f>
        <v>44594</v>
      </c>
      <c r="AQ727" s="19" t="str">
        <f>'[1]REQUISITOS DE EJECUCIÓN '!L730</f>
        <v>N/A</v>
      </c>
      <c r="AR727" s="19" t="str">
        <f>'[1]REQUISITOS DE EJECUCIÓN '!M730</f>
        <v>N/A</v>
      </c>
      <c r="AS727" s="20" t="s">
        <v>100</v>
      </c>
      <c r="AT727" s="18" t="str">
        <f>[1]Supervisiones!J730</f>
        <v>Angélica Lorena Ramos Durán</v>
      </c>
      <c r="AU727" s="18">
        <f>[1]Supervisiones!K730</f>
        <v>28559141</v>
      </c>
      <c r="AV727" s="18" t="str">
        <f>[1]Supervisiones!L730</f>
        <v>Juan Pablo Orozco Londoño</v>
      </c>
      <c r="AW727" s="18">
        <f>[1]Supervisiones!M730</f>
        <v>28559141</v>
      </c>
      <c r="AX727" s="21">
        <f>[1]Supervisiones!N730</f>
        <v>44589</v>
      </c>
      <c r="AY727" s="21">
        <f>[1]Supervisiones!O730</f>
        <v>44589</v>
      </c>
      <c r="AZ727" s="18" t="str">
        <f>[1]Supervisiones!P730</f>
        <v>Transaccional</v>
      </c>
      <c r="BA727" s="20" t="s">
        <v>105</v>
      </c>
      <c r="BB727" s="18">
        <v>0</v>
      </c>
      <c r="BC727" s="20" t="s">
        <v>105</v>
      </c>
      <c r="BD727" s="18" t="s">
        <v>100</v>
      </c>
      <c r="BE727" s="18" t="s">
        <v>100</v>
      </c>
      <c r="BF727" s="20" t="s">
        <v>105</v>
      </c>
      <c r="BG727" s="18" t="s">
        <v>100</v>
      </c>
      <c r="BH727" s="18" t="s">
        <v>100</v>
      </c>
      <c r="BI727" s="18" t="s">
        <v>100</v>
      </c>
      <c r="BJ727" s="18" t="s">
        <v>100</v>
      </c>
      <c r="BK727" s="18" t="s">
        <v>100</v>
      </c>
      <c r="BL727" s="18" t="s">
        <v>100</v>
      </c>
      <c r="BM727" s="18" t="s">
        <v>100</v>
      </c>
      <c r="BN727" s="18" t="s">
        <v>100</v>
      </c>
      <c r="BO727" s="18" t="s">
        <v>100</v>
      </c>
      <c r="BP727" s="18" t="s">
        <v>100</v>
      </c>
      <c r="BQ727" s="18" t="s">
        <v>100</v>
      </c>
      <c r="BR727" s="18" t="s">
        <v>100</v>
      </c>
      <c r="BS727" s="21">
        <f t="shared" si="67"/>
        <v>44926</v>
      </c>
      <c r="BT727" s="20">
        <f t="shared" si="64"/>
        <v>0</v>
      </c>
      <c r="BU727" s="18">
        <v>0</v>
      </c>
      <c r="BV727" s="18">
        <v>0</v>
      </c>
      <c r="BW727" s="20">
        <f t="shared" si="65"/>
        <v>0</v>
      </c>
      <c r="BX727" s="18">
        <v>0</v>
      </c>
      <c r="BY727" s="18">
        <v>0</v>
      </c>
      <c r="BZ727" s="22">
        <f t="shared" si="68"/>
        <v>12000000000</v>
      </c>
      <c r="CA727" s="18" t="s">
        <v>106</v>
      </c>
      <c r="CB727" s="20" t="e">
        <f t="shared" si="66"/>
        <v>#REF!</v>
      </c>
      <c r="CC727" s="30" t="e">
        <f>BS727-#REF!</f>
        <v>#REF!</v>
      </c>
      <c r="CD727" s="20" t="s">
        <v>107</v>
      </c>
      <c r="CE727" s="29">
        <v>44594</v>
      </c>
      <c r="CF727" s="32" t="s">
        <v>3794</v>
      </c>
    </row>
    <row r="728" spans="1:84" s="17" customFormat="1" ht="50.25" customHeight="1">
      <c r="A728" s="60">
        <v>727</v>
      </c>
      <c r="B728" s="20" t="s">
        <v>298</v>
      </c>
      <c r="C728" s="20" t="s">
        <v>299</v>
      </c>
      <c r="D728" s="20" t="s">
        <v>300</v>
      </c>
      <c r="E728" s="20" t="s">
        <v>88</v>
      </c>
      <c r="F728" s="34" t="s">
        <v>3795</v>
      </c>
      <c r="G728" s="34" t="s">
        <v>90</v>
      </c>
      <c r="H728" s="34" t="s">
        <v>3796</v>
      </c>
      <c r="I728" s="20" t="s">
        <v>92</v>
      </c>
      <c r="J728" s="20">
        <v>20866222</v>
      </c>
      <c r="K728" s="20" t="s">
        <v>3797</v>
      </c>
      <c r="L728" s="18">
        <v>80111701</v>
      </c>
      <c r="M728" s="28" t="s">
        <v>340</v>
      </c>
      <c r="N728" s="20" t="s">
        <v>96</v>
      </c>
      <c r="O728" s="20">
        <f t="shared" si="58"/>
        <v>65000000</v>
      </c>
      <c r="P728" s="39">
        <v>65000000</v>
      </c>
      <c r="Q728" s="18">
        <v>0</v>
      </c>
      <c r="R728" s="39">
        <v>6500000</v>
      </c>
      <c r="S728" s="20" t="s">
        <v>213</v>
      </c>
      <c r="T728" s="21">
        <v>44586</v>
      </c>
      <c r="U728" s="21">
        <v>44589</v>
      </c>
      <c r="V728" s="21">
        <v>44865</v>
      </c>
      <c r="W728" s="21">
        <v>44589</v>
      </c>
      <c r="X728" s="21">
        <v>44865</v>
      </c>
      <c r="Y728" s="24" t="s">
        <v>305</v>
      </c>
      <c r="Z728" s="25" t="s">
        <v>306</v>
      </c>
      <c r="AA728" s="24">
        <v>20221114</v>
      </c>
      <c r="AB728" s="24">
        <v>106522</v>
      </c>
      <c r="AC728" s="21">
        <v>44579</v>
      </c>
      <c r="AD728" s="18" t="s">
        <v>100</v>
      </c>
      <c r="AE728" s="18" t="s">
        <v>100</v>
      </c>
      <c r="AF728" s="18" t="s">
        <v>928</v>
      </c>
      <c r="AG728" s="18" t="s">
        <v>102</v>
      </c>
      <c r="AH728" s="26">
        <v>92022</v>
      </c>
      <c r="AI728" s="38">
        <v>44588</v>
      </c>
      <c r="AJ728" s="27" t="s">
        <v>103</v>
      </c>
      <c r="AK728" s="26" t="s">
        <v>100</v>
      </c>
      <c r="AL728" s="26" t="s">
        <v>100</v>
      </c>
      <c r="AM728" s="19" t="str">
        <f>'[1]REQUISITOS DE EJECUCIÓN '!F731</f>
        <v>Cumplimiento del contrato
Calidad del servicio</v>
      </c>
      <c r="AN728" s="19" t="str">
        <f>'[1]REQUISITOS DE EJECUCIÓN '!G731</f>
        <v>33-44-101222617</v>
      </c>
      <c r="AO728" s="19">
        <f>'[1]REQUISITOS DE EJECUCIÓN '!H731</f>
        <v>44586</v>
      </c>
      <c r="AP728" s="19">
        <f>'[1]REQUISITOS DE EJECUCIÓN '!I731</f>
        <v>44589</v>
      </c>
      <c r="AQ728" s="19">
        <f>'[1]REQUISITOS DE EJECUCIÓN '!L731</f>
        <v>44589</v>
      </c>
      <c r="AR728" s="19" t="str">
        <f>'[1]REQUISITOS DE EJECUCIÓN '!M731</f>
        <v>l</v>
      </c>
      <c r="AS728" s="20" t="s">
        <v>104</v>
      </c>
      <c r="AT728" s="18" t="str">
        <f>[1]Supervisiones!J731</f>
        <v>Fabian Dario Romero Moreno</v>
      </c>
      <c r="AU728" s="18">
        <f>[1]Supervisiones!K731</f>
        <v>11523034</v>
      </c>
      <c r="AV728" s="18" t="str">
        <f>[1]Supervisiones!L731</f>
        <v>Fabian Dario Romero Moreno</v>
      </c>
      <c r="AW728" s="18">
        <f>[1]Supervisiones!M731</f>
        <v>11523034</v>
      </c>
      <c r="AX728" s="21">
        <f>[1]Supervisiones!N731</f>
        <v>44589</v>
      </c>
      <c r="AY728" s="21">
        <f>[1]Supervisiones!O731</f>
        <v>44589</v>
      </c>
      <c r="AZ728" s="18" t="str">
        <f>[1]Supervisiones!P731</f>
        <v>Transaccional</v>
      </c>
      <c r="BA728" s="20" t="s">
        <v>105</v>
      </c>
      <c r="BB728" s="18">
        <v>0</v>
      </c>
      <c r="BC728" s="20" t="s">
        <v>105</v>
      </c>
      <c r="BD728" s="18" t="s">
        <v>100</v>
      </c>
      <c r="BE728" s="18" t="s">
        <v>100</v>
      </c>
      <c r="BF728" s="20" t="s">
        <v>105</v>
      </c>
      <c r="BG728" s="18" t="s">
        <v>100</v>
      </c>
      <c r="BH728" s="18" t="s">
        <v>100</v>
      </c>
      <c r="BI728" s="18" t="s">
        <v>100</v>
      </c>
      <c r="BJ728" s="18" t="s">
        <v>100</v>
      </c>
      <c r="BK728" s="18" t="s">
        <v>100</v>
      </c>
      <c r="BL728" s="18" t="s">
        <v>100</v>
      </c>
      <c r="BM728" s="18" t="s">
        <v>100</v>
      </c>
      <c r="BN728" s="18" t="s">
        <v>100</v>
      </c>
      <c r="BO728" s="18" t="s">
        <v>100</v>
      </c>
      <c r="BP728" s="18" t="s">
        <v>100</v>
      </c>
      <c r="BQ728" s="18" t="s">
        <v>100</v>
      </c>
      <c r="BR728" s="18" t="s">
        <v>100</v>
      </c>
      <c r="BS728" s="21">
        <f t="shared" si="67"/>
        <v>44865</v>
      </c>
      <c r="BT728" s="20">
        <f t="shared" si="64"/>
        <v>0</v>
      </c>
      <c r="BU728" s="18">
        <v>0</v>
      </c>
      <c r="BV728" s="18">
        <v>0</v>
      </c>
      <c r="BW728" s="20">
        <f t="shared" si="65"/>
        <v>0</v>
      </c>
      <c r="BX728" s="18">
        <v>0</v>
      </c>
      <c r="BY728" s="18">
        <v>0</v>
      </c>
      <c r="BZ728" s="22">
        <f t="shared" si="68"/>
        <v>65000000</v>
      </c>
      <c r="CA728" s="18" t="s">
        <v>106</v>
      </c>
      <c r="CB728" s="20" t="e">
        <f t="shared" si="66"/>
        <v>#REF!</v>
      </c>
      <c r="CC728" s="30" t="e">
        <f>BS728-#REF!</f>
        <v>#REF!</v>
      </c>
      <c r="CD728" s="20" t="s">
        <v>107</v>
      </c>
      <c r="CE728" s="29">
        <v>44594</v>
      </c>
      <c r="CF728" s="32" t="s">
        <v>3798</v>
      </c>
    </row>
    <row r="729" spans="1:84" s="17" customFormat="1" ht="50.25" customHeight="1">
      <c r="A729" s="60">
        <v>728</v>
      </c>
      <c r="B729" s="20" t="s">
        <v>411</v>
      </c>
      <c r="C729" s="20" t="s">
        <v>730</v>
      </c>
      <c r="D729" s="20" t="s">
        <v>1261</v>
      </c>
      <c r="E729" s="20" t="s">
        <v>88</v>
      </c>
      <c r="F729" s="20" t="s">
        <v>3799</v>
      </c>
      <c r="G729" s="20" t="s">
        <v>90</v>
      </c>
      <c r="H729" s="20" t="s">
        <v>3800</v>
      </c>
      <c r="I729" s="20" t="s">
        <v>92</v>
      </c>
      <c r="J729" s="20">
        <v>80758129</v>
      </c>
      <c r="K729" s="20" t="s">
        <v>3801</v>
      </c>
      <c r="L729" s="18">
        <v>80111701</v>
      </c>
      <c r="M729" s="40" t="s">
        <v>3802</v>
      </c>
      <c r="N729" s="20" t="s">
        <v>96</v>
      </c>
      <c r="O729" s="20">
        <f t="shared" si="58"/>
        <v>63250000</v>
      </c>
      <c r="P729" s="39">
        <v>63250000</v>
      </c>
      <c r="Q729" s="18">
        <v>0</v>
      </c>
      <c r="R729" s="39">
        <v>5500000</v>
      </c>
      <c r="S729" s="20" t="s">
        <v>97</v>
      </c>
      <c r="T729" s="21">
        <v>44586</v>
      </c>
      <c r="U729" s="21">
        <v>44588</v>
      </c>
      <c r="V729" s="31">
        <v>44926</v>
      </c>
      <c r="W729" s="21">
        <v>44588</v>
      </c>
      <c r="X729" s="21">
        <v>44926</v>
      </c>
      <c r="Y729" s="24" t="s">
        <v>418</v>
      </c>
      <c r="Z729" s="25" t="s">
        <v>419</v>
      </c>
      <c r="AA729" s="24">
        <v>20221033</v>
      </c>
      <c r="AB729" s="24">
        <v>97622</v>
      </c>
      <c r="AC729" s="21">
        <v>44578</v>
      </c>
      <c r="AD729" s="18" t="s">
        <v>100</v>
      </c>
      <c r="AE729" s="18" t="s">
        <v>100</v>
      </c>
      <c r="AF729" s="18" t="s">
        <v>736</v>
      </c>
      <c r="AG729" s="18" t="s">
        <v>3803</v>
      </c>
      <c r="AH729" s="26">
        <v>85522</v>
      </c>
      <c r="AI729" s="38">
        <v>44587</v>
      </c>
      <c r="AJ729" s="27" t="s">
        <v>103</v>
      </c>
      <c r="AK729" s="26" t="s">
        <v>100</v>
      </c>
      <c r="AL729" s="26" t="s">
        <v>100</v>
      </c>
      <c r="AM729" s="19" t="str">
        <f>'[1]REQUISITOS DE EJECUCIÓN '!F732</f>
        <v>Cumplimiento del contrato
Calidad del servicio</v>
      </c>
      <c r="AN729" s="19" t="str">
        <f>'[1]REQUISITOS DE EJECUCIÓN '!G732</f>
        <v>25-46-101019775</v>
      </c>
      <c r="AO729" s="19">
        <f>'[1]REQUISITOS DE EJECUCIÓN '!H732</f>
        <v>44586</v>
      </c>
      <c r="AP729" s="19">
        <f>'[1]REQUISITOS DE EJECUCIÓN '!I732</f>
        <v>44587</v>
      </c>
      <c r="AQ729" s="19">
        <f>'[1]REQUISITOS DE EJECUCIÓN '!L732</f>
        <v>44589</v>
      </c>
      <c r="AR729" s="19" t="str">
        <f>'[1]REQUISITOS DE EJECUCIÓN '!M732</f>
        <v>l</v>
      </c>
      <c r="AS729" s="20" t="s">
        <v>104</v>
      </c>
      <c r="AT729" s="18" t="str">
        <f>[1]Supervisiones!J732</f>
        <v>Tirso Zorro Guio</v>
      </c>
      <c r="AU729" s="18">
        <f>[1]Supervisiones!K732</f>
        <v>79350124</v>
      </c>
      <c r="AV729" s="18" t="str">
        <f>[1]Supervisiones!L732</f>
        <v>Tirso Zorro Guio</v>
      </c>
      <c r="AW729" s="18">
        <f>[1]Supervisiones!M732</f>
        <v>79350124</v>
      </c>
      <c r="AX729" s="21">
        <f>[1]Supervisiones!N732</f>
        <v>44587</v>
      </c>
      <c r="AY729" s="21">
        <f>[1]Supervisiones!O732</f>
        <v>44587</v>
      </c>
      <c r="AZ729" s="18" t="str">
        <f>[1]Supervisiones!P732</f>
        <v>Transaccional</v>
      </c>
      <c r="BA729" s="20" t="s">
        <v>105</v>
      </c>
      <c r="BB729" s="18">
        <v>0</v>
      </c>
      <c r="BC729" s="20" t="s">
        <v>105</v>
      </c>
      <c r="BD729" s="18" t="s">
        <v>100</v>
      </c>
      <c r="BE729" s="18" t="s">
        <v>100</v>
      </c>
      <c r="BF729" s="20" t="s">
        <v>105</v>
      </c>
      <c r="BG729" s="18" t="s">
        <v>100</v>
      </c>
      <c r="BH729" s="18" t="s">
        <v>100</v>
      </c>
      <c r="BI729" s="18" t="s">
        <v>100</v>
      </c>
      <c r="BJ729" s="18" t="s">
        <v>100</v>
      </c>
      <c r="BK729" s="18" t="s">
        <v>100</v>
      </c>
      <c r="BL729" s="18" t="s">
        <v>100</v>
      </c>
      <c r="BM729" s="18" t="s">
        <v>100</v>
      </c>
      <c r="BN729" s="18" t="s">
        <v>100</v>
      </c>
      <c r="BO729" s="18" t="s">
        <v>100</v>
      </c>
      <c r="BP729" s="18" t="s">
        <v>100</v>
      </c>
      <c r="BQ729" s="18" t="s">
        <v>100</v>
      </c>
      <c r="BR729" s="18" t="s">
        <v>100</v>
      </c>
      <c r="BS729" s="21">
        <f t="shared" si="67"/>
        <v>44926</v>
      </c>
      <c r="BT729" s="20">
        <f t="shared" si="64"/>
        <v>0</v>
      </c>
      <c r="BU729" s="18">
        <v>0</v>
      </c>
      <c r="BV729" s="18">
        <v>0</v>
      </c>
      <c r="BW729" s="20">
        <f t="shared" si="65"/>
        <v>0</v>
      </c>
      <c r="BX729" s="18">
        <v>0</v>
      </c>
      <c r="BY729" s="18">
        <v>0</v>
      </c>
      <c r="BZ729" s="22">
        <f t="shared" si="68"/>
        <v>63250000</v>
      </c>
      <c r="CA729" s="18" t="s">
        <v>106</v>
      </c>
      <c r="CB729" s="20" t="e">
        <f t="shared" si="66"/>
        <v>#REF!</v>
      </c>
      <c r="CC729" s="30" t="e">
        <f>BS729-#REF!</f>
        <v>#REF!</v>
      </c>
      <c r="CD729" s="20" t="s">
        <v>107</v>
      </c>
      <c r="CE729" s="29">
        <v>44594</v>
      </c>
      <c r="CF729" s="32" t="s">
        <v>3804</v>
      </c>
    </row>
    <row r="730" spans="1:84" s="17" customFormat="1" ht="50.25" customHeight="1">
      <c r="A730" s="60">
        <v>729</v>
      </c>
      <c r="B730" s="20" t="s">
        <v>298</v>
      </c>
      <c r="C730" s="20" t="s">
        <v>299</v>
      </c>
      <c r="D730" s="20" t="s">
        <v>300</v>
      </c>
      <c r="E730" s="20" t="s">
        <v>88</v>
      </c>
      <c r="F730" s="20" t="s">
        <v>3805</v>
      </c>
      <c r="G730" s="20" t="s">
        <v>90</v>
      </c>
      <c r="H730" s="20" t="s">
        <v>3806</v>
      </c>
      <c r="I730" s="20" t="s">
        <v>92</v>
      </c>
      <c r="J730" s="20">
        <v>93377713</v>
      </c>
      <c r="K730" s="20" t="s">
        <v>3807</v>
      </c>
      <c r="L730" s="18">
        <v>80111701</v>
      </c>
      <c r="M730" s="28" t="s">
        <v>480</v>
      </c>
      <c r="N730" s="20" t="s">
        <v>96</v>
      </c>
      <c r="O730" s="20">
        <f t="shared" si="58"/>
        <v>43260000</v>
      </c>
      <c r="P730" s="35">
        <v>43260000</v>
      </c>
      <c r="Q730" s="36">
        <v>0</v>
      </c>
      <c r="R730" s="35">
        <v>4326000</v>
      </c>
      <c r="S730" s="20" t="s">
        <v>213</v>
      </c>
      <c r="T730" s="31">
        <v>44586</v>
      </c>
      <c r="U730" s="21">
        <v>44593</v>
      </c>
      <c r="V730" s="31">
        <v>44865</v>
      </c>
      <c r="W730" s="21">
        <v>44593</v>
      </c>
      <c r="X730" s="21">
        <v>44865</v>
      </c>
      <c r="Y730" s="24" t="s">
        <v>305</v>
      </c>
      <c r="Z730" s="25" t="s">
        <v>306</v>
      </c>
      <c r="AA730" s="50">
        <v>20221110</v>
      </c>
      <c r="AB730" s="50">
        <v>106122</v>
      </c>
      <c r="AC730" s="21">
        <v>44579</v>
      </c>
      <c r="AD730" s="18" t="s">
        <v>100</v>
      </c>
      <c r="AE730" s="18" t="s">
        <v>100</v>
      </c>
      <c r="AF730" s="28" t="s">
        <v>2768</v>
      </c>
      <c r="AG730" s="28" t="s">
        <v>2808</v>
      </c>
      <c r="AH730" s="26">
        <v>92222</v>
      </c>
      <c r="AI730" s="38">
        <v>44588</v>
      </c>
      <c r="AJ730" s="27" t="s">
        <v>84</v>
      </c>
      <c r="AK730" s="26" t="s">
        <v>100</v>
      </c>
      <c r="AL730" s="26" t="s">
        <v>100</v>
      </c>
      <c r="AM730" s="19" t="str">
        <f>'[1]REQUISITOS DE EJECUCIÓN '!F733</f>
        <v>Cumplimiento del contrato
Calidad del servicio</v>
      </c>
      <c r="AN730" s="19" t="str">
        <f>'[1]REQUISITOS DE EJECUCIÓN '!G733</f>
        <v>390-47-994000070213</v>
      </c>
      <c r="AO730" s="19">
        <f>'[1]REQUISITOS DE EJECUCIÓN '!H733</f>
        <v>44591</v>
      </c>
      <c r="AP730" s="19">
        <f>'[1]REQUISITOS DE EJECUCIÓN '!I733</f>
        <v>44592</v>
      </c>
      <c r="AQ730" s="19">
        <f>'[1]REQUISITOS DE EJECUCIÓN '!L733</f>
        <v>44589</v>
      </c>
      <c r="AR730" s="19" t="str">
        <f>'[1]REQUISITOS DE EJECUCIÓN '!M733</f>
        <v>l</v>
      </c>
      <c r="AS730" s="20" t="s">
        <v>211</v>
      </c>
      <c r="AT730" s="18" t="str">
        <f>[1]Supervisiones!J733</f>
        <v>Fabian Dario Romero Moreno</v>
      </c>
      <c r="AU730" s="18">
        <f>[1]Supervisiones!K733</f>
        <v>11523034</v>
      </c>
      <c r="AV730" s="18" t="str">
        <f>[1]Supervisiones!L733</f>
        <v>Fabian Dario Romero Moreno</v>
      </c>
      <c r="AW730" s="18">
        <f>[1]Supervisiones!M733</f>
        <v>11523034</v>
      </c>
      <c r="AX730" s="21">
        <f>[1]Supervisiones!N733</f>
        <v>44589</v>
      </c>
      <c r="AY730" s="21">
        <f>[1]Supervisiones!O733</f>
        <v>44589</v>
      </c>
      <c r="AZ730" s="18" t="str">
        <f>[1]Supervisiones!P733</f>
        <v>Transaccional</v>
      </c>
      <c r="BA730" s="20" t="s">
        <v>105</v>
      </c>
      <c r="BB730" s="18">
        <v>0</v>
      </c>
      <c r="BC730" s="20" t="s">
        <v>105</v>
      </c>
      <c r="BD730" s="18" t="s">
        <v>100</v>
      </c>
      <c r="BE730" s="18" t="s">
        <v>100</v>
      </c>
      <c r="BF730" s="20" t="s">
        <v>105</v>
      </c>
      <c r="BG730" s="18" t="s">
        <v>100</v>
      </c>
      <c r="BH730" s="18" t="s">
        <v>100</v>
      </c>
      <c r="BI730" s="18" t="s">
        <v>100</v>
      </c>
      <c r="BJ730" s="18" t="s">
        <v>100</v>
      </c>
      <c r="BK730" s="18" t="s">
        <v>100</v>
      </c>
      <c r="BL730" s="18" t="s">
        <v>100</v>
      </c>
      <c r="BM730" s="18" t="s">
        <v>100</v>
      </c>
      <c r="BN730" s="18" t="s">
        <v>100</v>
      </c>
      <c r="BO730" s="18" t="s">
        <v>100</v>
      </c>
      <c r="BP730" s="18" t="s">
        <v>100</v>
      </c>
      <c r="BQ730" s="18" t="s">
        <v>100</v>
      </c>
      <c r="BR730" s="18" t="s">
        <v>100</v>
      </c>
      <c r="BS730" s="21">
        <f t="shared" si="67"/>
        <v>44865</v>
      </c>
      <c r="BT730" s="20">
        <f t="shared" si="64"/>
        <v>0</v>
      </c>
      <c r="BU730" s="18">
        <v>0</v>
      </c>
      <c r="BV730" s="18">
        <v>0</v>
      </c>
      <c r="BW730" s="20">
        <f t="shared" si="65"/>
        <v>0</v>
      </c>
      <c r="BX730" s="18">
        <v>0</v>
      </c>
      <c r="BY730" s="18">
        <v>0</v>
      </c>
      <c r="BZ730" s="22">
        <f t="shared" si="68"/>
        <v>43260000</v>
      </c>
      <c r="CA730" s="18" t="s">
        <v>106</v>
      </c>
      <c r="CB730" s="20" t="e">
        <f t="shared" si="66"/>
        <v>#REF!</v>
      </c>
      <c r="CC730" s="30" t="e">
        <f>BS730-#REF!</f>
        <v>#REF!</v>
      </c>
      <c r="CD730" s="20" t="s">
        <v>107</v>
      </c>
      <c r="CE730" s="29">
        <v>44594</v>
      </c>
      <c r="CF730" s="32" t="s">
        <v>3808</v>
      </c>
    </row>
    <row r="731" spans="1:84" s="17" customFormat="1" ht="50.25" customHeight="1">
      <c r="A731" s="60">
        <v>730</v>
      </c>
      <c r="B731" s="20" t="s">
        <v>85</v>
      </c>
      <c r="C731" s="20" t="s">
        <v>207</v>
      </c>
      <c r="D731" s="20" t="s">
        <v>165</v>
      </c>
      <c r="E731" s="20" t="s">
        <v>88</v>
      </c>
      <c r="F731" s="20" t="s">
        <v>3809</v>
      </c>
      <c r="G731" s="20" t="s">
        <v>3810</v>
      </c>
      <c r="H731" s="20" t="s">
        <v>3811</v>
      </c>
      <c r="I731" s="20" t="s">
        <v>2130</v>
      </c>
      <c r="J731" s="20" t="s">
        <v>3812</v>
      </c>
      <c r="K731" s="20" t="s">
        <v>3813</v>
      </c>
      <c r="L731" s="18">
        <v>78102201</v>
      </c>
      <c r="M731" s="28" t="s">
        <v>3814</v>
      </c>
      <c r="N731" s="28" t="s">
        <v>96</v>
      </c>
      <c r="O731" s="20">
        <f t="shared" si="58"/>
        <v>962853863</v>
      </c>
      <c r="P731" s="39">
        <v>962853863</v>
      </c>
      <c r="Q731" s="18">
        <v>0</v>
      </c>
      <c r="R731" s="18" t="s">
        <v>100</v>
      </c>
      <c r="S731" s="20" t="s">
        <v>100</v>
      </c>
      <c r="T731" s="21">
        <v>44588</v>
      </c>
      <c r="U731" s="21">
        <v>44593</v>
      </c>
      <c r="V731" s="21">
        <v>44926</v>
      </c>
      <c r="W731" s="21">
        <v>44593</v>
      </c>
      <c r="X731" s="21">
        <v>44926</v>
      </c>
      <c r="Y731" s="24" t="s">
        <v>305</v>
      </c>
      <c r="Z731" s="50" t="s">
        <v>3815</v>
      </c>
      <c r="AA731" s="24" t="s">
        <v>3816</v>
      </c>
      <c r="AB731" s="24">
        <v>50722</v>
      </c>
      <c r="AC731" s="21">
        <v>44572</v>
      </c>
      <c r="AD731" s="18" t="s">
        <v>100</v>
      </c>
      <c r="AE731" s="18" t="s">
        <v>100</v>
      </c>
      <c r="AF731" s="18" t="s">
        <v>3817</v>
      </c>
      <c r="AG731" s="18" t="s">
        <v>3818</v>
      </c>
      <c r="AH731" s="26">
        <v>91222</v>
      </c>
      <c r="AI731" s="38">
        <v>44588</v>
      </c>
      <c r="AJ731" s="27" t="s">
        <v>84</v>
      </c>
      <c r="AK731" s="26" t="s">
        <v>100</v>
      </c>
      <c r="AL731" s="26" t="s">
        <v>100</v>
      </c>
      <c r="AM731" s="19" t="str">
        <f>'[1]REQUISITOS DE EJECUCIÓN '!F734</f>
        <v>Cumplimiento del contrato
Pago de salarios
Calidad del servicio</v>
      </c>
      <c r="AN731" s="19">
        <f>'[1]REQUISITOS DE EJECUCIÓN '!G734</f>
        <v>8002042972</v>
      </c>
      <c r="AO731" s="19">
        <f>'[1]REQUISITOS DE EJECUCIÓN '!H734</f>
        <v>44594</v>
      </c>
      <c r="AP731" s="19">
        <f>'[1]REQUISITOS DE EJECUCIÓN '!I734</f>
        <v>44599</v>
      </c>
      <c r="AQ731" s="19" t="str">
        <f>'[1]REQUISITOS DE EJECUCIÓN '!L734</f>
        <v>N/A</v>
      </c>
      <c r="AR731" s="19" t="str">
        <f>'[1]REQUISITOS DE EJECUCIÓN '!M734</f>
        <v>N/A</v>
      </c>
      <c r="AS731" s="20" t="s">
        <v>100</v>
      </c>
      <c r="AT731" s="18" t="str">
        <f>[1]Supervisiones!J734</f>
        <v>Jorge Enrique Niño Velandia</v>
      </c>
      <c r="AU731" s="18">
        <f>[1]Supervisiones!K734</f>
        <v>19493141</v>
      </c>
      <c r="AV731" s="18" t="str">
        <f>[1]Supervisiones!L734</f>
        <v>Hugo Alberto Muñoz Ruiz</v>
      </c>
      <c r="AW731" s="18">
        <f>[1]Supervisiones!M734</f>
        <v>19493141</v>
      </c>
      <c r="AX731" s="21">
        <f>[1]Supervisiones!N734</f>
        <v>44588</v>
      </c>
      <c r="AY731" s="21">
        <f>[1]Supervisiones!O734</f>
        <v>44588</v>
      </c>
      <c r="AZ731" s="18" t="str">
        <f>[1]Supervisiones!P734</f>
        <v>Transaccional</v>
      </c>
      <c r="BA731" s="20" t="s">
        <v>105</v>
      </c>
      <c r="BB731" s="18">
        <v>0</v>
      </c>
      <c r="BC731" s="20" t="s">
        <v>105</v>
      </c>
      <c r="BD731" s="18" t="s">
        <v>100</v>
      </c>
      <c r="BE731" s="18" t="s">
        <v>100</v>
      </c>
      <c r="BF731" s="20" t="s">
        <v>105</v>
      </c>
      <c r="BG731" s="18" t="s">
        <v>100</v>
      </c>
      <c r="BH731" s="18" t="s">
        <v>100</v>
      </c>
      <c r="BI731" s="18" t="s">
        <v>100</v>
      </c>
      <c r="BJ731" s="18" t="s">
        <v>100</v>
      </c>
      <c r="BK731" s="18" t="s">
        <v>100</v>
      </c>
      <c r="BL731" s="18" t="s">
        <v>100</v>
      </c>
      <c r="BM731" s="18" t="s">
        <v>100</v>
      </c>
      <c r="BN731" s="18" t="s">
        <v>100</v>
      </c>
      <c r="BO731" s="18" t="s">
        <v>100</v>
      </c>
      <c r="BP731" s="18" t="s">
        <v>100</v>
      </c>
      <c r="BQ731" s="18" t="s">
        <v>100</v>
      </c>
      <c r="BR731" s="18" t="s">
        <v>100</v>
      </c>
      <c r="BS731" s="21">
        <f t="shared" si="67"/>
        <v>44926</v>
      </c>
      <c r="BT731" s="20">
        <f t="shared" si="64"/>
        <v>0</v>
      </c>
      <c r="BU731" s="18">
        <v>0</v>
      </c>
      <c r="BV731" s="18">
        <v>0</v>
      </c>
      <c r="BW731" s="20">
        <f t="shared" si="65"/>
        <v>0</v>
      </c>
      <c r="BX731" s="18">
        <v>0</v>
      </c>
      <c r="BY731" s="18">
        <v>0</v>
      </c>
      <c r="BZ731" s="22">
        <f t="shared" si="68"/>
        <v>962853863</v>
      </c>
      <c r="CA731" s="18" t="s">
        <v>106</v>
      </c>
      <c r="CB731" s="20" t="e">
        <f t="shared" si="66"/>
        <v>#REF!</v>
      </c>
      <c r="CC731" s="30" t="e">
        <f>BS731-#REF!</f>
        <v>#REF!</v>
      </c>
      <c r="CD731" s="20" t="s">
        <v>107</v>
      </c>
      <c r="CE731" s="29">
        <v>44594</v>
      </c>
      <c r="CF731" s="32" t="s">
        <v>3819</v>
      </c>
    </row>
    <row r="732" spans="1:84" s="17" customFormat="1" ht="50.25" customHeight="1">
      <c r="A732" s="60">
        <v>731</v>
      </c>
      <c r="B732" s="20" t="s">
        <v>85</v>
      </c>
      <c r="C732" s="20" t="s">
        <v>1720</v>
      </c>
      <c r="D732" s="20" t="s">
        <v>87</v>
      </c>
      <c r="E732" s="20" t="s">
        <v>88</v>
      </c>
      <c r="F732" s="20" t="s">
        <v>3820</v>
      </c>
      <c r="G732" s="20" t="s">
        <v>2128</v>
      </c>
      <c r="H732" s="20" t="s">
        <v>3821</v>
      </c>
      <c r="I732" s="20" t="s">
        <v>2130</v>
      </c>
      <c r="J732" s="20" t="s">
        <v>3822</v>
      </c>
      <c r="K732" s="20" t="s">
        <v>3823</v>
      </c>
      <c r="L732" s="18">
        <v>43232107</v>
      </c>
      <c r="M732" s="28" t="s">
        <v>3824</v>
      </c>
      <c r="N732" s="28" t="s">
        <v>96</v>
      </c>
      <c r="O732" s="20">
        <f t="shared" si="58"/>
        <v>50000000</v>
      </c>
      <c r="P732" s="35">
        <v>50000000</v>
      </c>
      <c r="Q732" s="36">
        <v>0</v>
      </c>
      <c r="R732" s="18" t="s">
        <v>100</v>
      </c>
      <c r="S732" s="20" t="s">
        <v>100</v>
      </c>
      <c r="T732" s="31">
        <v>44586</v>
      </c>
      <c r="U732" s="21">
        <v>44592</v>
      </c>
      <c r="V732" s="21">
        <v>44926</v>
      </c>
      <c r="W732" s="21">
        <v>44592</v>
      </c>
      <c r="X732" s="21">
        <v>44926</v>
      </c>
      <c r="Y732" s="24" t="s">
        <v>1725</v>
      </c>
      <c r="Z732" s="25" t="s">
        <v>99</v>
      </c>
      <c r="AA732" s="50">
        <v>20220016</v>
      </c>
      <c r="AB732" s="50">
        <v>12722</v>
      </c>
      <c r="AC732" s="23">
        <v>44568</v>
      </c>
      <c r="AD732" s="18" t="s">
        <v>100</v>
      </c>
      <c r="AE732" s="18" t="s">
        <v>100</v>
      </c>
      <c r="AF732" s="28" t="s">
        <v>1726</v>
      </c>
      <c r="AG732" s="28" t="s">
        <v>494</v>
      </c>
      <c r="AH732" s="26">
        <v>90122</v>
      </c>
      <c r="AI732" s="38">
        <v>44587</v>
      </c>
      <c r="AJ732" s="27" t="s">
        <v>103</v>
      </c>
      <c r="AK732" s="26" t="s">
        <v>100</v>
      </c>
      <c r="AL732" s="26" t="s">
        <v>100</v>
      </c>
      <c r="AM732" s="19" t="str">
        <f>'[1]REQUISITOS DE EJECUCIÓN '!F735</f>
        <v>Cumplimiento del contrato
Pago de salarios
Calidad del servicio</v>
      </c>
      <c r="AN732" s="19" t="str">
        <f>'[1]REQUISITOS DE EJECUCIÓN '!G735</f>
        <v xml:space="preserve">	18-44-101080390</v>
      </c>
      <c r="AO732" s="19">
        <f>'[1]REQUISITOS DE EJECUCIÓN '!H735</f>
        <v>44586</v>
      </c>
      <c r="AP732" s="19">
        <f>'[1]REQUISITOS DE EJECUCIÓN '!I735</f>
        <v>44592</v>
      </c>
      <c r="AQ732" s="19" t="str">
        <f>'[1]REQUISITOS DE EJECUCIÓN '!L735</f>
        <v>N/A</v>
      </c>
      <c r="AR732" s="19" t="str">
        <f>'[1]REQUISITOS DE EJECUCIÓN '!M735</f>
        <v>N/A</v>
      </c>
      <c r="AS732" s="20" t="s">
        <v>100</v>
      </c>
      <c r="AT732" s="18" t="str">
        <f>[1]Supervisiones!J735</f>
        <v>René Mauricio Pinto Pedraza</v>
      </c>
      <c r="AU732" s="18">
        <f>[1]Supervisiones!K735</f>
        <v>79461910</v>
      </c>
      <c r="AV732" s="18" t="str">
        <f>[1]Supervisiones!L735</f>
        <v>René Mauricio Pinto Pedraza</v>
      </c>
      <c r="AW732" s="18">
        <f>[1]Supervisiones!M735</f>
        <v>79461910</v>
      </c>
      <c r="AX732" s="21">
        <f>[1]Supervisiones!N735</f>
        <v>44587</v>
      </c>
      <c r="AY732" s="21">
        <f>[1]Supervisiones!O735</f>
        <v>44587</v>
      </c>
      <c r="AZ732" s="18" t="str">
        <f>[1]Supervisiones!P735</f>
        <v>Transaccional</v>
      </c>
      <c r="BA732" s="20" t="s">
        <v>105</v>
      </c>
      <c r="BB732" s="18">
        <v>0</v>
      </c>
      <c r="BC732" s="20" t="s">
        <v>105</v>
      </c>
      <c r="BD732" s="18" t="s">
        <v>100</v>
      </c>
      <c r="BE732" s="18" t="s">
        <v>100</v>
      </c>
      <c r="BF732" s="20" t="s">
        <v>105</v>
      </c>
      <c r="BG732" s="18" t="s">
        <v>100</v>
      </c>
      <c r="BH732" s="18" t="s">
        <v>100</v>
      </c>
      <c r="BI732" s="18" t="s">
        <v>100</v>
      </c>
      <c r="BJ732" s="18" t="s">
        <v>100</v>
      </c>
      <c r="BK732" s="18" t="s">
        <v>100</v>
      </c>
      <c r="BL732" s="18" t="s">
        <v>100</v>
      </c>
      <c r="BM732" s="18" t="s">
        <v>100</v>
      </c>
      <c r="BN732" s="18" t="s">
        <v>100</v>
      </c>
      <c r="BO732" s="18" t="s">
        <v>100</v>
      </c>
      <c r="BP732" s="18" t="s">
        <v>100</v>
      </c>
      <c r="BQ732" s="18" t="s">
        <v>100</v>
      </c>
      <c r="BR732" s="18" t="s">
        <v>100</v>
      </c>
      <c r="BS732" s="21">
        <f t="shared" si="67"/>
        <v>44926</v>
      </c>
      <c r="BT732" s="20">
        <f t="shared" si="64"/>
        <v>0</v>
      </c>
      <c r="BU732" s="18">
        <v>0</v>
      </c>
      <c r="BV732" s="18">
        <v>0</v>
      </c>
      <c r="BW732" s="20">
        <f t="shared" si="65"/>
        <v>0</v>
      </c>
      <c r="BX732" s="18">
        <v>0</v>
      </c>
      <c r="BY732" s="18">
        <v>0</v>
      </c>
      <c r="BZ732" s="22">
        <f t="shared" si="68"/>
        <v>50000000</v>
      </c>
      <c r="CA732" s="18" t="s">
        <v>106</v>
      </c>
      <c r="CB732" s="20" t="e">
        <f t="shared" si="66"/>
        <v>#REF!</v>
      </c>
      <c r="CC732" s="30" t="e">
        <f>BS732-#REF!</f>
        <v>#REF!</v>
      </c>
      <c r="CD732" s="20" t="s">
        <v>107</v>
      </c>
      <c r="CE732" s="29">
        <v>44594</v>
      </c>
      <c r="CF732" s="32" t="s">
        <v>3825</v>
      </c>
    </row>
    <row r="733" spans="1:84" s="17" customFormat="1" ht="50.25" customHeight="1">
      <c r="A733" s="60">
        <v>732</v>
      </c>
      <c r="B733" s="20" t="s">
        <v>249</v>
      </c>
      <c r="C733" s="20" t="s">
        <v>1219</v>
      </c>
      <c r="D733" s="20" t="s">
        <v>428</v>
      </c>
      <c r="E733" s="20" t="s">
        <v>88</v>
      </c>
      <c r="F733" s="20" t="s">
        <v>3826</v>
      </c>
      <c r="G733" s="20" t="s">
        <v>90</v>
      </c>
      <c r="H733" s="20" t="s">
        <v>3827</v>
      </c>
      <c r="I733" s="20" t="s">
        <v>92</v>
      </c>
      <c r="J733" s="20">
        <v>73116904</v>
      </c>
      <c r="K733" s="20" t="s">
        <v>3828</v>
      </c>
      <c r="L733" s="18" t="s">
        <v>3829</v>
      </c>
      <c r="M733" s="28" t="s">
        <v>3830</v>
      </c>
      <c r="N733" s="20" t="s">
        <v>96</v>
      </c>
      <c r="O733" s="20">
        <f t="shared" si="58"/>
        <v>87307080</v>
      </c>
      <c r="P733" s="35">
        <v>87307080</v>
      </c>
      <c r="Q733" s="36">
        <v>0</v>
      </c>
      <c r="R733" s="35">
        <v>7591920</v>
      </c>
      <c r="S733" s="20" t="s">
        <v>97</v>
      </c>
      <c r="T733" s="31">
        <v>44587</v>
      </c>
      <c r="U733" s="21">
        <v>44592</v>
      </c>
      <c r="V733" s="21">
        <v>44926</v>
      </c>
      <c r="W733" s="21">
        <v>44592</v>
      </c>
      <c r="X733" s="21">
        <v>44926</v>
      </c>
      <c r="Y733" s="24" t="s">
        <v>1224</v>
      </c>
      <c r="Z733" s="25" t="s">
        <v>257</v>
      </c>
      <c r="AA733" s="50">
        <v>20220183</v>
      </c>
      <c r="AB733" s="50">
        <v>39022</v>
      </c>
      <c r="AC733" s="23">
        <v>44569</v>
      </c>
      <c r="AD733" s="18" t="s">
        <v>100</v>
      </c>
      <c r="AE733" s="18" t="s">
        <v>100</v>
      </c>
      <c r="AF733" s="28" t="s">
        <v>3831</v>
      </c>
      <c r="AG733" s="28" t="s">
        <v>102</v>
      </c>
      <c r="AH733" s="26">
        <v>104722</v>
      </c>
      <c r="AI733" s="38">
        <v>44588</v>
      </c>
      <c r="AJ733" s="27" t="s">
        <v>103</v>
      </c>
      <c r="AK733" s="26" t="s">
        <v>100</v>
      </c>
      <c r="AL733" s="26" t="s">
        <v>100</v>
      </c>
      <c r="AM733" s="19" t="str">
        <f>'[1]REQUISITOS DE EJECUCIÓN '!F736</f>
        <v>Cumplimiento del contrato
Calidad del servicio</v>
      </c>
      <c r="AN733" s="19" t="str">
        <f>'[1]REQUISITOS DE EJECUCIÓN '!G736</f>
        <v>390-47-994000069531</v>
      </c>
      <c r="AO733" s="19">
        <f>'[1]REQUISITOS DE EJECUCIÓN '!H736</f>
        <v>44587</v>
      </c>
      <c r="AP733" s="19">
        <f>'[1]REQUISITOS DE EJECUCIÓN '!I736</f>
        <v>44592</v>
      </c>
      <c r="AQ733" s="19">
        <f>'[1]REQUISITOS DE EJECUCIÓN '!L736</f>
        <v>44588</v>
      </c>
      <c r="AR733" s="19" t="str">
        <f>'[1]REQUISITOS DE EJECUCIÓN '!M736</f>
        <v>l</v>
      </c>
      <c r="AS733" s="20" t="s">
        <v>104</v>
      </c>
      <c r="AT733" s="18" t="str">
        <f>[1]Supervisiones!J736</f>
        <v>Orlando Reyes Cruz</v>
      </c>
      <c r="AU733" s="18">
        <f>[1]Supervisiones!K736</f>
        <v>19495440</v>
      </c>
      <c r="AV733" s="18" t="str">
        <f>[1]Supervisiones!L736</f>
        <v>Orlando Reyes Cruz</v>
      </c>
      <c r="AW733" s="18">
        <f>[1]Supervisiones!M736</f>
        <v>19495440</v>
      </c>
      <c r="AX733" s="21">
        <f>[1]Supervisiones!N736</f>
        <v>44589</v>
      </c>
      <c r="AY733" s="21">
        <f>[1]Supervisiones!O736</f>
        <v>44589</v>
      </c>
      <c r="AZ733" s="18" t="str">
        <f>[1]Supervisiones!P736</f>
        <v>Transaccional</v>
      </c>
      <c r="BA733" s="20" t="s">
        <v>105</v>
      </c>
      <c r="BB733" s="18">
        <v>0</v>
      </c>
      <c r="BC733" s="20" t="s">
        <v>105</v>
      </c>
      <c r="BD733" s="18" t="s">
        <v>100</v>
      </c>
      <c r="BE733" s="18" t="s">
        <v>100</v>
      </c>
      <c r="BF733" s="20" t="s">
        <v>105</v>
      </c>
      <c r="BG733" s="18" t="s">
        <v>100</v>
      </c>
      <c r="BH733" s="18" t="s">
        <v>100</v>
      </c>
      <c r="BI733" s="18" t="s">
        <v>100</v>
      </c>
      <c r="BJ733" s="18" t="s">
        <v>100</v>
      </c>
      <c r="BK733" s="18" t="s">
        <v>100</v>
      </c>
      <c r="BL733" s="18" t="s">
        <v>100</v>
      </c>
      <c r="BM733" s="18" t="s">
        <v>100</v>
      </c>
      <c r="BN733" s="18" t="s">
        <v>100</v>
      </c>
      <c r="BO733" s="18" t="s">
        <v>100</v>
      </c>
      <c r="BP733" s="18" t="s">
        <v>100</v>
      </c>
      <c r="BQ733" s="18" t="s">
        <v>100</v>
      </c>
      <c r="BR733" s="18" t="s">
        <v>100</v>
      </c>
      <c r="BS733" s="21">
        <f t="shared" si="67"/>
        <v>44926</v>
      </c>
      <c r="BT733" s="20">
        <f t="shared" si="64"/>
        <v>0</v>
      </c>
      <c r="BU733" s="18">
        <v>0</v>
      </c>
      <c r="BV733" s="18">
        <v>0</v>
      </c>
      <c r="BW733" s="20">
        <f t="shared" si="65"/>
        <v>0</v>
      </c>
      <c r="BX733" s="18">
        <v>0</v>
      </c>
      <c r="BY733" s="18">
        <v>0</v>
      </c>
      <c r="BZ733" s="22">
        <f t="shared" si="68"/>
        <v>87307080</v>
      </c>
      <c r="CA733" s="18" t="s">
        <v>106</v>
      </c>
      <c r="CB733" s="20" t="e">
        <f t="shared" si="66"/>
        <v>#REF!</v>
      </c>
      <c r="CC733" s="30" t="e">
        <f>BS733-#REF!</f>
        <v>#REF!</v>
      </c>
      <c r="CD733" s="20" t="s">
        <v>107</v>
      </c>
      <c r="CE733" s="29">
        <v>44594</v>
      </c>
      <c r="CF733" s="32" t="s">
        <v>3832</v>
      </c>
    </row>
    <row r="734" spans="1:84" s="17" customFormat="1" ht="50.25" customHeight="1">
      <c r="A734" s="60">
        <v>733</v>
      </c>
      <c r="B734" s="20" t="s">
        <v>249</v>
      </c>
      <c r="C734" s="20" t="s">
        <v>1219</v>
      </c>
      <c r="D734" s="20" t="s">
        <v>428</v>
      </c>
      <c r="E734" s="20" t="s">
        <v>88</v>
      </c>
      <c r="F734" s="20" t="s">
        <v>3833</v>
      </c>
      <c r="G734" s="20" t="s">
        <v>90</v>
      </c>
      <c r="H734" s="20" t="s">
        <v>3834</v>
      </c>
      <c r="I734" s="20" t="s">
        <v>92</v>
      </c>
      <c r="J734" s="20">
        <v>1024499639</v>
      </c>
      <c r="K734" s="20" t="s">
        <v>3835</v>
      </c>
      <c r="L734" s="18" t="s">
        <v>3829</v>
      </c>
      <c r="M734" s="28" t="s">
        <v>3836</v>
      </c>
      <c r="N734" s="20" t="s">
        <v>96</v>
      </c>
      <c r="O734" s="20">
        <f t="shared" si="58"/>
        <v>57500000</v>
      </c>
      <c r="P734" s="35">
        <v>57500000</v>
      </c>
      <c r="Q734" s="36">
        <v>0</v>
      </c>
      <c r="R734" s="35">
        <v>5000000</v>
      </c>
      <c r="S734" s="20" t="s">
        <v>97</v>
      </c>
      <c r="T734" s="31">
        <v>44587</v>
      </c>
      <c r="U734" s="21">
        <v>44589</v>
      </c>
      <c r="V734" s="21">
        <v>44926</v>
      </c>
      <c r="W734" s="21">
        <v>44589</v>
      </c>
      <c r="X734" s="21">
        <v>44926</v>
      </c>
      <c r="Y734" s="24" t="s">
        <v>1224</v>
      </c>
      <c r="Z734" s="25" t="s">
        <v>257</v>
      </c>
      <c r="AA734" s="50">
        <v>20220186</v>
      </c>
      <c r="AB734" s="50">
        <v>39222</v>
      </c>
      <c r="AC734" s="23">
        <v>44569</v>
      </c>
      <c r="AD734" s="18" t="s">
        <v>100</v>
      </c>
      <c r="AE734" s="18" t="s">
        <v>100</v>
      </c>
      <c r="AF734" s="28" t="s">
        <v>1225</v>
      </c>
      <c r="AG734" s="28" t="s">
        <v>116</v>
      </c>
      <c r="AH734" s="26">
        <v>103222</v>
      </c>
      <c r="AI734" s="38">
        <v>44588</v>
      </c>
      <c r="AJ734" s="27" t="s">
        <v>103</v>
      </c>
      <c r="AK734" s="26" t="s">
        <v>100</v>
      </c>
      <c r="AL734" s="26" t="s">
        <v>100</v>
      </c>
      <c r="AM734" s="19" t="str">
        <f>'[1]REQUISITOS DE EJECUCIÓN '!F737</f>
        <v>Cumplimiento del contrato
Calidad del servicio</v>
      </c>
      <c r="AN734" s="19" t="str">
        <f>'[1]REQUISITOS DE EJECUCIÓN '!G737</f>
        <v>390-47-994000069804</v>
      </c>
      <c r="AO734" s="19">
        <f>'[1]REQUISITOS DE EJECUCIÓN '!H737</f>
        <v>44588</v>
      </c>
      <c r="AP734" s="19">
        <f>'[1]REQUISITOS DE EJECUCIÓN '!I737</f>
        <v>44589</v>
      </c>
      <c r="AQ734" s="19">
        <f>'[1]REQUISITOS DE EJECUCIÓN '!L737</f>
        <v>44589</v>
      </c>
      <c r="AR734" s="19" t="str">
        <f>'[1]REQUISITOS DE EJECUCIÓN '!M737</f>
        <v>l</v>
      </c>
      <c r="AS734" s="20" t="s">
        <v>104</v>
      </c>
      <c r="AT734" s="18" t="str">
        <f>[1]Supervisiones!J737</f>
        <v>Orlando Reyes Cruz</v>
      </c>
      <c r="AU734" s="18">
        <f>[1]Supervisiones!K737</f>
        <v>19495440</v>
      </c>
      <c r="AV734" s="18" t="str">
        <f>[1]Supervisiones!L737</f>
        <v>Orlando Reyes Cruz</v>
      </c>
      <c r="AW734" s="18">
        <f>[1]Supervisiones!M737</f>
        <v>19495440</v>
      </c>
      <c r="AX734" s="21">
        <f>[1]Supervisiones!N737</f>
        <v>44589</v>
      </c>
      <c r="AY734" s="21">
        <f>[1]Supervisiones!O737</f>
        <v>44589</v>
      </c>
      <c r="AZ734" s="18" t="str">
        <f>[1]Supervisiones!P737</f>
        <v>Transaccional</v>
      </c>
      <c r="BA734" s="20" t="s">
        <v>105</v>
      </c>
      <c r="BB734" s="18">
        <v>0</v>
      </c>
      <c r="BC734" s="20" t="s">
        <v>105</v>
      </c>
      <c r="BD734" s="18" t="s">
        <v>100</v>
      </c>
      <c r="BE734" s="18" t="s">
        <v>100</v>
      </c>
      <c r="BF734" s="20" t="s">
        <v>105</v>
      </c>
      <c r="BG734" s="18" t="s">
        <v>100</v>
      </c>
      <c r="BH734" s="18" t="s">
        <v>100</v>
      </c>
      <c r="BI734" s="18" t="s">
        <v>100</v>
      </c>
      <c r="BJ734" s="18" t="s">
        <v>100</v>
      </c>
      <c r="BK734" s="18" t="s">
        <v>100</v>
      </c>
      <c r="BL734" s="18" t="s">
        <v>100</v>
      </c>
      <c r="BM734" s="18" t="s">
        <v>100</v>
      </c>
      <c r="BN734" s="18" t="s">
        <v>100</v>
      </c>
      <c r="BO734" s="18" t="s">
        <v>100</v>
      </c>
      <c r="BP734" s="18" t="s">
        <v>100</v>
      </c>
      <c r="BQ734" s="18" t="s">
        <v>100</v>
      </c>
      <c r="BR734" s="18" t="s">
        <v>100</v>
      </c>
      <c r="BS734" s="21">
        <f t="shared" si="67"/>
        <v>44926</v>
      </c>
      <c r="BT734" s="20">
        <f t="shared" si="64"/>
        <v>0</v>
      </c>
      <c r="BU734" s="18">
        <v>0</v>
      </c>
      <c r="BV734" s="18">
        <v>0</v>
      </c>
      <c r="BW734" s="20">
        <f t="shared" si="65"/>
        <v>0</v>
      </c>
      <c r="BX734" s="18">
        <v>0</v>
      </c>
      <c r="BY734" s="18">
        <v>0</v>
      </c>
      <c r="BZ734" s="22">
        <f t="shared" si="68"/>
        <v>57500000</v>
      </c>
      <c r="CA734" s="18" t="s">
        <v>106</v>
      </c>
      <c r="CB734" s="20" t="e">
        <f t="shared" si="66"/>
        <v>#REF!</v>
      </c>
      <c r="CC734" s="30" t="e">
        <f>BS734-#REF!</f>
        <v>#REF!</v>
      </c>
      <c r="CD734" s="20" t="s">
        <v>107</v>
      </c>
      <c r="CE734" s="29">
        <v>44594</v>
      </c>
      <c r="CF734" s="32" t="s">
        <v>3837</v>
      </c>
    </row>
    <row r="735" spans="1:84" s="17" customFormat="1" ht="50.25" customHeight="1">
      <c r="A735" s="60">
        <v>734</v>
      </c>
      <c r="B735" s="20" t="s">
        <v>249</v>
      </c>
      <c r="C735" s="20" t="s">
        <v>1219</v>
      </c>
      <c r="D735" s="20" t="s">
        <v>428</v>
      </c>
      <c r="E735" s="20" t="s">
        <v>88</v>
      </c>
      <c r="F735" s="20" t="s">
        <v>3838</v>
      </c>
      <c r="G735" s="20" t="s">
        <v>90</v>
      </c>
      <c r="H735" s="20" t="s">
        <v>3839</v>
      </c>
      <c r="I735" s="20" t="s">
        <v>92</v>
      </c>
      <c r="J735" s="20">
        <v>1074415713</v>
      </c>
      <c r="K735" s="20" t="s">
        <v>3840</v>
      </c>
      <c r="L735" s="18" t="s">
        <v>3829</v>
      </c>
      <c r="M735" s="28" t="s">
        <v>3841</v>
      </c>
      <c r="N735" s="20" t="s">
        <v>96</v>
      </c>
      <c r="O735" s="20">
        <f t="shared" si="58"/>
        <v>57500000</v>
      </c>
      <c r="P735" s="35">
        <v>57500000</v>
      </c>
      <c r="Q735" s="36">
        <v>0</v>
      </c>
      <c r="R735" s="35">
        <v>5000000</v>
      </c>
      <c r="S735" s="20" t="s">
        <v>97</v>
      </c>
      <c r="T735" s="21">
        <v>44588</v>
      </c>
      <c r="U735" s="21">
        <v>44589</v>
      </c>
      <c r="V735" s="21">
        <v>44926</v>
      </c>
      <c r="W735" s="21">
        <v>44589</v>
      </c>
      <c r="X735" s="21">
        <v>44926</v>
      </c>
      <c r="Y735" s="24" t="s">
        <v>1224</v>
      </c>
      <c r="Z735" s="25" t="s">
        <v>257</v>
      </c>
      <c r="AA735" s="50">
        <v>20220185</v>
      </c>
      <c r="AB735" s="50">
        <v>39122</v>
      </c>
      <c r="AC735" s="23">
        <v>44569</v>
      </c>
      <c r="AD735" s="18" t="s">
        <v>100</v>
      </c>
      <c r="AE735" s="18" t="s">
        <v>100</v>
      </c>
      <c r="AF735" s="28" t="s">
        <v>3842</v>
      </c>
      <c r="AG735" s="28" t="s">
        <v>321</v>
      </c>
      <c r="AH735" s="26">
        <v>103322</v>
      </c>
      <c r="AI735" s="38">
        <v>44588</v>
      </c>
      <c r="AJ735" s="27" t="s">
        <v>103</v>
      </c>
      <c r="AK735" s="26" t="s">
        <v>100</v>
      </c>
      <c r="AL735" s="26" t="s">
        <v>100</v>
      </c>
      <c r="AM735" s="19" t="str">
        <f>'[1]REQUISITOS DE EJECUCIÓN '!F738</f>
        <v>Cumplimiento del contrato
Calidad del servicio</v>
      </c>
      <c r="AN735" s="19" t="str">
        <f>'[1]REQUISITOS DE EJECUCIÓN '!G738</f>
        <v>390-47-994000069773</v>
      </c>
      <c r="AO735" s="19">
        <f>'[1]REQUISITOS DE EJECUCIÓN '!H738</f>
        <v>44588</v>
      </c>
      <c r="AP735" s="19">
        <f>'[1]REQUISITOS DE EJECUCIÓN '!I738</f>
        <v>44589</v>
      </c>
      <c r="AQ735" s="19">
        <f>'[1]REQUISITOS DE EJECUCIÓN '!L738</f>
        <v>44589</v>
      </c>
      <c r="AR735" s="19" t="str">
        <f>'[1]REQUISITOS DE EJECUCIÓN '!M738</f>
        <v>l</v>
      </c>
      <c r="AS735" s="20" t="s">
        <v>104</v>
      </c>
      <c r="AT735" s="18" t="str">
        <f>[1]Supervisiones!J738</f>
        <v>Orlando Reyes Cruz</v>
      </c>
      <c r="AU735" s="18">
        <f>[1]Supervisiones!K738</f>
        <v>19495440</v>
      </c>
      <c r="AV735" s="18" t="str">
        <f>[1]Supervisiones!L738</f>
        <v>Orlando Reyes Cruz</v>
      </c>
      <c r="AW735" s="18">
        <f>[1]Supervisiones!M738</f>
        <v>19495440</v>
      </c>
      <c r="AX735" s="21">
        <f>[1]Supervisiones!N738</f>
        <v>44589</v>
      </c>
      <c r="AY735" s="21">
        <f>[1]Supervisiones!O738</f>
        <v>44589</v>
      </c>
      <c r="AZ735" s="18" t="str">
        <f>[1]Supervisiones!P738</f>
        <v>Transaccional</v>
      </c>
      <c r="BA735" s="20" t="s">
        <v>105</v>
      </c>
      <c r="BB735" s="18">
        <v>0</v>
      </c>
      <c r="BC735" s="20" t="s">
        <v>105</v>
      </c>
      <c r="BD735" s="18" t="s">
        <v>100</v>
      </c>
      <c r="BE735" s="18" t="s">
        <v>100</v>
      </c>
      <c r="BF735" s="20" t="s">
        <v>105</v>
      </c>
      <c r="BG735" s="18" t="s">
        <v>100</v>
      </c>
      <c r="BH735" s="18" t="s">
        <v>100</v>
      </c>
      <c r="BI735" s="18" t="s">
        <v>100</v>
      </c>
      <c r="BJ735" s="18" t="s">
        <v>100</v>
      </c>
      <c r="BK735" s="18" t="s">
        <v>100</v>
      </c>
      <c r="BL735" s="18" t="s">
        <v>100</v>
      </c>
      <c r="BM735" s="18" t="s">
        <v>100</v>
      </c>
      <c r="BN735" s="18" t="s">
        <v>100</v>
      </c>
      <c r="BO735" s="18" t="s">
        <v>100</v>
      </c>
      <c r="BP735" s="18" t="s">
        <v>100</v>
      </c>
      <c r="BQ735" s="18" t="s">
        <v>100</v>
      </c>
      <c r="BR735" s="18" t="s">
        <v>100</v>
      </c>
      <c r="BS735" s="21">
        <f t="shared" si="67"/>
        <v>44926</v>
      </c>
      <c r="BT735" s="20">
        <f t="shared" si="64"/>
        <v>0</v>
      </c>
      <c r="BU735" s="18">
        <v>0</v>
      </c>
      <c r="BV735" s="18">
        <v>0</v>
      </c>
      <c r="BW735" s="20">
        <f t="shared" si="65"/>
        <v>0</v>
      </c>
      <c r="BX735" s="18">
        <v>0</v>
      </c>
      <c r="BY735" s="18">
        <v>0</v>
      </c>
      <c r="BZ735" s="22">
        <f t="shared" si="68"/>
        <v>57500000</v>
      </c>
      <c r="CA735" s="18" t="s">
        <v>106</v>
      </c>
      <c r="CB735" s="20" t="e">
        <f t="shared" si="66"/>
        <v>#REF!</v>
      </c>
      <c r="CC735" s="30" t="e">
        <f>BS735-#REF!</f>
        <v>#REF!</v>
      </c>
      <c r="CD735" s="20" t="s">
        <v>107</v>
      </c>
      <c r="CE735" s="29">
        <v>44594</v>
      </c>
      <c r="CF735" s="32" t="s">
        <v>3843</v>
      </c>
    </row>
    <row r="736" spans="1:84" s="17" customFormat="1" ht="50.25" customHeight="1">
      <c r="A736" s="60">
        <v>735</v>
      </c>
      <c r="B736" s="20" t="s">
        <v>962</v>
      </c>
      <c r="C736" s="20" t="s">
        <v>962</v>
      </c>
      <c r="D736" s="20" t="s">
        <v>87</v>
      </c>
      <c r="E736" s="20" t="s">
        <v>88</v>
      </c>
      <c r="F736" s="20" t="s">
        <v>3844</v>
      </c>
      <c r="G736" s="20" t="s">
        <v>90</v>
      </c>
      <c r="H736" s="20" t="s">
        <v>3845</v>
      </c>
      <c r="I736" s="20" t="s">
        <v>92</v>
      </c>
      <c r="J736" s="20">
        <v>1020819916</v>
      </c>
      <c r="K736" s="20" t="s">
        <v>3846</v>
      </c>
      <c r="L736" s="18" t="s">
        <v>3829</v>
      </c>
      <c r="M736" s="28" t="s">
        <v>3543</v>
      </c>
      <c r="N736" s="20" t="s">
        <v>96</v>
      </c>
      <c r="O736" s="20">
        <f t="shared" si="58"/>
        <v>21000000</v>
      </c>
      <c r="P736" s="35">
        <v>21000000</v>
      </c>
      <c r="Q736" s="36">
        <v>0</v>
      </c>
      <c r="R736" s="35">
        <v>4200000</v>
      </c>
      <c r="S736" s="20" t="s">
        <v>213</v>
      </c>
      <c r="T736" s="31">
        <v>44586</v>
      </c>
      <c r="U736" s="21">
        <v>44592</v>
      </c>
      <c r="V736" s="56">
        <v>44742</v>
      </c>
      <c r="W736" s="21">
        <v>44592</v>
      </c>
      <c r="X736" s="21">
        <v>44742</v>
      </c>
      <c r="Y736" s="24" t="s">
        <v>130</v>
      </c>
      <c r="Z736" s="25" t="s">
        <v>99</v>
      </c>
      <c r="AA736" s="50">
        <v>20220977</v>
      </c>
      <c r="AB736" s="50">
        <v>26322</v>
      </c>
      <c r="AC736" s="23">
        <v>44569</v>
      </c>
      <c r="AD736" s="18" t="s">
        <v>100</v>
      </c>
      <c r="AE736" s="18" t="s">
        <v>100</v>
      </c>
      <c r="AF736" s="28" t="s">
        <v>131</v>
      </c>
      <c r="AG736" s="28" t="s">
        <v>102</v>
      </c>
      <c r="AH736" s="26">
        <v>81722</v>
      </c>
      <c r="AI736" s="38">
        <v>44586</v>
      </c>
      <c r="AJ736" s="27" t="s">
        <v>103</v>
      </c>
      <c r="AK736" s="26" t="s">
        <v>100</v>
      </c>
      <c r="AL736" s="26" t="s">
        <v>100</v>
      </c>
      <c r="AM736" s="19" t="str">
        <f>'[1]REQUISITOS DE EJECUCIÓN '!F739</f>
        <v>Cumplimiento del contrato
Calidad del servicio</v>
      </c>
      <c r="AN736" s="19" t="str">
        <f>'[1]REQUISITOS DE EJECUCIÓN '!G739</f>
        <v>21-44-101374259</v>
      </c>
      <c r="AO736" s="19">
        <f>'[1]REQUISITOS DE EJECUCIÓN '!H739</f>
        <v>44586</v>
      </c>
      <c r="AP736" s="19">
        <f>'[1]REQUISITOS DE EJECUCIÓN '!I739</f>
        <v>44592</v>
      </c>
      <c r="AQ736" s="19">
        <f>'[1]REQUISITOS DE EJECUCIÓN '!L739</f>
        <v>44586</v>
      </c>
      <c r="AR736" s="19" t="str">
        <f>'[1]REQUISITOS DE EJECUCIÓN '!M739</f>
        <v>l</v>
      </c>
      <c r="AS736" s="20" t="s">
        <v>104</v>
      </c>
      <c r="AT736" s="18" t="str">
        <f>[1]Supervisiones!J739</f>
        <v>Aura Elvira Gómez Martínez</v>
      </c>
      <c r="AU736" s="18">
        <f>[1]Supervisiones!K739</f>
        <v>52375911</v>
      </c>
      <c r="AV736" s="18" t="str">
        <f>[1]Supervisiones!L739</f>
        <v>Aura Elvira Gómez Martínez</v>
      </c>
      <c r="AW736" s="18">
        <f>[1]Supervisiones!M739</f>
        <v>0</v>
      </c>
      <c r="AX736" s="21">
        <f>[1]Supervisiones!N739</f>
        <v>44586</v>
      </c>
      <c r="AY736" s="21">
        <f>[1]Supervisiones!O739</f>
        <v>44586</v>
      </c>
      <c r="AZ736" s="18" t="str">
        <f>[1]Supervisiones!P739</f>
        <v>Transaccional</v>
      </c>
      <c r="BA736" s="20" t="s">
        <v>105</v>
      </c>
      <c r="BB736" s="18">
        <v>0</v>
      </c>
      <c r="BC736" s="20" t="s">
        <v>105</v>
      </c>
      <c r="BD736" s="18" t="s">
        <v>100</v>
      </c>
      <c r="BE736" s="18" t="s">
        <v>100</v>
      </c>
      <c r="BF736" s="20" t="s">
        <v>105</v>
      </c>
      <c r="BG736" s="18" t="s">
        <v>100</v>
      </c>
      <c r="BH736" s="18" t="s">
        <v>100</v>
      </c>
      <c r="BI736" s="18" t="s">
        <v>100</v>
      </c>
      <c r="BJ736" s="18" t="s">
        <v>100</v>
      </c>
      <c r="BK736" s="18" t="s">
        <v>100</v>
      </c>
      <c r="BL736" s="18" t="s">
        <v>100</v>
      </c>
      <c r="BM736" s="18" t="s">
        <v>100</v>
      </c>
      <c r="BN736" s="18" t="s">
        <v>100</v>
      </c>
      <c r="BO736" s="18" t="s">
        <v>100</v>
      </c>
      <c r="BP736" s="18" t="s">
        <v>100</v>
      </c>
      <c r="BQ736" s="18" t="s">
        <v>100</v>
      </c>
      <c r="BR736" s="18" t="s">
        <v>100</v>
      </c>
      <c r="BS736" s="21">
        <f t="shared" si="67"/>
        <v>44742</v>
      </c>
      <c r="BT736" s="20">
        <f t="shared" si="64"/>
        <v>0</v>
      </c>
      <c r="BU736" s="18">
        <v>0</v>
      </c>
      <c r="BV736" s="18">
        <v>0</v>
      </c>
      <c r="BW736" s="20">
        <f t="shared" si="65"/>
        <v>0</v>
      </c>
      <c r="BX736" s="18">
        <v>0</v>
      </c>
      <c r="BY736" s="18">
        <v>0</v>
      </c>
      <c r="BZ736" s="22">
        <f t="shared" si="68"/>
        <v>21000000</v>
      </c>
      <c r="CA736" s="18" t="s">
        <v>106</v>
      </c>
      <c r="CB736" s="20" t="e">
        <f t="shared" si="66"/>
        <v>#REF!</v>
      </c>
      <c r="CC736" s="30" t="e">
        <f>BS736-#REF!</f>
        <v>#REF!</v>
      </c>
      <c r="CD736" s="20" t="s">
        <v>107</v>
      </c>
      <c r="CE736" s="29">
        <v>44594</v>
      </c>
      <c r="CF736" s="32" t="s">
        <v>3847</v>
      </c>
    </row>
    <row r="737" spans="1:84" s="17" customFormat="1" ht="50.25" customHeight="1">
      <c r="A737" s="60">
        <v>736</v>
      </c>
      <c r="B737" s="20" t="s">
        <v>298</v>
      </c>
      <c r="C737" s="20" t="s">
        <v>2328</v>
      </c>
      <c r="D737" s="20" t="s">
        <v>300</v>
      </c>
      <c r="E737" s="20" t="s">
        <v>88</v>
      </c>
      <c r="F737" s="20" t="s">
        <v>3848</v>
      </c>
      <c r="G737" s="20" t="s">
        <v>111</v>
      </c>
      <c r="H737" s="43" t="s">
        <v>3849</v>
      </c>
      <c r="I737" s="20" t="s">
        <v>92</v>
      </c>
      <c r="J737" s="43">
        <v>1016104349</v>
      </c>
      <c r="K737" s="20" t="s">
        <v>3850</v>
      </c>
      <c r="L737" s="18" t="s">
        <v>3829</v>
      </c>
      <c r="M737" s="28" t="s">
        <v>3851</v>
      </c>
      <c r="N737" s="20" t="s">
        <v>96</v>
      </c>
      <c r="O737" s="20">
        <f t="shared" si="58"/>
        <v>27037500</v>
      </c>
      <c r="P737" s="35">
        <v>27037500</v>
      </c>
      <c r="Q737" s="36">
        <v>0</v>
      </c>
      <c r="R737" s="35">
        <v>2703750</v>
      </c>
      <c r="S737" s="20" t="s">
        <v>213</v>
      </c>
      <c r="T737" s="31">
        <v>44586</v>
      </c>
      <c r="U737" s="21">
        <v>44592</v>
      </c>
      <c r="V737" s="31">
        <v>44865</v>
      </c>
      <c r="W737" s="21">
        <v>44592</v>
      </c>
      <c r="X737" s="21">
        <v>44865</v>
      </c>
      <c r="Y737" s="24" t="s">
        <v>764</v>
      </c>
      <c r="Z737" s="25" t="s">
        <v>306</v>
      </c>
      <c r="AA737" s="50">
        <v>20220539</v>
      </c>
      <c r="AB737" s="50">
        <v>107222</v>
      </c>
      <c r="AC737" s="23">
        <v>44579</v>
      </c>
      <c r="AD737" s="18" t="s">
        <v>100</v>
      </c>
      <c r="AE737" s="18" t="s">
        <v>100</v>
      </c>
      <c r="AF737" s="28" t="s">
        <v>1705</v>
      </c>
      <c r="AG737" s="28" t="s">
        <v>116</v>
      </c>
      <c r="AH737" s="26">
        <v>84322</v>
      </c>
      <c r="AI737" s="38">
        <v>44586</v>
      </c>
      <c r="AJ737" s="27" t="s">
        <v>103</v>
      </c>
      <c r="AK737" s="26" t="s">
        <v>100</v>
      </c>
      <c r="AL737" s="26" t="s">
        <v>100</v>
      </c>
      <c r="AM737" s="19" t="str">
        <f>'[1]REQUISITOS DE EJECUCIÓN '!F740</f>
        <v>Cumplimiento del contrato</v>
      </c>
      <c r="AN737" s="19" t="str">
        <f>'[1]REQUISITOS DE EJECUCIÓN '!G740</f>
        <v>390-47-994000069382</v>
      </c>
      <c r="AO737" s="19">
        <f>'[1]REQUISITOS DE EJECUCIÓN '!H740</f>
        <v>44586</v>
      </c>
      <c r="AP737" s="19">
        <f>'[1]REQUISITOS DE EJECUCIÓN '!I740</f>
        <v>44589</v>
      </c>
      <c r="AQ737" s="19">
        <f>'[1]REQUISITOS DE EJECUCIÓN '!L740</f>
        <v>44589</v>
      </c>
      <c r="AR737" s="19" t="str">
        <f>'[1]REQUISITOS DE EJECUCIÓN '!M740</f>
        <v>ll</v>
      </c>
      <c r="AS737" s="20" t="s">
        <v>104</v>
      </c>
      <c r="AT737" s="18" t="str">
        <f>[1]Supervisiones!J740</f>
        <v>Nelson Jair Peña Gama</v>
      </c>
      <c r="AU737" s="18">
        <f>[1]Supervisiones!K740</f>
        <v>79353698</v>
      </c>
      <c r="AV737" s="18" t="str">
        <f>[1]Supervisiones!L740</f>
        <v>Nelson Jair Peña Gama</v>
      </c>
      <c r="AW737" s="18">
        <f>[1]Supervisiones!M740</f>
        <v>79353698</v>
      </c>
      <c r="AX737" s="21">
        <f>[1]Supervisiones!N740</f>
        <v>44589</v>
      </c>
      <c r="AY737" s="21">
        <f>[1]Supervisiones!O740</f>
        <v>44589</v>
      </c>
      <c r="AZ737" s="18" t="str">
        <f>[1]Supervisiones!P740</f>
        <v>Transaccional</v>
      </c>
      <c r="BA737" s="20" t="s">
        <v>105</v>
      </c>
      <c r="BB737" s="18">
        <v>0</v>
      </c>
      <c r="BC737" s="20" t="s">
        <v>105</v>
      </c>
      <c r="BD737" s="18" t="s">
        <v>100</v>
      </c>
      <c r="BE737" s="18" t="s">
        <v>100</v>
      </c>
      <c r="BF737" s="20" t="s">
        <v>105</v>
      </c>
      <c r="BG737" s="18" t="s">
        <v>100</v>
      </c>
      <c r="BH737" s="18" t="s">
        <v>100</v>
      </c>
      <c r="BI737" s="18" t="s">
        <v>100</v>
      </c>
      <c r="BJ737" s="18" t="s">
        <v>100</v>
      </c>
      <c r="BK737" s="18" t="s">
        <v>100</v>
      </c>
      <c r="BL737" s="18" t="s">
        <v>100</v>
      </c>
      <c r="BM737" s="18" t="s">
        <v>100</v>
      </c>
      <c r="BN737" s="18" t="s">
        <v>100</v>
      </c>
      <c r="BO737" s="18" t="s">
        <v>100</v>
      </c>
      <c r="BP737" s="18" t="s">
        <v>100</v>
      </c>
      <c r="BQ737" s="18" t="s">
        <v>100</v>
      </c>
      <c r="BR737" s="18" t="s">
        <v>100</v>
      </c>
      <c r="BS737" s="21">
        <f t="shared" si="67"/>
        <v>44865</v>
      </c>
      <c r="BT737" s="20">
        <f t="shared" si="64"/>
        <v>0</v>
      </c>
      <c r="BU737" s="18">
        <v>0</v>
      </c>
      <c r="BV737" s="18">
        <v>0</v>
      </c>
      <c r="BW737" s="20">
        <f t="shared" si="65"/>
        <v>0</v>
      </c>
      <c r="BX737" s="18">
        <v>0</v>
      </c>
      <c r="BY737" s="18">
        <v>0</v>
      </c>
      <c r="BZ737" s="22">
        <f t="shared" si="68"/>
        <v>27037500</v>
      </c>
      <c r="CA737" s="18" t="s">
        <v>106</v>
      </c>
      <c r="CB737" s="20" t="e">
        <f t="shared" si="66"/>
        <v>#REF!</v>
      </c>
      <c r="CC737" s="30" t="e">
        <f>BS737-#REF!</f>
        <v>#REF!</v>
      </c>
      <c r="CD737" s="20" t="s">
        <v>107</v>
      </c>
      <c r="CE737" s="29">
        <v>44594</v>
      </c>
      <c r="CF737" s="32" t="s">
        <v>3852</v>
      </c>
    </row>
    <row r="738" spans="1:84" s="17" customFormat="1" ht="50.25" customHeight="1">
      <c r="A738" s="60">
        <v>737</v>
      </c>
      <c r="B738" s="20" t="s">
        <v>298</v>
      </c>
      <c r="C738" s="20" t="s">
        <v>299</v>
      </c>
      <c r="D738" s="20" t="s">
        <v>460</v>
      </c>
      <c r="E738" s="20" t="s">
        <v>88</v>
      </c>
      <c r="F738" s="20" t="s">
        <v>3853</v>
      </c>
      <c r="G738" s="20" t="s">
        <v>90</v>
      </c>
      <c r="H738" s="20" t="s">
        <v>3854</v>
      </c>
      <c r="I738" s="20" t="s">
        <v>92</v>
      </c>
      <c r="J738" s="20">
        <v>1072466617</v>
      </c>
      <c r="K738" s="20" t="s">
        <v>3855</v>
      </c>
      <c r="L738" s="18" t="s">
        <v>3829</v>
      </c>
      <c r="M738" s="28" t="s">
        <v>493</v>
      </c>
      <c r="N738" s="20" t="s">
        <v>96</v>
      </c>
      <c r="O738" s="20">
        <f t="shared" si="58"/>
        <v>65000000</v>
      </c>
      <c r="P738" s="35">
        <v>65000000</v>
      </c>
      <c r="Q738" s="36">
        <v>0</v>
      </c>
      <c r="R738" s="35">
        <v>6500000</v>
      </c>
      <c r="S738" s="20" t="s">
        <v>213</v>
      </c>
      <c r="T738" s="31">
        <v>44586</v>
      </c>
      <c r="U738" s="21">
        <v>44593</v>
      </c>
      <c r="V738" s="31">
        <v>44865</v>
      </c>
      <c r="W738" s="21">
        <v>44593</v>
      </c>
      <c r="X738" s="21">
        <v>44865</v>
      </c>
      <c r="Y738" s="24" t="s">
        <v>130</v>
      </c>
      <c r="Z738" s="25" t="s">
        <v>306</v>
      </c>
      <c r="AA738" s="50">
        <v>20220679</v>
      </c>
      <c r="AB738" s="50">
        <v>71722</v>
      </c>
      <c r="AC738" s="23">
        <v>44573</v>
      </c>
      <c r="AD738" s="18" t="s">
        <v>100</v>
      </c>
      <c r="AE738" s="18" t="s">
        <v>100</v>
      </c>
      <c r="AF738" s="28" t="s">
        <v>928</v>
      </c>
      <c r="AG738" s="28" t="s">
        <v>563</v>
      </c>
      <c r="AH738" s="26">
        <v>82022</v>
      </c>
      <c r="AI738" s="38">
        <v>44586</v>
      </c>
      <c r="AJ738" s="27" t="s">
        <v>103</v>
      </c>
      <c r="AK738" s="26" t="s">
        <v>100</v>
      </c>
      <c r="AL738" s="26" t="s">
        <v>100</v>
      </c>
      <c r="AM738" s="19" t="str">
        <f>'[1]REQUISITOS DE EJECUCIÓN '!F741</f>
        <v>Cumplimiento del contrato
Calidad del servicio</v>
      </c>
      <c r="AN738" s="19" t="str">
        <f>'[1]REQUISITOS DE EJECUCIÓN '!G741</f>
        <v>14-46-101068124</v>
      </c>
      <c r="AO738" s="19">
        <f>'[1]REQUISITOS DE EJECUCIÓN '!H741</f>
        <v>44586</v>
      </c>
      <c r="AP738" s="19">
        <f>'[1]REQUISITOS DE EJECUCIÓN '!I741</f>
        <v>44590</v>
      </c>
      <c r="AQ738" s="19">
        <f>'[1]REQUISITOS DE EJECUCIÓN '!L741</f>
        <v>44589</v>
      </c>
      <c r="AR738" s="19" t="str">
        <f>'[1]REQUISITOS DE EJECUCIÓN '!M741</f>
        <v>I</v>
      </c>
      <c r="AS738" s="20" t="s">
        <v>104</v>
      </c>
      <c r="AT738" s="18" t="str">
        <f>[1]Supervisiones!J741</f>
        <v>Fabian Dario Romero Moreno</v>
      </c>
      <c r="AU738" s="18">
        <f>[1]Supervisiones!K741</f>
        <v>11523034</v>
      </c>
      <c r="AV738" s="18" t="str">
        <f>[1]Supervisiones!L741</f>
        <v>Fabian Dario Romero Moreno</v>
      </c>
      <c r="AW738" s="18">
        <f>[1]Supervisiones!M741</f>
        <v>11523034</v>
      </c>
      <c r="AX738" s="21">
        <f>[1]Supervisiones!N741</f>
        <v>44586</v>
      </c>
      <c r="AY738" s="21">
        <f>[1]Supervisiones!O741</f>
        <v>44586</v>
      </c>
      <c r="AZ738" s="18" t="str">
        <f>[1]Supervisiones!P741</f>
        <v>Transaccional</v>
      </c>
      <c r="BA738" s="20" t="s">
        <v>105</v>
      </c>
      <c r="BB738" s="18">
        <v>0</v>
      </c>
      <c r="BC738" s="20" t="s">
        <v>105</v>
      </c>
      <c r="BD738" s="18" t="s">
        <v>100</v>
      </c>
      <c r="BE738" s="18" t="s">
        <v>100</v>
      </c>
      <c r="BF738" s="20" t="s">
        <v>105</v>
      </c>
      <c r="BG738" s="18" t="s">
        <v>100</v>
      </c>
      <c r="BH738" s="18" t="s">
        <v>100</v>
      </c>
      <c r="BI738" s="18" t="s">
        <v>100</v>
      </c>
      <c r="BJ738" s="18" t="s">
        <v>100</v>
      </c>
      <c r="BK738" s="18" t="s">
        <v>100</v>
      </c>
      <c r="BL738" s="18" t="s">
        <v>100</v>
      </c>
      <c r="BM738" s="18" t="s">
        <v>100</v>
      </c>
      <c r="BN738" s="18" t="s">
        <v>100</v>
      </c>
      <c r="BO738" s="18" t="s">
        <v>100</v>
      </c>
      <c r="BP738" s="18" t="s">
        <v>100</v>
      </c>
      <c r="BQ738" s="18" t="s">
        <v>100</v>
      </c>
      <c r="BR738" s="18" t="s">
        <v>100</v>
      </c>
      <c r="BS738" s="21">
        <f t="shared" si="67"/>
        <v>44865</v>
      </c>
      <c r="BT738" s="20">
        <f t="shared" si="64"/>
        <v>0</v>
      </c>
      <c r="BU738" s="18">
        <v>0</v>
      </c>
      <c r="BV738" s="18">
        <v>0</v>
      </c>
      <c r="BW738" s="20">
        <f t="shared" si="65"/>
        <v>0</v>
      </c>
      <c r="BX738" s="18">
        <v>0</v>
      </c>
      <c r="BY738" s="18">
        <v>0</v>
      </c>
      <c r="BZ738" s="22">
        <f t="shared" si="68"/>
        <v>65000000</v>
      </c>
      <c r="CA738" s="18" t="s">
        <v>106</v>
      </c>
      <c r="CB738" s="20" t="e">
        <f t="shared" si="66"/>
        <v>#REF!</v>
      </c>
      <c r="CC738" s="30" t="e">
        <f>BS738-#REF!</f>
        <v>#REF!</v>
      </c>
      <c r="CD738" s="20" t="s">
        <v>107</v>
      </c>
      <c r="CE738" s="29">
        <v>44594</v>
      </c>
      <c r="CF738" s="32" t="s">
        <v>3856</v>
      </c>
    </row>
    <row r="739" spans="1:84" s="17" customFormat="1" ht="50.25" customHeight="1">
      <c r="A739" s="60">
        <v>738</v>
      </c>
      <c r="B739" s="20" t="s">
        <v>377</v>
      </c>
      <c r="C739" s="20" t="s">
        <v>1768</v>
      </c>
      <c r="D739" s="20" t="s">
        <v>251</v>
      </c>
      <c r="E739" s="20" t="s">
        <v>88</v>
      </c>
      <c r="F739" s="20" t="s">
        <v>3857</v>
      </c>
      <c r="G739" s="20" t="s">
        <v>90</v>
      </c>
      <c r="H739" s="20" t="s">
        <v>3858</v>
      </c>
      <c r="I739" s="20" t="s">
        <v>92</v>
      </c>
      <c r="J739" s="20">
        <v>1023879890</v>
      </c>
      <c r="K739" s="20" t="s">
        <v>3859</v>
      </c>
      <c r="L739" s="18" t="s">
        <v>3829</v>
      </c>
      <c r="M739" s="28" t="s">
        <v>3860</v>
      </c>
      <c r="N739" s="28" t="s">
        <v>96</v>
      </c>
      <c r="O739" s="20">
        <f t="shared" si="58"/>
        <v>27000000</v>
      </c>
      <c r="P739" s="35">
        <v>27000000</v>
      </c>
      <c r="Q739" s="36">
        <v>0</v>
      </c>
      <c r="R739" s="35">
        <v>4500000</v>
      </c>
      <c r="S739" s="20" t="s">
        <v>213</v>
      </c>
      <c r="T739" s="31">
        <v>44586</v>
      </c>
      <c r="U739" s="21">
        <v>44593</v>
      </c>
      <c r="V739" s="21">
        <v>44773</v>
      </c>
      <c r="W739" s="21">
        <v>44593</v>
      </c>
      <c r="X739" s="21">
        <v>44773</v>
      </c>
      <c r="Y739" s="24" t="s">
        <v>383</v>
      </c>
      <c r="Z739" s="25" t="s">
        <v>384</v>
      </c>
      <c r="AA739" s="50">
        <v>20221049</v>
      </c>
      <c r="AB739" s="50">
        <v>115022</v>
      </c>
      <c r="AC739" s="23">
        <v>44582</v>
      </c>
      <c r="AD739" s="18" t="s">
        <v>100</v>
      </c>
      <c r="AE739" s="18" t="s">
        <v>100</v>
      </c>
      <c r="AF739" s="28" t="s">
        <v>1791</v>
      </c>
      <c r="AG739" s="28" t="s">
        <v>102</v>
      </c>
      <c r="AH739" s="26">
        <v>82122</v>
      </c>
      <c r="AI739" s="38">
        <v>44586</v>
      </c>
      <c r="AJ739" s="27" t="s">
        <v>103</v>
      </c>
      <c r="AK739" s="26" t="s">
        <v>100</v>
      </c>
      <c r="AL739" s="26" t="s">
        <v>100</v>
      </c>
      <c r="AM739" s="19" t="str">
        <f>'[1]REQUISITOS DE EJECUCIÓN '!F742</f>
        <v>Cumplimiento del contrato
Calidad del servicio</v>
      </c>
      <c r="AN739" s="19" t="str">
        <f>'[1]REQUISITOS DE EJECUCIÓN '!G742</f>
        <v>11-46-101026236</v>
      </c>
      <c r="AO739" s="19">
        <f>'[1]REQUISITOS DE EJECUCIÓN '!H742</f>
        <v>44587</v>
      </c>
      <c r="AP739" s="19">
        <f>'[1]REQUISITOS DE EJECUCIÓN '!I742</f>
        <v>44592</v>
      </c>
      <c r="AQ739" s="19">
        <f>'[1]REQUISITOS DE EJECUCIÓN '!L742</f>
        <v>44589</v>
      </c>
      <c r="AR739" s="19" t="str">
        <f>'[1]REQUISITOS DE EJECUCIÓN '!M742</f>
        <v>I</v>
      </c>
      <c r="AS739" s="20" t="s">
        <v>104</v>
      </c>
      <c r="AT739" s="18" t="str">
        <f>[1]Supervisiones!J742</f>
        <v>Sandra Milena Becerra Baldrich</v>
      </c>
      <c r="AU739" s="18">
        <f>[1]Supervisiones!K742</f>
        <v>26274508</v>
      </c>
      <c r="AV739" s="18" t="str">
        <f>[1]Supervisiones!L742</f>
        <v>Sandra Milena Becerra Baldrich</v>
      </c>
      <c r="AW739" s="18">
        <f>[1]Supervisiones!M742</f>
        <v>26274508</v>
      </c>
      <c r="AX739" s="21">
        <f>[1]Supervisiones!N742</f>
        <v>44586</v>
      </c>
      <c r="AY739" s="21">
        <f>[1]Supervisiones!O742</f>
        <v>44586</v>
      </c>
      <c r="AZ739" s="18" t="str">
        <f>[1]Supervisiones!P742</f>
        <v>Transaccional</v>
      </c>
      <c r="BA739" s="20" t="s">
        <v>105</v>
      </c>
      <c r="BB739" s="18">
        <v>0</v>
      </c>
      <c r="BC739" s="20" t="s">
        <v>105</v>
      </c>
      <c r="BD739" s="18" t="s">
        <v>100</v>
      </c>
      <c r="BE739" s="18" t="s">
        <v>100</v>
      </c>
      <c r="BF739" s="20" t="s">
        <v>105</v>
      </c>
      <c r="BG739" s="18" t="s">
        <v>100</v>
      </c>
      <c r="BH739" s="18" t="s">
        <v>100</v>
      </c>
      <c r="BI739" s="18" t="s">
        <v>100</v>
      </c>
      <c r="BJ739" s="18" t="s">
        <v>100</v>
      </c>
      <c r="BK739" s="18" t="s">
        <v>100</v>
      </c>
      <c r="BL739" s="18" t="s">
        <v>100</v>
      </c>
      <c r="BM739" s="18" t="s">
        <v>100</v>
      </c>
      <c r="BN739" s="18" t="s">
        <v>100</v>
      </c>
      <c r="BO739" s="18" t="s">
        <v>100</v>
      </c>
      <c r="BP739" s="18" t="s">
        <v>100</v>
      </c>
      <c r="BQ739" s="18" t="s">
        <v>100</v>
      </c>
      <c r="BR739" s="18" t="s">
        <v>100</v>
      </c>
      <c r="BS739" s="21">
        <f t="shared" si="67"/>
        <v>44773</v>
      </c>
      <c r="BT739" s="20">
        <f t="shared" si="64"/>
        <v>0</v>
      </c>
      <c r="BU739" s="18">
        <v>0</v>
      </c>
      <c r="BV739" s="18">
        <v>0</v>
      </c>
      <c r="BW739" s="20">
        <f t="shared" si="65"/>
        <v>0</v>
      </c>
      <c r="BX739" s="18">
        <v>0</v>
      </c>
      <c r="BY739" s="18">
        <v>0</v>
      </c>
      <c r="BZ739" s="22">
        <f t="shared" si="68"/>
        <v>27000000</v>
      </c>
      <c r="CA739" s="18" t="s">
        <v>106</v>
      </c>
      <c r="CB739" s="20" t="e">
        <f t="shared" si="66"/>
        <v>#REF!</v>
      </c>
      <c r="CC739" s="30" t="e">
        <f>BS739-#REF!</f>
        <v>#REF!</v>
      </c>
      <c r="CD739" s="20" t="s">
        <v>107</v>
      </c>
      <c r="CE739" s="29">
        <v>44594</v>
      </c>
      <c r="CF739" s="32" t="s">
        <v>3861</v>
      </c>
    </row>
    <row r="740" spans="1:84" s="17" customFormat="1" ht="50.25" customHeight="1">
      <c r="A740" s="60">
        <v>739</v>
      </c>
      <c r="B740" s="20" t="s">
        <v>411</v>
      </c>
      <c r="C740" s="20" t="s">
        <v>575</v>
      </c>
      <c r="D740" s="20" t="s">
        <v>2468</v>
      </c>
      <c r="E740" s="20" t="s">
        <v>2387</v>
      </c>
      <c r="F740" s="20" t="s">
        <v>3862</v>
      </c>
      <c r="G740" s="20" t="s">
        <v>2389</v>
      </c>
      <c r="H740" s="20" t="s">
        <v>3863</v>
      </c>
      <c r="I740" s="20" t="s">
        <v>2130</v>
      </c>
      <c r="J740" s="20" t="s">
        <v>3864</v>
      </c>
      <c r="K740" s="20" t="s">
        <v>3865</v>
      </c>
      <c r="L740" s="18">
        <v>80101505</v>
      </c>
      <c r="M740" s="28" t="s">
        <v>3866</v>
      </c>
      <c r="N740" s="28" t="s">
        <v>96</v>
      </c>
      <c r="O740" s="20">
        <f t="shared" si="58"/>
        <v>249000000</v>
      </c>
      <c r="P740" s="35">
        <v>249000000</v>
      </c>
      <c r="Q740" s="36">
        <v>0</v>
      </c>
      <c r="R740" s="36" t="s">
        <v>100</v>
      </c>
      <c r="S740" s="20" t="s">
        <v>100</v>
      </c>
      <c r="T740" s="31">
        <v>44587</v>
      </c>
      <c r="U740" s="21">
        <v>44596</v>
      </c>
      <c r="V740" s="31">
        <v>44926</v>
      </c>
      <c r="W740" s="21">
        <v>44596</v>
      </c>
      <c r="X740" s="21">
        <v>44926</v>
      </c>
      <c r="Y740" s="24" t="s">
        <v>418</v>
      </c>
      <c r="Z740" s="25" t="s">
        <v>419</v>
      </c>
      <c r="AA740" s="50">
        <v>20220753</v>
      </c>
      <c r="AB740" s="50">
        <v>90422</v>
      </c>
      <c r="AC740" s="23">
        <v>44575</v>
      </c>
      <c r="AD740" s="18" t="s">
        <v>100</v>
      </c>
      <c r="AE740" s="18" t="s">
        <v>100</v>
      </c>
      <c r="AF740" s="28" t="s">
        <v>2394</v>
      </c>
      <c r="AG740" s="28" t="s">
        <v>100</v>
      </c>
      <c r="AH740" s="26">
        <v>91522</v>
      </c>
      <c r="AI740" s="38">
        <v>44588</v>
      </c>
      <c r="AJ740" s="27" t="s">
        <v>103</v>
      </c>
      <c r="AK740" s="26" t="s">
        <v>100</v>
      </c>
      <c r="AL740" s="26" t="s">
        <v>100</v>
      </c>
      <c r="AM740" s="19" t="str">
        <f>'[1]REQUISITOS DE EJECUCIÓN '!F743</f>
        <v>Cumplimiento del contrato
Pago de Salarios
Calidad del bien</v>
      </c>
      <c r="AN740" s="19" t="str">
        <f>'[1]REQUISITOS DE EJECUCIÓN '!G743</f>
        <v>3259122-4</v>
      </c>
      <c r="AO740" s="19">
        <f>'[1]REQUISITOS DE EJECUCIÓN '!H743</f>
        <v>44587</v>
      </c>
      <c r="AP740" s="19">
        <f>'[1]REQUISITOS DE EJECUCIÓN '!I743</f>
        <v>44590</v>
      </c>
      <c r="AQ740" s="19" t="str">
        <f>'[1]REQUISITOS DE EJECUCIÓN '!L743</f>
        <v>N/A</v>
      </c>
      <c r="AR740" s="19" t="str">
        <f>'[1]REQUISITOS DE EJECUCIÓN '!M743</f>
        <v>N/A</v>
      </c>
      <c r="AS740" s="20" t="s">
        <v>100</v>
      </c>
      <c r="AT740" s="18" t="str">
        <f>[1]Supervisiones!J743</f>
        <v>Luis Carlos Buitrago Echeverri</v>
      </c>
      <c r="AU740" s="18">
        <f>[1]Supervisiones!K743</f>
        <v>7563863</v>
      </c>
      <c r="AV740" s="18" t="str">
        <f>[1]Supervisiones!L743</f>
        <v>Juan Pablo Mondragón Pardo</v>
      </c>
      <c r="AW740" s="18">
        <f>[1]Supervisiones!M743</f>
        <v>7563863</v>
      </c>
      <c r="AX740" s="21">
        <f>[1]Supervisiones!N743</f>
        <v>44588</v>
      </c>
      <c r="AY740" s="21">
        <f>[1]Supervisiones!O743</f>
        <v>44588</v>
      </c>
      <c r="AZ740" s="18" t="str">
        <f>[1]Supervisiones!P743</f>
        <v>Transaccional</v>
      </c>
      <c r="BA740" s="20" t="s">
        <v>105</v>
      </c>
      <c r="BB740" s="18">
        <v>0</v>
      </c>
      <c r="BC740" s="20" t="s">
        <v>105</v>
      </c>
      <c r="BD740" s="18" t="s">
        <v>100</v>
      </c>
      <c r="BE740" s="18" t="s">
        <v>100</v>
      </c>
      <c r="BF740" s="20" t="s">
        <v>105</v>
      </c>
      <c r="BG740" s="18" t="s">
        <v>100</v>
      </c>
      <c r="BH740" s="18" t="s">
        <v>100</v>
      </c>
      <c r="BI740" s="18" t="s">
        <v>100</v>
      </c>
      <c r="BJ740" s="18" t="s">
        <v>100</v>
      </c>
      <c r="BK740" s="18" t="s">
        <v>100</v>
      </c>
      <c r="BL740" s="18" t="s">
        <v>100</v>
      </c>
      <c r="BM740" s="18" t="s">
        <v>100</v>
      </c>
      <c r="BN740" s="18" t="s">
        <v>100</v>
      </c>
      <c r="BO740" s="18" t="s">
        <v>100</v>
      </c>
      <c r="BP740" s="18" t="s">
        <v>100</v>
      </c>
      <c r="BQ740" s="18" t="s">
        <v>100</v>
      </c>
      <c r="BR740" s="18" t="s">
        <v>100</v>
      </c>
      <c r="BS740" s="21">
        <f t="shared" si="67"/>
        <v>44926</v>
      </c>
      <c r="BT740" s="20">
        <f t="shared" si="64"/>
        <v>0</v>
      </c>
      <c r="BU740" s="18">
        <v>0</v>
      </c>
      <c r="BV740" s="18">
        <v>0</v>
      </c>
      <c r="BW740" s="20">
        <f t="shared" si="65"/>
        <v>0</v>
      </c>
      <c r="BX740" s="18">
        <v>0</v>
      </c>
      <c r="BY740" s="18">
        <v>0</v>
      </c>
      <c r="BZ740" s="22">
        <f t="shared" si="68"/>
        <v>249000000</v>
      </c>
      <c r="CA740" s="18" t="s">
        <v>106</v>
      </c>
      <c r="CB740" s="20" t="e">
        <f t="shared" si="66"/>
        <v>#REF!</v>
      </c>
      <c r="CC740" s="30" t="e">
        <f>BS740-#REF!</f>
        <v>#REF!</v>
      </c>
      <c r="CD740" s="20" t="s">
        <v>107</v>
      </c>
      <c r="CE740" s="29">
        <v>44594</v>
      </c>
      <c r="CF740" s="32" t="s">
        <v>3867</v>
      </c>
    </row>
    <row r="741" spans="1:84" s="17" customFormat="1" ht="50.25" customHeight="1">
      <c r="A741" s="60">
        <v>740</v>
      </c>
      <c r="B741" s="20" t="s">
        <v>298</v>
      </c>
      <c r="C741" s="20" t="s">
        <v>299</v>
      </c>
      <c r="D741" s="20" t="s">
        <v>460</v>
      </c>
      <c r="E741" s="20" t="s">
        <v>88</v>
      </c>
      <c r="F741" s="20" t="s">
        <v>3868</v>
      </c>
      <c r="G741" s="20" t="s">
        <v>90</v>
      </c>
      <c r="H741" s="20" t="s">
        <v>3869</v>
      </c>
      <c r="I741" s="20" t="s">
        <v>92</v>
      </c>
      <c r="J741" s="20">
        <v>52589475</v>
      </c>
      <c r="K741" s="20" t="s">
        <v>3870</v>
      </c>
      <c r="L741" s="18">
        <v>80111701</v>
      </c>
      <c r="M741" s="28" t="s">
        <v>493</v>
      </c>
      <c r="N741" s="28" t="s">
        <v>96</v>
      </c>
      <c r="O741" s="20">
        <f t="shared" si="58"/>
        <v>70000000</v>
      </c>
      <c r="P741" s="35">
        <v>70000000</v>
      </c>
      <c r="Q741" s="36">
        <v>0</v>
      </c>
      <c r="R741" s="35">
        <v>7000000</v>
      </c>
      <c r="S741" s="20" t="s">
        <v>213</v>
      </c>
      <c r="T741" s="31">
        <v>44586</v>
      </c>
      <c r="U741" s="21">
        <v>44593</v>
      </c>
      <c r="V741" s="31">
        <v>44865</v>
      </c>
      <c r="W741" s="21">
        <v>44593</v>
      </c>
      <c r="X741" s="21">
        <v>44865</v>
      </c>
      <c r="Y741" s="24" t="s">
        <v>305</v>
      </c>
      <c r="Z741" s="25" t="s">
        <v>306</v>
      </c>
      <c r="AA741" s="50">
        <v>20221175</v>
      </c>
      <c r="AB741" s="50">
        <v>115622</v>
      </c>
      <c r="AC741" s="23">
        <v>44583</v>
      </c>
      <c r="AD741" s="18" t="s">
        <v>100</v>
      </c>
      <c r="AE741" s="18" t="s">
        <v>100</v>
      </c>
      <c r="AF741" s="28" t="s">
        <v>928</v>
      </c>
      <c r="AG741" s="28" t="s">
        <v>563</v>
      </c>
      <c r="AH741" s="26">
        <v>89622</v>
      </c>
      <c r="AI741" s="38">
        <v>44587</v>
      </c>
      <c r="AJ741" s="27" t="s">
        <v>103</v>
      </c>
      <c r="AK741" s="26" t="s">
        <v>100</v>
      </c>
      <c r="AL741" s="26" t="s">
        <v>100</v>
      </c>
      <c r="AM741" s="19" t="str">
        <f>'[1]REQUISITOS DE EJECUCIÓN '!F744</f>
        <v>Cumplimiento del contrato
Calidad del servicio</v>
      </c>
      <c r="AN741" s="19" t="str">
        <f>'[1]REQUISITOS DE EJECUCIÓN '!G744</f>
        <v>25-46-101020613</v>
      </c>
      <c r="AO741" s="19">
        <f>'[1]REQUISITOS DE EJECUCIÓN '!H744</f>
        <v>44588</v>
      </c>
      <c r="AP741" s="19">
        <f>'[1]REQUISITOS DE EJECUCIÓN '!I744</f>
        <v>44592</v>
      </c>
      <c r="AQ741" s="19">
        <f>'[1]REQUISITOS DE EJECUCIÓN '!L744</f>
        <v>44589</v>
      </c>
      <c r="AR741" s="19" t="str">
        <f>'[1]REQUISITOS DE EJECUCIÓN '!M744</f>
        <v>I</v>
      </c>
      <c r="AS741" s="20" t="s">
        <v>104</v>
      </c>
      <c r="AT741" s="18" t="str">
        <f>[1]Supervisiones!J744</f>
        <v>Fabian Dario Romero Moreno</v>
      </c>
      <c r="AU741" s="18">
        <f>[1]Supervisiones!K744</f>
        <v>11523034</v>
      </c>
      <c r="AV741" s="18" t="str">
        <f>[1]Supervisiones!L744</f>
        <v>Fabian Dario Romero Moreno</v>
      </c>
      <c r="AW741" s="18">
        <f>[1]Supervisiones!M744</f>
        <v>11523034</v>
      </c>
      <c r="AX741" s="21">
        <f>[1]Supervisiones!N744</f>
        <v>44587</v>
      </c>
      <c r="AY741" s="21">
        <f>[1]Supervisiones!O744</f>
        <v>44587</v>
      </c>
      <c r="AZ741" s="18" t="str">
        <f>[1]Supervisiones!P744</f>
        <v>Transaccional</v>
      </c>
      <c r="BA741" s="20" t="s">
        <v>105</v>
      </c>
      <c r="BB741" s="18">
        <v>0</v>
      </c>
      <c r="BC741" s="20" t="s">
        <v>105</v>
      </c>
      <c r="BD741" s="18" t="s">
        <v>100</v>
      </c>
      <c r="BE741" s="18" t="s">
        <v>100</v>
      </c>
      <c r="BF741" s="20" t="s">
        <v>105</v>
      </c>
      <c r="BG741" s="18" t="s">
        <v>100</v>
      </c>
      <c r="BH741" s="18" t="s">
        <v>100</v>
      </c>
      <c r="BI741" s="18" t="s">
        <v>100</v>
      </c>
      <c r="BJ741" s="18" t="s">
        <v>100</v>
      </c>
      <c r="BK741" s="18" t="s">
        <v>100</v>
      </c>
      <c r="BL741" s="18" t="s">
        <v>100</v>
      </c>
      <c r="BM741" s="18" t="s">
        <v>100</v>
      </c>
      <c r="BN741" s="18" t="s">
        <v>100</v>
      </c>
      <c r="BO741" s="18" t="s">
        <v>100</v>
      </c>
      <c r="BP741" s="18" t="s">
        <v>100</v>
      </c>
      <c r="BQ741" s="18" t="s">
        <v>100</v>
      </c>
      <c r="BR741" s="18" t="s">
        <v>100</v>
      </c>
      <c r="BS741" s="21">
        <f t="shared" si="67"/>
        <v>44865</v>
      </c>
      <c r="BT741" s="20">
        <f t="shared" si="64"/>
        <v>0</v>
      </c>
      <c r="BU741" s="18">
        <v>0</v>
      </c>
      <c r="BV741" s="18">
        <v>0</v>
      </c>
      <c r="BW741" s="20">
        <f t="shared" si="65"/>
        <v>0</v>
      </c>
      <c r="BX741" s="18">
        <v>0</v>
      </c>
      <c r="BY741" s="18">
        <v>0</v>
      </c>
      <c r="BZ741" s="22">
        <f t="shared" si="68"/>
        <v>70000000</v>
      </c>
      <c r="CA741" s="18" t="s">
        <v>106</v>
      </c>
      <c r="CB741" s="20" t="e">
        <f t="shared" si="66"/>
        <v>#REF!</v>
      </c>
      <c r="CC741" s="30" t="e">
        <f>BS741-#REF!</f>
        <v>#REF!</v>
      </c>
      <c r="CD741" s="20" t="s">
        <v>107</v>
      </c>
      <c r="CE741" s="29">
        <v>44594</v>
      </c>
      <c r="CF741" s="32" t="s">
        <v>3871</v>
      </c>
    </row>
    <row r="742" spans="1:84" s="17" customFormat="1" ht="50.25" customHeight="1">
      <c r="A742" s="60">
        <v>741</v>
      </c>
      <c r="B742" s="20" t="s">
        <v>298</v>
      </c>
      <c r="C742" s="20" t="s">
        <v>299</v>
      </c>
      <c r="D742" s="20" t="s">
        <v>300</v>
      </c>
      <c r="E742" s="20" t="s">
        <v>88</v>
      </c>
      <c r="F742" s="20" t="s">
        <v>3872</v>
      </c>
      <c r="G742" s="20" t="s">
        <v>90</v>
      </c>
      <c r="H742" s="20" t="s">
        <v>3873</v>
      </c>
      <c r="I742" s="20" t="s">
        <v>92</v>
      </c>
      <c r="J742" s="20">
        <v>1018417407</v>
      </c>
      <c r="K742" s="20" t="s">
        <v>3874</v>
      </c>
      <c r="L742" s="18">
        <v>80111701</v>
      </c>
      <c r="M742" s="28" t="s">
        <v>340</v>
      </c>
      <c r="N742" s="28" t="s">
        <v>96</v>
      </c>
      <c r="O742" s="20">
        <f t="shared" si="58"/>
        <v>65000000</v>
      </c>
      <c r="P742" s="35">
        <v>65000000</v>
      </c>
      <c r="Q742" s="36">
        <v>0</v>
      </c>
      <c r="R742" s="35">
        <v>6500000</v>
      </c>
      <c r="S742" s="20" t="s">
        <v>213</v>
      </c>
      <c r="T742" s="31">
        <v>44587</v>
      </c>
      <c r="U742" s="21">
        <v>44589</v>
      </c>
      <c r="V742" s="31">
        <v>44865</v>
      </c>
      <c r="W742" s="21">
        <v>44589</v>
      </c>
      <c r="X742" s="21">
        <v>44865</v>
      </c>
      <c r="Y742" s="24" t="s">
        <v>305</v>
      </c>
      <c r="Z742" s="25" t="s">
        <v>306</v>
      </c>
      <c r="AA742" s="50">
        <v>20221116</v>
      </c>
      <c r="AB742" s="50">
        <v>107422</v>
      </c>
      <c r="AC742" s="23">
        <v>44579</v>
      </c>
      <c r="AD742" s="18" t="s">
        <v>100</v>
      </c>
      <c r="AE742" s="18" t="s">
        <v>100</v>
      </c>
      <c r="AF742" s="28" t="s">
        <v>2768</v>
      </c>
      <c r="AG742" s="28" t="s">
        <v>102</v>
      </c>
      <c r="AH742" s="26">
        <v>93322</v>
      </c>
      <c r="AI742" s="38">
        <v>44588</v>
      </c>
      <c r="AJ742" s="27" t="s">
        <v>103</v>
      </c>
      <c r="AK742" s="26" t="s">
        <v>100</v>
      </c>
      <c r="AL742" s="26" t="s">
        <v>100</v>
      </c>
      <c r="AM742" s="19" t="str">
        <f>'[1]REQUISITOS DE EJECUCIÓN '!F745</f>
        <v>Cumplimiento del contrato
Calidad del servicio</v>
      </c>
      <c r="AN742" s="19" t="str">
        <f>'[1]REQUISITOS DE EJECUCIÓN '!G745</f>
        <v>15-44-101257714</v>
      </c>
      <c r="AO742" s="19">
        <f>'[1]REQUISITOS DE EJECUCIÓN '!H745</f>
        <v>44587</v>
      </c>
      <c r="AP742" s="19">
        <f>'[1]REQUISITOS DE EJECUCIÓN '!I745</f>
        <v>44589</v>
      </c>
      <c r="AQ742" s="19">
        <f>'[1]REQUISITOS DE EJECUCIÓN '!L745</f>
        <v>44589</v>
      </c>
      <c r="AR742" s="19" t="str">
        <f>'[1]REQUISITOS DE EJECUCIÓN '!M745</f>
        <v>I</v>
      </c>
      <c r="AS742" s="20" t="s">
        <v>3875</v>
      </c>
      <c r="AT742" s="18" t="str">
        <f>[1]Supervisiones!J745</f>
        <v>Fabian Dario Romero Moreno</v>
      </c>
      <c r="AU742" s="18">
        <f>[1]Supervisiones!K745</f>
        <v>11523034</v>
      </c>
      <c r="AV742" s="18" t="str">
        <f>[1]Supervisiones!L745</f>
        <v>Fabian Dario Romero Moreno</v>
      </c>
      <c r="AW742" s="18">
        <f>[1]Supervisiones!M745</f>
        <v>11523034</v>
      </c>
      <c r="AX742" s="21">
        <f>[1]Supervisiones!N745</f>
        <v>44589</v>
      </c>
      <c r="AY742" s="21">
        <f>[1]Supervisiones!O745</f>
        <v>44589</v>
      </c>
      <c r="AZ742" s="18" t="str">
        <f>[1]Supervisiones!P745</f>
        <v>Transaccional</v>
      </c>
      <c r="BA742" s="20" t="s">
        <v>105</v>
      </c>
      <c r="BB742" s="18">
        <v>0</v>
      </c>
      <c r="BC742" s="20" t="s">
        <v>105</v>
      </c>
      <c r="BD742" s="18" t="s">
        <v>100</v>
      </c>
      <c r="BE742" s="18" t="s">
        <v>100</v>
      </c>
      <c r="BF742" s="20" t="s">
        <v>105</v>
      </c>
      <c r="BG742" s="18" t="s">
        <v>100</v>
      </c>
      <c r="BH742" s="18" t="s">
        <v>100</v>
      </c>
      <c r="BI742" s="18" t="s">
        <v>100</v>
      </c>
      <c r="BJ742" s="18" t="s">
        <v>100</v>
      </c>
      <c r="BK742" s="18" t="s">
        <v>100</v>
      </c>
      <c r="BL742" s="18" t="s">
        <v>100</v>
      </c>
      <c r="BM742" s="18" t="s">
        <v>100</v>
      </c>
      <c r="BN742" s="18" t="s">
        <v>100</v>
      </c>
      <c r="BO742" s="18" t="s">
        <v>100</v>
      </c>
      <c r="BP742" s="18" t="s">
        <v>100</v>
      </c>
      <c r="BQ742" s="18" t="s">
        <v>100</v>
      </c>
      <c r="BR742" s="18" t="s">
        <v>100</v>
      </c>
      <c r="BS742" s="21">
        <f t="shared" si="67"/>
        <v>44865</v>
      </c>
      <c r="BT742" s="20">
        <f t="shared" si="64"/>
        <v>0</v>
      </c>
      <c r="BU742" s="18">
        <v>0</v>
      </c>
      <c r="BV742" s="18">
        <v>0</v>
      </c>
      <c r="BW742" s="20">
        <f t="shared" si="65"/>
        <v>0</v>
      </c>
      <c r="BX742" s="18">
        <v>0</v>
      </c>
      <c r="BY742" s="18">
        <v>0</v>
      </c>
      <c r="BZ742" s="22">
        <f t="shared" si="68"/>
        <v>65000000</v>
      </c>
      <c r="CA742" s="18" t="s">
        <v>106</v>
      </c>
      <c r="CB742" s="20" t="e">
        <f t="shared" si="66"/>
        <v>#REF!</v>
      </c>
      <c r="CC742" s="30" t="e">
        <f>BS742-#REF!</f>
        <v>#REF!</v>
      </c>
      <c r="CD742" s="20" t="s">
        <v>107</v>
      </c>
      <c r="CE742" s="29">
        <v>44594</v>
      </c>
      <c r="CF742" s="32" t="s">
        <v>3876</v>
      </c>
    </row>
    <row r="743" spans="1:84" s="17" customFormat="1" ht="50.25" customHeight="1">
      <c r="A743" s="60">
        <v>742</v>
      </c>
      <c r="B743" s="20" t="s">
        <v>411</v>
      </c>
      <c r="C743" s="20" t="s">
        <v>575</v>
      </c>
      <c r="D743" s="20" t="s">
        <v>2468</v>
      </c>
      <c r="E743" s="20" t="s">
        <v>2387</v>
      </c>
      <c r="F743" s="20" t="s">
        <v>3877</v>
      </c>
      <c r="G743" s="20" t="s">
        <v>2389</v>
      </c>
      <c r="H743" s="20" t="s">
        <v>3878</v>
      </c>
      <c r="I743" s="20" t="s">
        <v>2130</v>
      </c>
      <c r="J743" s="20" t="s">
        <v>3879</v>
      </c>
      <c r="K743" s="20" t="s">
        <v>3880</v>
      </c>
      <c r="L743" s="18">
        <v>80101505</v>
      </c>
      <c r="M743" s="28" t="s">
        <v>3881</v>
      </c>
      <c r="N743" s="28" t="s">
        <v>96</v>
      </c>
      <c r="O743" s="20">
        <f t="shared" si="58"/>
        <v>1130000000</v>
      </c>
      <c r="P743" s="39">
        <v>1130000000</v>
      </c>
      <c r="Q743" s="18">
        <v>0</v>
      </c>
      <c r="R743" s="36" t="s">
        <v>100</v>
      </c>
      <c r="S743" s="20" t="s">
        <v>100</v>
      </c>
      <c r="T743" s="21">
        <v>44586</v>
      </c>
      <c r="U743" s="21">
        <v>44596</v>
      </c>
      <c r="V743" s="31">
        <v>44926</v>
      </c>
      <c r="W743" s="21">
        <v>44596</v>
      </c>
      <c r="X743" s="21">
        <v>44926</v>
      </c>
      <c r="Y743" s="24" t="s">
        <v>418</v>
      </c>
      <c r="Z743" s="25" t="s">
        <v>419</v>
      </c>
      <c r="AA743" s="24">
        <v>20220767</v>
      </c>
      <c r="AB743" s="24">
        <v>81022</v>
      </c>
      <c r="AC743" s="21">
        <v>44574</v>
      </c>
      <c r="AD743" s="18" t="s">
        <v>100</v>
      </c>
      <c r="AE743" s="18" t="s">
        <v>100</v>
      </c>
      <c r="AF743" s="18" t="s">
        <v>3882</v>
      </c>
      <c r="AG743" s="28" t="s">
        <v>100</v>
      </c>
      <c r="AH743" s="26">
        <v>91022</v>
      </c>
      <c r="AI743" s="38">
        <v>44588</v>
      </c>
      <c r="AJ743" s="27" t="s">
        <v>103</v>
      </c>
      <c r="AK743" s="26" t="s">
        <v>100</v>
      </c>
      <c r="AL743" s="26" t="s">
        <v>100</v>
      </c>
      <c r="AM743" s="19" t="str">
        <f>'[1]REQUISITOS DE EJECUCIÓN '!F746</f>
        <v>Cumplimiento del contrato
Calidad y correcto funcionamiento de los bienes y equipos
Pago de salarios</v>
      </c>
      <c r="AN743" s="19" t="str">
        <f>'[1]REQUISITOS DE EJECUCIÓN '!G746</f>
        <v>3260308-9</v>
      </c>
      <c r="AO743" s="19">
        <f>'[1]REQUISITOS DE EJECUCIÓN '!H746</f>
        <v>44587</v>
      </c>
      <c r="AP743" s="19">
        <f>'[1]REQUISITOS DE EJECUCIÓN '!I746</f>
        <v>44594</v>
      </c>
      <c r="AQ743" s="19" t="str">
        <f>'[1]REQUISITOS DE EJECUCIÓN '!L746</f>
        <v>N/A</v>
      </c>
      <c r="AR743" s="19" t="str">
        <f>'[1]REQUISITOS DE EJECUCIÓN '!M746</f>
        <v>N/A</v>
      </c>
      <c r="AS743" s="20" t="s">
        <v>100</v>
      </c>
      <c r="AT743" s="18" t="str">
        <f>[1]Supervisiones!J746</f>
        <v>Juan Pablo Mondragón Pardo</v>
      </c>
      <c r="AU743" s="18">
        <f>[1]Supervisiones!K746</f>
        <v>80024051</v>
      </c>
      <c r="AV743" s="18" t="str">
        <f>[1]Supervisiones!L746</f>
        <v>Juan Pablo Mondragón Pardo</v>
      </c>
      <c r="AW743" s="18">
        <f>[1]Supervisiones!M746</f>
        <v>80024051</v>
      </c>
      <c r="AX743" s="21">
        <f>[1]Supervisiones!N746</f>
        <v>44588</v>
      </c>
      <c r="AY743" s="21">
        <f>[1]Supervisiones!O746</f>
        <v>44588</v>
      </c>
      <c r="AZ743" s="18" t="str">
        <f>[1]Supervisiones!P746</f>
        <v>Transaccional</v>
      </c>
      <c r="BA743" s="20" t="s">
        <v>105</v>
      </c>
      <c r="BB743" s="18">
        <v>0</v>
      </c>
      <c r="BC743" s="20" t="s">
        <v>105</v>
      </c>
      <c r="BD743" s="18" t="s">
        <v>100</v>
      </c>
      <c r="BE743" s="18" t="s">
        <v>100</v>
      </c>
      <c r="BF743" s="20" t="s">
        <v>105</v>
      </c>
      <c r="BG743" s="18" t="s">
        <v>100</v>
      </c>
      <c r="BH743" s="18" t="s">
        <v>100</v>
      </c>
      <c r="BI743" s="18" t="s">
        <v>100</v>
      </c>
      <c r="BJ743" s="18" t="s">
        <v>100</v>
      </c>
      <c r="BK743" s="18" t="s">
        <v>100</v>
      </c>
      <c r="BL743" s="18" t="s">
        <v>100</v>
      </c>
      <c r="BM743" s="18" t="s">
        <v>100</v>
      </c>
      <c r="BN743" s="18" t="s">
        <v>100</v>
      </c>
      <c r="BO743" s="18" t="s">
        <v>100</v>
      </c>
      <c r="BP743" s="18" t="s">
        <v>100</v>
      </c>
      <c r="BQ743" s="18" t="s">
        <v>100</v>
      </c>
      <c r="BR743" s="18" t="s">
        <v>100</v>
      </c>
      <c r="BS743" s="21">
        <f t="shared" si="67"/>
        <v>44926</v>
      </c>
      <c r="BT743" s="20">
        <f t="shared" si="64"/>
        <v>0</v>
      </c>
      <c r="BU743" s="18">
        <v>0</v>
      </c>
      <c r="BV743" s="18">
        <v>0</v>
      </c>
      <c r="BW743" s="20">
        <f t="shared" si="65"/>
        <v>0</v>
      </c>
      <c r="BX743" s="18">
        <v>0</v>
      </c>
      <c r="BY743" s="18">
        <v>0</v>
      </c>
      <c r="BZ743" s="22">
        <f t="shared" si="68"/>
        <v>1130000000</v>
      </c>
      <c r="CA743" s="18" t="s">
        <v>106</v>
      </c>
      <c r="CB743" s="20" t="e">
        <f t="shared" si="66"/>
        <v>#REF!</v>
      </c>
      <c r="CC743" s="30" t="e">
        <f>BS743-#REF!</f>
        <v>#REF!</v>
      </c>
      <c r="CD743" s="20" t="s">
        <v>107</v>
      </c>
      <c r="CE743" s="29">
        <v>44594</v>
      </c>
      <c r="CF743" s="32" t="s">
        <v>3883</v>
      </c>
    </row>
    <row r="744" spans="1:84" s="17" customFormat="1" ht="50.25" customHeight="1">
      <c r="A744" s="60">
        <v>743</v>
      </c>
      <c r="B744" s="20" t="s">
        <v>411</v>
      </c>
      <c r="C744" s="20" t="s">
        <v>412</v>
      </c>
      <c r="D744" s="20" t="s">
        <v>1332</v>
      </c>
      <c r="E744" s="20" t="s">
        <v>2387</v>
      </c>
      <c r="F744" s="20" t="s">
        <v>3884</v>
      </c>
      <c r="G744" s="20" t="s">
        <v>2389</v>
      </c>
      <c r="H744" s="20" t="s">
        <v>3885</v>
      </c>
      <c r="I744" s="20" t="s">
        <v>2130</v>
      </c>
      <c r="J744" s="20" t="s">
        <v>3886</v>
      </c>
      <c r="K744" s="20" t="s">
        <v>3887</v>
      </c>
      <c r="L744" s="18">
        <v>80101505</v>
      </c>
      <c r="M744" s="28" t="s">
        <v>3888</v>
      </c>
      <c r="N744" s="20" t="s">
        <v>96</v>
      </c>
      <c r="O744" s="20">
        <f t="shared" si="58"/>
        <v>350000000</v>
      </c>
      <c r="P744" s="39">
        <v>350000000</v>
      </c>
      <c r="Q744" s="18">
        <v>0</v>
      </c>
      <c r="R744" s="36" t="s">
        <v>100</v>
      </c>
      <c r="S744" s="20" t="s">
        <v>100</v>
      </c>
      <c r="T744" s="21">
        <v>44588</v>
      </c>
      <c r="U744" s="21">
        <v>44599</v>
      </c>
      <c r="V744" s="31">
        <v>44926</v>
      </c>
      <c r="W744" s="21">
        <v>44599</v>
      </c>
      <c r="X744" s="21">
        <v>44926</v>
      </c>
      <c r="Y744" s="24" t="s">
        <v>418</v>
      </c>
      <c r="Z744" s="25" t="s">
        <v>419</v>
      </c>
      <c r="AA744" s="24">
        <v>20220756</v>
      </c>
      <c r="AB744" s="24">
        <v>90622</v>
      </c>
      <c r="AC744" s="21">
        <v>44575</v>
      </c>
      <c r="AD744" s="18" t="s">
        <v>100</v>
      </c>
      <c r="AE744" s="18" t="s">
        <v>100</v>
      </c>
      <c r="AF744" s="18" t="s">
        <v>2394</v>
      </c>
      <c r="AG744" s="28" t="s">
        <v>100</v>
      </c>
      <c r="AH744" s="26">
        <v>107022</v>
      </c>
      <c r="AI744" s="38">
        <v>44589</v>
      </c>
      <c r="AJ744" s="27" t="s">
        <v>84</v>
      </c>
      <c r="AK744" s="26" t="s">
        <v>100</v>
      </c>
      <c r="AL744" s="26" t="s">
        <v>100</v>
      </c>
      <c r="AM744" s="19" t="str">
        <f>'[1]REQUISITOS DE EJECUCIÓN '!F747</f>
        <v>Cumplimiento del contrato
Pago de salarios
Calidad y correcto funcionamiento de los bienes</v>
      </c>
      <c r="AN744" s="19" t="str">
        <f>'[1]REQUISITOS DE EJECUCIÓN '!G747</f>
        <v>390-47-994000069853</v>
      </c>
      <c r="AO744" s="19">
        <f>'[1]REQUISITOS DE EJECUCIÓN '!H747</f>
        <v>44588</v>
      </c>
      <c r="AP744" s="19">
        <f>'[1]REQUISITOS DE EJECUCIÓN '!I747</f>
        <v>44599</v>
      </c>
      <c r="AQ744" s="19" t="str">
        <f>'[1]REQUISITOS DE EJECUCIÓN '!L747</f>
        <v>N/A</v>
      </c>
      <c r="AR744" s="19" t="str">
        <f>'[1]REQUISITOS DE EJECUCIÓN '!M747</f>
        <v>N/A</v>
      </c>
      <c r="AS744" s="20" t="s">
        <v>100</v>
      </c>
      <c r="AT744" s="18" t="str">
        <f>[1]Supervisiones!J747</f>
        <v>José Leonardo Hincapié Gómez</v>
      </c>
      <c r="AU744" s="18">
        <f>[1]Supervisiones!K747</f>
        <v>7562090</v>
      </c>
      <c r="AV744" s="18" t="str">
        <f>[1]Supervisiones!L747</f>
        <v>José Leonardo Hincapié Gómez</v>
      </c>
      <c r="AW744" s="18">
        <f>[1]Supervisiones!M747</f>
        <v>7562090</v>
      </c>
      <c r="AX744" s="21">
        <f>[1]Supervisiones!N747</f>
        <v>44592</v>
      </c>
      <c r="AY744" s="21">
        <f>[1]Supervisiones!O747</f>
        <v>44592</v>
      </c>
      <c r="AZ744" s="18" t="str">
        <f>[1]Supervisiones!P747</f>
        <v>Transaccional</v>
      </c>
      <c r="BA744" s="20" t="s">
        <v>105</v>
      </c>
      <c r="BB744" s="18">
        <v>0</v>
      </c>
      <c r="BC744" s="20" t="s">
        <v>105</v>
      </c>
      <c r="BD744" s="18" t="s">
        <v>100</v>
      </c>
      <c r="BE744" s="18" t="s">
        <v>100</v>
      </c>
      <c r="BF744" s="20" t="s">
        <v>105</v>
      </c>
      <c r="BG744" s="18" t="s">
        <v>100</v>
      </c>
      <c r="BH744" s="18" t="s">
        <v>100</v>
      </c>
      <c r="BI744" s="18" t="s">
        <v>100</v>
      </c>
      <c r="BJ744" s="18" t="s">
        <v>100</v>
      </c>
      <c r="BK744" s="18" t="s">
        <v>100</v>
      </c>
      <c r="BL744" s="18" t="s">
        <v>100</v>
      </c>
      <c r="BM744" s="18" t="s">
        <v>100</v>
      </c>
      <c r="BN744" s="18" t="s">
        <v>100</v>
      </c>
      <c r="BO744" s="18" t="s">
        <v>100</v>
      </c>
      <c r="BP744" s="18" t="s">
        <v>100</v>
      </c>
      <c r="BQ744" s="18" t="s">
        <v>100</v>
      </c>
      <c r="BR744" s="18" t="s">
        <v>100</v>
      </c>
      <c r="BS744" s="21">
        <f t="shared" si="67"/>
        <v>44926</v>
      </c>
      <c r="BT744" s="20">
        <f t="shared" si="64"/>
        <v>0</v>
      </c>
      <c r="BU744" s="18">
        <v>0</v>
      </c>
      <c r="BV744" s="18">
        <v>0</v>
      </c>
      <c r="BW744" s="20">
        <f t="shared" si="65"/>
        <v>0</v>
      </c>
      <c r="BX744" s="18">
        <v>0</v>
      </c>
      <c r="BY744" s="18">
        <v>0</v>
      </c>
      <c r="BZ744" s="22">
        <f t="shared" si="68"/>
        <v>350000000</v>
      </c>
      <c r="CA744" s="18" t="s">
        <v>106</v>
      </c>
      <c r="CB744" s="20" t="e">
        <f t="shared" si="66"/>
        <v>#REF!</v>
      </c>
      <c r="CC744" s="30" t="e">
        <f>BS744-#REF!</f>
        <v>#REF!</v>
      </c>
      <c r="CD744" s="20" t="s">
        <v>107</v>
      </c>
      <c r="CE744" s="29">
        <v>44594</v>
      </c>
      <c r="CF744" s="32" t="s">
        <v>3889</v>
      </c>
    </row>
    <row r="745" spans="1:84" s="17" customFormat="1" ht="50.25" customHeight="1">
      <c r="A745" s="60">
        <v>744</v>
      </c>
      <c r="B745" s="20" t="s">
        <v>411</v>
      </c>
      <c r="C745" s="20" t="s">
        <v>441</v>
      </c>
      <c r="D745" s="20" t="s">
        <v>1261</v>
      </c>
      <c r="E745" s="20" t="s">
        <v>88</v>
      </c>
      <c r="F745" s="20" t="s">
        <v>3890</v>
      </c>
      <c r="G745" s="20" t="s">
        <v>90</v>
      </c>
      <c r="H745" s="20" t="s">
        <v>3891</v>
      </c>
      <c r="I745" s="20" t="s">
        <v>92</v>
      </c>
      <c r="J745" s="20">
        <v>1015424887</v>
      </c>
      <c r="K745" s="20" t="s">
        <v>3892</v>
      </c>
      <c r="L745" s="18">
        <v>80111701</v>
      </c>
      <c r="M745" s="28" t="s">
        <v>3893</v>
      </c>
      <c r="N745" s="20" t="s">
        <v>96</v>
      </c>
      <c r="O745" s="20">
        <f t="shared" si="58"/>
        <v>60375000</v>
      </c>
      <c r="P745" s="18">
        <v>60375000</v>
      </c>
      <c r="Q745" s="18">
        <v>0</v>
      </c>
      <c r="R745" s="39">
        <v>5250000</v>
      </c>
      <c r="S745" s="20" t="s">
        <v>97</v>
      </c>
      <c r="T745" s="21">
        <v>44586</v>
      </c>
      <c r="U745" s="21">
        <v>44589</v>
      </c>
      <c r="V745" s="21">
        <v>44926</v>
      </c>
      <c r="W745" s="21">
        <v>44589</v>
      </c>
      <c r="X745" s="21">
        <v>44926</v>
      </c>
      <c r="Y745" s="24" t="s">
        <v>418</v>
      </c>
      <c r="Z745" s="25" t="s">
        <v>419</v>
      </c>
      <c r="AA745" s="24">
        <v>20220685</v>
      </c>
      <c r="AB745" s="24">
        <v>96922</v>
      </c>
      <c r="AC745" s="21">
        <v>44576</v>
      </c>
      <c r="AD745" s="18" t="s">
        <v>100</v>
      </c>
      <c r="AE745" s="18" t="s">
        <v>100</v>
      </c>
      <c r="AF745" s="18" t="s">
        <v>446</v>
      </c>
      <c r="AG745" s="18" t="s">
        <v>1389</v>
      </c>
      <c r="AH745" s="26">
        <v>86022</v>
      </c>
      <c r="AI745" s="38">
        <v>44587</v>
      </c>
      <c r="AJ745" s="27" t="s">
        <v>103</v>
      </c>
      <c r="AK745" s="26" t="s">
        <v>100</v>
      </c>
      <c r="AL745" s="26" t="s">
        <v>100</v>
      </c>
      <c r="AM745" s="19" t="str">
        <f>'[1]REQUISITOS DE EJECUCIÓN '!F748</f>
        <v>Cumplimiento del contrato
Calidad del servicio</v>
      </c>
      <c r="AN745" s="19" t="str">
        <f>'[1]REQUISITOS DE EJECUCIÓN '!G748</f>
        <v>390-47-994000069459</v>
      </c>
      <c r="AO745" s="19">
        <f>'[1]REQUISITOS DE EJECUCIÓN '!H748</f>
        <v>44587</v>
      </c>
      <c r="AP745" s="19">
        <f>'[1]REQUISITOS DE EJECUCIÓN '!I748</f>
        <v>44589</v>
      </c>
      <c r="AQ745" s="19">
        <f>'[1]REQUISITOS DE EJECUCIÓN '!L748</f>
        <v>44589</v>
      </c>
      <c r="AR745" s="19" t="str">
        <f>'[1]REQUISITOS DE EJECUCIÓN '!M748</f>
        <v>I</v>
      </c>
      <c r="AS745" s="20" t="s">
        <v>104</v>
      </c>
      <c r="AT745" s="18" t="str">
        <f>[1]Supervisiones!J748</f>
        <v>Piedad Cacais Luna</v>
      </c>
      <c r="AU745" s="18">
        <f>[1]Supervisiones!K748</f>
        <v>52369380</v>
      </c>
      <c r="AV745" s="18" t="str">
        <f>[1]Supervisiones!L748</f>
        <v>Johanna Patricia Olaya Gomez</v>
      </c>
      <c r="AW745" s="18">
        <f>[1]Supervisiones!M748</f>
        <v>52369380</v>
      </c>
      <c r="AX745" s="21">
        <f>[1]Supervisiones!N748</f>
        <v>44587</v>
      </c>
      <c r="AY745" s="21">
        <f>[1]Supervisiones!O748</f>
        <v>44587</v>
      </c>
      <c r="AZ745" s="18" t="str">
        <f>[1]Supervisiones!P748</f>
        <v>Transaccional</v>
      </c>
      <c r="BA745" s="20" t="s">
        <v>105</v>
      </c>
      <c r="BB745" s="18">
        <v>0</v>
      </c>
      <c r="BC745" s="20" t="s">
        <v>105</v>
      </c>
      <c r="BD745" s="18" t="s">
        <v>100</v>
      </c>
      <c r="BE745" s="18" t="s">
        <v>100</v>
      </c>
      <c r="BF745" s="20" t="s">
        <v>105</v>
      </c>
      <c r="BG745" s="18" t="s">
        <v>100</v>
      </c>
      <c r="BH745" s="18" t="s">
        <v>100</v>
      </c>
      <c r="BI745" s="18" t="s">
        <v>100</v>
      </c>
      <c r="BJ745" s="18" t="s">
        <v>100</v>
      </c>
      <c r="BK745" s="18" t="s">
        <v>100</v>
      </c>
      <c r="BL745" s="18" t="s">
        <v>100</v>
      </c>
      <c r="BM745" s="18" t="s">
        <v>100</v>
      </c>
      <c r="BN745" s="18" t="s">
        <v>100</v>
      </c>
      <c r="BO745" s="18" t="s">
        <v>100</v>
      </c>
      <c r="BP745" s="18" t="s">
        <v>100</v>
      </c>
      <c r="BQ745" s="18" t="s">
        <v>100</v>
      </c>
      <c r="BR745" s="18" t="s">
        <v>100</v>
      </c>
      <c r="BS745" s="21">
        <f t="shared" si="67"/>
        <v>44926</v>
      </c>
      <c r="BT745" s="20">
        <f t="shared" si="64"/>
        <v>0</v>
      </c>
      <c r="BU745" s="18">
        <v>0</v>
      </c>
      <c r="BV745" s="18">
        <v>0</v>
      </c>
      <c r="BW745" s="20">
        <f t="shared" si="65"/>
        <v>0</v>
      </c>
      <c r="BX745" s="18">
        <v>0</v>
      </c>
      <c r="BY745" s="18">
        <v>0</v>
      </c>
      <c r="BZ745" s="22">
        <f t="shared" si="68"/>
        <v>60375000</v>
      </c>
      <c r="CA745" s="18" t="s">
        <v>106</v>
      </c>
      <c r="CB745" s="20" t="e">
        <f t="shared" si="66"/>
        <v>#REF!</v>
      </c>
      <c r="CC745" s="30" t="e">
        <f>BS745-#REF!</f>
        <v>#REF!</v>
      </c>
      <c r="CD745" s="20" t="s">
        <v>107</v>
      </c>
      <c r="CE745" s="29">
        <v>44594</v>
      </c>
      <c r="CF745" s="32" t="s">
        <v>3894</v>
      </c>
    </row>
    <row r="746" spans="1:84" s="17" customFormat="1" ht="50.25" customHeight="1">
      <c r="A746" s="60">
        <v>745</v>
      </c>
      <c r="B746" s="20" t="s">
        <v>411</v>
      </c>
      <c r="C746" s="20" t="s">
        <v>412</v>
      </c>
      <c r="D746" s="20" t="s">
        <v>1332</v>
      </c>
      <c r="E746" s="20" t="s">
        <v>2387</v>
      </c>
      <c r="F746" s="20" t="s">
        <v>3895</v>
      </c>
      <c r="G746" s="20" t="s">
        <v>2389</v>
      </c>
      <c r="H746" s="20" t="s">
        <v>3896</v>
      </c>
      <c r="I746" s="20" t="s">
        <v>2130</v>
      </c>
      <c r="J746" s="20" t="s">
        <v>3897</v>
      </c>
      <c r="K746" s="20" t="s">
        <v>3898</v>
      </c>
      <c r="L746" s="18">
        <v>80101505</v>
      </c>
      <c r="M746" s="28" t="s">
        <v>3899</v>
      </c>
      <c r="N746" s="20" t="s">
        <v>96</v>
      </c>
      <c r="O746" s="20">
        <f t="shared" si="58"/>
        <v>100000000</v>
      </c>
      <c r="P746" s="39">
        <v>100000000</v>
      </c>
      <c r="Q746" s="18">
        <v>0</v>
      </c>
      <c r="R746" s="36" t="s">
        <v>100</v>
      </c>
      <c r="S746" s="20" t="s">
        <v>100</v>
      </c>
      <c r="T746" s="21">
        <v>44588</v>
      </c>
      <c r="U746" s="21">
        <v>44595</v>
      </c>
      <c r="V746" s="31">
        <v>44926</v>
      </c>
      <c r="W746" s="21">
        <v>44595</v>
      </c>
      <c r="X746" s="21">
        <v>44926</v>
      </c>
      <c r="Y746" s="24" t="s">
        <v>418</v>
      </c>
      <c r="Z746" s="25" t="s">
        <v>419</v>
      </c>
      <c r="AA746" s="24">
        <v>20220799</v>
      </c>
      <c r="AB746" s="24">
        <v>81522</v>
      </c>
      <c r="AC746" s="21">
        <v>44574</v>
      </c>
      <c r="AD746" s="18" t="s">
        <v>100</v>
      </c>
      <c r="AE746" s="18" t="s">
        <v>100</v>
      </c>
      <c r="AF746" s="18" t="s">
        <v>2394</v>
      </c>
      <c r="AG746" s="28" t="s">
        <v>100</v>
      </c>
      <c r="AH746" s="26">
        <v>98122</v>
      </c>
      <c r="AI746" s="38">
        <v>44588</v>
      </c>
      <c r="AJ746" s="27" t="s">
        <v>103</v>
      </c>
      <c r="AK746" s="26" t="s">
        <v>100</v>
      </c>
      <c r="AL746" s="26" t="s">
        <v>100</v>
      </c>
      <c r="AM746" s="19" t="str">
        <f>'[1]REQUISITOS DE EJECUCIÓN '!F749</f>
        <v>Cumplimiento del contrato
Pago de salarios
Calidad y correcto funcionamiento de los bienes y equipos</v>
      </c>
      <c r="AN746" s="19" t="str">
        <f>'[1]REQUISITOS DE EJECUCIÓN '!G749</f>
        <v>45-44-101134631</v>
      </c>
      <c r="AO746" s="19">
        <f>'[1]REQUISITOS DE EJECUCIÓN '!H749</f>
        <v>44587</v>
      </c>
      <c r="AP746" s="19">
        <f>'[1]REQUISITOS DE EJECUCIÓN '!I749</f>
        <v>44595</v>
      </c>
      <c r="AQ746" s="19" t="str">
        <f>'[1]REQUISITOS DE EJECUCIÓN '!L749</f>
        <v>N/A</v>
      </c>
      <c r="AR746" s="19" t="str">
        <f>'[1]REQUISITOS DE EJECUCIÓN '!M749</f>
        <v>N/A</v>
      </c>
      <c r="AS746" s="20" t="s">
        <v>100</v>
      </c>
      <c r="AT746" s="18" t="str">
        <f>[1]Supervisiones!J749</f>
        <v>Luis Carlos Buitrago Echeverri</v>
      </c>
      <c r="AU746" s="18">
        <f>[1]Supervisiones!K749</f>
        <v>7563863</v>
      </c>
      <c r="AV746" s="18" t="str">
        <f>[1]Supervisiones!L749</f>
        <v>José Leonardo Hincapié Gómez</v>
      </c>
      <c r="AW746" s="18">
        <f>[1]Supervisiones!M749</f>
        <v>7563863</v>
      </c>
      <c r="AX746" s="21">
        <f>[1]Supervisiones!N749</f>
        <v>44590</v>
      </c>
      <c r="AY746" s="21">
        <f>[1]Supervisiones!O749</f>
        <v>44590</v>
      </c>
      <c r="AZ746" s="18" t="str">
        <f>[1]Supervisiones!P749</f>
        <v>Transaccional</v>
      </c>
      <c r="BA746" s="20" t="s">
        <v>105</v>
      </c>
      <c r="BB746" s="18">
        <v>0</v>
      </c>
      <c r="BC746" s="20" t="s">
        <v>105</v>
      </c>
      <c r="BD746" s="18" t="s">
        <v>100</v>
      </c>
      <c r="BE746" s="18" t="s">
        <v>100</v>
      </c>
      <c r="BF746" s="20" t="s">
        <v>105</v>
      </c>
      <c r="BG746" s="18" t="s">
        <v>100</v>
      </c>
      <c r="BH746" s="18" t="s">
        <v>100</v>
      </c>
      <c r="BI746" s="18" t="s">
        <v>100</v>
      </c>
      <c r="BJ746" s="18" t="s">
        <v>100</v>
      </c>
      <c r="BK746" s="18" t="s">
        <v>100</v>
      </c>
      <c r="BL746" s="18" t="s">
        <v>100</v>
      </c>
      <c r="BM746" s="18" t="s">
        <v>100</v>
      </c>
      <c r="BN746" s="18" t="s">
        <v>100</v>
      </c>
      <c r="BO746" s="18" t="s">
        <v>100</v>
      </c>
      <c r="BP746" s="18" t="s">
        <v>100</v>
      </c>
      <c r="BQ746" s="18" t="s">
        <v>100</v>
      </c>
      <c r="BR746" s="18" t="s">
        <v>100</v>
      </c>
      <c r="BS746" s="21">
        <f t="shared" si="67"/>
        <v>44926</v>
      </c>
      <c r="BT746" s="20">
        <f t="shared" si="64"/>
        <v>0</v>
      </c>
      <c r="BU746" s="18">
        <v>0</v>
      </c>
      <c r="BV746" s="18">
        <v>0</v>
      </c>
      <c r="BW746" s="20">
        <f t="shared" si="65"/>
        <v>0</v>
      </c>
      <c r="BX746" s="18">
        <v>0</v>
      </c>
      <c r="BY746" s="18">
        <v>0</v>
      </c>
      <c r="BZ746" s="22">
        <f t="shared" si="68"/>
        <v>100000000</v>
      </c>
      <c r="CA746" s="18" t="s">
        <v>106</v>
      </c>
      <c r="CB746" s="20" t="e">
        <f t="shared" si="66"/>
        <v>#REF!</v>
      </c>
      <c r="CC746" s="30" t="e">
        <f>BS746-#REF!</f>
        <v>#REF!</v>
      </c>
      <c r="CD746" s="20" t="s">
        <v>107</v>
      </c>
      <c r="CE746" s="29">
        <v>44594</v>
      </c>
      <c r="CF746" s="32" t="s">
        <v>3900</v>
      </c>
    </row>
    <row r="747" spans="1:84" s="17" customFormat="1" ht="50.25" customHeight="1">
      <c r="A747" s="60">
        <v>746</v>
      </c>
      <c r="B747" s="20" t="s">
        <v>510</v>
      </c>
      <c r="C747" s="20" t="s">
        <v>511</v>
      </c>
      <c r="D747" s="20" t="s">
        <v>946</v>
      </c>
      <c r="E747" s="20" t="s">
        <v>88</v>
      </c>
      <c r="F747" s="20" t="s">
        <v>3901</v>
      </c>
      <c r="G747" s="20" t="s">
        <v>90</v>
      </c>
      <c r="H747" s="20" t="s">
        <v>3902</v>
      </c>
      <c r="I747" s="20" t="s">
        <v>92</v>
      </c>
      <c r="J747" s="20">
        <v>1015396615</v>
      </c>
      <c r="K747" s="20" t="s">
        <v>3903</v>
      </c>
      <c r="L747" s="18">
        <v>80111701</v>
      </c>
      <c r="M747" s="28" t="s">
        <v>3904</v>
      </c>
      <c r="N747" s="20" t="s">
        <v>96</v>
      </c>
      <c r="O747" s="20">
        <f t="shared" si="58"/>
        <v>78000000</v>
      </c>
      <c r="P747" s="39">
        <v>78000000</v>
      </c>
      <c r="Q747" s="18">
        <v>0</v>
      </c>
      <c r="R747" s="39">
        <v>7800000</v>
      </c>
      <c r="S747" s="20" t="s">
        <v>213</v>
      </c>
      <c r="T747" s="21">
        <v>44587</v>
      </c>
      <c r="U747" s="21">
        <v>44593</v>
      </c>
      <c r="V747" s="21">
        <v>44865</v>
      </c>
      <c r="W747" s="21">
        <v>44593</v>
      </c>
      <c r="X747" s="21">
        <v>44865</v>
      </c>
      <c r="Y747" s="24" t="s">
        <v>517</v>
      </c>
      <c r="Z747" s="25" t="s">
        <v>518</v>
      </c>
      <c r="AA747" s="24">
        <v>20221043</v>
      </c>
      <c r="AB747" s="24">
        <v>108622</v>
      </c>
      <c r="AC747" s="21">
        <v>44579</v>
      </c>
      <c r="AD747" s="18" t="s">
        <v>100</v>
      </c>
      <c r="AE747" s="18" t="s">
        <v>100</v>
      </c>
      <c r="AF747" s="18" t="s">
        <v>519</v>
      </c>
      <c r="AG747" s="18" t="s">
        <v>116</v>
      </c>
      <c r="AH747" s="26">
        <v>91922</v>
      </c>
      <c r="AI747" s="38">
        <v>44588</v>
      </c>
      <c r="AJ747" s="27" t="s">
        <v>103</v>
      </c>
      <c r="AK747" s="26" t="s">
        <v>100</v>
      </c>
      <c r="AL747" s="26" t="s">
        <v>100</v>
      </c>
      <c r="AM747" s="19" t="str">
        <f>'[1]REQUISITOS DE EJECUCIÓN '!F750</f>
        <v>Cumplimiento del contrato
Calidad del servicio</v>
      </c>
      <c r="AN747" s="19" t="str">
        <f>'[1]REQUISITOS DE EJECUCIÓN '!G750</f>
        <v>75-44-101118801</v>
      </c>
      <c r="AO747" s="19">
        <f>'[1]REQUISITOS DE EJECUCIÓN '!H750</f>
        <v>44587</v>
      </c>
      <c r="AP747" s="19">
        <f>'[1]REQUISITOS DE EJECUCIÓN '!I750</f>
        <v>44590</v>
      </c>
      <c r="AQ747" s="19">
        <f>'[1]REQUISITOS DE EJECUCIÓN '!L750</f>
        <v>44588</v>
      </c>
      <c r="AR747" s="19" t="str">
        <f>'[1]REQUISITOS DE EJECUCIÓN '!M750</f>
        <v>I</v>
      </c>
      <c r="AS747" s="20" t="s">
        <v>104</v>
      </c>
      <c r="AT747" s="18" t="str">
        <f>[1]Supervisiones!J750</f>
        <v>Nubia Yaneth Ruiz Gómez</v>
      </c>
      <c r="AU747" s="18">
        <f>[1]Supervisiones!K750</f>
        <v>52849605</v>
      </c>
      <c r="AV747" s="18" t="str">
        <f>[1]Supervisiones!L750</f>
        <v>Martín Emilio Ramírez Cardona</v>
      </c>
      <c r="AW747" s="18">
        <f>[1]Supervisiones!M750</f>
        <v>52849605</v>
      </c>
      <c r="AX747" s="21">
        <f>[1]Supervisiones!N750</f>
        <v>44588</v>
      </c>
      <c r="AY747" s="21">
        <f>[1]Supervisiones!O750</f>
        <v>44588</v>
      </c>
      <c r="AZ747" s="18" t="str">
        <f>[1]Supervisiones!P750</f>
        <v>Transaccional</v>
      </c>
      <c r="BA747" s="20" t="s">
        <v>105</v>
      </c>
      <c r="BB747" s="18">
        <v>0</v>
      </c>
      <c r="BC747" s="20" t="s">
        <v>105</v>
      </c>
      <c r="BD747" s="18" t="s">
        <v>100</v>
      </c>
      <c r="BE747" s="18" t="s">
        <v>100</v>
      </c>
      <c r="BF747" s="20" t="s">
        <v>105</v>
      </c>
      <c r="BG747" s="18" t="s">
        <v>100</v>
      </c>
      <c r="BH747" s="18" t="s">
        <v>100</v>
      </c>
      <c r="BI747" s="18" t="s">
        <v>100</v>
      </c>
      <c r="BJ747" s="18" t="s">
        <v>100</v>
      </c>
      <c r="BK747" s="18" t="s">
        <v>100</v>
      </c>
      <c r="BL747" s="18" t="s">
        <v>100</v>
      </c>
      <c r="BM747" s="18" t="s">
        <v>100</v>
      </c>
      <c r="BN747" s="18" t="s">
        <v>100</v>
      </c>
      <c r="BO747" s="18" t="s">
        <v>100</v>
      </c>
      <c r="BP747" s="18" t="s">
        <v>100</v>
      </c>
      <c r="BQ747" s="18" t="s">
        <v>100</v>
      </c>
      <c r="BR747" s="18" t="s">
        <v>100</v>
      </c>
      <c r="BS747" s="21">
        <f t="shared" si="67"/>
        <v>44865</v>
      </c>
      <c r="BT747" s="20">
        <f t="shared" si="64"/>
        <v>0</v>
      </c>
      <c r="BU747" s="18">
        <v>0</v>
      </c>
      <c r="BV747" s="18">
        <v>0</v>
      </c>
      <c r="BW747" s="20">
        <f t="shared" si="65"/>
        <v>0</v>
      </c>
      <c r="BX747" s="18">
        <v>0</v>
      </c>
      <c r="BY747" s="18">
        <v>0</v>
      </c>
      <c r="BZ747" s="22">
        <f t="shared" si="68"/>
        <v>78000000</v>
      </c>
      <c r="CA747" s="18" t="s">
        <v>106</v>
      </c>
      <c r="CB747" s="20" t="e">
        <f t="shared" si="66"/>
        <v>#REF!</v>
      </c>
      <c r="CC747" s="30" t="e">
        <f>BS747-#REF!</f>
        <v>#REF!</v>
      </c>
      <c r="CD747" s="20" t="s">
        <v>107</v>
      </c>
      <c r="CE747" s="29">
        <v>44594</v>
      </c>
      <c r="CF747" s="32" t="s">
        <v>3905</v>
      </c>
    </row>
    <row r="748" spans="1:84" s="17" customFormat="1" ht="50.25" customHeight="1">
      <c r="A748" s="60">
        <v>747</v>
      </c>
      <c r="B748" s="20" t="s">
        <v>298</v>
      </c>
      <c r="C748" s="20" t="s">
        <v>1064</v>
      </c>
      <c r="D748" s="20" t="s">
        <v>300</v>
      </c>
      <c r="E748" s="20" t="s">
        <v>88</v>
      </c>
      <c r="F748" s="20" t="s">
        <v>3906</v>
      </c>
      <c r="G748" s="20" t="s">
        <v>90</v>
      </c>
      <c r="H748" s="20" t="s">
        <v>3907</v>
      </c>
      <c r="I748" s="20" t="s">
        <v>92</v>
      </c>
      <c r="J748" s="20">
        <v>1032461253</v>
      </c>
      <c r="K748" s="20" t="s">
        <v>3908</v>
      </c>
      <c r="L748" s="18">
        <v>80111701</v>
      </c>
      <c r="M748" s="28" t="s">
        <v>1746</v>
      </c>
      <c r="N748" s="20" t="s">
        <v>96</v>
      </c>
      <c r="O748" s="20">
        <f t="shared" si="58"/>
        <v>29599440</v>
      </c>
      <c r="P748" s="35">
        <v>29599440</v>
      </c>
      <c r="Q748" s="36">
        <v>0</v>
      </c>
      <c r="R748" s="35">
        <v>4933240</v>
      </c>
      <c r="S748" s="20" t="s">
        <v>213</v>
      </c>
      <c r="T748" s="21">
        <v>44587</v>
      </c>
      <c r="U748" s="21">
        <v>44589</v>
      </c>
      <c r="V748" s="31">
        <v>44742</v>
      </c>
      <c r="W748" s="21">
        <v>44589</v>
      </c>
      <c r="X748" s="21">
        <v>44742</v>
      </c>
      <c r="Y748" s="24" t="s">
        <v>1069</v>
      </c>
      <c r="Z748" s="25" t="s">
        <v>306</v>
      </c>
      <c r="AA748" s="50">
        <v>20220939</v>
      </c>
      <c r="AB748" s="50">
        <v>100622</v>
      </c>
      <c r="AC748" s="23">
        <v>44578</v>
      </c>
      <c r="AD748" s="18" t="s">
        <v>100</v>
      </c>
      <c r="AE748" s="18" t="s">
        <v>100</v>
      </c>
      <c r="AF748" s="28" t="s">
        <v>1070</v>
      </c>
      <c r="AG748" s="28" t="s">
        <v>116</v>
      </c>
      <c r="AH748" s="26">
        <v>95922</v>
      </c>
      <c r="AI748" s="38">
        <v>44588</v>
      </c>
      <c r="AJ748" s="27" t="s">
        <v>103</v>
      </c>
      <c r="AK748" s="26" t="s">
        <v>100</v>
      </c>
      <c r="AL748" s="26" t="s">
        <v>100</v>
      </c>
      <c r="AM748" s="19" t="str">
        <f>'[1]REQUISITOS DE EJECUCIÓN '!F751</f>
        <v>Cumplimiento del contrato
Calidad del servicio</v>
      </c>
      <c r="AN748" s="19" t="str">
        <f>'[1]REQUISITOS DE EJECUCIÓN '!G751</f>
        <v>390-47-994000069677</v>
      </c>
      <c r="AO748" s="19">
        <f>'[1]REQUISITOS DE EJECUCIÓN '!H751</f>
        <v>44587</v>
      </c>
      <c r="AP748" s="19">
        <f>'[1]REQUISITOS DE EJECUCIÓN '!I751</f>
        <v>44589</v>
      </c>
      <c r="AQ748" s="19">
        <f>'[1]REQUISITOS DE EJECUCIÓN '!L751</f>
        <v>44589</v>
      </c>
      <c r="AR748" s="19" t="str">
        <f>'[1]REQUISITOS DE EJECUCIÓN '!M751</f>
        <v>III</v>
      </c>
      <c r="AS748" s="20" t="s">
        <v>104</v>
      </c>
      <c r="AT748" s="18" t="str">
        <f>[1]Supervisiones!J751</f>
        <v>Nestor Alejandro Gómez Guerrero</v>
      </c>
      <c r="AU748" s="18">
        <f>[1]Supervisiones!K751</f>
        <v>7700363</v>
      </c>
      <c r="AV748" s="18" t="str">
        <f>[1]Supervisiones!L751</f>
        <v>Nestor Alejandro Gómez Guerrero</v>
      </c>
      <c r="AW748" s="18">
        <f>[1]Supervisiones!M751</f>
        <v>7700363</v>
      </c>
      <c r="AX748" s="21">
        <f>[1]Supervisiones!N751</f>
        <v>44589</v>
      </c>
      <c r="AY748" s="21">
        <f>[1]Supervisiones!O751</f>
        <v>44589</v>
      </c>
      <c r="AZ748" s="18" t="str">
        <f>[1]Supervisiones!P751</f>
        <v>Transaccional</v>
      </c>
      <c r="BA748" s="20" t="s">
        <v>105</v>
      </c>
      <c r="BB748" s="18">
        <v>0</v>
      </c>
      <c r="BC748" s="20" t="s">
        <v>105</v>
      </c>
      <c r="BD748" s="18" t="s">
        <v>100</v>
      </c>
      <c r="BE748" s="18" t="s">
        <v>100</v>
      </c>
      <c r="BF748" s="20" t="s">
        <v>105</v>
      </c>
      <c r="BG748" s="18" t="s">
        <v>100</v>
      </c>
      <c r="BH748" s="18" t="s">
        <v>100</v>
      </c>
      <c r="BI748" s="18" t="s">
        <v>100</v>
      </c>
      <c r="BJ748" s="18" t="s">
        <v>100</v>
      </c>
      <c r="BK748" s="18" t="s">
        <v>100</v>
      </c>
      <c r="BL748" s="18" t="s">
        <v>100</v>
      </c>
      <c r="BM748" s="18" t="s">
        <v>100</v>
      </c>
      <c r="BN748" s="18" t="s">
        <v>100</v>
      </c>
      <c r="BO748" s="18" t="s">
        <v>100</v>
      </c>
      <c r="BP748" s="18" t="s">
        <v>100</v>
      </c>
      <c r="BQ748" s="18" t="s">
        <v>100</v>
      </c>
      <c r="BR748" s="18" t="s">
        <v>100</v>
      </c>
      <c r="BS748" s="21">
        <f t="shared" si="67"/>
        <v>44742</v>
      </c>
      <c r="BT748" s="20">
        <f t="shared" si="64"/>
        <v>0</v>
      </c>
      <c r="BU748" s="18">
        <v>0</v>
      </c>
      <c r="BV748" s="18">
        <v>0</v>
      </c>
      <c r="BW748" s="20">
        <f t="shared" si="65"/>
        <v>0</v>
      </c>
      <c r="BX748" s="18">
        <v>0</v>
      </c>
      <c r="BY748" s="18">
        <v>0</v>
      </c>
      <c r="BZ748" s="22">
        <f t="shared" si="68"/>
        <v>29599440</v>
      </c>
      <c r="CA748" s="18" t="s">
        <v>106</v>
      </c>
      <c r="CB748" s="20" t="e">
        <f t="shared" si="66"/>
        <v>#REF!</v>
      </c>
      <c r="CC748" s="30" t="e">
        <f>BS748-#REF!</f>
        <v>#REF!</v>
      </c>
      <c r="CD748" s="20" t="s">
        <v>107</v>
      </c>
      <c r="CE748" s="29">
        <v>44594</v>
      </c>
      <c r="CF748" s="32" t="s">
        <v>3909</v>
      </c>
    </row>
    <row r="749" spans="1:84" s="17" customFormat="1" ht="50.25" customHeight="1">
      <c r="A749" s="60">
        <v>748</v>
      </c>
      <c r="B749" s="20" t="s">
        <v>510</v>
      </c>
      <c r="C749" s="20" t="s">
        <v>511</v>
      </c>
      <c r="D749" s="20" t="s">
        <v>946</v>
      </c>
      <c r="E749" s="20" t="s">
        <v>88</v>
      </c>
      <c r="F749" s="20" t="s">
        <v>3910</v>
      </c>
      <c r="G749" s="20" t="s">
        <v>90</v>
      </c>
      <c r="H749" s="20" t="s">
        <v>3911</v>
      </c>
      <c r="I749" s="20" t="s">
        <v>92</v>
      </c>
      <c r="J749" s="20">
        <v>25285883</v>
      </c>
      <c r="K749" s="20" t="s">
        <v>3912</v>
      </c>
      <c r="L749" s="18">
        <v>80111701</v>
      </c>
      <c r="M749" s="28" t="s">
        <v>3904</v>
      </c>
      <c r="N749" s="20" t="s">
        <v>96</v>
      </c>
      <c r="O749" s="20">
        <f t="shared" si="58"/>
        <v>69300000</v>
      </c>
      <c r="P749" s="35">
        <v>69300000</v>
      </c>
      <c r="Q749" s="36">
        <v>0</v>
      </c>
      <c r="R749" s="35">
        <v>6300000</v>
      </c>
      <c r="S749" s="20" t="s">
        <v>213</v>
      </c>
      <c r="T749" s="31">
        <v>44586</v>
      </c>
      <c r="U749" s="21">
        <v>44589</v>
      </c>
      <c r="V749" s="31">
        <v>44895</v>
      </c>
      <c r="W749" s="21">
        <v>44589</v>
      </c>
      <c r="X749" s="21">
        <v>44895</v>
      </c>
      <c r="Y749" s="24" t="s">
        <v>517</v>
      </c>
      <c r="Z749" s="25" t="s">
        <v>518</v>
      </c>
      <c r="AA749" s="50">
        <v>20220397</v>
      </c>
      <c r="AB749" s="50">
        <v>57022</v>
      </c>
      <c r="AC749" s="23">
        <v>44573</v>
      </c>
      <c r="AD749" s="18" t="s">
        <v>100</v>
      </c>
      <c r="AE749" s="18" t="s">
        <v>100</v>
      </c>
      <c r="AF749" s="28" t="s">
        <v>866</v>
      </c>
      <c r="AG749" s="28" t="s">
        <v>116</v>
      </c>
      <c r="AH749" s="26">
        <v>84222</v>
      </c>
      <c r="AI749" s="38">
        <v>44586</v>
      </c>
      <c r="AJ749" s="27" t="s">
        <v>103</v>
      </c>
      <c r="AK749" s="26" t="s">
        <v>100</v>
      </c>
      <c r="AL749" s="26" t="s">
        <v>100</v>
      </c>
      <c r="AM749" s="19" t="str">
        <f>'[1]REQUISITOS DE EJECUCIÓN '!F752</f>
        <v>Cumplimiento del contrato
Calidad del servicio</v>
      </c>
      <c r="AN749" s="19" t="str">
        <f>'[1]REQUISITOS DE EJECUCIÓN '!G752</f>
        <v>390-47-994000069338</v>
      </c>
      <c r="AO749" s="19">
        <f>'[1]REQUISITOS DE EJECUCIÓN '!H752</f>
        <v>44586</v>
      </c>
      <c r="AP749" s="19">
        <f>'[1]REQUISITOS DE EJECUCIÓN '!I752</f>
        <v>44589</v>
      </c>
      <c r="AQ749" s="19">
        <f>'[1]REQUISITOS DE EJECUCIÓN '!L752</f>
        <v>44588</v>
      </c>
      <c r="AR749" s="19" t="str">
        <f>'[1]REQUISITOS DE EJECUCIÓN '!M752</f>
        <v>l</v>
      </c>
      <c r="AS749" s="20" t="s">
        <v>104</v>
      </c>
      <c r="AT749" s="18" t="str">
        <f>[1]Supervisiones!J752</f>
        <v>Nubia Yaneth Ruiz Gómez</v>
      </c>
      <c r="AU749" s="18">
        <f>[1]Supervisiones!K752</f>
        <v>52849605</v>
      </c>
      <c r="AV749" s="18" t="str">
        <f>[1]Supervisiones!L752</f>
        <v>Martín Emilio Ramírez Cardona</v>
      </c>
      <c r="AW749" s="18">
        <f>[1]Supervisiones!M752</f>
        <v>52849605</v>
      </c>
      <c r="AX749" s="21">
        <f>[1]Supervisiones!N752</f>
        <v>44586</v>
      </c>
      <c r="AY749" s="21">
        <f>[1]Supervisiones!O752</f>
        <v>44586</v>
      </c>
      <c r="AZ749" s="18" t="str">
        <f>[1]Supervisiones!P752</f>
        <v>Transaccional</v>
      </c>
      <c r="BA749" s="20" t="s">
        <v>105</v>
      </c>
      <c r="BB749" s="18">
        <v>0</v>
      </c>
      <c r="BC749" s="20" t="s">
        <v>105</v>
      </c>
      <c r="BD749" s="18" t="s">
        <v>100</v>
      </c>
      <c r="BE749" s="18" t="s">
        <v>100</v>
      </c>
      <c r="BF749" s="20" t="s">
        <v>105</v>
      </c>
      <c r="BG749" s="18" t="s">
        <v>100</v>
      </c>
      <c r="BH749" s="18" t="s">
        <v>100</v>
      </c>
      <c r="BI749" s="18" t="s">
        <v>100</v>
      </c>
      <c r="BJ749" s="18" t="s">
        <v>100</v>
      </c>
      <c r="BK749" s="18" t="s">
        <v>100</v>
      </c>
      <c r="BL749" s="18" t="s">
        <v>100</v>
      </c>
      <c r="BM749" s="18" t="s">
        <v>100</v>
      </c>
      <c r="BN749" s="18" t="s">
        <v>100</v>
      </c>
      <c r="BO749" s="18" t="s">
        <v>100</v>
      </c>
      <c r="BP749" s="18" t="s">
        <v>100</v>
      </c>
      <c r="BQ749" s="18" t="s">
        <v>100</v>
      </c>
      <c r="BR749" s="18" t="s">
        <v>100</v>
      </c>
      <c r="BS749" s="21">
        <f t="shared" si="67"/>
        <v>44895</v>
      </c>
      <c r="BT749" s="20">
        <f t="shared" si="64"/>
        <v>0</v>
      </c>
      <c r="BU749" s="18">
        <v>0</v>
      </c>
      <c r="BV749" s="18">
        <v>0</v>
      </c>
      <c r="BW749" s="20">
        <f t="shared" si="65"/>
        <v>0</v>
      </c>
      <c r="BX749" s="18">
        <v>0</v>
      </c>
      <c r="BY749" s="18">
        <v>0</v>
      </c>
      <c r="BZ749" s="22">
        <f t="shared" si="68"/>
        <v>69300000</v>
      </c>
      <c r="CA749" s="18" t="s">
        <v>106</v>
      </c>
      <c r="CB749" s="20" t="e">
        <f t="shared" si="66"/>
        <v>#REF!</v>
      </c>
      <c r="CC749" s="30" t="e">
        <f>BS749-#REF!</f>
        <v>#REF!</v>
      </c>
      <c r="CD749" s="20" t="s">
        <v>107</v>
      </c>
      <c r="CE749" s="29">
        <v>44594</v>
      </c>
      <c r="CF749" s="32" t="s">
        <v>3913</v>
      </c>
    </row>
    <row r="750" spans="1:84" s="17" customFormat="1" ht="50.25" customHeight="1">
      <c r="A750" s="60">
        <v>749</v>
      </c>
      <c r="B750" s="20" t="s">
        <v>510</v>
      </c>
      <c r="C750" s="20" t="s">
        <v>1140</v>
      </c>
      <c r="D750" s="20" t="s">
        <v>946</v>
      </c>
      <c r="E750" s="20" t="s">
        <v>88</v>
      </c>
      <c r="F750" s="20" t="s">
        <v>3914</v>
      </c>
      <c r="G750" s="20" t="s">
        <v>90</v>
      </c>
      <c r="H750" s="20" t="s">
        <v>3915</v>
      </c>
      <c r="I750" s="20" t="s">
        <v>92</v>
      </c>
      <c r="J750" s="20">
        <v>1053822556</v>
      </c>
      <c r="K750" s="20" t="s">
        <v>3916</v>
      </c>
      <c r="L750" s="18">
        <v>80111701</v>
      </c>
      <c r="M750" s="28" t="s">
        <v>2026</v>
      </c>
      <c r="N750" s="28" t="s">
        <v>96</v>
      </c>
      <c r="O750" s="20">
        <f t="shared" si="58"/>
        <v>49500000</v>
      </c>
      <c r="P750" s="35">
        <v>49500000</v>
      </c>
      <c r="Q750" s="36">
        <v>0</v>
      </c>
      <c r="R750" s="35">
        <v>4500000</v>
      </c>
      <c r="S750" s="20" t="s">
        <v>213</v>
      </c>
      <c r="T750" s="31">
        <v>44587</v>
      </c>
      <c r="U750" s="21">
        <v>44593</v>
      </c>
      <c r="V750" s="31">
        <v>44895</v>
      </c>
      <c r="W750" s="21">
        <v>44593</v>
      </c>
      <c r="X750" s="21">
        <v>44895</v>
      </c>
      <c r="Y750" s="24" t="s">
        <v>556</v>
      </c>
      <c r="Z750" s="25" t="s">
        <v>518</v>
      </c>
      <c r="AA750" s="50">
        <v>20220452</v>
      </c>
      <c r="AB750" s="50">
        <v>55622</v>
      </c>
      <c r="AC750" s="23">
        <v>44573</v>
      </c>
      <c r="AD750" s="18" t="s">
        <v>100</v>
      </c>
      <c r="AE750" s="18" t="s">
        <v>100</v>
      </c>
      <c r="AF750" s="28" t="s">
        <v>557</v>
      </c>
      <c r="AG750" s="28" t="s">
        <v>116</v>
      </c>
      <c r="AH750" s="26">
        <v>90322</v>
      </c>
      <c r="AI750" s="38">
        <v>44587</v>
      </c>
      <c r="AJ750" s="27" t="s">
        <v>103</v>
      </c>
      <c r="AK750" s="26" t="s">
        <v>100</v>
      </c>
      <c r="AL750" s="26" t="s">
        <v>100</v>
      </c>
      <c r="AM750" s="19" t="str">
        <f>'[1]REQUISITOS DE EJECUCIÓN '!F753</f>
        <v>Cumplimiento del contrato
Calidad del servicio</v>
      </c>
      <c r="AN750" s="19" t="str">
        <f>'[1]REQUISITOS DE EJECUCIÓN '!G753</f>
        <v>390-47-994000069746</v>
      </c>
      <c r="AO750" s="19">
        <f>'[1]REQUISITOS DE EJECUCIÓN '!H753</f>
        <v>44588</v>
      </c>
      <c r="AP750" s="19">
        <f>'[1]REQUISITOS DE EJECUCIÓN '!I753</f>
        <v>44590</v>
      </c>
      <c r="AQ750" s="19">
        <f>'[1]REQUISITOS DE EJECUCIÓN '!L753</f>
        <v>44589</v>
      </c>
      <c r="AR750" s="19" t="str">
        <f>'[1]REQUISITOS DE EJECUCIÓN '!M753</f>
        <v>I</v>
      </c>
      <c r="AS750" s="20" t="s">
        <v>104</v>
      </c>
      <c r="AT750" s="18" t="str">
        <f>[1]Supervisiones!J753</f>
        <v>Wilson Alirio Gómez Alba</v>
      </c>
      <c r="AU750" s="18" t="str">
        <f>[1]Supervisiones!K753</f>
        <v xml:space="preserve">79216863	</v>
      </c>
      <c r="AV750" s="18" t="str">
        <f>[1]Supervisiones!L753</f>
        <v>Wilson Alirio Gómez Alba</v>
      </c>
      <c r="AW750" s="18" t="str">
        <f>[1]Supervisiones!M753</f>
        <v xml:space="preserve">79216863	</v>
      </c>
      <c r="AX750" s="21">
        <f>[1]Supervisiones!N753</f>
        <v>44588</v>
      </c>
      <c r="AY750" s="21">
        <f>[1]Supervisiones!O753</f>
        <v>44588</v>
      </c>
      <c r="AZ750" s="18" t="str">
        <f>[1]Supervisiones!P753</f>
        <v>Transaccional</v>
      </c>
      <c r="BA750" s="20" t="s">
        <v>105</v>
      </c>
      <c r="BB750" s="18">
        <v>0</v>
      </c>
      <c r="BC750" s="20" t="s">
        <v>105</v>
      </c>
      <c r="BD750" s="18" t="s">
        <v>100</v>
      </c>
      <c r="BE750" s="18" t="s">
        <v>100</v>
      </c>
      <c r="BF750" s="20" t="s">
        <v>105</v>
      </c>
      <c r="BG750" s="18" t="s">
        <v>100</v>
      </c>
      <c r="BH750" s="18" t="s">
        <v>100</v>
      </c>
      <c r="BI750" s="18" t="s">
        <v>100</v>
      </c>
      <c r="BJ750" s="18" t="s">
        <v>100</v>
      </c>
      <c r="BK750" s="18" t="s">
        <v>100</v>
      </c>
      <c r="BL750" s="18" t="s">
        <v>100</v>
      </c>
      <c r="BM750" s="18" t="s">
        <v>100</v>
      </c>
      <c r="BN750" s="18" t="s">
        <v>100</v>
      </c>
      <c r="BO750" s="18" t="s">
        <v>100</v>
      </c>
      <c r="BP750" s="18" t="s">
        <v>100</v>
      </c>
      <c r="BQ750" s="18" t="s">
        <v>100</v>
      </c>
      <c r="BR750" s="18" t="s">
        <v>100</v>
      </c>
      <c r="BS750" s="21">
        <f t="shared" si="67"/>
        <v>44895</v>
      </c>
      <c r="BT750" s="20">
        <f t="shared" si="64"/>
        <v>0</v>
      </c>
      <c r="BU750" s="18">
        <v>0</v>
      </c>
      <c r="BV750" s="18">
        <v>0</v>
      </c>
      <c r="BW750" s="20">
        <f t="shared" si="65"/>
        <v>0</v>
      </c>
      <c r="BX750" s="18">
        <v>0</v>
      </c>
      <c r="BY750" s="18">
        <v>0</v>
      </c>
      <c r="BZ750" s="22">
        <f t="shared" si="68"/>
        <v>49500000</v>
      </c>
      <c r="CA750" s="18" t="s">
        <v>106</v>
      </c>
      <c r="CB750" s="20" t="e">
        <f t="shared" si="66"/>
        <v>#REF!</v>
      </c>
      <c r="CC750" s="30" t="e">
        <f>BS750-#REF!</f>
        <v>#REF!</v>
      </c>
      <c r="CD750" s="20" t="s">
        <v>107</v>
      </c>
      <c r="CE750" s="29">
        <v>44594</v>
      </c>
      <c r="CF750" s="32" t="s">
        <v>3917</v>
      </c>
    </row>
    <row r="751" spans="1:84" s="17" customFormat="1" ht="50.25" customHeight="1">
      <c r="A751" s="60">
        <v>750</v>
      </c>
      <c r="B751" s="20" t="s">
        <v>411</v>
      </c>
      <c r="C751" s="20" t="s">
        <v>412</v>
      </c>
      <c r="D751" s="20" t="s">
        <v>1332</v>
      </c>
      <c r="E751" s="20" t="s">
        <v>2387</v>
      </c>
      <c r="F751" s="20" t="s">
        <v>3918</v>
      </c>
      <c r="G751" s="20" t="s">
        <v>2389</v>
      </c>
      <c r="H751" s="20" t="s">
        <v>3919</v>
      </c>
      <c r="I751" s="20" t="s">
        <v>2130</v>
      </c>
      <c r="J751" s="20" t="s">
        <v>3920</v>
      </c>
      <c r="K751" s="20" t="s">
        <v>3921</v>
      </c>
      <c r="L751" s="18">
        <v>80101505</v>
      </c>
      <c r="M751" s="28" t="s">
        <v>3922</v>
      </c>
      <c r="N751" s="28" t="s">
        <v>96</v>
      </c>
      <c r="O751" s="20">
        <f t="shared" si="58"/>
        <v>645000000</v>
      </c>
      <c r="P751" s="35">
        <v>645000000</v>
      </c>
      <c r="Q751" s="36">
        <v>0</v>
      </c>
      <c r="R751" s="36" t="s">
        <v>100</v>
      </c>
      <c r="S751" s="20" t="s">
        <v>100</v>
      </c>
      <c r="T751" s="21">
        <v>44589</v>
      </c>
      <c r="U751" s="21">
        <v>44600</v>
      </c>
      <c r="V751" s="31">
        <v>44926</v>
      </c>
      <c r="W751" s="21">
        <v>44600</v>
      </c>
      <c r="X751" s="21">
        <v>44926</v>
      </c>
      <c r="Y751" s="24" t="s">
        <v>418</v>
      </c>
      <c r="Z751" s="25" t="s">
        <v>419</v>
      </c>
      <c r="AA751" s="50">
        <v>20220758</v>
      </c>
      <c r="AB751" s="50">
        <v>81922</v>
      </c>
      <c r="AC751" s="21">
        <v>44574</v>
      </c>
      <c r="AD751" s="18" t="s">
        <v>100</v>
      </c>
      <c r="AE751" s="18" t="s">
        <v>100</v>
      </c>
      <c r="AF751" s="28" t="s">
        <v>2394</v>
      </c>
      <c r="AG751" s="28" t="s">
        <v>100</v>
      </c>
      <c r="AH751" s="26">
        <v>128222</v>
      </c>
      <c r="AI751" s="38">
        <v>44592</v>
      </c>
      <c r="AJ751" s="27" t="s">
        <v>103</v>
      </c>
      <c r="AK751" s="26" t="s">
        <v>100</v>
      </c>
      <c r="AL751" s="26" t="s">
        <v>100</v>
      </c>
      <c r="AM751" s="19" t="str">
        <f>'[1]REQUISITOS DE EJECUCIÓN '!F754</f>
        <v>Cumplimiento del contrato
Pago de salarios
Calidad y correcto funcionamiento de los bienes y equipos</v>
      </c>
      <c r="AN751" s="19" t="str">
        <f>'[1]REQUISITOS DE EJECUCIÓN '!G754</f>
        <v>390-47-994000069972</v>
      </c>
      <c r="AO751" s="19">
        <f>'[1]REQUISITOS DE EJECUCIÓN '!H754</f>
        <v>44589</v>
      </c>
      <c r="AP751" s="19">
        <f>'[1]REQUISITOS DE EJECUCIÓN '!I754</f>
        <v>44600</v>
      </c>
      <c r="AQ751" s="19" t="str">
        <f>'[1]REQUISITOS DE EJECUCIÓN '!L754</f>
        <v>N/A</v>
      </c>
      <c r="AR751" s="19" t="str">
        <f>'[1]REQUISITOS DE EJECUCIÓN '!M754</f>
        <v>N/A</v>
      </c>
      <c r="AS751" s="20" t="s">
        <v>100</v>
      </c>
      <c r="AT751" s="18" t="str">
        <f>[1]Supervisiones!J754</f>
        <v>Luis Carlos Buitrago Echeverri</v>
      </c>
      <c r="AU751" s="18">
        <f>[1]Supervisiones!K754</f>
        <v>7563863</v>
      </c>
      <c r="AV751" s="18" t="str">
        <f>[1]Supervisiones!L754</f>
        <v>José Leonardo Hincapié Gómez</v>
      </c>
      <c r="AW751" s="18">
        <f>[1]Supervisiones!M754</f>
        <v>7563863</v>
      </c>
      <c r="AX751" s="21">
        <f>[1]Supervisiones!N754</f>
        <v>44592</v>
      </c>
      <c r="AY751" s="21">
        <f>[1]Supervisiones!O754</f>
        <v>44592</v>
      </c>
      <c r="AZ751" s="18" t="str">
        <f>[1]Supervisiones!P754</f>
        <v>Transaccional</v>
      </c>
      <c r="BA751" s="20" t="s">
        <v>105</v>
      </c>
      <c r="BB751" s="18">
        <v>0</v>
      </c>
      <c r="BC751" s="20" t="s">
        <v>105</v>
      </c>
      <c r="BD751" s="18" t="s">
        <v>100</v>
      </c>
      <c r="BE751" s="18" t="s">
        <v>100</v>
      </c>
      <c r="BF751" s="20" t="s">
        <v>105</v>
      </c>
      <c r="BG751" s="18" t="s">
        <v>100</v>
      </c>
      <c r="BH751" s="18" t="s">
        <v>100</v>
      </c>
      <c r="BI751" s="18" t="s">
        <v>100</v>
      </c>
      <c r="BJ751" s="18" t="s">
        <v>100</v>
      </c>
      <c r="BK751" s="18" t="s">
        <v>100</v>
      </c>
      <c r="BL751" s="18" t="s">
        <v>100</v>
      </c>
      <c r="BM751" s="18" t="s">
        <v>100</v>
      </c>
      <c r="BN751" s="18" t="s">
        <v>100</v>
      </c>
      <c r="BO751" s="18" t="s">
        <v>100</v>
      </c>
      <c r="BP751" s="18" t="s">
        <v>100</v>
      </c>
      <c r="BQ751" s="18" t="s">
        <v>100</v>
      </c>
      <c r="BR751" s="18" t="s">
        <v>100</v>
      </c>
      <c r="BS751" s="21">
        <f t="shared" si="67"/>
        <v>44926</v>
      </c>
      <c r="BT751" s="20">
        <f t="shared" si="64"/>
        <v>0</v>
      </c>
      <c r="BU751" s="18">
        <v>0</v>
      </c>
      <c r="BV751" s="18">
        <v>0</v>
      </c>
      <c r="BW751" s="20">
        <f t="shared" si="65"/>
        <v>0</v>
      </c>
      <c r="BX751" s="18">
        <v>0</v>
      </c>
      <c r="BY751" s="18">
        <v>0</v>
      </c>
      <c r="BZ751" s="22">
        <f t="shared" si="68"/>
        <v>645000000</v>
      </c>
      <c r="CA751" s="18" t="s">
        <v>106</v>
      </c>
      <c r="CB751" s="20" t="e">
        <f t="shared" si="66"/>
        <v>#REF!</v>
      </c>
      <c r="CC751" s="30" t="e">
        <f>BS751-#REF!</f>
        <v>#REF!</v>
      </c>
      <c r="CD751" s="20" t="s">
        <v>107</v>
      </c>
      <c r="CE751" s="29">
        <v>44594</v>
      </c>
      <c r="CF751" s="32" t="s">
        <v>3923</v>
      </c>
    </row>
    <row r="752" spans="1:84" s="17" customFormat="1" ht="50.25" customHeight="1">
      <c r="A752" s="60">
        <v>751</v>
      </c>
      <c r="B752" s="20" t="s">
        <v>510</v>
      </c>
      <c r="C752" s="20" t="s">
        <v>511</v>
      </c>
      <c r="D752" s="20" t="s">
        <v>946</v>
      </c>
      <c r="E752" s="20" t="s">
        <v>88</v>
      </c>
      <c r="F752" s="20" t="s">
        <v>3924</v>
      </c>
      <c r="G752" s="20" t="s">
        <v>90</v>
      </c>
      <c r="H752" s="20" t="s">
        <v>3925</v>
      </c>
      <c r="I752" s="20" t="s">
        <v>92</v>
      </c>
      <c r="J752" s="20">
        <v>1018434627</v>
      </c>
      <c r="K752" s="20" t="s">
        <v>3926</v>
      </c>
      <c r="L752" s="18">
        <v>80111701</v>
      </c>
      <c r="M752" s="28" t="s">
        <v>3904</v>
      </c>
      <c r="N752" s="20" t="s">
        <v>96</v>
      </c>
      <c r="O752" s="20">
        <f t="shared" si="58"/>
        <v>40000000</v>
      </c>
      <c r="P752" s="35">
        <v>40000000</v>
      </c>
      <c r="Q752" s="36">
        <v>0</v>
      </c>
      <c r="R752" s="35">
        <v>4000000</v>
      </c>
      <c r="S752" s="20" t="s">
        <v>213</v>
      </c>
      <c r="T752" s="21">
        <v>44587</v>
      </c>
      <c r="U752" s="21">
        <v>44593</v>
      </c>
      <c r="V752" s="31">
        <v>44864</v>
      </c>
      <c r="W752" s="21">
        <v>44593</v>
      </c>
      <c r="X752" s="21">
        <v>44864</v>
      </c>
      <c r="Y752" s="24" t="s">
        <v>865</v>
      </c>
      <c r="Z752" s="25" t="s">
        <v>518</v>
      </c>
      <c r="AA752" s="50">
        <v>20221038</v>
      </c>
      <c r="AB752" s="50">
        <v>111322</v>
      </c>
      <c r="AC752" s="23">
        <v>44580</v>
      </c>
      <c r="AD752" s="18" t="s">
        <v>100</v>
      </c>
      <c r="AE752" s="18" t="s">
        <v>100</v>
      </c>
      <c r="AF752" s="28" t="s">
        <v>866</v>
      </c>
      <c r="AG752" s="28" t="s">
        <v>214</v>
      </c>
      <c r="AH752" s="26">
        <v>92122</v>
      </c>
      <c r="AI752" s="38">
        <v>44588</v>
      </c>
      <c r="AJ752" s="27" t="s">
        <v>103</v>
      </c>
      <c r="AK752" s="26" t="s">
        <v>100</v>
      </c>
      <c r="AL752" s="26" t="s">
        <v>100</v>
      </c>
      <c r="AM752" s="19" t="str">
        <f>'[1]REQUISITOS DE EJECUCIÓN '!F755</f>
        <v>Cumplimiento del contrato
Calidad del servicio</v>
      </c>
      <c r="AN752" s="19" t="str">
        <f>'[1]REQUISITOS DE EJECUCIÓN '!G755</f>
        <v>ISC000004732</v>
      </c>
      <c r="AO752" s="19">
        <f>'[1]REQUISITOS DE EJECUCIÓN '!H755</f>
        <v>44589</v>
      </c>
      <c r="AP752" s="19">
        <f>'[1]REQUISITOS DE EJECUCIÓN '!I755</f>
        <v>44592</v>
      </c>
      <c r="AQ752" s="19" t="str">
        <f>'[1]REQUISITOS DE EJECUCIÓN '!L755</f>
        <v>27/01/2021/</v>
      </c>
      <c r="AR752" s="19" t="str">
        <f>'[1]REQUISITOS DE EJECUCIÓN '!M755</f>
        <v>I</v>
      </c>
      <c r="AS752" s="20" t="s">
        <v>104</v>
      </c>
      <c r="AT752" s="18" t="str">
        <f>[1]Supervisiones!J755</f>
        <v>Andrea Patricia Ávila Vacca</v>
      </c>
      <c r="AU752" s="18">
        <f>[1]Supervisiones!K755</f>
        <v>53100799</v>
      </c>
      <c r="AV752" s="18" t="str">
        <f>[1]Supervisiones!L755</f>
        <v>Martín Emilio Ramírez Cardona</v>
      </c>
      <c r="AW752" s="18">
        <f>[1]Supervisiones!M755</f>
        <v>53100799</v>
      </c>
      <c r="AX752" s="21">
        <f>[1]Supervisiones!N755</f>
        <v>44588</v>
      </c>
      <c r="AY752" s="21">
        <f>[1]Supervisiones!O755</f>
        <v>44588</v>
      </c>
      <c r="AZ752" s="18" t="str">
        <f>[1]Supervisiones!P755</f>
        <v>Transaccional</v>
      </c>
      <c r="BA752" s="20" t="s">
        <v>105</v>
      </c>
      <c r="BB752" s="18">
        <v>0</v>
      </c>
      <c r="BC752" s="20" t="s">
        <v>105</v>
      </c>
      <c r="BD752" s="18" t="s">
        <v>100</v>
      </c>
      <c r="BE752" s="18" t="s">
        <v>100</v>
      </c>
      <c r="BF752" s="20" t="s">
        <v>105</v>
      </c>
      <c r="BG752" s="18" t="s">
        <v>100</v>
      </c>
      <c r="BH752" s="18" t="s">
        <v>100</v>
      </c>
      <c r="BI752" s="18" t="s">
        <v>100</v>
      </c>
      <c r="BJ752" s="18" t="s">
        <v>100</v>
      </c>
      <c r="BK752" s="18" t="s">
        <v>100</v>
      </c>
      <c r="BL752" s="18" t="s">
        <v>100</v>
      </c>
      <c r="BM752" s="18" t="s">
        <v>100</v>
      </c>
      <c r="BN752" s="18" t="s">
        <v>100</v>
      </c>
      <c r="BO752" s="18" t="s">
        <v>100</v>
      </c>
      <c r="BP752" s="18" t="s">
        <v>100</v>
      </c>
      <c r="BQ752" s="18" t="s">
        <v>100</v>
      </c>
      <c r="BR752" s="18" t="s">
        <v>100</v>
      </c>
      <c r="BS752" s="21">
        <f t="shared" si="67"/>
        <v>44864</v>
      </c>
      <c r="BT752" s="20">
        <f t="shared" si="64"/>
        <v>0</v>
      </c>
      <c r="BU752" s="18">
        <v>0</v>
      </c>
      <c r="BV752" s="18">
        <v>0</v>
      </c>
      <c r="BW752" s="20">
        <f t="shared" si="65"/>
        <v>0</v>
      </c>
      <c r="BX752" s="18">
        <v>0</v>
      </c>
      <c r="BY752" s="18">
        <v>0</v>
      </c>
      <c r="BZ752" s="22">
        <f t="shared" si="68"/>
        <v>40000000</v>
      </c>
      <c r="CA752" s="18" t="s">
        <v>106</v>
      </c>
      <c r="CB752" s="20" t="e">
        <f t="shared" si="66"/>
        <v>#REF!</v>
      </c>
      <c r="CC752" s="30" t="e">
        <f>BS752-#REF!</f>
        <v>#REF!</v>
      </c>
      <c r="CD752" s="20" t="s">
        <v>107</v>
      </c>
      <c r="CE752" s="29">
        <v>44594</v>
      </c>
      <c r="CF752" s="32" t="s">
        <v>3927</v>
      </c>
    </row>
    <row r="753" spans="1:84" s="17" customFormat="1" ht="50.25" customHeight="1">
      <c r="A753" s="60">
        <v>752</v>
      </c>
      <c r="B753" s="20" t="s">
        <v>510</v>
      </c>
      <c r="C753" s="20" t="s">
        <v>511</v>
      </c>
      <c r="D753" s="20" t="s">
        <v>946</v>
      </c>
      <c r="E753" s="20" t="s">
        <v>88</v>
      </c>
      <c r="F753" s="20" t="s">
        <v>3928</v>
      </c>
      <c r="G753" s="20" t="s">
        <v>90</v>
      </c>
      <c r="H753" s="20" t="s">
        <v>3929</v>
      </c>
      <c r="I753" s="20" t="s">
        <v>92</v>
      </c>
      <c r="J753" s="20">
        <v>19159807</v>
      </c>
      <c r="K753" s="20" t="s">
        <v>3930</v>
      </c>
      <c r="L753" s="18">
        <v>80111701</v>
      </c>
      <c r="M753" s="28" t="s">
        <v>864</v>
      </c>
      <c r="N753" s="28" t="s">
        <v>96</v>
      </c>
      <c r="O753" s="20">
        <f t="shared" si="58"/>
        <v>49500000</v>
      </c>
      <c r="P753" s="35">
        <v>49500000</v>
      </c>
      <c r="Q753" s="36">
        <v>0</v>
      </c>
      <c r="R753" s="35">
        <v>5500000</v>
      </c>
      <c r="S753" s="20" t="s">
        <v>213</v>
      </c>
      <c r="T753" s="21">
        <v>44587</v>
      </c>
      <c r="U753" s="21">
        <v>44593</v>
      </c>
      <c r="V753" s="31">
        <v>44834</v>
      </c>
      <c r="W753" s="21">
        <v>44593</v>
      </c>
      <c r="X753" s="21">
        <v>44834</v>
      </c>
      <c r="Y753" s="24" t="s">
        <v>517</v>
      </c>
      <c r="Z753" s="25" t="s">
        <v>518</v>
      </c>
      <c r="AA753" s="50">
        <v>20221035</v>
      </c>
      <c r="AB753" s="50">
        <v>108822</v>
      </c>
      <c r="AC753" s="23">
        <v>44579</v>
      </c>
      <c r="AD753" s="18" t="s">
        <v>100</v>
      </c>
      <c r="AE753" s="18" t="s">
        <v>100</v>
      </c>
      <c r="AF753" s="28" t="s">
        <v>3622</v>
      </c>
      <c r="AG753" s="28" t="s">
        <v>116</v>
      </c>
      <c r="AH753" s="26">
        <v>92522</v>
      </c>
      <c r="AI753" s="38">
        <v>44588</v>
      </c>
      <c r="AJ753" s="27" t="s">
        <v>103</v>
      </c>
      <c r="AK753" s="26" t="s">
        <v>100</v>
      </c>
      <c r="AL753" s="26" t="s">
        <v>100</v>
      </c>
      <c r="AM753" s="19" t="str">
        <f>'[1]REQUISITOS DE EJECUCIÓN '!F756</f>
        <v>Cumplimiento del contrato
Calidad del servicio</v>
      </c>
      <c r="AN753" s="19" t="str">
        <f>'[1]REQUISITOS DE EJECUCIÓN '!G756</f>
        <v>390-47-994000069884</v>
      </c>
      <c r="AO753" s="19">
        <f>'[1]REQUISITOS DE EJECUCIÓN '!H756</f>
        <v>44588</v>
      </c>
      <c r="AP753" s="19">
        <f>'[1]REQUISITOS DE EJECUCIÓN '!I756</f>
        <v>44592</v>
      </c>
      <c r="AQ753" s="19">
        <f>'[1]REQUISITOS DE EJECUCIÓN '!L756</f>
        <v>44589</v>
      </c>
      <c r="AR753" s="19" t="str">
        <f>'[1]REQUISITOS DE EJECUCIÓN '!M756</f>
        <v>I</v>
      </c>
      <c r="AS753" s="20" t="s">
        <v>104</v>
      </c>
      <c r="AT753" s="18" t="str">
        <f>[1]Supervisiones!J756</f>
        <v>Norma Teresa Nieto Almanza</v>
      </c>
      <c r="AU753" s="18">
        <f>[1]Supervisiones!K756</f>
        <v>51871034</v>
      </c>
      <c r="AV753" s="18" t="str">
        <f>[1]Supervisiones!L756</f>
        <v>Martín Emilio Ramírez Cardona</v>
      </c>
      <c r="AW753" s="18">
        <f>[1]Supervisiones!M756</f>
        <v>51871034</v>
      </c>
      <c r="AX753" s="21">
        <f>[1]Supervisiones!N756</f>
        <v>44588</v>
      </c>
      <c r="AY753" s="21">
        <f>[1]Supervisiones!O756</f>
        <v>44588</v>
      </c>
      <c r="AZ753" s="18" t="str">
        <f>[1]Supervisiones!P756</f>
        <v>Transaccional</v>
      </c>
      <c r="BA753" s="20" t="s">
        <v>105</v>
      </c>
      <c r="BB753" s="18">
        <v>0</v>
      </c>
      <c r="BC753" s="20" t="s">
        <v>105</v>
      </c>
      <c r="BD753" s="18" t="s">
        <v>100</v>
      </c>
      <c r="BE753" s="18" t="s">
        <v>100</v>
      </c>
      <c r="BF753" s="20" t="s">
        <v>105</v>
      </c>
      <c r="BG753" s="18" t="s">
        <v>100</v>
      </c>
      <c r="BH753" s="18" t="s">
        <v>100</v>
      </c>
      <c r="BI753" s="18" t="s">
        <v>100</v>
      </c>
      <c r="BJ753" s="18" t="s">
        <v>100</v>
      </c>
      <c r="BK753" s="18" t="s">
        <v>100</v>
      </c>
      <c r="BL753" s="18" t="s">
        <v>100</v>
      </c>
      <c r="BM753" s="18" t="s">
        <v>100</v>
      </c>
      <c r="BN753" s="18" t="s">
        <v>100</v>
      </c>
      <c r="BO753" s="18" t="s">
        <v>100</v>
      </c>
      <c r="BP753" s="18" t="s">
        <v>100</v>
      </c>
      <c r="BQ753" s="18" t="s">
        <v>100</v>
      </c>
      <c r="BR753" s="18" t="s">
        <v>100</v>
      </c>
      <c r="BS753" s="21">
        <f t="shared" si="67"/>
        <v>44834</v>
      </c>
      <c r="BT753" s="20">
        <f t="shared" si="64"/>
        <v>0</v>
      </c>
      <c r="BU753" s="18">
        <v>0</v>
      </c>
      <c r="BV753" s="18">
        <v>0</v>
      </c>
      <c r="BW753" s="20">
        <f t="shared" si="65"/>
        <v>0</v>
      </c>
      <c r="BX753" s="18">
        <v>0</v>
      </c>
      <c r="BY753" s="18">
        <v>0</v>
      </c>
      <c r="BZ753" s="22">
        <f t="shared" si="68"/>
        <v>49500000</v>
      </c>
      <c r="CA753" s="18" t="s">
        <v>106</v>
      </c>
      <c r="CB753" s="20" t="e">
        <f t="shared" si="66"/>
        <v>#REF!</v>
      </c>
      <c r="CC753" s="30" t="e">
        <f>BS753-#REF!</f>
        <v>#REF!</v>
      </c>
      <c r="CD753" s="20" t="s">
        <v>107</v>
      </c>
      <c r="CE753" s="29">
        <v>44594</v>
      </c>
      <c r="CF753" s="32" t="s">
        <v>3931</v>
      </c>
    </row>
    <row r="754" spans="1:84" s="17" customFormat="1" ht="50.25" customHeight="1">
      <c r="A754" s="60">
        <v>753</v>
      </c>
      <c r="B754" s="20" t="s">
        <v>298</v>
      </c>
      <c r="C754" s="20" t="s">
        <v>299</v>
      </c>
      <c r="D754" s="20" t="s">
        <v>300</v>
      </c>
      <c r="E754" s="20" t="s">
        <v>88</v>
      </c>
      <c r="F754" s="20" t="s">
        <v>3932</v>
      </c>
      <c r="G754" s="20" t="s">
        <v>90</v>
      </c>
      <c r="H754" s="20" t="s">
        <v>3933</v>
      </c>
      <c r="I754" s="20" t="s">
        <v>92</v>
      </c>
      <c r="J754" s="20">
        <v>51832203</v>
      </c>
      <c r="K754" s="20" t="s">
        <v>3934</v>
      </c>
      <c r="L754" s="18">
        <v>80111701</v>
      </c>
      <c r="M754" s="28" t="s">
        <v>480</v>
      </c>
      <c r="N754" s="28" t="s">
        <v>96</v>
      </c>
      <c r="O754" s="20">
        <f t="shared" si="58"/>
        <v>72000000</v>
      </c>
      <c r="P754" s="35">
        <v>72000000</v>
      </c>
      <c r="Q754" s="36">
        <v>0</v>
      </c>
      <c r="R754" s="35">
        <v>9000000</v>
      </c>
      <c r="S754" s="20" t="s">
        <v>213</v>
      </c>
      <c r="T754" s="21">
        <v>44587</v>
      </c>
      <c r="U754" s="21">
        <v>44589</v>
      </c>
      <c r="V754" s="31">
        <v>44804</v>
      </c>
      <c r="W754" s="21">
        <v>44589</v>
      </c>
      <c r="X754" s="21">
        <v>44804</v>
      </c>
      <c r="Y754" s="24" t="s">
        <v>305</v>
      </c>
      <c r="Z754" s="25" t="s">
        <v>306</v>
      </c>
      <c r="AA754" s="50">
        <v>20220995</v>
      </c>
      <c r="AB754" s="50">
        <v>106722</v>
      </c>
      <c r="AC754" s="23">
        <v>44579</v>
      </c>
      <c r="AD754" s="18" t="s">
        <v>100</v>
      </c>
      <c r="AE754" s="18" t="s">
        <v>100</v>
      </c>
      <c r="AF754" s="28" t="s">
        <v>2768</v>
      </c>
      <c r="AG754" s="28" t="s">
        <v>116</v>
      </c>
      <c r="AH754" s="26">
        <v>95122</v>
      </c>
      <c r="AI754" s="38">
        <v>44588</v>
      </c>
      <c r="AJ754" s="27" t="s">
        <v>103</v>
      </c>
      <c r="AK754" s="26" t="s">
        <v>100</v>
      </c>
      <c r="AL754" s="26" t="s">
        <v>100</v>
      </c>
      <c r="AM754" s="19" t="str">
        <f>'[1]REQUISITOS DE EJECUCIÓN '!F757</f>
        <v>Cumplimiento del contrato
Calidad del servicio</v>
      </c>
      <c r="AN754" s="19" t="str">
        <f>'[1]REQUISITOS DE EJECUCIÓN '!G757</f>
        <v>15-46-101026093</v>
      </c>
      <c r="AO754" s="19">
        <f>'[1]REQUISITOS DE EJECUCIÓN '!H757</f>
        <v>44587</v>
      </c>
      <c r="AP754" s="19">
        <f>'[1]REQUISITOS DE EJECUCIÓN '!I757</f>
        <v>44589</v>
      </c>
      <c r="AQ754" s="19">
        <f>'[1]REQUISITOS DE EJECUCIÓN '!L757</f>
        <v>44589</v>
      </c>
      <c r="AR754" s="19" t="str">
        <f>'[1]REQUISITOS DE EJECUCIÓN '!M757</f>
        <v>I</v>
      </c>
      <c r="AS754" s="20" t="s">
        <v>104</v>
      </c>
      <c r="AT754" s="18" t="str">
        <f>[1]Supervisiones!J757</f>
        <v>Fabian Dario Romero Moreno</v>
      </c>
      <c r="AU754" s="18">
        <f>[1]Supervisiones!K757</f>
        <v>11523034</v>
      </c>
      <c r="AV754" s="18" t="str">
        <f>[1]Supervisiones!L757</f>
        <v>Fabian Dario Romero Moreno</v>
      </c>
      <c r="AW754" s="18">
        <f>[1]Supervisiones!M757</f>
        <v>11523034</v>
      </c>
      <c r="AX754" s="21">
        <f>[1]Supervisiones!N757</f>
        <v>44589</v>
      </c>
      <c r="AY754" s="21">
        <f>[1]Supervisiones!O757</f>
        <v>44589</v>
      </c>
      <c r="AZ754" s="18" t="str">
        <f>[1]Supervisiones!P757</f>
        <v>Transaccional</v>
      </c>
      <c r="BA754" s="20" t="s">
        <v>105</v>
      </c>
      <c r="BB754" s="18">
        <v>0</v>
      </c>
      <c r="BC754" s="20" t="s">
        <v>105</v>
      </c>
      <c r="BD754" s="18" t="s">
        <v>100</v>
      </c>
      <c r="BE754" s="18" t="s">
        <v>100</v>
      </c>
      <c r="BF754" s="20" t="s">
        <v>105</v>
      </c>
      <c r="BG754" s="18" t="s">
        <v>100</v>
      </c>
      <c r="BH754" s="18" t="s">
        <v>100</v>
      </c>
      <c r="BI754" s="18" t="s">
        <v>100</v>
      </c>
      <c r="BJ754" s="18" t="s">
        <v>100</v>
      </c>
      <c r="BK754" s="18" t="s">
        <v>100</v>
      </c>
      <c r="BL754" s="18" t="s">
        <v>100</v>
      </c>
      <c r="BM754" s="18" t="s">
        <v>100</v>
      </c>
      <c r="BN754" s="18" t="s">
        <v>100</v>
      </c>
      <c r="BO754" s="18" t="s">
        <v>100</v>
      </c>
      <c r="BP754" s="18" t="s">
        <v>100</v>
      </c>
      <c r="BQ754" s="18" t="s">
        <v>100</v>
      </c>
      <c r="BR754" s="18" t="s">
        <v>100</v>
      </c>
      <c r="BS754" s="21">
        <f t="shared" si="67"/>
        <v>44804</v>
      </c>
      <c r="BT754" s="20">
        <f t="shared" si="64"/>
        <v>0</v>
      </c>
      <c r="BU754" s="18">
        <v>0</v>
      </c>
      <c r="BV754" s="18">
        <v>0</v>
      </c>
      <c r="BW754" s="20">
        <f t="shared" si="65"/>
        <v>0</v>
      </c>
      <c r="BX754" s="18">
        <v>0</v>
      </c>
      <c r="BY754" s="18">
        <v>0</v>
      </c>
      <c r="BZ754" s="22">
        <f t="shared" si="68"/>
        <v>72000000</v>
      </c>
      <c r="CA754" s="18" t="s">
        <v>106</v>
      </c>
      <c r="CB754" s="20" t="e">
        <f t="shared" si="66"/>
        <v>#REF!</v>
      </c>
      <c r="CC754" s="30" t="e">
        <f>BS754-#REF!</f>
        <v>#REF!</v>
      </c>
      <c r="CD754" s="20" t="s">
        <v>107</v>
      </c>
      <c r="CE754" s="29">
        <v>44594</v>
      </c>
      <c r="CF754" s="32" t="s">
        <v>3935</v>
      </c>
    </row>
    <row r="755" spans="1:84" s="17" customFormat="1" ht="50.25" customHeight="1">
      <c r="A755" s="60">
        <v>754</v>
      </c>
      <c r="B755" s="20" t="s">
        <v>411</v>
      </c>
      <c r="C755" s="20" t="s">
        <v>412</v>
      </c>
      <c r="D755" s="20" t="s">
        <v>1105</v>
      </c>
      <c r="E755" s="20" t="s">
        <v>88</v>
      </c>
      <c r="F755" s="20" t="s">
        <v>3936</v>
      </c>
      <c r="G755" s="20" t="s">
        <v>90</v>
      </c>
      <c r="H755" s="20" t="s">
        <v>3937</v>
      </c>
      <c r="I755" s="20" t="s">
        <v>92</v>
      </c>
      <c r="J755" s="20">
        <v>1017241454</v>
      </c>
      <c r="K755" s="20" t="s">
        <v>3938</v>
      </c>
      <c r="L755" s="18">
        <v>80111701</v>
      </c>
      <c r="M755" s="28" t="s">
        <v>3939</v>
      </c>
      <c r="N755" s="28" t="s">
        <v>96</v>
      </c>
      <c r="O755" s="20">
        <f t="shared" si="58"/>
        <v>57500000</v>
      </c>
      <c r="P755" s="35">
        <v>57500000</v>
      </c>
      <c r="Q755" s="36">
        <v>0</v>
      </c>
      <c r="R755" s="35">
        <v>5000000</v>
      </c>
      <c r="S755" s="20" t="s">
        <v>97</v>
      </c>
      <c r="T755" s="21">
        <v>44587</v>
      </c>
      <c r="U755" s="21">
        <v>44593</v>
      </c>
      <c r="V755" s="31">
        <v>44926</v>
      </c>
      <c r="W755" s="21">
        <v>44593</v>
      </c>
      <c r="X755" s="21">
        <v>44926</v>
      </c>
      <c r="Y755" s="24" t="s">
        <v>622</v>
      </c>
      <c r="Z755" s="25" t="s">
        <v>419</v>
      </c>
      <c r="AA755" s="50">
        <v>20221179</v>
      </c>
      <c r="AB755" s="50">
        <v>114822</v>
      </c>
      <c r="AC755" s="23">
        <v>44582</v>
      </c>
      <c r="AD755" s="18" t="s">
        <v>100</v>
      </c>
      <c r="AE755" s="18" t="s">
        <v>100</v>
      </c>
      <c r="AF755" s="28" t="s">
        <v>623</v>
      </c>
      <c r="AG755" s="28" t="s">
        <v>188</v>
      </c>
      <c r="AH755" s="26">
        <v>91422</v>
      </c>
      <c r="AI755" s="38">
        <v>44588</v>
      </c>
      <c r="AJ755" s="27" t="s">
        <v>103</v>
      </c>
      <c r="AK755" s="26" t="s">
        <v>100</v>
      </c>
      <c r="AL755" s="26" t="s">
        <v>100</v>
      </c>
      <c r="AM755" s="19" t="str">
        <f>'[1]REQUISITOS DE EJECUCIÓN '!F758</f>
        <v>Cumplimiento del contrato
Calidad del servicio</v>
      </c>
      <c r="AN755" s="19" t="str">
        <f>'[1]REQUISITOS DE EJECUCIÓN '!G758</f>
        <v>36-46-101015341</v>
      </c>
      <c r="AO755" s="19">
        <f>'[1]REQUISITOS DE EJECUCIÓN '!H758</f>
        <v>44589</v>
      </c>
      <c r="AP755" s="19">
        <f>'[1]REQUISITOS DE EJECUCIÓN '!I758</f>
        <v>44592</v>
      </c>
      <c r="AQ755" s="19">
        <f>'[1]REQUISITOS DE EJECUCIÓN '!L758</f>
        <v>44589</v>
      </c>
      <c r="AR755" s="19" t="str">
        <f>'[1]REQUISITOS DE EJECUCIÓN '!M758</f>
        <v>I</v>
      </c>
      <c r="AS755" s="20" t="s">
        <v>104</v>
      </c>
      <c r="AT755" s="18" t="str">
        <f>[1]Supervisiones!J758</f>
        <v>José Leonardo Hincapié Gómez</v>
      </c>
      <c r="AU755" s="18">
        <f>[1]Supervisiones!K758</f>
        <v>7562090</v>
      </c>
      <c r="AV755" s="18" t="str">
        <f>[1]Supervisiones!L758</f>
        <v>José Leonardo Hincapié Gómez</v>
      </c>
      <c r="AW755" s="18">
        <f>[1]Supervisiones!M758</f>
        <v>7562090</v>
      </c>
      <c r="AX755" s="21">
        <f>[1]Supervisiones!N758</f>
        <v>44588</v>
      </c>
      <c r="AY755" s="21">
        <f>[1]Supervisiones!O758</f>
        <v>44588</v>
      </c>
      <c r="AZ755" s="18" t="str">
        <f>[1]Supervisiones!P758</f>
        <v>Transaccional</v>
      </c>
      <c r="BA755" s="20" t="s">
        <v>105</v>
      </c>
      <c r="BB755" s="18">
        <v>0</v>
      </c>
      <c r="BC755" s="20" t="s">
        <v>105</v>
      </c>
      <c r="BD755" s="18" t="s">
        <v>100</v>
      </c>
      <c r="BE755" s="18" t="s">
        <v>100</v>
      </c>
      <c r="BF755" s="20" t="s">
        <v>105</v>
      </c>
      <c r="BG755" s="18" t="s">
        <v>100</v>
      </c>
      <c r="BH755" s="18" t="s">
        <v>100</v>
      </c>
      <c r="BI755" s="18" t="s">
        <v>100</v>
      </c>
      <c r="BJ755" s="18" t="s">
        <v>100</v>
      </c>
      <c r="BK755" s="18" t="s">
        <v>100</v>
      </c>
      <c r="BL755" s="18" t="s">
        <v>100</v>
      </c>
      <c r="BM755" s="18" t="s">
        <v>100</v>
      </c>
      <c r="BN755" s="18" t="s">
        <v>100</v>
      </c>
      <c r="BO755" s="18" t="s">
        <v>100</v>
      </c>
      <c r="BP755" s="18" t="s">
        <v>100</v>
      </c>
      <c r="BQ755" s="18" t="s">
        <v>100</v>
      </c>
      <c r="BR755" s="18" t="s">
        <v>100</v>
      </c>
      <c r="BS755" s="21">
        <f t="shared" si="67"/>
        <v>44926</v>
      </c>
      <c r="BT755" s="20">
        <f t="shared" si="64"/>
        <v>0</v>
      </c>
      <c r="BU755" s="18">
        <v>0</v>
      </c>
      <c r="BV755" s="18">
        <v>0</v>
      </c>
      <c r="BW755" s="20">
        <f t="shared" si="65"/>
        <v>0</v>
      </c>
      <c r="BX755" s="18">
        <v>0</v>
      </c>
      <c r="BY755" s="18">
        <v>0</v>
      </c>
      <c r="BZ755" s="22">
        <f t="shared" si="68"/>
        <v>57500000</v>
      </c>
      <c r="CA755" s="18" t="s">
        <v>106</v>
      </c>
      <c r="CB755" s="20" t="e">
        <f t="shared" si="66"/>
        <v>#REF!</v>
      </c>
      <c r="CC755" s="30" t="e">
        <f>BS755-#REF!</f>
        <v>#REF!</v>
      </c>
      <c r="CD755" s="20" t="s">
        <v>107</v>
      </c>
      <c r="CE755" s="29">
        <v>44594</v>
      </c>
      <c r="CF755" s="32" t="s">
        <v>3940</v>
      </c>
    </row>
    <row r="756" spans="1:84" s="17" customFormat="1" ht="50.25" customHeight="1">
      <c r="A756" s="60">
        <v>755</v>
      </c>
      <c r="B756" s="20" t="s">
        <v>298</v>
      </c>
      <c r="C756" s="20" t="s">
        <v>299</v>
      </c>
      <c r="D756" s="20" t="s">
        <v>300</v>
      </c>
      <c r="E756" s="20" t="s">
        <v>88</v>
      </c>
      <c r="F756" s="20" t="s">
        <v>3941</v>
      </c>
      <c r="G756" s="20" t="s">
        <v>90</v>
      </c>
      <c r="H756" s="20" t="s">
        <v>3942</v>
      </c>
      <c r="I756" s="20" t="s">
        <v>92</v>
      </c>
      <c r="J756" s="20">
        <v>1032439641</v>
      </c>
      <c r="K756" s="20" t="s">
        <v>3943</v>
      </c>
      <c r="L756" s="18">
        <v>80111701</v>
      </c>
      <c r="M756" s="28" t="s">
        <v>3944</v>
      </c>
      <c r="N756" s="20" t="s">
        <v>96</v>
      </c>
      <c r="O756" s="20">
        <f t="shared" si="58"/>
        <v>55000000</v>
      </c>
      <c r="P756" s="35">
        <v>55000000</v>
      </c>
      <c r="Q756" s="36">
        <v>0</v>
      </c>
      <c r="R756" s="35">
        <v>5500000</v>
      </c>
      <c r="S756" s="20" t="s">
        <v>213</v>
      </c>
      <c r="T756" s="21">
        <v>44587</v>
      </c>
      <c r="U756" s="21">
        <v>44589</v>
      </c>
      <c r="V756" s="31">
        <v>44865</v>
      </c>
      <c r="W756" s="21">
        <v>44589</v>
      </c>
      <c r="X756" s="21">
        <v>44865</v>
      </c>
      <c r="Y756" s="24" t="s">
        <v>305</v>
      </c>
      <c r="Z756" s="25" t="s">
        <v>306</v>
      </c>
      <c r="AA756" s="50">
        <v>20221106</v>
      </c>
      <c r="AB756" s="50">
        <v>105722</v>
      </c>
      <c r="AC756" s="23">
        <v>44579</v>
      </c>
      <c r="AD756" s="18" t="s">
        <v>100</v>
      </c>
      <c r="AE756" s="18" t="s">
        <v>100</v>
      </c>
      <c r="AF756" s="28" t="s">
        <v>928</v>
      </c>
      <c r="AG756" s="28" t="s">
        <v>116</v>
      </c>
      <c r="AH756" s="26">
        <v>96122</v>
      </c>
      <c r="AI756" s="38">
        <v>44588</v>
      </c>
      <c r="AJ756" s="27" t="s">
        <v>103</v>
      </c>
      <c r="AK756" s="26" t="s">
        <v>100</v>
      </c>
      <c r="AL756" s="26" t="s">
        <v>100</v>
      </c>
      <c r="AM756" s="19" t="str">
        <f>'[1]REQUISITOS DE EJECUCIÓN '!F759</f>
        <v>Cumplimiento del contrato
Calidad del servicio</v>
      </c>
      <c r="AN756" s="19" t="str">
        <f>'[1]REQUISITOS DE EJECUCIÓN '!G759</f>
        <v>61-46-101015550</v>
      </c>
      <c r="AO756" s="19">
        <f>'[1]REQUISITOS DE EJECUCIÓN '!H759</f>
        <v>44587</v>
      </c>
      <c r="AP756" s="19">
        <f>'[1]REQUISITOS DE EJECUCIÓN '!I759</f>
        <v>44589</v>
      </c>
      <c r="AQ756" s="19">
        <f>'[1]REQUISITOS DE EJECUCIÓN '!L759</f>
        <v>44589</v>
      </c>
      <c r="AR756" s="19" t="str">
        <f>'[1]REQUISITOS DE EJECUCIÓN '!M759</f>
        <v>I</v>
      </c>
      <c r="AS756" s="20" t="s">
        <v>104</v>
      </c>
      <c r="AT756" s="18" t="str">
        <f>[1]Supervisiones!J759</f>
        <v>Fabian Dario Romero Moreno</v>
      </c>
      <c r="AU756" s="18">
        <f>[1]Supervisiones!K759</f>
        <v>11523034</v>
      </c>
      <c r="AV756" s="18" t="str">
        <f>[1]Supervisiones!L759</f>
        <v>Fabian Dario Romero Moreno</v>
      </c>
      <c r="AW756" s="18">
        <f>[1]Supervisiones!M759</f>
        <v>11523034</v>
      </c>
      <c r="AX756" s="21">
        <f>[1]Supervisiones!N759</f>
        <v>44589</v>
      </c>
      <c r="AY756" s="21">
        <f>[1]Supervisiones!O759</f>
        <v>44589</v>
      </c>
      <c r="AZ756" s="18" t="str">
        <f>[1]Supervisiones!P759</f>
        <v>Transaccional</v>
      </c>
      <c r="BA756" s="20" t="s">
        <v>105</v>
      </c>
      <c r="BB756" s="18">
        <v>0</v>
      </c>
      <c r="BC756" s="20" t="s">
        <v>105</v>
      </c>
      <c r="BD756" s="18" t="s">
        <v>100</v>
      </c>
      <c r="BE756" s="18" t="s">
        <v>100</v>
      </c>
      <c r="BF756" s="20" t="s">
        <v>105</v>
      </c>
      <c r="BG756" s="18" t="s">
        <v>100</v>
      </c>
      <c r="BH756" s="18" t="s">
        <v>100</v>
      </c>
      <c r="BI756" s="18" t="s">
        <v>100</v>
      </c>
      <c r="BJ756" s="18" t="s">
        <v>100</v>
      </c>
      <c r="BK756" s="18" t="s">
        <v>100</v>
      </c>
      <c r="BL756" s="18" t="s">
        <v>100</v>
      </c>
      <c r="BM756" s="18" t="s">
        <v>100</v>
      </c>
      <c r="BN756" s="18" t="s">
        <v>100</v>
      </c>
      <c r="BO756" s="18" t="s">
        <v>100</v>
      </c>
      <c r="BP756" s="18" t="s">
        <v>100</v>
      </c>
      <c r="BQ756" s="18" t="s">
        <v>100</v>
      </c>
      <c r="BR756" s="18" t="s">
        <v>100</v>
      </c>
      <c r="BS756" s="21">
        <f t="shared" si="67"/>
        <v>44865</v>
      </c>
      <c r="BT756" s="20">
        <f t="shared" si="64"/>
        <v>0</v>
      </c>
      <c r="BU756" s="18">
        <v>0</v>
      </c>
      <c r="BV756" s="18">
        <v>0</v>
      </c>
      <c r="BW756" s="20">
        <f t="shared" si="65"/>
        <v>0</v>
      </c>
      <c r="BX756" s="18">
        <v>0</v>
      </c>
      <c r="BY756" s="18">
        <v>0</v>
      </c>
      <c r="BZ756" s="22">
        <f t="shared" si="68"/>
        <v>55000000</v>
      </c>
      <c r="CA756" s="18" t="s">
        <v>106</v>
      </c>
      <c r="CB756" s="20" t="e">
        <f t="shared" si="66"/>
        <v>#REF!</v>
      </c>
      <c r="CC756" s="30" t="e">
        <f>BS756-#REF!</f>
        <v>#REF!</v>
      </c>
      <c r="CD756" s="20" t="s">
        <v>107</v>
      </c>
      <c r="CE756" s="29">
        <v>44594</v>
      </c>
      <c r="CF756" s="32" t="s">
        <v>3945</v>
      </c>
    </row>
    <row r="757" spans="1:84" s="17" customFormat="1" ht="50.25" customHeight="1">
      <c r="A757" s="60">
        <v>756</v>
      </c>
      <c r="B757" s="20" t="s">
        <v>298</v>
      </c>
      <c r="C757" s="20" t="s">
        <v>299</v>
      </c>
      <c r="D757" s="20" t="s">
        <v>300</v>
      </c>
      <c r="E757" s="20" t="s">
        <v>88</v>
      </c>
      <c r="F757" s="20" t="s">
        <v>3946</v>
      </c>
      <c r="G757" s="20" t="s">
        <v>111</v>
      </c>
      <c r="H757" s="20" t="s">
        <v>3947</v>
      </c>
      <c r="I757" s="20" t="s">
        <v>92</v>
      </c>
      <c r="J757" s="20">
        <v>79711521</v>
      </c>
      <c r="K757" s="20" t="s">
        <v>3948</v>
      </c>
      <c r="L757" s="18">
        <v>80111701</v>
      </c>
      <c r="M757" s="28" t="s">
        <v>304</v>
      </c>
      <c r="N757" s="20" t="s">
        <v>96</v>
      </c>
      <c r="O757" s="20">
        <f t="shared" si="58"/>
        <v>25000000</v>
      </c>
      <c r="P757" s="35">
        <v>25000000</v>
      </c>
      <c r="Q757" s="36">
        <v>0</v>
      </c>
      <c r="R757" s="35">
        <v>2500000</v>
      </c>
      <c r="S757" s="20" t="s">
        <v>213</v>
      </c>
      <c r="T757" s="31">
        <v>44587</v>
      </c>
      <c r="U757" s="21">
        <v>44589</v>
      </c>
      <c r="V757" s="31">
        <v>44865</v>
      </c>
      <c r="W757" s="21">
        <v>44589</v>
      </c>
      <c r="X757" s="21">
        <v>44865</v>
      </c>
      <c r="Y757" s="24" t="s">
        <v>305</v>
      </c>
      <c r="Z757" s="25" t="s">
        <v>306</v>
      </c>
      <c r="AA757" s="50">
        <v>20221122</v>
      </c>
      <c r="AB757" s="50">
        <v>108022</v>
      </c>
      <c r="AC757" s="23">
        <v>44579</v>
      </c>
      <c r="AD757" s="18" t="s">
        <v>100</v>
      </c>
      <c r="AE757" s="18" t="s">
        <v>100</v>
      </c>
      <c r="AF757" s="28" t="s">
        <v>2768</v>
      </c>
      <c r="AG757" s="28" t="s">
        <v>3949</v>
      </c>
      <c r="AH757" s="26">
        <v>92722</v>
      </c>
      <c r="AI757" s="38">
        <v>44588</v>
      </c>
      <c r="AJ757" s="27" t="s">
        <v>103</v>
      </c>
      <c r="AK757" s="26" t="s">
        <v>100</v>
      </c>
      <c r="AL757" s="26" t="s">
        <v>100</v>
      </c>
      <c r="AM757" s="19" t="str">
        <f>'[1]REQUISITOS DE EJECUCIÓN '!F760</f>
        <v>Cumplimiento del contrato</v>
      </c>
      <c r="AN757" s="19" t="str">
        <f>'[1]REQUISITOS DE EJECUCIÓN '!G760</f>
        <v>33-46-101040589</v>
      </c>
      <c r="AO757" s="19">
        <f>'[1]REQUISITOS DE EJECUCIÓN '!H760</f>
        <v>44587</v>
      </c>
      <c r="AP757" s="19">
        <f>'[1]REQUISITOS DE EJECUCIÓN '!I760</f>
        <v>44589</v>
      </c>
      <c r="AQ757" s="19">
        <f>'[1]REQUISITOS DE EJECUCIÓN '!L760</f>
        <v>44589</v>
      </c>
      <c r="AR757" s="19" t="str">
        <f>'[1]REQUISITOS DE EJECUCIÓN '!M760</f>
        <v>I</v>
      </c>
      <c r="AS757" s="20" t="s">
        <v>104</v>
      </c>
      <c r="AT757" s="18" t="str">
        <f>[1]Supervisiones!J760</f>
        <v>Fabian Dario Romero Moreno</v>
      </c>
      <c r="AU757" s="18">
        <f>[1]Supervisiones!K760</f>
        <v>11523034</v>
      </c>
      <c r="AV757" s="18" t="str">
        <f>[1]Supervisiones!L760</f>
        <v>Fabian Dario Romero Moreno</v>
      </c>
      <c r="AW757" s="18">
        <f>[1]Supervisiones!M760</f>
        <v>11523034</v>
      </c>
      <c r="AX757" s="21">
        <f>[1]Supervisiones!N760</f>
        <v>44589</v>
      </c>
      <c r="AY757" s="21">
        <f>[1]Supervisiones!O760</f>
        <v>44589</v>
      </c>
      <c r="AZ757" s="18" t="str">
        <f>[1]Supervisiones!P760</f>
        <v>Transaccional</v>
      </c>
      <c r="BA757" s="20" t="s">
        <v>105</v>
      </c>
      <c r="BB757" s="18">
        <v>0</v>
      </c>
      <c r="BC757" s="20" t="s">
        <v>105</v>
      </c>
      <c r="BD757" s="18" t="s">
        <v>100</v>
      </c>
      <c r="BE757" s="18" t="s">
        <v>100</v>
      </c>
      <c r="BF757" s="20" t="s">
        <v>105</v>
      </c>
      <c r="BG757" s="18" t="s">
        <v>100</v>
      </c>
      <c r="BH757" s="18" t="s">
        <v>100</v>
      </c>
      <c r="BI757" s="18" t="s">
        <v>100</v>
      </c>
      <c r="BJ757" s="18" t="s">
        <v>100</v>
      </c>
      <c r="BK757" s="18" t="s">
        <v>100</v>
      </c>
      <c r="BL757" s="18" t="s">
        <v>100</v>
      </c>
      <c r="BM757" s="18" t="s">
        <v>100</v>
      </c>
      <c r="BN757" s="18" t="s">
        <v>100</v>
      </c>
      <c r="BO757" s="18" t="s">
        <v>100</v>
      </c>
      <c r="BP757" s="18" t="s">
        <v>100</v>
      </c>
      <c r="BQ757" s="18" t="s">
        <v>100</v>
      </c>
      <c r="BR757" s="18" t="s">
        <v>100</v>
      </c>
      <c r="BS757" s="21">
        <f t="shared" si="67"/>
        <v>44865</v>
      </c>
      <c r="BT757" s="20">
        <f t="shared" si="64"/>
        <v>0</v>
      </c>
      <c r="BU757" s="18">
        <v>0</v>
      </c>
      <c r="BV757" s="18">
        <v>0</v>
      </c>
      <c r="BW757" s="20">
        <f t="shared" si="65"/>
        <v>0</v>
      </c>
      <c r="BX757" s="18">
        <v>0</v>
      </c>
      <c r="BY757" s="18">
        <v>0</v>
      </c>
      <c r="BZ757" s="22">
        <f t="shared" si="68"/>
        <v>25000000</v>
      </c>
      <c r="CA757" s="18" t="s">
        <v>106</v>
      </c>
      <c r="CB757" s="20" t="e">
        <f t="shared" si="66"/>
        <v>#REF!</v>
      </c>
      <c r="CC757" s="30" t="e">
        <f>BS757-#REF!</f>
        <v>#REF!</v>
      </c>
      <c r="CD757" s="20" t="s">
        <v>107</v>
      </c>
      <c r="CE757" s="29">
        <v>44594</v>
      </c>
      <c r="CF757" s="32" t="s">
        <v>3950</v>
      </c>
    </row>
    <row r="758" spans="1:84" s="17" customFormat="1" ht="50.25" customHeight="1">
      <c r="A758" s="60">
        <v>757</v>
      </c>
      <c r="B758" s="20" t="s">
        <v>249</v>
      </c>
      <c r="C758" s="20" t="s">
        <v>1219</v>
      </c>
      <c r="D758" s="20" t="s">
        <v>251</v>
      </c>
      <c r="E758" s="20" t="s">
        <v>88</v>
      </c>
      <c r="F758" s="20" t="s">
        <v>3951</v>
      </c>
      <c r="G758" s="20" t="s">
        <v>111</v>
      </c>
      <c r="H758" s="20" t="s">
        <v>3952</v>
      </c>
      <c r="I758" s="20" t="s">
        <v>92</v>
      </c>
      <c r="J758" s="20">
        <v>1019143363</v>
      </c>
      <c r="K758" s="20" t="s">
        <v>3953</v>
      </c>
      <c r="L758" s="18">
        <v>80111701</v>
      </c>
      <c r="M758" s="28" t="s">
        <v>3954</v>
      </c>
      <c r="N758" s="20" t="s">
        <v>96</v>
      </c>
      <c r="O758" s="20">
        <f t="shared" si="58"/>
        <v>34500000</v>
      </c>
      <c r="P758" s="35">
        <v>34500000</v>
      </c>
      <c r="Q758" s="36">
        <v>0</v>
      </c>
      <c r="R758" s="35">
        <v>3000000</v>
      </c>
      <c r="S758" s="20" t="s">
        <v>97</v>
      </c>
      <c r="T758" s="31">
        <v>44587</v>
      </c>
      <c r="U758" s="21">
        <v>44589</v>
      </c>
      <c r="V758" s="31">
        <v>44926</v>
      </c>
      <c r="W758" s="21">
        <v>44589</v>
      </c>
      <c r="X758" s="21">
        <v>44926</v>
      </c>
      <c r="Y758" s="24" t="s">
        <v>1224</v>
      </c>
      <c r="Z758" s="25" t="s">
        <v>257</v>
      </c>
      <c r="AA758" s="50">
        <v>20220188</v>
      </c>
      <c r="AB758" s="50">
        <v>39322</v>
      </c>
      <c r="AC758" s="23">
        <v>44569</v>
      </c>
      <c r="AD758" s="18" t="s">
        <v>100</v>
      </c>
      <c r="AE758" s="18" t="s">
        <v>100</v>
      </c>
      <c r="AF758" s="28" t="s">
        <v>3955</v>
      </c>
      <c r="AG758" s="28" t="s">
        <v>116</v>
      </c>
      <c r="AH758" s="26">
        <v>93422</v>
      </c>
      <c r="AI758" s="38">
        <v>44588</v>
      </c>
      <c r="AJ758" s="27" t="s">
        <v>103</v>
      </c>
      <c r="AK758" s="26" t="s">
        <v>100</v>
      </c>
      <c r="AL758" s="26" t="s">
        <v>100</v>
      </c>
      <c r="AM758" s="19" t="str">
        <f>'[1]REQUISITOS DE EJECUCIÓN '!F761</f>
        <v>Cumplimiento del contrato</v>
      </c>
      <c r="AN758" s="19" t="e">
        <f>'[1]REQUISITOS DE EJECUCIÓN '!#REF!</f>
        <v>#REF!</v>
      </c>
      <c r="AO758" s="19" t="str">
        <f>'[1]REQUISITOS DE EJECUCIÓN '!G761</f>
        <v>390 47 994000069858</v>
      </c>
      <c r="AP758" s="19">
        <f>'[1]REQUISITOS DE EJECUCIÓN '!I761</f>
        <v>44589</v>
      </c>
      <c r="AQ758" s="19">
        <f>'[1]REQUISITOS DE EJECUCIÓN '!L761</f>
        <v>44589</v>
      </c>
      <c r="AR758" s="19" t="str">
        <f>'[1]REQUISITOS DE EJECUCIÓN '!M761</f>
        <v>I</v>
      </c>
      <c r="AS758" s="20" t="s">
        <v>104</v>
      </c>
      <c r="AT758" s="18" t="str">
        <f>[1]Supervisiones!J761</f>
        <v>Orlando Reyes Cruz</v>
      </c>
      <c r="AU758" s="18">
        <f>[1]Supervisiones!K761</f>
        <v>19495440</v>
      </c>
      <c r="AV758" s="18" t="str">
        <f>[1]Supervisiones!L761</f>
        <v>Orlando Reyes Cruz</v>
      </c>
      <c r="AW758" s="18">
        <f>[1]Supervisiones!M761</f>
        <v>19495440</v>
      </c>
      <c r="AX758" s="21">
        <f>[1]Supervisiones!N761</f>
        <v>44588</v>
      </c>
      <c r="AY758" s="21">
        <f>[1]Supervisiones!O761</f>
        <v>44588</v>
      </c>
      <c r="AZ758" s="18" t="str">
        <f>[1]Supervisiones!P761</f>
        <v>Transaccional</v>
      </c>
      <c r="BA758" s="20" t="s">
        <v>105</v>
      </c>
      <c r="BB758" s="18">
        <v>0</v>
      </c>
      <c r="BC758" s="20" t="s">
        <v>105</v>
      </c>
      <c r="BD758" s="18" t="s">
        <v>100</v>
      </c>
      <c r="BE758" s="18" t="s">
        <v>100</v>
      </c>
      <c r="BF758" s="20" t="s">
        <v>105</v>
      </c>
      <c r="BG758" s="18" t="s">
        <v>100</v>
      </c>
      <c r="BH758" s="18" t="s">
        <v>100</v>
      </c>
      <c r="BI758" s="18" t="s">
        <v>100</v>
      </c>
      <c r="BJ758" s="18" t="s">
        <v>100</v>
      </c>
      <c r="BK758" s="18" t="s">
        <v>100</v>
      </c>
      <c r="BL758" s="18" t="s">
        <v>100</v>
      </c>
      <c r="BM758" s="18" t="s">
        <v>100</v>
      </c>
      <c r="BN758" s="18" t="s">
        <v>100</v>
      </c>
      <c r="BO758" s="18" t="s">
        <v>100</v>
      </c>
      <c r="BP758" s="18" t="s">
        <v>100</v>
      </c>
      <c r="BQ758" s="18" t="s">
        <v>100</v>
      </c>
      <c r="BR758" s="18" t="s">
        <v>100</v>
      </c>
      <c r="BS758" s="21">
        <f t="shared" si="67"/>
        <v>44926</v>
      </c>
      <c r="BT758" s="20">
        <f t="shared" si="64"/>
        <v>0</v>
      </c>
      <c r="BU758" s="18">
        <v>0</v>
      </c>
      <c r="BV758" s="18">
        <v>0</v>
      </c>
      <c r="BW758" s="20">
        <f t="shared" si="65"/>
        <v>0</v>
      </c>
      <c r="BX758" s="18">
        <v>0</v>
      </c>
      <c r="BY758" s="18">
        <v>0</v>
      </c>
      <c r="BZ758" s="22">
        <f t="shared" si="68"/>
        <v>34500000</v>
      </c>
      <c r="CA758" s="18" t="s">
        <v>106</v>
      </c>
      <c r="CB758" s="20" t="e">
        <f t="shared" si="66"/>
        <v>#REF!</v>
      </c>
      <c r="CC758" s="30" t="e">
        <f>BS758-#REF!</f>
        <v>#REF!</v>
      </c>
      <c r="CD758" s="20" t="s">
        <v>107</v>
      </c>
      <c r="CE758" s="29">
        <v>44594</v>
      </c>
      <c r="CF758" s="32" t="s">
        <v>3956</v>
      </c>
    </row>
    <row r="759" spans="1:84" s="17" customFormat="1" ht="50.25" customHeight="1">
      <c r="A759" s="60">
        <v>758</v>
      </c>
      <c r="B759" s="20" t="s">
        <v>411</v>
      </c>
      <c r="C759" s="20" t="s">
        <v>730</v>
      </c>
      <c r="D759" s="20" t="s">
        <v>1116</v>
      </c>
      <c r="E759" s="20" t="s">
        <v>88</v>
      </c>
      <c r="F759" s="20" t="s">
        <v>3957</v>
      </c>
      <c r="G759" s="20" t="s">
        <v>90</v>
      </c>
      <c r="H759" s="20" t="s">
        <v>3958</v>
      </c>
      <c r="I759" s="20" t="s">
        <v>92</v>
      </c>
      <c r="J759" s="20">
        <v>34315605</v>
      </c>
      <c r="K759" s="20" t="s">
        <v>3959</v>
      </c>
      <c r="L759" s="18">
        <v>80111701</v>
      </c>
      <c r="M759" s="40" t="s">
        <v>3960</v>
      </c>
      <c r="N759" s="20" t="s">
        <v>96</v>
      </c>
      <c r="O759" s="20">
        <f t="shared" si="58"/>
        <v>10483200</v>
      </c>
      <c r="P759" s="18">
        <v>10483200</v>
      </c>
      <c r="Q759" s="36">
        <v>0</v>
      </c>
      <c r="R759" s="18">
        <v>3494400</v>
      </c>
      <c r="S759" s="20" t="s">
        <v>213</v>
      </c>
      <c r="T759" s="31">
        <v>44587</v>
      </c>
      <c r="U759" s="21">
        <v>44593</v>
      </c>
      <c r="V759" s="21">
        <v>44681</v>
      </c>
      <c r="W759" s="21">
        <v>44593</v>
      </c>
      <c r="X759" s="21">
        <v>44681</v>
      </c>
      <c r="Y759" s="24" t="s">
        <v>418</v>
      </c>
      <c r="Z759" s="25" t="s">
        <v>419</v>
      </c>
      <c r="AA759" s="24">
        <v>20220700</v>
      </c>
      <c r="AB759" s="24">
        <v>93722</v>
      </c>
      <c r="AC759" s="23">
        <v>44575</v>
      </c>
      <c r="AD759" s="18" t="s">
        <v>100</v>
      </c>
      <c r="AE759" s="18" t="s">
        <v>100</v>
      </c>
      <c r="AF759" s="18" t="s">
        <v>736</v>
      </c>
      <c r="AG759" s="18" t="s">
        <v>737</v>
      </c>
      <c r="AH759" s="26">
        <v>103822</v>
      </c>
      <c r="AI759" s="38">
        <v>44588</v>
      </c>
      <c r="AJ759" s="27" t="s">
        <v>103</v>
      </c>
      <c r="AK759" s="26" t="s">
        <v>100</v>
      </c>
      <c r="AL759" s="26" t="s">
        <v>100</v>
      </c>
      <c r="AM759" s="19" t="str">
        <f>'[1]REQUISITOS DE EJECUCIÓN '!F762</f>
        <v>Cumplimiento del contrato
Calidad del servicio</v>
      </c>
      <c r="AN759" s="19" t="str">
        <f>'[1]REQUISITOS DE EJECUCIÓN '!G762</f>
        <v>CCS-100011553</v>
      </c>
      <c r="AO759" s="19">
        <f>'[1]REQUISITOS DE EJECUCIÓN '!H762</f>
        <v>44588</v>
      </c>
      <c r="AP759" s="19">
        <f>'[1]REQUISITOS DE EJECUCIÓN '!I762</f>
        <v>44593</v>
      </c>
      <c r="AQ759" s="19">
        <f>'[1]REQUISITOS DE EJECUCIÓN '!L762</f>
        <v>44589</v>
      </c>
      <c r="AR759" s="19" t="str">
        <f>'[1]REQUISITOS DE EJECUCIÓN '!M762</f>
        <v>I</v>
      </c>
      <c r="AS759" s="20" t="s">
        <v>104</v>
      </c>
      <c r="AT759" s="18" t="str">
        <f>[1]Supervisiones!J762</f>
        <v>Yolanda Alfonso Ruiz</v>
      </c>
      <c r="AU759" s="18">
        <f>[1]Supervisiones!K762</f>
        <v>39524390</v>
      </c>
      <c r="AV759" s="18" t="str">
        <f>[1]Supervisiones!L762</f>
        <v>Yolanda Alfonso Ruiz</v>
      </c>
      <c r="AW759" s="18">
        <f>[1]Supervisiones!M762</f>
        <v>39524390</v>
      </c>
      <c r="AX759" s="21">
        <f>[1]Supervisiones!N762</f>
        <v>44588</v>
      </c>
      <c r="AY759" s="21">
        <f>[1]Supervisiones!O762</f>
        <v>44588</v>
      </c>
      <c r="AZ759" s="18" t="str">
        <f>[1]Supervisiones!P762</f>
        <v>Transaccional</v>
      </c>
      <c r="BA759" s="20" t="s">
        <v>105</v>
      </c>
      <c r="BB759" s="18">
        <v>0</v>
      </c>
      <c r="BC759" s="20" t="s">
        <v>105</v>
      </c>
      <c r="BD759" s="18" t="s">
        <v>100</v>
      </c>
      <c r="BE759" s="18" t="s">
        <v>100</v>
      </c>
      <c r="BF759" s="20" t="s">
        <v>105</v>
      </c>
      <c r="BG759" s="18" t="s">
        <v>100</v>
      </c>
      <c r="BH759" s="18" t="s">
        <v>100</v>
      </c>
      <c r="BI759" s="18" t="s">
        <v>100</v>
      </c>
      <c r="BJ759" s="18" t="s">
        <v>100</v>
      </c>
      <c r="BK759" s="18" t="s">
        <v>100</v>
      </c>
      <c r="BL759" s="18" t="s">
        <v>100</v>
      </c>
      <c r="BM759" s="18" t="s">
        <v>100</v>
      </c>
      <c r="BN759" s="18" t="s">
        <v>100</v>
      </c>
      <c r="BO759" s="18" t="s">
        <v>100</v>
      </c>
      <c r="BP759" s="18" t="s">
        <v>100</v>
      </c>
      <c r="BQ759" s="18" t="s">
        <v>100</v>
      </c>
      <c r="BR759" s="18" t="s">
        <v>100</v>
      </c>
      <c r="BS759" s="21">
        <f t="shared" si="67"/>
        <v>44681</v>
      </c>
      <c r="BT759" s="20">
        <f t="shared" si="64"/>
        <v>0</v>
      </c>
      <c r="BU759" s="18">
        <v>0</v>
      </c>
      <c r="BV759" s="18">
        <v>0</v>
      </c>
      <c r="BW759" s="20">
        <f t="shared" si="65"/>
        <v>0</v>
      </c>
      <c r="BX759" s="18">
        <v>0</v>
      </c>
      <c r="BY759" s="18">
        <v>0</v>
      </c>
      <c r="BZ759" s="22">
        <f t="shared" si="68"/>
        <v>10483200</v>
      </c>
      <c r="CA759" s="18" t="s">
        <v>106</v>
      </c>
      <c r="CB759" s="20" t="e">
        <f t="shared" si="66"/>
        <v>#REF!</v>
      </c>
      <c r="CC759" s="30" t="e">
        <f>BS759-#REF!</f>
        <v>#REF!</v>
      </c>
      <c r="CD759" s="20" t="s">
        <v>107</v>
      </c>
      <c r="CE759" s="29">
        <v>44594</v>
      </c>
      <c r="CF759" s="32" t="s">
        <v>3961</v>
      </c>
    </row>
    <row r="760" spans="1:84" s="17" customFormat="1" ht="50.25" customHeight="1">
      <c r="A760" s="60">
        <v>759</v>
      </c>
      <c r="B760" s="20" t="s">
        <v>298</v>
      </c>
      <c r="C760" s="20" t="s">
        <v>299</v>
      </c>
      <c r="D760" s="20" t="s">
        <v>300</v>
      </c>
      <c r="E760" s="20" t="s">
        <v>88</v>
      </c>
      <c r="F760" s="20" t="s">
        <v>3962</v>
      </c>
      <c r="G760" s="20" t="s">
        <v>90</v>
      </c>
      <c r="H760" s="20" t="s">
        <v>3963</v>
      </c>
      <c r="I760" s="20" t="s">
        <v>92</v>
      </c>
      <c r="J760" s="20">
        <v>19430219</v>
      </c>
      <c r="K760" s="20" t="s">
        <v>3964</v>
      </c>
      <c r="L760" s="18">
        <v>80111701</v>
      </c>
      <c r="M760" s="28" t="s">
        <v>480</v>
      </c>
      <c r="N760" s="20" t="s">
        <v>96</v>
      </c>
      <c r="O760" s="20">
        <f t="shared" si="58"/>
        <v>63525000</v>
      </c>
      <c r="P760" s="39">
        <v>63525000</v>
      </c>
      <c r="Q760" s="18">
        <v>0</v>
      </c>
      <c r="R760" s="39">
        <v>6352500</v>
      </c>
      <c r="S760" s="20" t="s">
        <v>213</v>
      </c>
      <c r="T760" s="21">
        <v>44587</v>
      </c>
      <c r="U760" s="21">
        <v>44593</v>
      </c>
      <c r="V760" s="21">
        <v>44865</v>
      </c>
      <c r="W760" s="21">
        <v>44593</v>
      </c>
      <c r="X760" s="21">
        <v>44865</v>
      </c>
      <c r="Y760" s="24" t="s">
        <v>305</v>
      </c>
      <c r="Z760" s="25" t="s">
        <v>306</v>
      </c>
      <c r="AA760" s="24">
        <v>20221165</v>
      </c>
      <c r="AB760" s="24">
        <v>115222</v>
      </c>
      <c r="AC760" s="23">
        <v>44583</v>
      </c>
      <c r="AD760" s="18" t="s">
        <v>100</v>
      </c>
      <c r="AE760" s="18" t="s">
        <v>100</v>
      </c>
      <c r="AF760" s="18" t="s">
        <v>2768</v>
      </c>
      <c r="AG760" s="18" t="s">
        <v>321</v>
      </c>
      <c r="AH760" s="26">
        <v>93122</v>
      </c>
      <c r="AI760" s="38">
        <v>44588</v>
      </c>
      <c r="AJ760" s="27" t="s">
        <v>103</v>
      </c>
      <c r="AK760" s="26" t="s">
        <v>100</v>
      </c>
      <c r="AL760" s="26" t="s">
        <v>100</v>
      </c>
      <c r="AM760" s="19" t="str">
        <f>'[1]REQUISITOS DE EJECUCIÓN '!F763</f>
        <v>Cumplimiento del contrato
Calidad del servicio</v>
      </c>
      <c r="AN760" s="19" t="str">
        <f>'[1]REQUISITOS DE EJECUCIÓN '!G763</f>
        <v>390-47-994000069665</v>
      </c>
      <c r="AO760" s="19">
        <f>'[1]REQUISITOS DE EJECUCIÓN '!H763</f>
        <v>44587</v>
      </c>
      <c r="AP760" s="19">
        <f>'[1]REQUISITOS DE EJECUCIÓN '!I763</f>
        <v>44592</v>
      </c>
      <c r="AQ760" s="19">
        <f>'[1]REQUISITOS DE EJECUCIÓN '!L763</f>
        <v>44589</v>
      </c>
      <c r="AR760" s="19" t="str">
        <f>'[1]REQUISITOS DE EJECUCIÓN '!M763</f>
        <v>I</v>
      </c>
      <c r="AS760" s="20" t="s">
        <v>104</v>
      </c>
      <c r="AT760" s="18" t="str">
        <f>[1]Supervisiones!J763</f>
        <v>Fabian Dario Romero Moreno</v>
      </c>
      <c r="AU760" s="18">
        <f>[1]Supervisiones!K763</f>
        <v>11523034</v>
      </c>
      <c r="AV760" s="18" t="str">
        <f>[1]Supervisiones!L763</f>
        <v>Fabian Dario Romero Moreno</v>
      </c>
      <c r="AW760" s="18">
        <f>[1]Supervisiones!M763</f>
        <v>11523034</v>
      </c>
      <c r="AX760" s="21">
        <f>[1]Supervisiones!N763</f>
        <v>44589</v>
      </c>
      <c r="AY760" s="21">
        <f>[1]Supervisiones!O763</f>
        <v>44589</v>
      </c>
      <c r="AZ760" s="18" t="str">
        <f>[1]Supervisiones!P763</f>
        <v>Transaccional</v>
      </c>
      <c r="BA760" s="20" t="s">
        <v>105</v>
      </c>
      <c r="BB760" s="18">
        <v>0</v>
      </c>
      <c r="BC760" s="20" t="s">
        <v>105</v>
      </c>
      <c r="BD760" s="18" t="s">
        <v>100</v>
      </c>
      <c r="BE760" s="18" t="s">
        <v>100</v>
      </c>
      <c r="BF760" s="20" t="s">
        <v>105</v>
      </c>
      <c r="BG760" s="18" t="s">
        <v>100</v>
      </c>
      <c r="BH760" s="18" t="s">
        <v>100</v>
      </c>
      <c r="BI760" s="18" t="s">
        <v>100</v>
      </c>
      <c r="BJ760" s="18" t="s">
        <v>100</v>
      </c>
      <c r="BK760" s="18" t="s">
        <v>100</v>
      </c>
      <c r="BL760" s="18" t="s">
        <v>100</v>
      </c>
      <c r="BM760" s="18" t="s">
        <v>100</v>
      </c>
      <c r="BN760" s="18" t="s">
        <v>100</v>
      </c>
      <c r="BO760" s="18" t="s">
        <v>100</v>
      </c>
      <c r="BP760" s="18" t="s">
        <v>100</v>
      </c>
      <c r="BQ760" s="18" t="s">
        <v>100</v>
      </c>
      <c r="BR760" s="18" t="s">
        <v>100</v>
      </c>
      <c r="BS760" s="21">
        <f t="shared" si="67"/>
        <v>44865</v>
      </c>
      <c r="BT760" s="20">
        <f t="shared" si="64"/>
        <v>0</v>
      </c>
      <c r="BU760" s="18">
        <v>0</v>
      </c>
      <c r="BV760" s="18">
        <v>0</v>
      </c>
      <c r="BW760" s="20">
        <f t="shared" si="65"/>
        <v>0</v>
      </c>
      <c r="BX760" s="18">
        <v>0</v>
      </c>
      <c r="BY760" s="18">
        <v>0</v>
      </c>
      <c r="BZ760" s="22">
        <f t="shared" si="68"/>
        <v>63525000</v>
      </c>
      <c r="CA760" s="18" t="s">
        <v>106</v>
      </c>
      <c r="CB760" s="20" t="e">
        <f t="shared" si="66"/>
        <v>#REF!</v>
      </c>
      <c r="CC760" s="30" t="e">
        <f>BS760-#REF!</f>
        <v>#REF!</v>
      </c>
      <c r="CD760" s="20" t="s">
        <v>107</v>
      </c>
      <c r="CE760" s="29">
        <v>44594</v>
      </c>
      <c r="CF760" s="32" t="s">
        <v>3965</v>
      </c>
    </row>
    <row r="761" spans="1:84" s="17" customFormat="1" ht="50.25" customHeight="1">
      <c r="A761" s="60">
        <v>760</v>
      </c>
      <c r="B761" s="20" t="s">
        <v>510</v>
      </c>
      <c r="C761" s="20" t="s">
        <v>1409</v>
      </c>
      <c r="D761" s="20" t="s">
        <v>946</v>
      </c>
      <c r="E761" s="20" t="s">
        <v>88</v>
      </c>
      <c r="F761" s="20" t="s">
        <v>3966</v>
      </c>
      <c r="G761" s="20" t="s">
        <v>90</v>
      </c>
      <c r="H761" s="20" t="s">
        <v>3967</v>
      </c>
      <c r="I761" s="20" t="s">
        <v>92</v>
      </c>
      <c r="J761" s="20">
        <v>1233191060</v>
      </c>
      <c r="K761" s="20" t="s">
        <v>3968</v>
      </c>
      <c r="L761" s="18">
        <v>80111701</v>
      </c>
      <c r="M761" s="28" t="s">
        <v>3969</v>
      </c>
      <c r="N761" s="20" t="s">
        <v>1902</v>
      </c>
      <c r="O761" s="20">
        <f t="shared" si="58"/>
        <v>36000000</v>
      </c>
      <c r="P761" s="39">
        <v>36000000</v>
      </c>
      <c r="Q761" s="18">
        <v>0</v>
      </c>
      <c r="R761" s="39">
        <v>4000000</v>
      </c>
      <c r="S761" s="20" t="s">
        <v>213</v>
      </c>
      <c r="T761" s="21">
        <v>44587</v>
      </c>
      <c r="U761" s="21" t="s">
        <v>2313</v>
      </c>
      <c r="V761" s="21">
        <v>44834</v>
      </c>
      <c r="W761" s="21" t="s">
        <v>2313</v>
      </c>
      <c r="X761" s="21" t="s">
        <v>2313</v>
      </c>
      <c r="Y761" s="24" t="s">
        <v>1414</v>
      </c>
      <c r="Z761" s="25" t="s">
        <v>518</v>
      </c>
      <c r="AA761" s="24">
        <v>20221008</v>
      </c>
      <c r="AB761" s="24">
        <v>111122</v>
      </c>
      <c r="AC761" s="23">
        <v>44580</v>
      </c>
      <c r="AD761" s="18" t="s">
        <v>100</v>
      </c>
      <c r="AE761" s="18" t="s">
        <v>100</v>
      </c>
      <c r="AF761" s="18" t="s">
        <v>1415</v>
      </c>
      <c r="AG761" s="28" t="s">
        <v>116</v>
      </c>
      <c r="AH761" s="26">
        <v>94122</v>
      </c>
      <c r="AI761" s="38">
        <v>44588</v>
      </c>
      <c r="AJ761" s="27" t="s">
        <v>84</v>
      </c>
      <c r="AK761" s="26" t="s">
        <v>100</v>
      </c>
      <c r="AL761" s="26" t="s">
        <v>100</v>
      </c>
      <c r="AM761" s="19" t="str">
        <f>'[1]REQUISITOS DE EJECUCIÓN '!F764</f>
        <v>Cumplimiento del contrato
Calidad del servicio</v>
      </c>
      <c r="AN761" s="19" t="str">
        <f>'[1]REQUISITOS DE EJECUCIÓN '!G764</f>
        <v>390-47-994000069560</v>
      </c>
      <c r="AO761" s="19">
        <f>'[1]REQUISITOS DE EJECUCIÓN '!H764</f>
        <v>44587</v>
      </c>
      <c r="AP761" s="19">
        <f>'[1]REQUISITOS DE EJECUCIÓN '!I764</f>
        <v>44589</v>
      </c>
      <c r="AQ761" s="19">
        <f>'[1]REQUISITOS DE EJECUCIÓN '!L764</f>
        <v>44589</v>
      </c>
      <c r="AR761" s="19" t="str">
        <f>'[1]REQUISITOS DE EJECUCIÓN '!M764</f>
        <v>I</v>
      </c>
      <c r="AS761" s="20" t="s">
        <v>211</v>
      </c>
      <c r="AT761" s="18" t="str">
        <f>[1]Supervisiones!J764</f>
        <v>Elexy Esther Correa Bravo</v>
      </c>
      <c r="AU761" s="18">
        <f>[1]Supervisiones!K764</f>
        <v>32680099</v>
      </c>
      <c r="AV761" s="18" t="str">
        <f>[1]Supervisiones!L764</f>
        <v>Liliana Patricia Mosquera Reyes</v>
      </c>
      <c r="AW761" s="18">
        <f>[1]Supervisiones!M764</f>
        <v>32680099</v>
      </c>
      <c r="AX761" s="21">
        <f>[1]Supervisiones!N764</f>
        <v>44588</v>
      </c>
      <c r="AY761" s="21">
        <f>[1]Supervisiones!O764</f>
        <v>44588</v>
      </c>
      <c r="AZ761" s="18" t="str">
        <f>[1]Supervisiones!P764</f>
        <v>Transaccional</v>
      </c>
      <c r="BA761" s="20" t="s">
        <v>105</v>
      </c>
      <c r="BB761" s="18">
        <v>0</v>
      </c>
      <c r="BC761" s="20" t="s">
        <v>105</v>
      </c>
      <c r="BD761" s="18" t="s">
        <v>100</v>
      </c>
      <c r="BE761" s="18" t="s">
        <v>100</v>
      </c>
      <c r="BF761" s="20" t="s">
        <v>105</v>
      </c>
      <c r="BG761" s="18" t="s">
        <v>100</v>
      </c>
      <c r="BH761" s="18" t="s">
        <v>100</v>
      </c>
      <c r="BI761" s="18" t="s">
        <v>100</v>
      </c>
      <c r="BJ761" s="18" t="s">
        <v>100</v>
      </c>
      <c r="BK761" s="18" t="s">
        <v>100</v>
      </c>
      <c r="BL761" s="18" t="s">
        <v>100</v>
      </c>
      <c r="BM761" s="18" t="s">
        <v>100</v>
      </c>
      <c r="BN761" s="18" t="s">
        <v>100</v>
      </c>
      <c r="BO761" s="18" t="s">
        <v>100</v>
      </c>
      <c r="BP761" s="18" t="s">
        <v>100</v>
      </c>
      <c r="BQ761" s="18" t="s">
        <v>100</v>
      </c>
      <c r="BR761" s="18" t="s">
        <v>100</v>
      </c>
      <c r="BS761" s="21">
        <f t="shared" si="67"/>
        <v>44834</v>
      </c>
      <c r="BT761" s="20">
        <f t="shared" si="64"/>
        <v>0</v>
      </c>
      <c r="BU761" s="18">
        <v>0</v>
      </c>
      <c r="BV761" s="18">
        <v>0</v>
      </c>
      <c r="BW761" s="20">
        <f t="shared" si="65"/>
        <v>0</v>
      </c>
      <c r="BX761" s="18">
        <v>0</v>
      </c>
      <c r="BY761" s="18">
        <v>0</v>
      </c>
      <c r="BZ761" s="22">
        <f t="shared" si="68"/>
        <v>36000000</v>
      </c>
      <c r="CA761" s="18" t="s">
        <v>106</v>
      </c>
      <c r="CB761" s="20" t="e">
        <f t="shared" si="66"/>
        <v>#REF!</v>
      </c>
      <c r="CC761" s="30" t="e">
        <f>BS761-#REF!</f>
        <v>#REF!</v>
      </c>
      <c r="CD761" s="20" t="s">
        <v>107</v>
      </c>
      <c r="CE761" s="29">
        <v>44594</v>
      </c>
      <c r="CF761" s="32" t="s">
        <v>3970</v>
      </c>
    </row>
    <row r="762" spans="1:84" s="17" customFormat="1" ht="50.25" customHeight="1">
      <c r="A762" s="60">
        <v>761</v>
      </c>
      <c r="B762" s="20" t="s">
        <v>510</v>
      </c>
      <c r="C762" s="20" t="s">
        <v>930</v>
      </c>
      <c r="D762" s="20" t="s">
        <v>512</v>
      </c>
      <c r="E762" s="20" t="s">
        <v>88</v>
      </c>
      <c r="F762" s="20" t="s">
        <v>3971</v>
      </c>
      <c r="G762" s="20" t="s">
        <v>90</v>
      </c>
      <c r="H762" s="20" t="s">
        <v>3972</v>
      </c>
      <c r="I762" s="20" t="s">
        <v>92</v>
      </c>
      <c r="J762" s="20">
        <v>52428951</v>
      </c>
      <c r="K762" s="20" t="s">
        <v>3973</v>
      </c>
      <c r="L762" s="18">
        <v>80111701</v>
      </c>
      <c r="M762" s="28" t="s">
        <v>1394</v>
      </c>
      <c r="N762" s="20" t="s">
        <v>96</v>
      </c>
      <c r="O762" s="20">
        <f t="shared" si="58"/>
        <v>55000000</v>
      </c>
      <c r="P762" s="35">
        <v>55000000</v>
      </c>
      <c r="Q762" s="18">
        <v>0</v>
      </c>
      <c r="R762" s="35">
        <v>5000000</v>
      </c>
      <c r="S762" s="20" t="s">
        <v>213</v>
      </c>
      <c r="T762" s="21">
        <v>44587</v>
      </c>
      <c r="U762" s="21">
        <v>44589</v>
      </c>
      <c r="V762" s="31">
        <v>44895</v>
      </c>
      <c r="W762" s="21">
        <v>44589</v>
      </c>
      <c r="X762" s="21">
        <v>44895</v>
      </c>
      <c r="Y762" s="24" t="s">
        <v>517</v>
      </c>
      <c r="Z762" s="25" t="s">
        <v>518</v>
      </c>
      <c r="AA762" s="50">
        <v>20220091</v>
      </c>
      <c r="AB762" s="50">
        <v>23822</v>
      </c>
      <c r="AC762" s="23">
        <v>44569</v>
      </c>
      <c r="AD762" s="18" t="s">
        <v>100</v>
      </c>
      <c r="AE762" s="18" t="s">
        <v>100</v>
      </c>
      <c r="AF762" s="28" t="s">
        <v>519</v>
      </c>
      <c r="AG762" s="28" t="s">
        <v>116</v>
      </c>
      <c r="AH762" s="26">
        <v>90822</v>
      </c>
      <c r="AI762" s="38">
        <v>44588</v>
      </c>
      <c r="AJ762" s="27" t="s">
        <v>103</v>
      </c>
      <c r="AK762" s="26" t="s">
        <v>100</v>
      </c>
      <c r="AL762" s="26" t="s">
        <v>100</v>
      </c>
      <c r="AM762" s="19" t="str">
        <f>'[1]REQUISITOS DE EJECUCIÓN '!F765</f>
        <v>Cumplimiento del contrato
Calidad del servicio</v>
      </c>
      <c r="AN762" s="19" t="str">
        <f>'[1]REQUISITOS DE EJECUCIÓN '!G765</f>
        <v>390-47-994000069769</v>
      </c>
      <c r="AO762" s="19">
        <f>'[1]REQUISITOS DE EJECUCIÓN '!H765</f>
        <v>44588</v>
      </c>
      <c r="AP762" s="19">
        <f>'[1]REQUISITOS DE EJECUCIÓN '!I765</f>
        <v>44589</v>
      </c>
      <c r="AQ762" s="19">
        <f>'[1]REQUISITOS DE EJECUCIÓN '!L765</f>
        <v>44589</v>
      </c>
      <c r="AR762" s="19" t="str">
        <f>'[1]REQUISITOS DE EJECUCIÓN '!M765</f>
        <v>I</v>
      </c>
      <c r="AS762" s="20" t="s">
        <v>104</v>
      </c>
      <c r="AT762" s="18" t="str">
        <f>[1]Supervisiones!J765</f>
        <v>Norma Teresa Nieto Almanza</v>
      </c>
      <c r="AU762" s="18">
        <f>[1]Supervisiones!K765</f>
        <v>51871034</v>
      </c>
      <c r="AV762" s="18" t="str">
        <f>[1]Supervisiones!L765</f>
        <v>Norma Teresa Nieto Almanza</v>
      </c>
      <c r="AW762" s="18">
        <f>[1]Supervisiones!M765</f>
        <v>51871034</v>
      </c>
      <c r="AX762" s="21">
        <f>[1]Supervisiones!N765</f>
        <v>44588</v>
      </c>
      <c r="AY762" s="21">
        <f>[1]Supervisiones!O765</f>
        <v>44588</v>
      </c>
      <c r="AZ762" s="18" t="str">
        <f>[1]Supervisiones!P765</f>
        <v>Transaccional</v>
      </c>
      <c r="BA762" s="20" t="s">
        <v>105</v>
      </c>
      <c r="BB762" s="18">
        <v>0</v>
      </c>
      <c r="BC762" s="20" t="s">
        <v>105</v>
      </c>
      <c r="BD762" s="18" t="s">
        <v>100</v>
      </c>
      <c r="BE762" s="18" t="s">
        <v>100</v>
      </c>
      <c r="BF762" s="20" t="s">
        <v>105</v>
      </c>
      <c r="BG762" s="18" t="s">
        <v>100</v>
      </c>
      <c r="BH762" s="18" t="s">
        <v>100</v>
      </c>
      <c r="BI762" s="18" t="s">
        <v>100</v>
      </c>
      <c r="BJ762" s="18" t="s">
        <v>100</v>
      </c>
      <c r="BK762" s="18" t="s">
        <v>100</v>
      </c>
      <c r="BL762" s="18" t="s">
        <v>100</v>
      </c>
      <c r="BM762" s="18" t="s">
        <v>100</v>
      </c>
      <c r="BN762" s="18" t="s">
        <v>100</v>
      </c>
      <c r="BO762" s="18" t="s">
        <v>100</v>
      </c>
      <c r="BP762" s="18" t="s">
        <v>100</v>
      </c>
      <c r="BQ762" s="18" t="s">
        <v>100</v>
      </c>
      <c r="BR762" s="18" t="s">
        <v>100</v>
      </c>
      <c r="BS762" s="21">
        <f t="shared" si="67"/>
        <v>44895</v>
      </c>
      <c r="BT762" s="20">
        <f t="shared" si="64"/>
        <v>0</v>
      </c>
      <c r="BU762" s="18">
        <v>0</v>
      </c>
      <c r="BV762" s="18">
        <v>0</v>
      </c>
      <c r="BW762" s="20">
        <f t="shared" si="65"/>
        <v>0</v>
      </c>
      <c r="BX762" s="18">
        <v>0</v>
      </c>
      <c r="BY762" s="18">
        <v>0</v>
      </c>
      <c r="BZ762" s="22">
        <f t="shared" si="68"/>
        <v>55000000</v>
      </c>
      <c r="CA762" s="18" t="s">
        <v>106</v>
      </c>
      <c r="CB762" s="20" t="e">
        <f t="shared" si="66"/>
        <v>#REF!</v>
      </c>
      <c r="CC762" s="30" t="e">
        <f>BS762-#REF!</f>
        <v>#REF!</v>
      </c>
      <c r="CD762" s="20" t="s">
        <v>107</v>
      </c>
      <c r="CE762" s="29">
        <v>44594</v>
      </c>
      <c r="CF762" s="32" t="s">
        <v>3974</v>
      </c>
    </row>
    <row r="763" spans="1:84" s="17" customFormat="1" ht="50.25" customHeight="1">
      <c r="A763" s="60">
        <v>762</v>
      </c>
      <c r="B763" s="20" t="s">
        <v>510</v>
      </c>
      <c r="C763" s="20" t="s">
        <v>1409</v>
      </c>
      <c r="D763" s="20" t="s">
        <v>946</v>
      </c>
      <c r="E763" s="20" t="s">
        <v>88</v>
      </c>
      <c r="F763" s="20" t="s">
        <v>3975</v>
      </c>
      <c r="G763" s="20" t="s">
        <v>90</v>
      </c>
      <c r="H763" s="20" t="s">
        <v>3976</v>
      </c>
      <c r="I763" s="20" t="s">
        <v>92</v>
      </c>
      <c r="J763" s="20">
        <v>1026257845</v>
      </c>
      <c r="K763" s="20" t="s">
        <v>3977</v>
      </c>
      <c r="L763" s="18">
        <v>80111701</v>
      </c>
      <c r="M763" s="28" t="s">
        <v>3904</v>
      </c>
      <c r="N763" s="20" t="s">
        <v>1902</v>
      </c>
      <c r="O763" s="20">
        <f t="shared" si="58"/>
        <v>36000000</v>
      </c>
      <c r="P763" s="35">
        <v>36000000</v>
      </c>
      <c r="Q763" s="18">
        <v>0</v>
      </c>
      <c r="R763" s="35">
        <v>4000000</v>
      </c>
      <c r="S763" s="20" t="s">
        <v>213</v>
      </c>
      <c r="T763" s="21">
        <v>44588</v>
      </c>
      <c r="U763" s="21" t="s">
        <v>2313</v>
      </c>
      <c r="V763" s="21">
        <v>44834</v>
      </c>
      <c r="W763" s="21" t="s">
        <v>2313</v>
      </c>
      <c r="X763" s="21" t="s">
        <v>2313</v>
      </c>
      <c r="Y763" s="24" t="s">
        <v>517</v>
      </c>
      <c r="Z763" s="25" t="s">
        <v>518</v>
      </c>
      <c r="AA763" s="50">
        <v>20221201</v>
      </c>
      <c r="AB763" s="50">
        <v>117122</v>
      </c>
      <c r="AC763" s="23">
        <v>44585</v>
      </c>
      <c r="AD763" s="18" t="s">
        <v>100</v>
      </c>
      <c r="AE763" s="18" t="s">
        <v>100</v>
      </c>
      <c r="AF763" s="28" t="s">
        <v>3978</v>
      </c>
      <c r="AG763" s="28" t="s">
        <v>214</v>
      </c>
      <c r="AH763" s="26">
        <v>107622</v>
      </c>
      <c r="AI763" s="38">
        <v>44589</v>
      </c>
      <c r="AJ763" s="27" t="s">
        <v>84</v>
      </c>
      <c r="AK763" s="26" t="s">
        <v>100</v>
      </c>
      <c r="AL763" s="26" t="s">
        <v>100</v>
      </c>
      <c r="AM763" s="19" t="str">
        <f>'[1]REQUISITOS DE EJECUCIÓN '!F766</f>
        <v>Cumplimiento del contrato
Calidad del servicio</v>
      </c>
      <c r="AN763" s="19" t="str">
        <f>'[1]REQUISITOS DE EJECUCIÓN '!G766</f>
        <v>3259477-3</v>
      </c>
      <c r="AO763" s="19">
        <f>'[1]REQUISITOS DE EJECUCIÓN '!H766</f>
        <v>44588</v>
      </c>
      <c r="AP763" s="19">
        <f>'[1]REQUISITOS DE EJECUCIÓN '!I766</f>
        <v>44589</v>
      </c>
      <c r="AQ763" s="19">
        <f>'[1]REQUISITOS DE EJECUCIÓN '!L766</f>
        <v>44589</v>
      </c>
      <c r="AR763" s="19" t="str">
        <f>'[1]REQUISITOS DE EJECUCIÓN '!M766</f>
        <v>I</v>
      </c>
      <c r="AS763" s="20" t="s">
        <v>211</v>
      </c>
      <c r="AT763" s="18" t="str">
        <f>[1]Supervisiones!J766</f>
        <v>Elexy Esther Correa Bravo</v>
      </c>
      <c r="AU763" s="18">
        <f>[1]Supervisiones!K766</f>
        <v>32680099</v>
      </c>
      <c r="AV763" s="18" t="str">
        <f>[1]Supervisiones!L766</f>
        <v>Liliana Patricia Mosquera Reyes</v>
      </c>
      <c r="AW763" s="18">
        <f>[1]Supervisiones!M766</f>
        <v>32680099</v>
      </c>
      <c r="AX763" s="21">
        <f>[1]Supervisiones!N766</f>
        <v>44590</v>
      </c>
      <c r="AY763" s="21">
        <f>[1]Supervisiones!O766</f>
        <v>44590</v>
      </c>
      <c r="AZ763" s="18" t="str">
        <f>[1]Supervisiones!P766</f>
        <v>Transaccional</v>
      </c>
      <c r="BA763" s="20" t="s">
        <v>105</v>
      </c>
      <c r="BB763" s="18">
        <v>0</v>
      </c>
      <c r="BC763" s="20" t="s">
        <v>105</v>
      </c>
      <c r="BD763" s="18" t="s">
        <v>100</v>
      </c>
      <c r="BE763" s="18" t="s">
        <v>100</v>
      </c>
      <c r="BF763" s="20" t="s">
        <v>105</v>
      </c>
      <c r="BG763" s="18" t="s">
        <v>100</v>
      </c>
      <c r="BH763" s="18" t="s">
        <v>100</v>
      </c>
      <c r="BI763" s="18" t="s">
        <v>100</v>
      </c>
      <c r="BJ763" s="18" t="s">
        <v>100</v>
      </c>
      <c r="BK763" s="18" t="s">
        <v>100</v>
      </c>
      <c r="BL763" s="18" t="s">
        <v>100</v>
      </c>
      <c r="BM763" s="18" t="s">
        <v>100</v>
      </c>
      <c r="BN763" s="18" t="s">
        <v>100</v>
      </c>
      <c r="BO763" s="18" t="s">
        <v>100</v>
      </c>
      <c r="BP763" s="18" t="s">
        <v>100</v>
      </c>
      <c r="BQ763" s="18" t="s">
        <v>100</v>
      </c>
      <c r="BR763" s="18" t="s">
        <v>100</v>
      </c>
      <c r="BS763" s="21">
        <f t="shared" si="67"/>
        <v>44834</v>
      </c>
      <c r="BT763" s="20">
        <f t="shared" si="64"/>
        <v>0</v>
      </c>
      <c r="BU763" s="18">
        <v>0</v>
      </c>
      <c r="BV763" s="18">
        <v>0</v>
      </c>
      <c r="BW763" s="20">
        <f t="shared" si="65"/>
        <v>0</v>
      </c>
      <c r="BX763" s="18">
        <v>0</v>
      </c>
      <c r="BY763" s="18">
        <v>0</v>
      </c>
      <c r="BZ763" s="22">
        <f t="shared" si="68"/>
        <v>36000000</v>
      </c>
      <c r="CA763" s="18" t="s">
        <v>106</v>
      </c>
      <c r="CB763" s="20" t="e">
        <f t="shared" si="66"/>
        <v>#REF!</v>
      </c>
      <c r="CC763" s="30" t="e">
        <f>BS763-#REF!</f>
        <v>#REF!</v>
      </c>
      <c r="CD763" s="20" t="s">
        <v>107</v>
      </c>
      <c r="CE763" s="29">
        <v>44594</v>
      </c>
      <c r="CF763" s="32" t="s">
        <v>3979</v>
      </c>
    </row>
    <row r="764" spans="1:84" s="17" customFormat="1" ht="50.25" customHeight="1">
      <c r="A764" s="60">
        <v>763</v>
      </c>
      <c r="B764" s="20" t="s">
        <v>411</v>
      </c>
      <c r="C764" s="20" t="s">
        <v>730</v>
      </c>
      <c r="D764" s="20" t="s">
        <v>1116</v>
      </c>
      <c r="E764" s="20" t="s">
        <v>88</v>
      </c>
      <c r="F764" s="20" t="s">
        <v>3980</v>
      </c>
      <c r="G764" s="20" t="s">
        <v>90</v>
      </c>
      <c r="H764" s="20" t="s">
        <v>3981</v>
      </c>
      <c r="I764" s="20" t="s">
        <v>92</v>
      </c>
      <c r="J764" s="20">
        <v>72256274</v>
      </c>
      <c r="K764" s="20" t="s">
        <v>3982</v>
      </c>
      <c r="L764" s="18">
        <v>80111701</v>
      </c>
      <c r="M764" s="40" t="s">
        <v>3960</v>
      </c>
      <c r="N764" s="20" t="s">
        <v>96</v>
      </c>
      <c r="O764" s="20">
        <f t="shared" si="58"/>
        <v>46000000</v>
      </c>
      <c r="P764" s="35">
        <v>46000000</v>
      </c>
      <c r="Q764" s="18">
        <v>0</v>
      </c>
      <c r="R764" s="35">
        <v>4000000</v>
      </c>
      <c r="S764" s="20" t="s">
        <v>97</v>
      </c>
      <c r="T764" s="21">
        <v>44587</v>
      </c>
      <c r="U764" s="21">
        <v>44592</v>
      </c>
      <c r="V764" s="31">
        <v>44926</v>
      </c>
      <c r="W764" s="21">
        <v>44592</v>
      </c>
      <c r="X764" s="21">
        <v>44926</v>
      </c>
      <c r="Y764" s="24" t="s">
        <v>418</v>
      </c>
      <c r="Z764" s="25" t="s">
        <v>419</v>
      </c>
      <c r="AA764" s="50">
        <v>20220698</v>
      </c>
      <c r="AB764" s="50">
        <v>95122</v>
      </c>
      <c r="AC764" s="23">
        <v>44575</v>
      </c>
      <c r="AD764" s="18" t="s">
        <v>100</v>
      </c>
      <c r="AE764" s="18" t="s">
        <v>100</v>
      </c>
      <c r="AF764" s="28" t="s">
        <v>736</v>
      </c>
      <c r="AG764" s="28" t="s">
        <v>737</v>
      </c>
      <c r="AH764" s="26">
        <v>93922</v>
      </c>
      <c r="AI764" s="38">
        <v>44588</v>
      </c>
      <c r="AJ764" s="27" t="s">
        <v>103</v>
      </c>
      <c r="AK764" s="26" t="s">
        <v>100</v>
      </c>
      <c r="AL764" s="26" t="s">
        <v>100</v>
      </c>
      <c r="AM764" s="19" t="str">
        <f>'[1]REQUISITOS DE EJECUCIÓN '!F767</f>
        <v>Cumplimiento del contrato
Calidad del servicio</v>
      </c>
      <c r="AN764" s="19" t="str">
        <f>'[1]REQUISITOS DE EJECUCIÓN '!G767</f>
        <v>BQ-100049568</v>
      </c>
      <c r="AO764" s="19">
        <f>'[1]REQUISITOS DE EJECUCIÓN '!H767</f>
        <v>44588</v>
      </c>
      <c r="AP764" s="19">
        <f>'[1]REQUISITOS DE EJECUCIÓN '!I767</f>
        <v>44590</v>
      </c>
      <c r="AQ764" s="19">
        <f>'[1]REQUISITOS DE EJECUCIÓN '!L767</f>
        <v>44589</v>
      </c>
      <c r="AR764" s="19" t="str">
        <f>'[1]REQUISITOS DE EJECUCIÓN '!M767</f>
        <v>I</v>
      </c>
      <c r="AS764" s="20" t="s">
        <v>104</v>
      </c>
      <c r="AT764" s="18" t="str">
        <f>[1]Supervisiones!J767</f>
        <v>Yolanda Alfonso Ruiz</v>
      </c>
      <c r="AU764" s="18">
        <f>[1]Supervisiones!K767</f>
        <v>39524390</v>
      </c>
      <c r="AV764" s="18" t="str">
        <f>[1]Supervisiones!L767</f>
        <v>Yolanda Alfonso Ruiz</v>
      </c>
      <c r="AW764" s="18">
        <f>[1]Supervisiones!M767</f>
        <v>39524390</v>
      </c>
      <c r="AX764" s="21">
        <f>[1]Supervisiones!N767</f>
        <v>44588</v>
      </c>
      <c r="AY764" s="21">
        <f>[1]Supervisiones!O767</f>
        <v>44588</v>
      </c>
      <c r="AZ764" s="18" t="str">
        <f>[1]Supervisiones!P767</f>
        <v>Transaccional</v>
      </c>
      <c r="BA764" s="20" t="s">
        <v>105</v>
      </c>
      <c r="BB764" s="18">
        <v>0</v>
      </c>
      <c r="BC764" s="20" t="s">
        <v>105</v>
      </c>
      <c r="BD764" s="18" t="s">
        <v>100</v>
      </c>
      <c r="BE764" s="18" t="s">
        <v>100</v>
      </c>
      <c r="BF764" s="20" t="s">
        <v>105</v>
      </c>
      <c r="BG764" s="18" t="s">
        <v>100</v>
      </c>
      <c r="BH764" s="18" t="s">
        <v>100</v>
      </c>
      <c r="BI764" s="18" t="s">
        <v>100</v>
      </c>
      <c r="BJ764" s="18" t="s">
        <v>100</v>
      </c>
      <c r="BK764" s="18" t="s">
        <v>100</v>
      </c>
      <c r="BL764" s="18" t="s">
        <v>100</v>
      </c>
      <c r="BM764" s="18" t="s">
        <v>100</v>
      </c>
      <c r="BN764" s="18" t="s">
        <v>100</v>
      </c>
      <c r="BO764" s="18" t="s">
        <v>100</v>
      </c>
      <c r="BP764" s="18" t="s">
        <v>100</v>
      </c>
      <c r="BQ764" s="18" t="s">
        <v>100</v>
      </c>
      <c r="BR764" s="18" t="s">
        <v>100</v>
      </c>
      <c r="BS764" s="21">
        <f t="shared" si="67"/>
        <v>44926</v>
      </c>
      <c r="BT764" s="20">
        <f t="shared" si="64"/>
        <v>0</v>
      </c>
      <c r="BU764" s="18">
        <v>0</v>
      </c>
      <c r="BV764" s="18">
        <v>0</v>
      </c>
      <c r="BW764" s="20">
        <f t="shared" si="65"/>
        <v>0</v>
      </c>
      <c r="BX764" s="18">
        <v>0</v>
      </c>
      <c r="BY764" s="18">
        <v>0</v>
      </c>
      <c r="BZ764" s="22">
        <f t="shared" si="68"/>
        <v>46000000</v>
      </c>
      <c r="CA764" s="18" t="s">
        <v>106</v>
      </c>
      <c r="CB764" s="20" t="e">
        <f t="shared" si="66"/>
        <v>#REF!</v>
      </c>
      <c r="CC764" s="30" t="e">
        <f>BS764-#REF!</f>
        <v>#REF!</v>
      </c>
      <c r="CD764" s="20" t="s">
        <v>107</v>
      </c>
      <c r="CE764" s="29">
        <v>44594</v>
      </c>
      <c r="CF764" s="32" t="s">
        <v>3983</v>
      </c>
    </row>
    <row r="765" spans="1:84" s="17" customFormat="1" ht="50.25" customHeight="1">
      <c r="A765" s="60">
        <v>764</v>
      </c>
      <c r="B765" s="20" t="s">
        <v>85</v>
      </c>
      <c r="C765" s="20" t="s">
        <v>271</v>
      </c>
      <c r="D765" s="20" t="s">
        <v>165</v>
      </c>
      <c r="E765" s="20" t="s">
        <v>88</v>
      </c>
      <c r="F765" s="20" t="s">
        <v>3984</v>
      </c>
      <c r="G765" s="20" t="s">
        <v>90</v>
      </c>
      <c r="H765" s="20" t="s">
        <v>3985</v>
      </c>
      <c r="I765" s="20" t="s">
        <v>92</v>
      </c>
      <c r="J765" s="20">
        <v>80755490</v>
      </c>
      <c r="K765" s="20" t="s">
        <v>3986</v>
      </c>
      <c r="L765" s="18">
        <v>80111701</v>
      </c>
      <c r="M765" s="28" t="s">
        <v>3987</v>
      </c>
      <c r="N765" s="20" t="s">
        <v>96</v>
      </c>
      <c r="O765" s="20">
        <f t="shared" si="58"/>
        <v>66000000</v>
      </c>
      <c r="P765" s="35">
        <v>66000000</v>
      </c>
      <c r="Q765" s="18">
        <v>0</v>
      </c>
      <c r="R765" s="35">
        <v>5500000</v>
      </c>
      <c r="S765" s="20" t="s">
        <v>213</v>
      </c>
      <c r="T765" s="31">
        <v>44587</v>
      </c>
      <c r="U765" s="21">
        <v>44589</v>
      </c>
      <c r="V765" s="31">
        <v>44926</v>
      </c>
      <c r="W765" s="21">
        <v>44589</v>
      </c>
      <c r="X765" s="21">
        <v>44926</v>
      </c>
      <c r="Y765" s="24" t="s">
        <v>130</v>
      </c>
      <c r="Z765" s="25" t="s">
        <v>99</v>
      </c>
      <c r="AA765" s="50">
        <v>20221182</v>
      </c>
      <c r="AB765" s="50">
        <v>114322</v>
      </c>
      <c r="AC765" s="23">
        <v>44582</v>
      </c>
      <c r="AD765" s="18" t="s">
        <v>100</v>
      </c>
      <c r="AE765" s="18" t="s">
        <v>100</v>
      </c>
      <c r="AF765" s="28" t="s">
        <v>131</v>
      </c>
      <c r="AG765" s="28" t="s">
        <v>238</v>
      </c>
      <c r="AH765" s="26">
        <v>90722</v>
      </c>
      <c r="AI765" s="38">
        <v>44588</v>
      </c>
      <c r="AJ765" s="27" t="s">
        <v>103</v>
      </c>
      <c r="AK765" s="26" t="s">
        <v>100</v>
      </c>
      <c r="AL765" s="26" t="s">
        <v>100</v>
      </c>
      <c r="AM765" s="19" t="str">
        <f>'[1]REQUISITOS DE EJECUCIÓN '!F768</f>
        <v>Cumplimiento del contrato
Calidad del servicio</v>
      </c>
      <c r="AN765" s="19" t="str">
        <f>'[1]REQUISITOS DE EJECUCIÓN '!G768</f>
        <v>390-47-994000069635</v>
      </c>
      <c r="AO765" s="19">
        <f>'[1]REQUISITOS DE EJECUCIÓN '!H768</f>
        <v>44587</v>
      </c>
      <c r="AP765" s="19">
        <f>'[1]REQUISITOS DE EJECUCIÓN '!I768</f>
        <v>44589</v>
      </c>
      <c r="AQ765" s="19">
        <f>'[1]REQUISITOS DE EJECUCIÓN '!L768</f>
        <v>44589</v>
      </c>
      <c r="AR765" s="19" t="str">
        <f>'[1]REQUISITOS DE EJECUCIÓN '!M768</f>
        <v>I</v>
      </c>
      <c r="AS765" s="20" t="s">
        <v>104</v>
      </c>
      <c r="AT765" s="18" t="str">
        <f>[1]Supervisiones!J768</f>
        <v>Yury Alexandra Rodríguez Murillo</v>
      </c>
      <c r="AU765" s="18">
        <f>[1]Supervisiones!K768</f>
        <v>52928133</v>
      </c>
      <c r="AV765" s="18" t="str">
        <f>[1]Supervisiones!L768</f>
        <v>Yury Alexandra Rodríguez Murillo</v>
      </c>
      <c r="AW765" s="18">
        <f>[1]Supervisiones!M768</f>
        <v>52928133</v>
      </c>
      <c r="AX765" s="21">
        <f>[1]Supervisiones!N768</f>
        <v>44588</v>
      </c>
      <c r="AY765" s="21">
        <f>[1]Supervisiones!O768</f>
        <v>44588</v>
      </c>
      <c r="AZ765" s="18" t="str">
        <f>[1]Supervisiones!P768</f>
        <v>Transaccional</v>
      </c>
      <c r="BA765" s="20" t="s">
        <v>105</v>
      </c>
      <c r="BB765" s="18">
        <v>0</v>
      </c>
      <c r="BC765" s="20" t="s">
        <v>105</v>
      </c>
      <c r="BD765" s="18" t="s">
        <v>100</v>
      </c>
      <c r="BE765" s="18" t="s">
        <v>100</v>
      </c>
      <c r="BF765" s="20" t="s">
        <v>105</v>
      </c>
      <c r="BG765" s="18" t="s">
        <v>100</v>
      </c>
      <c r="BH765" s="18" t="s">
        <v>100</v>
      </c>
      <c r="BI765" s="18" t="s">
        <v>100</v>
      </c>
      <c r="BJ765" s="18" t="s">
        <v>100</v>
      </c>
      <c r="BK765" s="18" t="s">
        <v>100</v>
      </c>
      <c r="BL765" s="18" t="s">
        <v>100</v>
      </c>
      <c r="BM765" s="18" t="s">
        <v>100</v>
      </c>
      <c r="BN765" s="18" t="s">
        <v>100</v>
      </c>
      <c r="BO765" s="18" t="s">
        <v>100</v>
      </c>
      <c r="BP765" s="18" t="s">
        <v>100</v>
      </c>
      <c r="BQ765" s="18" t="s">
        <v>100</v>
      </c>
      <c r="BR765" s="18" t="s">
        <v>100</v>
      </c>
      <c r="BS765" s="21">
        <f t="shared" si="67"/>
        <v>44926</v>
      </c>
      <c r="BT765" s="20">
        <f t="shared" si="64"/>
        <v>0</v>
      </c>
      <c r="BU765" s="18">
        <v>0</v>
      </c>
      <c r="BV765" s="18">
        <v>0</v>
      </c>
      <c r="BW765" s="20">
        <f t="shared" si="65"/>
        <v>0</v>
      </c>
      <c r="BX765" s="18">
        <v>0</v>
      </c>
      <c r="BY765" s="18">
        <v>0</v>
      </c>
      <c r="BZ765" s="22">
        <f t="shared" si="68"/>
        <v>66000000</v>
      </c>
      <c r="CA765" s="18" t="s">
        <v>106</v>
      </c>
      <c r="CB765" s="20" t="e">
        <f t="shared" si="66"/>
        <v>#REF!</v>
      </c>
      <c r="CC765" s="30" t="e">
        <f>BS765-#REF!</f>
        <v>#REF!</v>
      </c>
      <c r="CD765" s="20" t="s">
        <v>107</v>
      </c>
      <c r="CE765" s="29">
        <v>44594</v>
      </c>
      <c r="CF765" s="32" t="s">
        <v>3988</v>
      </c>
    </row>
    <row r="766" spans="1:84" s="17" customFormat="1" ht="50.25" customHeight="1">
      <c r="A766" s="60">
        <v>765</v>
      </c>
      <c r="B766" s="20" t="s">
        <v>510</v>
      </c>
      <c r="C766" s="20" t="s">
        <v>1409</v>
      </c>
      <c r="D766" s="20" t="s">
        <v>512</v>
      </c>
      <c r="E766" s="20" t="s">
        <v>88</v>
      </c>
      <c r="F766" s="20" t="s">
        <v>3989</v>
      </c>
      <c r="G766" s="20" t="s">
        <v>90</v>
      </c>
      <c r="H766" s="20" t="s">
        <v>3990</v>
      </c>
      <c r="I766" s="20" t="s">
        <v>92</v>
      </c>
      <c r="J766" s="20">
        <v>1064979058</v>
      </c>
      <c r="K766" s="20" t="s">
        <v>3991</v>
      </c>
      <c r="L766" s="18">
        <v>80111701</v>
      </c>
      <c r="M766" s="28" t="s">
        <v>3992</v>
      </c>
      <c r="N766" s="20" t="s">
        <v>1902</v>
      </c>
      <c r="O766" s="20">
        <f t="shared" si="58"/>
        <v>55700000</v>
      </c>
      <c r="P766" s="35">
        <v>55700000</v>
      </c>
      <c r="Q766" s="18">
        <v>0</v>
      </c>
      <c r="R766" s="35">
        <v>5570000</v>
      </c>
      <c r="S766" s="20" t="s">
        <v>213</v>
      </c>
      <c r="T766" s="31">
        <v>44587</v>
      </c>
      <c r="U766" s="21" t="s">
        <v>2313</v>
      </c>
      <c r="V766" s="31">
        <v>44864</v>
      </c>
      <c r="W766" s="21" t="s">
        <v>2313</v>
      </c>
      <c r="X766" s="21" t="s">
        <v>2313</v>
      </c>
      <c r="Y766" s="24" t="s">
        <v>1414</v>
      </c>
      <c r="Z766" s="25" t="s">
        <v>518</v>
      </c>
      <c r="AA766" s="50">
        <v>20220398</v>
      </c>
      <c r="AB766" s="50">
        <v>57122</v>
      </c>
      <c r="AC766" s="23">
        <v>44573</v>
      </c>
      <c r="AD766" s="18" t="s">
        <v>100</v>
      </c>
      <c r="AE766" s="18" t="s">
        <v>100</v>
      </c>
      <c r="AF766" s="28" t="s">
        <v>1415</v>
      </c>
      <c r="AG766" s="28" t="s">
        <v>116</v>
      </c>
      <c r="AH766" s="26">
        <v>90222</v>
      </c>
      <c r="AI766" s="38">
        <v>44587</v>
      </c>
      <c r="AJ766" s="27" t="s">
        <v>84</v>
      </c>
      <c r="AK766" s="26" t="s">
        <v>100</v>
      </c>
      <c r="AL766" s="26" t="s">
        <v>100</v>
      </c>
      <c r="AM766" s="19" t="str">
        <f>'[1]REQUISITOS DE EJECUCIÓN '!F769</f>
        <v>Cumplimiento del contrato
Calidad del servicio</v>
      </c>
      <c r="AN766" s="19" t="str">
        <f>'[1]REQUISITOS DE EJECUCIÓN '!G769</f>
        <v>11-46-101026130</v>
      </c>
      <c r="AO766" s="19">
        <f>'[1]REQUISITOS DE EJECUCIÓN '!H769</f>
        <v>44587</v>
      </c>
      <c r="AP766" s="19">
        <f>'[1]REQUISITOS DE EJECUCIÓN '!I769</f>
        <v>44589</v>
      </c>
      <c r="AQ766" s="19">
        <f>'[1]REQUISITOS DE EJECUCIÓN '!L769</f>
        <v>44589</v>
      </c>
      <c r="AR766" s="19" t="str">
        <f>'[1]REQUISITOS DE EJECUCIÓN '!M769</f>
        <v>I</v>
      </c>
      <c r="AS766" s="20" t="s">
        <v>211</v>
      </c>
      <c r="AT766" s="18" t="str">
        <f>[1]Supervisiones!J769</f>
        <v>Mario Giovanni Monroy Hernandez</v>
      </c>
      <c r="AU766" s="18">
        <f>[1]Supervisiones!K769</f>
        <v>79641497</v>
      </c>
      <c r="AV766" s="18" t="str">
        <f>[1]Supervisiones!L769</f>
        <v>Liliana Patricia Mosquera Reyes</v>
      </c>
      <c r="AW766" s="18">
        <f>[1]Supervisiones!M769</f>
        <v>79641497</v>
      </c>
      <c r="AX766" s="21">
        <f>[1]Supervisiones!N769</f>
        <v>44587</v>
      </c>
      <c r="AY766" s="21">
        <f>[1]Supervisiones!O769</f>
        <v>44587</v>
      </c>
      <c r="AZ766" s="18" t="str">
        <f>[1]Supervisiones!P769</f>
        <v>Transaccional</v>
      </c>
      <c r="BA766" s="20" t="s">
        <v>105</v>
      </c>
      <c r="BB766" s="18">
        <v>0</v>
      </c>
      <c r="BC766" s="20" t="s">
        <v>105</v>
      </c>
      <c r="BD766" s="18" t="s">
        <v>100</v>
      </c>
      <c r="BE766" s="18" t="s">
        <v>100</v>
      </c>
      <c r="BF766" s="20" t="s">
        <v>105</v>
      </c>
      <c r="BG766" s="18" t="s">
        <v>100</v>
      </c>
      <c r="BH766" s="18" t="s">
        <v>100</v>
      </c>
      <c r="BI766" s="18" t="s">
        <v>100</v>
      </c>
      <c r="BJ766" s="18" t="s">
        <v>100</v>
      </c>
      <c r="BK766" s="18" t="s">
        <v>100</v>
      </c>
      <c r="BL766" s="18" t="s">
        <v>100</v>
      </c>
      <c r="BM766" s="18" t="s">
        <v>100</v>
      </c>
      <c r="BN766" s="18" t="s">
        <v>100</v>
      </c>
      <c r="BO766" s="18" t="s">
        <v>100</v>
      </c>
      <c r="BP766" s="18" t="s">
        <v>100</v>
      </c>
      <c r="BQ766" s="18" t="s">
        <v>100</v>
      </c>
      <c r="BR766" s="18" t="s">
        <v>100</v>
      </c>
      <c r="BS766" s="21">
        <f t="shared" si="67"/>
        <v>44864</v>
      </c>
      <c r="BT766" s="20">
        <f t="shared" si="64"/>
        <v>0</v>
      </c>
      <c r="BU766" s="18">
        <v>0</v>
      </c>
      <c r="BV766" s="18">
        <v>0</v>
      </c>
      <c r="BW766" s="20">
        <f t="shared" si="65"/>
        <v>0</v>
      </c>
      <c r="BX766" s="18">
        <v>0</v>
      </c>
      <c r="BY766" s="18">
        <v>0</v>
      </c>
      <c r="BZ766" s="22">
        <f t="shared" si="68"/>
        <v>55700000</v>
      </c>
      <c r="CA766" s="18" t="s">
        <v>106</v>
      </c>
      <c r="CB766" s="20" t="e">
        <f t="shared" si="66"/>
        <v>#REF!</v>
      </c>
      <c r="CC766" s="30" t="e">
        <f>BS766-#REF!</f>
        <v>#REF!</v>
      </c>
      <c r="CD766" s="20" t="s">
        <v>107</v>
      </c>
      <c r="CE766" s="29">
        <v>44594</v>
      </c>
      <c r="CF766" s="44" t="s">
        <v>3993</v>
      </c>
    </row>
    <row r="767" spans="1:84" s="17" customFormat="1" ht="50.25" customHeight="1">
      <c r="A767" s="60">
        <v>766</v>
      </c>
      <c r="B767" s="20" t="s">
        <v>411</v>
      </c>
      <c r="C767" s="20" t="s">
        <v>412</v>
      </c>
      <c r="D767" s="20" t="s">
        <v>1332</v>
      </c>
      <c r="E767" s="20" t="s">
        <v>2387</v>
      </c>
      <c r="F767" s="20" t="s">
        <v>3994</v>
      </c>
      <c r="G767" s="20" t="s">
        <v>2389</v>
      </c>
      <c r="H767" s="20" t="s">
        <v>3995</v>
      </c>
      <c r="I767" s="20" t="s">
        <v>2130</v>
      </c>
      <c r="J767" s="20" t="s">
        <v>3996</v>
      </c>
      <c r="K767" s="20" t="s">
        <v>3997</v>
      </c>
      <c r="L767" s="18">
        <v>80101505</v>
      </c>
      <c r="M767" s="28" t="s">
        <v>3998</v>
      </c>
      <c r="N767" s="28" t="s">
        <v>96</v>
      </c>
      <c r="O767" s="20">
        <f t="shared" si="58"/>
        <v>500000000</v>
      </c>
      <c r="P767" s="35">
        <v>500000000</v>
      </c>
      <c r="Q767" s="36">
        <v>0</v>
      </c>
      <c r="R767" s="36" t="s">
        <v>100</v>
      </c>
      <c r="S767" s="20" t="s">
        <v>100</v>
      </c>
      <c r="T767" s="31">
        <v>44588</v>
      </c>
      <c r="U767" s="21">
        <v>44599</v>
      </c>
      <c r="V767" s="53">
        <v>44895</v>
      </c>
      <c r="W767" s="21">
        <v>44599</v>
      </c>
      <c r="X767" s="42">
        <v>44834</v>
      </c>
      <c r="Y767" s="24" t="s">
        <v>130</v>
      </c>
      <c r="Z767" s="25" t="s">
        <v>419</v>
      </c>
      <c r="AA767" s="50">
        <v>20221101</v>
      </c>
      <c r="AB767" s="50">
        <v>99722</v>
      </c>
      <c r="AC767" s="23">
        <v>44578</v>
      </c>
      <c r="AD767" s="18" t="s">
        <v>100</v>
      </c>
      <c r="AE767" s="18" t="s">
        <v>100</v>
      </c>
      <c r="AF767" s="28" t="s">
        <v>3467</v>
      </c>
      <c r="AG767" s="28" t="s">
        <v>100</v>
      </c>
      <c r="AH767" s="26">
        <v>96022</v>
      </c>
      <c r="AI767" s="38">
        <v>44588</v>
      </c>
      <c r="AJ767" s="27" t="s">
        <v>84</v>
      </c>
      <c r="AK767" s="26" t="s">
        <v>100</v>
      </c>
      <c r="AL767" s="26" t="s">
        <v>100</v>
      </c>
      <c r="AM767" s="19" t="str">
        <f>'[1]REQUISITOS DE EJECUCIÓN '!F770</f>
        <v>Cumplimiento del contrato
Pago de salarios
Calidad del servicio
Responsabilidad civil extra contractual</v>
      </c>
      <c r="AN767" s="19" t="str">
        <f>'[1]REQUISITOS DE EJECUCIÓN '!G770</f>
        <v>390 47 994000069735
390-74-994000010945</v>
      </c>
      <c r="AO767" s="19">
        <f>'[1]REQUISITOS DE EJECUCIÓN '!H770</f>
        <v>44588</v>
      </c>
      <c r="AP767" s="19" t="str">
        <f>'[1]REQUISITOS DE EJECUCIÓN '!I770</f>
        <v>02/02/2022
7/02/2022</v>
      </c>
      <c r="AQ767" s="19" t="str">
        <f>'[1]REQUISITOS DE EJECUCIÓN '!L770</f>
        <v>N/A</v>
      </c>
      <c r="AR767" s="19" t="str">
        <f>'[1]REQUISITOS DE EJECUCIÓN '!M770</f>
        <v>N/A</v>
      </c>
      <c r="AS767" s="20" t="s">
        <v>100</v>
      </c>
      <c r="AT767" s="18" t="str">
        <f>[1]Supervisiones!J770</f>
        <v>José Leonardo Hincapié Gómez</v>
      </c>
      <c r="AU767" s="18">
        <f>[1]Supervisiones!K770</f>
        <v>7562090</v>
      </c>
      <c r="AV767" s="18" t="str">
        <f>[1]Supervisiones!L770</f>
        <v>José Leonardo Hincapié Gómez</v>
      </c>
      <c r="AW767" s="18">
        <f>[1]Supervisiones!M770</f>
        <v>7562090</v>
      </c>
      <c r="AX767" s="21">
        <f>[1]Supervisiones!N770</f>
        <v>44590</v>
      </c>
      <c r="AY767" s="21">
        <f>[1]Supervisiones!O770</f>
        <v>44590</v>
      </c>
      <c r="AZ767" s="18" t="str">
        <f>[1]Supervisiones!P770</f>
        <v>Transaccional</v>
      </c>
      <c r="BA767" s="20" t="s">
        <v>105</v>
      </c>
      <c r="BB767" s="18">
        <v>0</v>
      </c>
      <c r="BC767" s="20" t="s">
        <v>105</v>
      </c>
      <c r="BD767" s="18" t="s">
        <v>100</v>
      </c>
      <c r="BE767" s="18" t="s">
        <v>100</v>
      </c>
      <c r="BF767" s="20" t="s">
        <v>105</v>
      </c>
      <c r="BG767" s="18" t="s">
        <v>100</v>
      </c>
      <c r="BH767" s="18" t="s">
        <v>100</v>
      </c>
      <c r="BI767" s="18" t="s">
        <v>100</v>
      </c>
      <c r="BJ767" s="18" t="s">
        <v>100</v>
      </c>
      <c r="BK767" s="18" t="s">
        <v>100</v>
      </c>
      <c r="BL767" s="18" t="s">
        <v>100</v>
      </c>
      <c r="BM767" s="18" t="s">
        <v>100</v>
      </c>
      <c r="BN767" s="18" t="s">
        <v>100</v>
      </c>
      <c r="BO767" s="18" t="s">
        <v>100</v>
      </c>
      <c r="BP767" s="18" t="s">
        <v>100</v>
      </c>
      <c r="BQ767" s="18" t="s">
        <v>100</v>
      </c>
      <c r="BR767" s="18" t="s">
        <v>100</v>
      </c>
      <c r="BS767" s="21">
        <f t="shared" si="67"/>
        <v>44895</v>
      </c>
      <c r="BT767" s="20">
        <f t="shared" ref="BT767:BT830" si="69">BU767+BV767</f>
        <v>0</v>
      </c>
      <c r="BU767" s="18">
        <v>0</v>
      </c>
      <c r="BV767" s="18">
        <v>0</v>
      </c>
      <c r="BW767" s="20">
        <f t="shared" ref="BW767:BW830" si="70">BX767+BY767</f>
        <v>0</v>
      </c>
      <c r="BX767" s="18">
        <v>0</v>
      </c>
      <c r="BY767" s="18">
        <v>0</v>
      </c>
      <c r="BZ767" s="22">
        <f t="shared" si="68"/>
        <v>500000000</v>
      </c>
      <c r="CA767" s="18" t="s">
        <v>106</v>
      </c>
      <c r="CB767" s="20" t="e">
        <f t="shared" ref="CB767:CB830" si="71">IF(CC767&lt;0, "Vencido hace "&amp;CC767&amp;" días",IF(CC767=0, "Vence hoy",IF(CC767&lt;4, "Tiene "&amp;CC767&amp;"  días","Faltan "&amp;CC767&amp;"días")))</f>
        <v>#REF!</v>
      </c>
      <c r="CC767" s="30" t="e">
        <f>BS767-#REF!</f>
        <v>#REF!</v>
      </c>
      <c r="CD767" s="20" t="s">
        <v>107</v>
      </c>
      <c r="CE767" s="29">
        <v>44594</v>
      </c>
      <c r="CF767" s="32" t="s">
        <v>3999</v>
      </c>
    </row>
    <row r="768" spans="1:84" s="17" customFormat="1" ht="50.25" customHeight="1">
      <c r="A768" s="60">
        <v>767</v>
      </c>
      <c r="B768" s="20" t="s">
        <v>377</v>
      </c>
      <c r="C768" s="20" t="s">
        <v>1781</v>
      </c>
      <c r="D768" s="20" t="s">
        <v>251</v>
      </c>
      <c r="E768" s="20" t="s">
        <v>88</v>
      </c>
      <c r="F768" s="20" t="s">
        <v>4000</v>
      </c>
      <c r="G768" s="20" t="s">
        <v>90</v>
      </c>
      <c r="H768" s="20" t="s">
        <v>4001</v>
      </c>
      <c r="I768" s="20" t="s">
        <v>92</v>
      </c>
      <c r="J768" s="20" t="s">
        <v>4002</v>
      </c>
      <c r="K768" s="20" t="s">
        <v>4003</v>
      </c>
      <c r="L768" s="18">
        <v>80111701</v>
      </c>
      <c r="M768" s="28" t="s">
        <v>4004</v>
      </c>
      <c r="N768" s="20" t="s">
        <v>96</v>
      </c>
      <c r="O768" s="20">
        <f t="shared" si="58"/>
        <v>89250000</v>
      </c>
      <c r="P768" s="35">
        <v>89250000</v>
      </c>
      <c r="Q768" s="18">
        <v>0</v>
      </c>
      <c r="R768" s="35">
        <v>17850000</v>
      </c>
      <c r="S768" s="20" t="s">
        <v>213</v>
      </c>
      <c r="T768" s="31">
        <v>44587</v>
      </c>
      <c r="U768" s="21">
        <v>44593</v>
      </c>
      <c r="V768" s="31">
        <v>44742</v>
      </c>
      <c r="W768" s="21">
        <v>44593</v>
      </c>
      <c r="X768" s="21">
        <v>44742</v>
      </c>
      <c r="Y768" s="24" t="s">
        <v>383</v>
      </c>
      <c r="Z768" s="25" t="s">
        <v>384</v>
      </c>
      <c r="AA768" s="50">
        <v>20221048</v>
      </c>
      <c r="AB768" s="50">
        <v>119022</v>
      </c>
      <c r="AC768" s="23">
        <v>44585</v>
      </c>
      <c r="AD768" s="18" t="s">
        <v>100</v>
      </c>
      <c r="AE768" s="18" t="s">
        <v>100</v>
      </c>
      <c r="AF768" s="28" t="s">
        <v>986</v>
      </c>
      <c r="AG768" s="28" t="s">
        <v>102</v>
      </c>
      <c r="AH768" s="26">
        <v>93522</v>
      </c>
      <c r="AI768" s="38">
        <v>44588</v>
      </c>
      <c r="AJ768" s="27" t="s">
        <v>84</v>
      </c>
      <c r="AK768" s="26" t="s">
        <v>100</v>
      </c>
      <c r="AL768" s="26" t="s">
        <v>100</v>
      </c>
      <c r="AM768" s="19" t="str">
        <f>'[1]REQUISITOS DE EJECUCIÓN '!F771</f>
        <v>Cumplimiento del contrato
Calidad del servicio</v>
      </c>
      <c r="AN768" s="19" t="str">
        <f>'[1]REQUISITOS DE EJECUCIÓN '!G771</f>
        <v>21-46-101043203</v>
      </c>
      <c r="AO768" s="19">
        <f>'[1]REQUISITOS DE EJECUCIÓN '!H771</f>
        <v>44588</v>
      </c>
      <c r="AP768" s="19">
        <f>'[1]REQUISITOS DE EJECUCIÓN '!I772</f>
        <v>44590</v>
      </c>
      <c r="AQ768" s="19">
        <f>'[1]REQUISITOS DE EJECUCIÓN '!L771</f>
        <v>44589</v>
      </c>
      <c r="AR768" s="19" t="str">
        <f>'[1]REQUISITOS DE EJECUCIÓN '!M771</f>
        <v>I</v>
      </c>
      <c r="AS768" s="20" t="s">
        <v>104</v>
      </c>
      <c r="AT768" s="18" t="str">
        <f>[1]Supervisiones!J771</f>
        <v>Miguel Alfredo Gómez Caicedo</v>
      </c>
      <c r="AU768" s="18">
        <f>[1]Supervisiones!K771</f>
        <v>1116260093</v>
      </c>
      <c r="AV768" s="18" t="str">
        <f>[1]Supervisiones!L771</f>
        <v>Miguel Alfredo Gómez Caicedo</v>
      </c>
      <c r="AW768" s="18">
        <f>[1]Supervisiones!M771</f>
        <v>1116260093</v>
      </c>
      <c r="AX768" s="21">
        <f>[1]Supervisiones!N771</f>
        <v>44588</v>
      </c>
      <c r="AY768" s="21">
        <f>[1]Supervisiones!O771</f>
        <v>44588</v>
      </c>
      <c r="AZ768" s="18" t="str">
        <f>[1]Supervisiones!P771</f>
        <v>Transaccional</v>
      </c>
      <c r="BA768" s="20" t="s">
        <v>105</v>
      </c>
      <c r="BB768" s="18">
        <v>0</v>
      </c>
      <c r="BC768" s="20" t="s">
        <v>105</v>
      </c>
      <c r="BD768" s="18" t="s">
        <v>100</v>
      </c>
      <c r="BE768" s="18" t="s">
        <v>100</v>
      </c>
      <c r="BF768" s="20" t="s">
        <v>105</v>
      </c>
      <c r="BG768" s="18" t="s">
        <v>100</v>
      </c>
      <c r="BH768" s="18" t="s">
        <v>100</v>
      </c>
      <c r="BI768" s="18" t="s">
        <v>100</v>
      </c>
      <c r="BJ768" s="18" t="s">
        <v>100</v>
      </c>
      <c r="BK768" s="18" t="s">
        <v>100</v>
      </c>
      <c r="BL768" s="18" t="s">
        <v>100</v>
      </c>
      <c r="BM768" s="18" t="s">
        <v>100</v>
      </c>
      <c r="BN768" s="18" t="s">
        <v>100</v>
      </c>
      <c r="BO768" s="18" t="s">
        <v>100</v>
      </c>
      <c r="BP768" s="18" t="s">
        <v>100</v>
      </c>
      <c r="BQ768" s="18" t="s">
        <v>100</v>
      </c>
      <c r="BR768" s="18" t="s">
        <v>100</v>
      </c>
      <c r="BS768" s="21">
        <f t="shared" si="67"/>
        <v>44742</v>
      </c>
      <c r="BT768" s="20">
        <f t="shared" si="69"/>
        <v>0</v>
      </c>
      <c r="BU768" s="18">
        <v>0</v>
      </c>
      <c r="BV768" s="18">
        <v>0</v>
      </c>
      <c r="BW768" s="20">
        <f t="shared" si="70"/>
        <v>0</v>
      </c>
      <c r="BX768" s="18">
        <v>0</v>
      </c>
      <c r="BY768" s="18">
        <v>0</v>
      </c>
      <c r="BZ768" s="22">
        <f t="shared" si="68"/>
        <v>89250000</v>
      </c>
      <c r="CA768" s="18" t="s">
        <v>106</v>
      </c>
      <c r="CB768" s="20" t="e">
        <f t="shared" si="71"/>
        <v>#REF!</v>
      </c>
      <c r="CC768" s="30" t="e">
        <f>BS768-#REF!</f>
        <v>#REF!</v>
      </c>
      <c r="CD768" s="20" t="s">
        <v>107</v>
      </c>
      <c r="CE768" s="29">
        <v>44594</v>
      </c>
      <c r="CF768" s="32" t="s">
        <v>4005</v>
      </c>
    </row>
    <row r="769" spans="1:84" s="17" customFormat="1" ht="50.25" customHeight="1">
      <c r="A769" s="60">
        <v>768</v>
      </c>
      <c r="B769" s="20" t="s">
        <v>85</v>
      </c>
      <c r="C769" s="20" t="s">
        <v>124</v>
      </c>
      <c r="D769" s="20" t="s">
        <v>165</v>
      </c>
      <c r="E769" s="20" t="s">
        <v>88</v>
      </c>
      <c r="F769" s="20" t="s">
        <v>4006</v>
      </c>
      <c r="G769" s="20" t="s">
        <v>90</v>
      </c>
      <c r="H769" s="20" t="s">
        <v>4007</v>
      </c>
      <c r="I769" s="20" t="s">
        <v>92</v>
      </c>
      <c r="J769" s="20">
        <v>52987298</v>
      </c>
      <c r="K769" s="20" t="s">
        <v>4008</v>
      </c>
      <c r="L769" s="18">
        <v>80111701</v>
      </c>
      <c r="M769" s="28" t="s">
        <v>179</v>
      </c>
      <c r="N769" s="20" t="s">
        <v>96</v>
      </c>
      <c r="O769" s="20">
        <f t="shared" si="58"/>
        <v>75600000</v>
      </c>
      <c r="P769" s="35">
        <v>75600000</v>
      </c>
      <c r="Q769" s="18">
        <v>0</v>
      </c>
      <c r="R769" s="35">
        <v>6300000</v>
      </c>
      <c r="S769" s="20" t="s">
        <v>213</v>
      </c>
      <c r="T769" s="31">
        <v>44587</v>
      </c>
      <c r="U769" s="21">
        <v>44593</v>
      </c>
      <c r="V769" s="31">
        <v>44926</v>
      </c>
      <c r="W769" s="21">
        <v>44593</v>
      </c>
      <c r="X769" s="21">
        <v>44926</v>
      </c>
      <c r="Y769" s="24" t="s">
        <v>130</v>
      </c>
      <c r="Z769" s="25" t="s">
        <v>99</v>
      </c>
      <c r="AA769" s="50">
        <v>20220313</v>
      </c>
      <c r="AB769" s="50">
        <v>33522</v>
      </c>
      <c r="AC769" s="23">
        <v>44569</v>
      </c>
      <c r="AD769" s="18" t="s">
        <v>100</v>
      </c>
      <c r="AE769" s="18" t="s">
        <v>100</v>
      </c>
      <c r="AF769" s="28" t="s">
        <v>131</v>
      </c>
      <c r="AG769" s="28" t="s">
        <v>102</v>
      </c>
      <c r="AH769" s="26">
        <v>91122</v>
      </c>
      <c r="AI769" s="38">
        <v>44588</v>
      </c>
      <c r="AJ769" s="27" t="s">
        <v>103</v>
      </c>
      <c r="AK769" s="26" t="s">
        <v>100</v>
      </c>
      <c r="AL769" s="26" t="s">
        <v>100</v>
      </c>
      <c r="AM769" s="19" t="str">
        <f>'[1]REQUISITOS DE EJECUCIÓN '!F772</f>
        <v>Cumplimiento del contrato
Calidad del servicio</v>
      </c>
      <c r="AN769" s="19" t="e">
        <f>'[1]REQUISITOS DE EJECUCIÓN '!#REF!</f>
        <v>#REF!</v>
      </c>
      <c r="AO769" s="19" t="e">
        <f>'[1]REQUISITOS DE EJECUCIÓN '!#REF!</f>
        <v>#REF!</v>
      </c>
      <c r="AP769" s="19">
        <f>'[1]REQUISITOS DE EJECUCIÓN '!H772</f>
        <v>44588</v>
      </c>
      <c r="AQ769" s="19">
        <f>'[1]REQUISITOS DE EJECUCIÓN '!L772</f>
        <v>44589</v>
      </c>
      <c r="AR769" s="19" t="str">
        <f>'[1]REQUISITOS DE EJECUCIÓN '!M772</f>
        <v>I</v>
      </c>
      <c r="AS769" s="20" t="s">
        <v>104</v>
      </c>
      <c r="AT769" s="18" t="str">
        <f>[1]Supervisiones!J772</f>
        <v>Liliana Mercedes Vanegas Aguilar</v>
      </c>
      <c r="AU769" s="18">
        <f>[1]Supervisiones!K772</f>
        <v>52734477</v>
      </c>
      <c r="AV769" s="18" t="str">
        <f>[1]Supervisiones!L772</f>
        <v>Liliana Mercedes Vanegas Aguilar</v>
      </c>
      <c r="AW769" s="18">
        <f>[1]Supervisiones!M772</f>
        <v>52734477</v>
      </c>
      <c r="AX769" s="21">
        <f>[1]Supervisiones!N772</f>
        <v>44588</v>
      </c>
      <c r="AY769" s="21">
        <f>[1]Supervisiones!O772</f>
        <v>44588</v>
      </c>
      <c r="AZ769" s="18" t="str">
        <f>[1]Supervisiones!P772</f>
        <v>Transaccional</v>
      </c>
      <c r="BA769" s="20" t="s">
        <v>105</v>
      </c>
      <c r="BB769" s="18">
        <v>0</v>
      </c>
      <c r="BC769" s="20" t="s">
        <v>105</v>
      </c>
      <c r="BD769" s="18" t="s">
        <v>100</v>
      </c>
      <c r="BE769" s="18" t="s">
        <v>100</v>
      </c>
      <c r="BF769" s="20" t="s">
        <v>105</v>
      </c>
      <c r="BG769" s="18" t="s">
        <v>100</v>
      </c>
      <c r="BH769" s="18" t="s">
        <v>100</v>
      </c>
      <c r="BI769" s="18" t="s">
        <v>100</v>
      </c>
      <c r="BJ769" s="18" t="s">
        <v>100</v>
      </c>
      <c r="BK769" s="18" t="s">
        <v>100</v>
      </c>
      <c r="BL769" s="18" t="s">
        <v>100</v>
      </c>
      <c r="BM769" s="18" t="s">
        <v>100</v>
      </c>
      <c r="BN769" s="18" t="s">
        <v>100</v>
      </c>
      <c r="BO769" s="18" t="s">
        <v>100</v>
      </c>
      <c r="BP769" s="18" t="s">
        <v>100</v>
      </c>
      <c r="BQ769" s="18" t="s">
        <v>100</v>
      </c>
      <c r="BR769" s="18" t="s">
        <v>100</v>
      </c>
      <c r="BS769" s="21">
        <f t="shared" si="67"/>
        <v>44926</v>
      </c>
      <c r="BT769" s="20">
        <f t="shared" si="69"/>
        <v>0</v>
      </c>
      <c r="BU769" s="18">
        <v>0</v>
      </c>
      <c r="BV769" s="18">
        <v>0</v>
      </c>
      <c r="BW769" s="20">
        <f t="shared" si="70"/>
        <v>0</v>
      </c>
      <c r="BX769" s="18">
        <v>0</v>
      </c>
      <c r="BY769" s="18">
        <v>0</v>
      </c>
      <c r="BZ769" s="22">
        <f t="shared" si="68"/>
        <v>75600000</v>
      </c>
      <c r="CA769" s="18" t="s">
        <v>106</v>
      </c>
      <c r="CB769" s="20" t="e">
        <f t="shared" si="71"/>
        <v>#REF!</v>
      </c>
      <c r="CC769" s="30" t="e">
        <f>BS769-#REF!</f>
        <v>#REF!</v>
      </c>
      <c r="CD769" s="20" t="s">
        <v>107</v>
      </c>
      <c r="CE769" s="29">
        <v>44594</v>
      </c>
      <c r="CF769" s="32" t="s">
        <v>4009</v>
      </c>
    </row>
    <row r="770" spans="1:84" s="17" customFormat="1" ht="50.25" customHeight="1">
      <c r="A770" s="60">
        <v>769</v>
      </c>
      <c r="B770" s="20" t="s">
        <v>510</v>
      </c>
      <c r="C770" s="20" t="s">
        <v>930</v>
      </c>
      <c r="D770" s="20" t="s">
        <v>512</v>
      </c>
      <c r="E770" s="20" t="s">
        <v>88</v>
      </c>
      <c r="F770" s="20" t="s">
        <v>4010</v>
      </c>
      <c r="G770" s="20" t="s">
        <v>90</v>
      </c>
      <c r="H770" s="20" t="s">
        <v>4011</v>
      </c>
      <c r="I770" s="20" t="s">
        <v>92</v>
      </c>
      <c r="J770" s="20">
        <v>80766303</v>
      </c>
      <c r="K770" s="20" t="s">
        <v>4012</v>
      </c>
      <c r="L770" s="18">
        <v>80111701</v>
      </c>
      <c r="M770" s="28" t="s">
        <v>4013</v>
      </c>
      <c r="N770" s="20" t="s">
        <v>96</v>
      </c>
      <c r="O770" s="20">
        <f t="shared" si="58"/>
        <v>80000000</v>
      </c>
      <c r="P770" s="35">
        <v>80000000</v>
      </c>
      <c r="Q770" s="18">
        <v>0</v>
      </c>
      <c r="R770" s="35">
        <v>8000000</v>
      </c>
      <c r="S770" s="20" t="s">
        <v>213</v>
      </c>
      <c r="T770" s="21">
        <v>44588</v>
      </c>
      <c r="U770" s="21">
        <v>44593</v>
      </c>
      <c r="V770" s="31">
        <v>44864</v>
      </c>
      <c r="W770" s="21">
        <v>44593</v>
      </c>
      <c r="X770" s="21">
        <v>44864</v>
      </c>
      <c r="Y770" s="24" t="s">
        <v>517</v>
      </c>
      <c r="Z770" s="25" t="s">
        <v>518</v>
      </c>
      <c r="AA770" s="50">
        <v>20221034</v>
      </c>
      <c r="AB770" s="50">
        <v>108722</v>
      </c>
      <c r="AC770" s="23">
        <v>44579</v>
      </c>
      <c r="AD770" s="18" t="s">
        <v>100</v>
      </c>
      <c r="AE770" s="18" t="s">
        <v>100</v>
      </c>
      <c r="AF770" s="28" t="s">
        <v>866</v>
      </c>
      <c r="AG770" s="28" t="s">
        <v>116</v>
      </c>
      <c r="AH770" s="26">
        <v>118622</v>
      </c>
      <c r="AI770" s="38">
        <v>44589</v>
      </c>
      <c r="AJ770" s="27" t="s">
        <v>103</v>
      </c>
      <c r="AK770" s="26" t="s">
        <v>100</v>
      </c>
      <c r="AL770" s="26" t="s">
        <v>100</v>
      </c>
      <c r="AM770" s="19" t="str">
        <f>'[1]REQUISITOS DE EJECUCIÓN '!F773</f>
        <v>Cumplimiento del contrato
Calidad del servicio</v>
      </c>
      <c r="AN770" s="19" t="str">
        <f>'[1]REQUISITOS DE EJECUCIÓN '!G773</f>
        <v>11-44-101182920</v>
      </c>
      <c r="AO770" s="19">
        <f>'[1]REQUISITOS DE EJECUCIÓN '!H773</f>
        <v>44592</v>
      </c>
      <c r="AP770" s="19">
        <f>'[1]REQUISITOS DE EJECUCIÓN '!I773</f>
        <v>44592</v>
      </c>
      <c r="AQ770" s="19">
        <f>'[1]REQUISITOS DE EJECUCIÓN '!L773</f>
        <v>44589</v>
      </c>
      <c r="AR770" s="19" t="str">
        <f>'[1]REQUISITOS DE EJECUCIÓN '!M773</f>
        <v>I</v>
      </c>
      <c r="AS770" s="20" t="s">
        <v>104</v>
      </c>
      <c r="AT770" s="18" t="str">
        <f>[1]Supervisiones!J773</f>
        <v>Andrea Patricia Ávila Vacca</v>
      </c>
      <c r="AU770" s="18">
        <f>[1]Supervisiones!K773</f>
        <v>53100799</v>
      </c>
      <c r="AV770" s="18" t="str">
        <f>[1]Supervisiones!L773</f>
        <v>Claudia Elizabeth Cifuentes Santanilla</v>
      </c>
      <c r="AW770" s="18">
        <f>[1]Supervisiones!M773</f>
        <v>53100799</v>
      </c>
      <c r="AX770" s="21">
        <f>[1]Supervisiones!N773</f>
        <v>44590</v>
      </c>
      <c r="AY770" s="21">
        <f>[1]Supervisiones!O773</f>
        <v>44590</v>
      </c>
      <c r="AZ770" s="18" t="str">
        <f>[1]Supervisiones!P773</f>
        <v>Transaccional</v>
      </c>
      <c r="BA770" s="20" t="s">
        <v>105</v>
      </c>
      <c r="BB770" s="18">
        <v>0</v>
      </c>
      <c r="BC770" s="20" t="s">
        <v>105</v>
      </c>
      <c r="BD770" s="18" t="s">
        <v>100</v>
      </c>
      <c r="BE770" s="18" t="s">
        <v>100</v>
      </c>
      <c r="BF770" s="20" t="s">
        <v>105</v>
      </c>
      <c r="BG770" s="18" t="s">
        <v>100</v>
      </c>
      <c r="BH770" s="18" t="s">
        <v>100</v>
      </c>
      <c r="BI770" s="18" t="s">
        <v>100</v>
      </c>
      <c r="BJ770" s="18" t="s">
        <v>100</v>
      </c>
      <c r="BK770" s="18" t="s">
        <v>100</v>
      </c>
      <c r="BL770" s="18" t="s">
        <v>100</v>
      </c>
      <c r="BM770" s="18" t="s">
        <v>100</v>
      </c>
      <c r="BN770" s="18" t="s">
        <v>100</v>
      </c>
      <c r="BO770" s="18" t="s">
        <v>100</v>
      </c>
      <c r="BP770" s="18" t="s">
        <v>100</v>
      </c>
      <c r="BQ770" s="18" t="s">
        <v>100</v>
      </c>
      <c r="BR770" s="18" t="s">
        <v>100</v>
      </c>
      <c r="BS770" s="21">
        <f t="shared" ref="BS770:BS833" si="72">V770</f>
        <v>44864</v>
      </c>
      <c r="BT770" s="20">
        <f t="shared" si="69"/>
        <v>0</v>
      </c>
      <c r="BU770" s="18">
        <v>0</v>
      </c>
      <c r="BV770" s="18">
        <v>0</v>
      </c>
      <c r="BW770" s="20">
        <f t="shared" si="70"/>
        <v>0</v>
      </c>
      <c r="BX770" s="18">
        <v>0</v>
      </c>
      <c r="BY770" s="18">
        <v>0</v>
      </c>
      <c r="BZ770" s="22">
        <f t="shared" ref="BZ770:BZ833" si="73">O770+BT770-BW770</f>
        <v>80000000</v>
      </c>
      <c r="CA770" s="18" t="s">
        <v>106</v>
      </c>
      <c r="CB770" s="20" t="e">
        <f t="shared" si="71"/>
        <v>#REF!</v>
      </c>
      <c r="CC770" s="30" t="e">
        <f>BS770-#REF!</f>
        <v>#REF!</v>
      </c>
      <c r="CD770" s="20" t="s">
        <v>107</v>
      </c>
      <c r="CE770" s="29">
        <v>44594</v>
      </c>
      <c r="CF770" s="32" t="s">
        <v>4014</v>
      </c>
    </row>
    <row r="771" spans="1:84" s="17" customFormat="1" ht="50.25" customHeight="1">
      <c r="A771" s="60">
        <v>770</v>
      </c>
      <c r="B771" s="20" t="s">
        <v>411</v>
      </c>
      <c r="C771" s="20" t="s">
        <v>834</v>
      </c>
      <c r="D771" s="20" t="s">
        <v>1261</v>
      </c>
      <c r="E771" s="20" t="s">
        <v>88</v>
      </c>
      <c r="F771" s="20" t="s">
        <v>4015</v>
      </c>
      <c r="G771" s="20" t="s">
        <v>90</v>
      </c>
      <c r="H771" s="20" t="s">
        <v>4016</v>
      </c>
      <c r="I771" s="20" t="s">
        <v>92</v>
      </c>
      <c r="J771" s="20">
        <v>7164316</v>
      </c>
      <c r="K771" s="20" t="s">
        <v>4017</v>
      </c>
      <c r="L771" s="18">
        <v>80111701</v>
      </c>
      <c r="M771" s="28" t="s">
        <v>4018</v>
      </c>
      <c r="N771" s="20" t="s">
        <v>96</v>
      </c>
      <c r="O771" s="20">
        <f t="shared" si="58"/>
        <v>59400000</v>
      </c>
      <c r="P771" s="35">
        <v>59400000</v>
      </c>
      <c r="Q771" s="18">
        <v>0</v>
      </c>
      <c r="R771" s="35">
        <v>5400000</v>
      </c>
      <c r="S771" s="20" t="s">
        <v>213</v>
      </c>
      <c r="T771" s="31">
        <v>44587</v>
      </c>
      <c r="U771" s="21">
        <v>44589</v>
      </c>
      <c r="V771" s="53">
        <v>44923</v>
      </c>
      <c r="W771" s="21">
        <v>44589</v>
      </c>
      <c r="X771" s="42">
        <v>44916</v>
      </c>
      <c r="Y771" s="24" t="s">
        <v>130</v>
      </c>
      <c r="Z771" s="25" t="s">
        <v>419</v>
      </c>
      <c r="AA771" s="50">
        <v>20221190</v>
      </c>
      <c r="AB771" s="50">
        <v>114922</v>
      </c>
      <c r="AC771" s="23">
        <v>44582</v>
      </c>
      <c r="AD771" s="18" t="s">
        <v>100</v>
      </c>
      <c r="AE771" s="18" t="s">
        <v>100</v>
      </c>
      <c r="AF771" s="28" t="s">
        <v>839</v>
      </c>
      <c r="AG771" s="28" t="s">
        <v>737</v>
      </c>
      <c r="AH771" s="26">
        <v>94622</v>
      </c>
      <c r="AI771" s="38">
        <v>44588</v>
      </c>
      <c r="AJ771" s="27" t="s">
        <v>103</v>
      </c>
      <c r="AK771" s="26" t="s">
        <v>100</v>
      </c>
      <c r="AL771" s="26" t="s">
        <v>100</v>
      </c>
      <c r="AM771" s="19" t="str">
        <f>'[1]REQUISITOS DE EJECUCIÓN '!F774</f>
        <v>Cumplimiento del contrato
Calidad del servicio</v>
      </c>
      <c r="AN771" s="19" t="str">
        <f>'[1]REQUISITOS DE EJECUCIÓN '!G774</f>
        <v>21-44-101374515</v>
      </c>
      <c r="AO771" s="19">
        <f>'[1]REQUISITOS DE EJECUCIÓN '!H774</f>
        <v>44587</v>
      </c>
      <c r="AP771" s="19">
        <f>'[1]REQUISITOS DE EJECUCIÓN '!I774</f>
        <v>44587</v>
      </c>
      <c r="AQ771" s="19">
        <f>'[1]REQUISITOS DE EJECUCIÓN '!L774</f>
        <v>44589</v>
      </c>
      <c r="AR771" s="19" t="str">
        <f>'[1]REQUISITOS DE EJECUCIÓN '!M774</f>
        <v>I</v>
      </c>
      <c r="AS771" s="20" t="s">
        <v>104</v>
      </c>
      <c r="AT771" s="18" t="str">
        <f>[1]Supervisiones!J774</f>
        <v>Juan Pablo Orozco Londoño</v>
      </c>
      <c r="AU771" s="18">
        <f>[1]Supervisiones!K774</f>
        <v>75085973</v>
      </c>
      <c r="AV771" s="18" t="str">
        <f>[1]Supervisiones!L774</f>
        <v>José Leonardo Hincapié Gómez</v>
      </c>
      <c r="AW771" s="18">
        <f>[1]Supervisiones!M774</f>
        <v>75085973</v>
      </c>
      <c r="AX771" s="21">
        <f>[1]Supervisiones!N774</f>
        <v>44588</v>
      </c>
      <c r="AY771" s="21">
        <f>[1]Supervisiones!O774</f>
        <v>44588</v>
      </c>
      <c r="AZ771" s="18" t="str">
        <f>[1]Supervisiones!P774</f>
        <v>Transaccional</v>
      </c>
      <c r="BA771" s="20" t="s">
        <v>105</v>
      </c>
      <c r="BB771" s="18">
        <v>0</v>
      </c>
      <c r="BC771" s="20" t="s">
        <v>105</v>
      </c>
      <c r="BD771" s="18" t="s">
        <v>100</v>
      </c>
      <c r="BE771" s="18" t="s">
        <v>100</v>
      </c>
      <c r="BF771" s="20" t="s">
        <v>105</v>
      </c>
      <c r="BG771" s="18" t="s">
        <v>100</v>
      </c>
      <c r="BH771" s="18" t="s">
        <v>100</v>
      </c>
      <c r="BI771" s="18" t="s">
        <v>100</v>
      </c>
      <c r="BJ771" s="18" t="s">
        <v>100</v>
      </c>
      <c r="BK771" s="18" t="s">
        <v>100</v>
      </c>
      <c r="BL771" s="18" t="s">
        <v>100</v>
      </c>
      <c r="BM771" s="18" t="s">
        <v>100</v>
      </c>
      <c r="BN771" s="18" t="s">
        <v>100</v>
      </c>
      <c r="BO771" s="18" t="s">
        <v>100</v>
      </c>
      <c r="BP771" s="18" t="s">
        <v>100</v>
      </c>
      <c r="BQ771" s="18" t="s">
        <v>100</v>
      </c>
      <c r="BR771" s="18" t="s">
        <v>100</v>
      </c>
      <c r="BS771" s="21">
        <f t="shared" si="72"/>
        <v>44923</v>
      </c>
      <c r="BT771" s="20">
        <f t="shared" si="69"/>
        <v>0</v>
      </c>
      <c r="BU771" s="18">
        <v>0</v>
      </c>
      <c r="BV771" s="18">
        <v>0</v>
      </c>
      <c r="BW771" s="20">
        <f t="shared" si="70"/>
        <v>0</v>
      </c>
      <c r="BX771" s="18">
        <v>0</v>
      </c>
      <c r="BY771" s="18">
        <v>0</v>
      </c>
      <c r="BZ771" s="22">
        <f t="shared" si="73"/>
        <v>59400000</v>
      </c>
      <c r="CA771" s="18" t="s">
        <v>106</v>
      </c>
      <c r="CB771" s="20" t="e">
        <f t="shared" si="71"/>
        <v>#REF!</v>
      </c>
      <c r="CC771" s="30" t="e">
        <f>BS771-#REF!</f>
        <v>#REF!</v>
      </c>
      <c r="CD771" s="20" t="s">
        <v>107</v>
      </c>
      <c r="CE771" s="29">
        <v>44594</v>
      </c>
      <c r="CF771" s="32" t="s">
        <v>4019</v>
      </c>
    </row>
    <row r="772" spans="1:84" s="17" customFormat="1" ht="50.25" customHeight="1">
      <c r="A772" s="60">
        <v>771</v>
      </c>
      <c r="B772" s="20" t="s">
        <v>411</v>
      </c>
      <c r="C772" s="20" t="s">
        <v>730</v>
      </c>
      <c r="D772" s="20" t="s">
        <v>1105</v>
      </c>
      <c r="E772" s="20" t="s">
        <v>88</v>
      </c>
      <c r="F772" s="20" t="s">
        <v>4020</v>
      </c>
      <c r="G772" s="20" t="s">
        <v>90</v>
      </c>
      <c r="H772" s="20" t="s">
        <v>4021</v>
      </c>
      <c r="I772" s="20" t="s">
        <v>92</v>
      </c>
      <c r="J772" s="20">
        <v>80063769</v>
      </c>
      <c r="K772" s="20" t="s">
        <v>4022</v>
      </c>
      <c r="L772" s="18">
        <v>80111701</v>
      </c>
      <c r="M772" s="40" t="s">
        <v>3904</v>
      </c>
      <c r="N772" s="20" t="s">
        <v>96</v>
      </c>
      <c r="O772" s="20">
        <f t="shared" si="58"/>
        <v>39000000</v>
      </c>
      <c r="P772" s="35">
        <v>39000000</v>
      </c>
      <c r="Q772" s="18">
        <v>0</v>
      </c>
      <c r="R772" s="35">
        <v>6000000</v>
      </c>
      <c r="S772" s="20" t="s">
        <v>97</v>
      </c>
      <c r="T772" s="31">
        <v>44588</v>
      </c>
      <c r="U772" s="21">
        <v>44589</v>
      </c>
      <c r="V772" s="31">
        <v>44772</v>
      </c>
      <c r="W772" s="21">
        <v>44589</v>
      </c>
      <c r="X772" s="21">
        <v>44772</v>
      </c>
      <c r="Y772" s="24" t="s">
        <v>418</v>
      </c>
      <c r="Z772" s="25" t="s">
        <v>419</v>
      </c>
      <c r="AA772" s="50">
        <v>20220713</v>
      </c>
      <c r="AB772" s="50">
        <v>95822</v>
      </c>
      <c r="AC772" s="23">
        <v>44575</v>
      </c>
      <c r="AD772" s="18" t="s">
        <v>100</v>
      </c>
      <c r="AE772" s="18" t="s">
        <v>100</v>
      </c>
      <c r="AF772" s="28" t="s">
        <v>736</v>
      </c>
      <c r="AG772" s="28" t="s">
        <v>116</v>
      </c>
      <c r="AH772" s="26">
        <v>95622</v>
      </c>
      <c r="AI772" s="38">
        <v>44588</v>
      </c>
      <c r="AJ772" s="27" t="s">
        <v>103</v>
      </c>
      <c r="AK772" s="26" t="s">
        <v>100</v>
      </c>
      <c r="AL772" s="26" t="s">
        <v>100</v>
      </c>
      <c r="AM772" s="19" t="str">
        <f>'[1]REQUISITOS DE EJECUCIÓN '!F775</f>
        <v>Cumplimiento del contrato
Calidad del servicio</v>
      </c>
      <c r="AN772" s="19" t="str">
        <f>'[1]REQUISITOS DE EJECUCIÓN '!G775</f>
        <v>47-44-101019411</v>
      </c>
      <c r="AO772" s="19">
        <f>'[1]REQUISITOS DE EJECUCIÓN '!H775</f>
        <v>44588</v>
      </c>
      <c r="AP772" s="19">
        <f>'[1]REQUISITOS DE EJECUCIÓN '!I775</f>
        <v>44589</v>
      </c>
      <c r="AQ772" s="19">
        <f>'[1]REQUISITOS DE EJECUCIÓN '!L775</f>
        <v>44589</v>
      </c>
      <c r="AR772" s="19" t="str">
        <f>'[1]REQUISITOS DE EJECUCIÓN '!M775</f>
        <v>I</v>
      </c>
      <c r="AS772" s="20" t="s">
        <v>104</v>
      </c>
      <c r="AT772" s="18" t="str">
        <f>[1]Supervisiones!J775</f>
        <v>Yolanda Alfonso Ruiz</v>
      </c>
      <c r="AU772" s="18">
        <f>[1]Supervisiones!K775</f>
        <v>39524390</v>
      </c>
      <c r="AV772" s="18" t="str">
        <f>[1]Supervisiones!L775</f>
        <v>Yolanda Alfonso Ruiz</v>
      </c>
      <c r="AW772" s="18">
        <f>[1]Supervisiones!M775</f>
        <v>39524390</v>
      </c>
      <c r="AX772" s="21">
        <f>[1]Supervisiones!N775</f>
        <v>44589</v>
      </c>
      <c r="AY772" s="21">
        <f>[1]Supervisiones!O775</f>
        <v>44588</v>
      </c>
      <c r="AZ772" s="18" t="str">
        <f>[1]Supervisiones!P775</f>
        <v>Transaccional</v>
      </c>
      <c r="BA772" s="20" t="s">
        <v>105</v>
      </c>
      <c r="BB772" s="18">
        <v>0</v>
      </c>
      <c r="BC772" s="20" t="s">
        <v>105</v>
      </c>
      <c r="BD772" s="18" t="s">
        <v>100</v>
      </c>
      <c r="BE772" s="18" t="s">
        <v>100</v>
      </c>
      <c r="BF772" s="20" t="s">
        <v>105</v>
      </c>
      <c r="BG772" s="18" t="s">
        <v>100</v>
      </c>
      <c r="BH772" s="18" t="s">
        <v>100</v>
      </c>
      <c r="BI772" s="18" t="s">
        <v>100</v>
      </c>
      <c r="BJ772" s="18" t="s">
        <v>100</v>
      </c>
      <c r="BK772" s="18" t="s">
        <v>100</v>
      </c>
      <c r="BL772" s="18" t="s">
        <v>100</v>
      </c>
      <c r="BM772" s="18" t="s">
        <v>100</v>
      </c>
      <c r="BN772" s="18" t="s">
        <v>100</v>
      </c>
      <c r="BO772" s="18" t="s">
        <v>100</v>
      </c>
      <c r="BP772" s="18" t="s">
        <v>100</v>
      </c>
      <c r="BQ772" s="18" t="s">
        <v>100</v>
      </c>
      <c r="BR772" s="18" t="s">
        <v>100</v>
      </c>
      <c r="BS772" s="21">
        <f t="shared" si="72"/>
        <v>44772</v>
      </c>
      <c r="BT772" s="20">
        <f t="shared" si="69"/>
        <v>0</v>
      </c>
      <c r="BU772" s="18">
        <v>0</v>
      </c>
      <c r="BV772" s="18">
        <v>0</v>
      </c>
      <c r="BW772" s="20">
        <f t="shared" si="70"/>
        <v>0</v>
      </c>
      <c r="BX772" s="18">
        <v>0</v>
      </c>
      <c r="BY772" s="18">
        <v>0</v>
      </c>
      <c r="BZ772" s="22">
        <f t="shared" si="73"/>
        <v>39000000</v>
      </c>
      <c r="CA772" s="18" t="s">
        <v>106</v>
      </c>
      <c r="CB772" s="20" t="e">
        <f t="shared" si="71"/>
        <v>#REF!</v>
      </c>
      <c r="CC772" s="30" t="e">
        <f>BS772-#REF!</f>
        <v>#REF!</v>
      </c>
      <c r="CD772" s="20" t="s">
        <v>107</v>
      </c>
      <c r="CE772" s="29">
        <v>44594</v>
      </c>
      <c r="CF772" s="32" t="s">
        <v>4023</v>
      </c>
    </row>
    <row r="773" spans="1:84" s="17" customFormat="1" ht="50.25" customHeight="1">
      <c r="A773" s="60">
        <v>772</v>
      </c>
      <c r="B773" s="20" t="s">
        <v>85</v>
      </c>
      <c r="C773" s="20" t="s">
        <v>207</v>
      </c>
      <c r="D773" s="20" t="s">
        <v>87</v>
      </c>
      <c r="E773" s="20" t="s">
        <v>88</v>
      </c>
      <c r="F773" s="20" t="s">
        <v>4024</v>
      </c>
      <c r="G773" s="20" t="s">
        <v>90</v>
      </c>
      <c r="H773" s="20" t="s">
        <v>4025</v>
      </c>
      <c r="I773" s="20" t="s">
        <v>92</v>
      </c>
      <c r="J773" s="20">
        <v>1031122199</v>
      </c>
      <c r="K773" s="20" t="s">
        <v>4026</v>
      </c>
      <c r="L773" s="18">
        <v>80111701</v>
      </c>
      <c r="M773" s="28" t="s">
        <v>3552</v>
      </c>
      <c r="N773" s="20" t="s">
        <v>96</v>
      </c>
      <c r="O773" s="20">
        <f t="shared" si="58"/>
        <v>60500000</v>
      </c>
      <c r="P773" s="39">
        <v>60500000</v>
      </c>
      <c r="Q773" s="18">
        <v>0</v>
      </c>
      <c r="R773" s="39">
        <v>5500000</v>
      </c>
      <c r="S773" s="20" t="s">
        <v>213</v>
      </c>
      <c r="T773" s="21">
        <v>44587</v>
      </c>
      <c r="U773" s="21">
        <v>44588</v>
      </c>
      <c r="V773" s="21">
        <v>44895</v>
      </c>
      <c r="W773" s="21">
        <v>44588</v>
      </c>
      <c r="X773" s="21">
        <v>44895</v>
      </c>
      <c r="Y773" s="24" t="s">
        <v>130</v>
      </c>
      <c r="Z773" s="25" t="s">
        <v>99</v>
      </c>
      <c r="AA773" s="24">
        <v>20221192</v>
      </c>
      <c r="AB773" s="24">
        <v>115122</v>
      </c>
      <c r="AC773" s="21">
        <v>44583</v>
      </c>
      <c r="AD773" s="18" t="s">
        <v>100</v>
      </c>
      <c r="AE773" s="18" t="s">
        <v>100</v>
      </c>
      <c r="AF773" s="18" t="s">
        <v>131</v>
      </c>
      <c r="AG773" s="18" t="s">
        <v>116</v>
      </c>
      <c r="AH773" s="26">
        <v>103722</v>
      </c>
      <c r="AI773" s="38">
        <v>44588</v>
      </c>
      <c r="AJ773" s="27" t="s">
        <v>103</v>
      </c>
      <c r="AK773" s="26" t="s">
        <v>100</v>
      </c>
      <c r="AL773" s="26" t="s">
        <v>100</v>
      </c>
      <c r="AM773" s="19" t="str">
        <f>'[1]REQUISITOS DE EJECUCIÓN '!F776</f>
        <v>Cumplimiento del contrato
Calidad del servicio</v>
      </c>
      <c r="AN773" s="19" t="str">
        <f>'[1]REQUISITOS DE EJECUCIÓN '!G776</f>
        <v>3260288-1</v>
      </c>
      <c r="AO773" s="19">
        <f>'[1]REQUISITOS DE EJECUCIÓN '!H776</f>
        <v>44588</v>
      </c>
      <c r="AP773" s="19">
        <f>'[1]REQUISITOS DE EJECUCIÓN '!I776</f>
        <v>44589</v>
      </c>
      <c r="AQ773" s="19">
        <f>'[1]REQUISITOS DE EJECUCIÓN '!L776</f>
        <v>44589</v>
      </c>
      <c r="AR773" s="19" t="str">
        <f>'[1]REQUISITOS DE EJECUCIÓN '!M776</f>
        <v>I</v>
      </c>
      <c r="AS773" s="20" t="s">
        <v>104</v>
      </c>
      <c r="AT773" s="18" t="str">
        <f>[1]Supervisiones!J776</f>
        <v>Jorge Enrique Niño Velandia</v>
      </c>
      <c r="AU773" s="18">
        <f>[1]Supervisiones!K776</f>
        <v>19493141</v>
      </c>
      <c r="AV773" s="18" t="str">
        <f>[1]Supervisiones!L776</f>
        <v>Hugo Alberto Muñoz Ruiz</v>
      </c>
      <c r="AW773" s="18">
        <f>[1]Supervisiones!M776</f>
        <v>19493141</v>
      </c>
      <c r="AX773" s="21">
        <f>[1]Supervisiones!N776</f>
        <v>44589</v>
      </c>
      <c r="AY773" s="21">
        <f>[1]Supervisiones!O776</f>
        <v>44589</v>
      </c>
      <c r="AZ773" s="18" t="str">
        <f>[1]Supervisiones!P776</f>
        <v>Transaccional</v>
      </c>
      <c r="BA773" s="20" t="s">
        <v>105</v>
      </c>
      <c r="BB773" s="18">
        <v>0</v>
      </c>
      <c r="BC773" s="20" t="s">
        <v>105</v>
      </c>
      <c r="BD773" s="18" t="s">
        <v>100</v>
      </c>
      <c r="BE773" s="18" t="s">
        <v>100</v>
      </c>
      <c r="BF773" s="20" t="s">
        <v>105</v>
      </c>
      <c r="BG773" s="18" t="s">
        <v>100</v>
      </c>
      <c r="BH773" s="18" t="s">
        <v>100</v>
      </c>
      <c r="BI773" s="18" t="s">
        <v>100</v>
      </c>
      <c r="BJ773" s="18" t="s">
        <v>100</v>
      </c>
      <c r="BK773" s="18" t="s">
        <v>100</v>
      </c>
      <c r="BL773" s="18" t="s">
        <v>100</v>
      </c>
      <c r="BM773" s="18" t="s">
        <v>100</v>
      </c>
      <c r="BN773" s="18" t="s">
        <v>100</v>
      </c>
      <c r="BO773" s="18" t="s">
        <v>100</v>
      </c>
      <c r="BP773" s="18" t="s">
        <v>100</v>
      </c>
      <c r="BQ773" s="18" t="s">
        <v>100</v>
      </c>
      <c r="BR773" s="18" t="s">
        <v>100</v>
      </c>
      <c r="BS773" s="21">
        <f t="shared" si="72"/>
        <v>44895</v>
      </c>
      <c r="BT773" s="20">
        <f t="shared" si="69"/>
        <v>0</v>
      </c>
      <c r="BU773" s="18">
        <v>0</v>
      </c>
      <c r="BV773" s="18">
        <v>0</v>
      </c>
      <c r="BW773" s="20">
        <f t="shared" si="70"/>
        <v>0</v>
      </c>
      <c r="BX773" s="18">
        <v>0</v>
      </c>
      <c r="BY773" s="18">
        <v>0</v>
      </c>
      <c r="BZ773" s="22">
        <f t="shared" si="73"/>
        <v>60500000</v>
      </c>
      <c r="CA773" s="18" t="s">
        <v>106</v>
      </c>
      <c r="CB773" s="20" t="e">
        <f t="shared" si="71"/>
        <v>#REF!</v>
      </c>
      <c r="CC773" s="30" t="e">
        <f>BS773-#REF!</f>
        <v>#REF!</v>
      </c>
      <c r="CD773" s="20" t="s">
        <v>107</v>
      </c>
      <c r="CE773" s="29">
        <v>44594</v>
      </c>
      <c r="CF773" s="32" t="s">
        <v>4027</v>
      </c>
    </row>
    <row r="774" spans="1:84" s="17" customFormat="1" ht="50.25" customHeight="1">
      <c r="A774" s="60">
        <v>773</v>
      </c>
      <c r="B774" s="20" t="s">
        <v>85</v>
      </c>
      <c r="C774" s="20" t="s">
        <v>124</v>
      </c>
      <c r="D774" s="20" t="s">
        <v>87</v>
      </c>
      <c r="E774" s="20" t="s">
        <v>88</v>
      </c>
      <c r="F774" s="20" t="s">
        <v>4028</v>
      </c>
      <c r="G774" s="20" t="s">
        <v>90</v>
      </c>
      <c r="H774" s="20" t="s">
        <v>4029</v>
      </c>
      <c r="I774" s="20" t="s">
        <v>92</v>
      </c>
      <c r="J774" s="20">
        <v>80804331</v>
      </c>
      <c r="K774" s="20" t="s">
        <v>4030</v>
      </c>
      <c r="L774" s="18">
        <v>80111701</v>
      </c>
      <c r="M774" s="28" t="s">
        <v>823</v>
      </c>
      <c r="N774" s="20" t="s">
        <v>96</v>
      </c>
      <c r="O774" s="20">
        <f t="shared" si="58"/>
        <v>63000000</v>
      </c>
      <c r="P774" s="39">
        <v>63000000</v>
      </c>
      <c r="Q774" s="18">
        <v>0</v>
      </c>
      <c r="R774" s="39">
        <v>6300000</v>
      </c>
      <c r="S774" s="20" t="s">
        <v>213</v>
      </c>
      <c r="T774" s="21">
        <v>44589</v>
      </c>
      <c r="U774" s="21">
        <v>44593</v>
      </c>
      <c r="V774" s="42">
        <v>44834</v>
      </c>
      <c r="W774" s="21">
        <v>44593</v>
      </c>
      <c r="X774" s="42">
        <v>44896</v>
      </c>
      <c r="Y774" s="24" t="s">
        <v>130</v>
      </c>
      <c r="Z774" s="25" t="s">
        <v>99</v>
      </c>
      <c r="AA774" s="24">
        <v>20221204</v>
      </c>
      <c r="AB774" s="24">
        <v>116322</v>
      </c>
      <c r="AC774" s="21">
        <v>44585</v>
      </c>
      <c r="AD774" s="18" t="s">
        <v>100</v>
      </c>
      <c r="AE774" s="18" t="s">
        <v>100</v>
      </c>
      <c r="AF774" s="18" t="s">
        <v>131</v>
      </c>
      <c r="AG774" s="18" t="s">
        <v>116</v>
      </c>
      <c r="AH774" s="26">
        <v>111622</v>
      </c>
      <c r="AI774" s="38">
        <v>44589</v>
      </c>
      <c r="AJ774" s="27" t="s">
        <v>103</v>
      </c>
      <c r="AK774" s="26" t="s">
        <v>100</v>
      </c>
      <c r="AL774" s="26" t="s">
        <v>100</v>
      </c>
      <c r="AM774" s="19" t="str">
        <f>'[1]REQUISITOS DE EJECUCIÓN '!F777</f>
        <v>Cumplimiento del contrato
Calidad del servicio</v>
      </c>
      <c r="AN774" s="19" t="str">
        <f>'[1]REQUISITOS DE EJECUCIÓN '!G777</f>
        <v>390-47-994000070292</v>
      </c>
      <c r="AO774" s="19">
        <f>'[1]REQUISITOS DE EJECUCIÓN '!H777</f>
        <v>44592</v>
      </c>
      <c r="AP774" s="19">
        <f>'[1]REQUISITOS DE EJECUCIÓN '!I777</f>
        <v>44593</v>
      </c>
      <c r="AQ774" s="19">
        <f>'[1]REQUISITOS DE EJECUCIÓN '!L777</f>
        <v>44590</v>
      </c>
      <c r="AR774" s="19" t="str">
        <f>'[1]REQUISITOS DE EJECUCIÓN '!M777</f>
        <v>I</v>
      </c>
      <c r="AS774" s="20" t="s">
        <v>104</v>
      </c>
      <c r="AT774" s="18" t="str">
        <f>[1]Supervisiones!J777</f>
        <v>Lilian Rosenna Puentes Báez</v>
      </c>
      <c r="AU774" s="18">
        <f>[1]Supervisiones!K777</f>
        <v>1049603029</v>
      </c>
      <c r="AV774" s="18" t="str">
        <f>[1]Supervisiones!L777</f>
        <v>Lilian Rosenna Puentes Báez</v>
      </c>
      <c r="AW774" s="18">
        <f>[1]Supervisiones!M777</f>
        <v>1049603029</v>
      </c>
      <c r="AX774" s="21">
        <f>[1]Supervisiones!N777</f>
        <v>44592</v>
      </c>
      <c r="AY774" s="21">
        <f>[1]Supervisiones!O777</f>
        <v>44592</v>
      </c>
      <c r="AZ774" s="18" t="str">
        <f>[1]Supervisiones!P777</f>
        <v>Transaccional</v>
      </c>
      <c r="BA774" s="20" t="s">
        <v>105</v>
      </c>
      <c r="BB774" s="18">
        <v>0</v>
      </c>
      <c r="BC774" s="20" t="s">
        <v>105</v>
      </c>
      <c r="BD774" s="18" t="s">
        <v>100</v>
      </c>
      <c r="BE774" s="18" t="s">
        <v>100</v>
      </c>
      <c r="BF774" s="20" t="s">
        <v>105</v>
      </c>
      <c r="BG774" s="18" t="s">
        <v>100</v>
      </c>
      <c r="BH774" s="18" t="s">
        <v>100</v>
      </c>
      <c r="BI774" s="18" t="s">
        <v>100</v>
      </c>
      <c r="BJ774" s="18" t="s">
        <v>100</v>
      </c>
      <c r="BK774" s="18" t="s">
        <v>100</v>
      </c>
      <c r="BL774" s="18" t="s">
        <v>100</v>
      </c>
      <c r="BM774" s="18" t="s">
        <v>100</v>
      </c>
      <c r="BN774" s="18" t="s">
        <v>100</v>
      </c>
      <c r="BO774" s="18" t="s">
        <v>100</v>
      </c>
      <c r="BP774" s="18" t="s">
        <v>100</v>
      </c>
      <c r="BQ774" s="18" t="s">
        <v>100</v>
      </c>
      <c r="BR774" s="18" t="s">
        <v>100</v>
      </c>
      <c r="BS774" s="21">
        <f t="shared" si="72"/>
        <v>44834</v>
      </c>
      <c r="BT774" s="20">
        <f t="shared" si="69"/>
        <v>0</v>
      </c>
      <c r="BU774" s="18">
        <v>0</v>
      </c>
      <c r="BV774" s="18">
        <v>0</v>
      </c>
      <c r="BW774" s="20">
        <f t="shared" si="70"/>
        <v>0</v>
      </c>
      <c r="BX774" s="18">
        <v>0</v>
      </c>
      <c r="BY774" s="18">
        <v>0</v>
      </c>
      <c r="BZ774" s="22">
        <f t="shared" si="73"/>
        <v>63000000</v>
      </c>
      <c r="CA774" s="18" t="s">
        <v>106</v>
      </c>
      <c r="CB774" s="20" t="e">
        <f t="shared" si="71"/>
        <v>#REF!</v>
      </c>
      <c r="CC774" s="30" t="e">
        <f>BS774-#REF!</f>
        <v>#REF!</v>
      </c>
      <c r="CD774" s="20" t="s">
        <v>107</v>
      </c>
      <c r="CE774" s="29">
        <v>44594</v>
      </c>
      <c r="CF774" s="32" t="s">
        <v>4031</v>
      </c>
    </row>
    <row r="775" spans="1:84" s="17" customFormat="1" ht="50.25" customHeight="1">
      <c r="A775" s="60">
        <v>774</v>
      </c>
      <c r="B775" s="20" t="s">
        <v>411</v>
      </c>
      <c r="C775" s="20" t="s">
        <v>834</v>
      </c>
      <c r="D775" s="20" t="s">
        <v>413</v>
      </c>
      <c r="E775" s="20" t="s">
        <v>2387</v>
      </c>
      <c r="F775" s="20" t="s">
        <v>4032</v>
      </c>
      <c r="G775" s="20" t="s">
        <v>2389</v>
      </c>
      <c r="H775" s="20" t="s">
        <v>4033</v>
      </c>
      <c r="I775" s="20" t="s">
        <v>2130</v>
      </c>
      <c r="J775" s="20" t="s">
        <v>3573</v>
      </c>
      <c r="K775" s="20" t="s">
        <v>3574</v>
      </c>
      <c r="L775" s="18">
        <v>80101505</v>
      </c>
      <c r="M775" s="28" t="s">
        <v>4034</v>
      </c>
      <c r="N775" s="28" t="s">
        <v>96</v>
      </c>
      <c r="O775" s="20">
        <f t="shared" si="58"/>
        <v>1500000000</v>
      </c>
      <c r="P775" s="35">
        <v>1500000000</v>
      </c>
      <c r="Q775" s="36">
        <v>0</v>
      </c>
      <c r="R775" s="36" t="s">
        <v>100</v>
      </c>
      <c r="S775" s="20" t="s">
        <v>100</v>
      </c>
      <c r="T775" s="21">
        <v>44588</v>
      </c>
      <c r="U775" s="21">
        <v>44593</v>
      </c>
      <c r="V775" s="31">
        <v>44804</v>
      </c>
      <c r="W775" s="21">
        <v>44593</v>
      </c>
      <c r="X775" s="21">
        <v>44804</v>
      </c>
      <c r="Y775" s="24" t="s">
        <v>130</v>
      </c>
      <c r="Z775" s="25" t="s">
        <v>419</v>
      </c>
      <c r="AA775" s="50">
        <v>20220900</v>
      </c>
      <c r="AB775" s="50">
        <v>94922</v>
      </c>
      <c r="AC775" s="23">
        <v>44575</v>
      </c>
      <c r="AD775" s="18" t="s">
        <v>100</v>
      </c>
      <c r="AE775" s="18" t="s">
        <v>100</v>
      </c>
      <c r="AF775" s="28" t="s">
        <v>3467</v>
      </c>
      <c r="AG775" s="28" t="s">
        <v>100</v>
      </c>
      <c r="AH775" s="26">
        <v>122222</v>
      </c>
      <c r="AI775" s="38">
        <v>44589</v>
      </c>
      <c r="AJ775" s="27" t="s">
        <v>103</v>
      </c>
      <c r="AK775" s="26" t="s">
        <v>100</v>
      </c>
      <c r="AL775" s="26" t="s">
        <v>100</v>
      </c>
      <c r="AM775" s="19" t="str">
        <f>'[1]REQUISITOS DE EJECUCIÓN '!F778</f>
        <v>Cumplimiento del contrato
Pago de Salarios
Calidad y correcto funcionamiento de los bienes
Responsabilidad Civil Extracontractual</v>
      </c>
      <c r="AN775" s="19" t="str">
        <f>'[1]REQUISITOS DE EJECUCIÓN '!G778</f>
        <v>21-40-101181051
21-44-101374967</v>
      </c>
      <c r="AO775" s="19">
        <f>'[1]REQUISITOS DE EJECUCIÓN '!H778</f>
        <v>44589</v>
      </c>
      <c r="AP775" s="19">
        <f>'[1]REQUISITOS DE EJECUCIÓN '!I778</f>
        <v>44593</v>
      </c>
      <c r="AQ775" s="19" t="str">
        <f>'[1]REQUISITOS DE EJECUCIÓN '!L778</f>
        <v>N/A</v>
      </c>
      <c r="AR775" s="19" t="str">
        <f>'[1]REQUISITOS DE EJECUCIÓN '!M778</f>
        <v>N/A</v>
      </c>
      <c r="AS775" s="20" t="s">
        <v>100</v>
      </c>
      <c r="AT775" s="18" t="str">
        <f>[1]Supervisiones!J778</f>
        <v>José Leonardo Hincapié Gómez</v>
      </c>
      <c r="AU775" s="18">
        <f>[1]Supervisiones!K778</f>
        <v>7562090</v>
      </c>
      <c r="AV775" s="18" t="str">
        <f>[1]Supervisiones!L778</f>
        <v>José Leonardo Hincapié Gómez</v>
      </c>
      <c r="AW775" s="18">
        <f>[1]Supervisiones!M778</f>
        <v>7562090</v>
      </c>
      <c r="AX775" s="21">
        <f>[1]Supervisiones!N778</f>
        <v>44592</v>
      </c>
      <c r="AY775" s="21">
        <f>[1]Supervisiones!O778</f>
        <v>44592</v>
      </c>
      <c r="AZ775" s="18" t="str">
        <f>[1]Supervisiones!P778</f>
        <v>Transaccional</v>
      </c>
      <c r="BA775" s="20" t="s">
        <v>105</v>
      </c>
      <c r="BB775" s="18">
        <v>0</v>
      </c>
      <c r="BC775" s="20" t="s">
        <v>105</v>
      </c>
      <c r="BD775" s="18" t="s">
        <v>100</v>
      </c>
      <c r="BE775" s="18" t="s">
        <v>100</v>
      </c>
      <c r="BF775" s="20" t="s">
        <v>105</v>
      </c>
      <c r="BG775" s="18" t="s">
        <v>100</v>
      </c>
      <c r="BH775" s="18" t="s">
        <v>100</v>
      </c>
      <c r="BI775" s="18" t="s">
        <v>100</v>
      </c>
      <c r="BJ775" s="18" t="s">
        <v>100</v>
      </c>
      <c r="BK775" s="18" t="s">
        <v>100</v>
      </c>
      <c r="BL775" s="18" t="s">
        <v>100</v>
      </c>
      <c r="BM775" s="18" t="s">
        <v>100</v>
      </c>
      <c r="BN775" s="18" t="s">
        <v>100</v>
      </c>
      <c r="BO775" s="18" t="s">
        <v>100</v>
      </c>
      <c r="BP775" s="18" t="s">
        <v>100</v>
      </c>
      <c r="BQ775" s="18" t="s">
        <v>100</v>
      </c>
      <c r="BR775" s="18" t="s">
        <v>100</v>
      </c>
      <c r="BS775" s="21">
        <f t="shared" si="72"/>
        <v>44804</v>
      </c>
      <c r="BT775" s="20">
        <f t="shared" si="69"/>
        <v>0</v>
      </c>
      <c r="BU775" s="18">
        <v>0</v>
      </c>
      <c r="BV775" s="18">
        <v>0</v>
      </c>
      <c r="BW775" s="20">
        <f t="shared" si="70"/>
        <v>0</v>
      </c>
      <c r="BX775" s="18">
        <v>0</v>
      </c>
      <c r="BY775" s="18">
        <v>0</v>
      </c>
      <c r="BZ775" s="22">
        <f t="shared" si="73"/>
        <v>1500000000</v>
      </c>
      <c r="CA775" s="18" t="s">
        <v>106</v>
      </c>
      <c r="CB775" s="20" t="e">
        <f t="shared" si="71"/>
        <v>#REF!</v>
      </c>
      <c r="CC775" s="30" t="e">
        <f>BS775-#REF!</f>
        <v>#REF!</v>
      </c>
      <c r="CD775" s="20" t="s">
        <v>107</v>
      </c>
      <c r="CE775" s="29">
        <v>44594</v>
      </c>
      <c r="CF775" s="32" t="s">
        <v>4035</v>
      </c>
    </row>
    <row r="776" spans="1:84" s="17" customFormat="1" ht="50.25" customHeight="1">
      <c r="A776" s="60">
        <v>775</v>
      </c>
      <c r="B776" s="20" t="s">
        <v>510</v>
      </c>
      <c r="C776" s="20" t="s">
        <v>1140</v>
      </c>
      <c r="D776" s="20" t="s">
        <v>512</v>
      </c>
      <c r="E776" s="20" t="s">
        <v>88</v>
      </c>
      <c r="F776" s="20" t="s">
        <v>4036</v>
      </c>
      <c r="G776" s="20" t="s">
        <v>90</v>
      </c>
      <c r="H776" s="20" t="s">
        <v>4037</v>
      </c>
      <c r="I776" s="20" t="s">
        <v>92</v>
      </c>
      <c r="J776" s="20">
        <v>80721783</v>
      </c>
      <c r="K776" s="20" t="s">
        <v>4038</v>
      </c>
      <c r="L776" s="18">
        <v>80111701</v>
      </c>
      <c r="M776" s="28" t="s">
        <v>864</v>
      </c>
      <c r="N776" s="28" t="s">
        <v>96</v>
      </c>
      <c r="O776" s="20">
        <f t="shared" si="58"/>
        <v>36000000</v>
      </c>
      <c r="P776" s="35">
        <v>36000000</v>
      </c>
      <c r="Q776" s="36">
        <v>0</v>
      </c>
      <c r="R776" s="35">
        <v>4000000</v>
      </c>
      <c r="S776" s="20" t="s">
        <v>213</v>
      </c>
      <c r="T776" s="21">
        <v>44588</v>
      </c>
      <c r="U776" s="21">
        <v>44593</v>
      </c>
      <c r="V776" s="31">
        <v>44834</v>
      </c>
      <c r="W776" s="21">
        <v>44593</v>
      </c>
      <c r="X776" s="21">
        <v>44834</v>
      </c>
      <c r="Y776" s="24" t="s">
        <v>556</v>
      </c>
      <c r="Z776" s="25" t="s">
        <v>518</v>
      </c>
      <c r="AA776" s="50">
        <v>20221005</v>
      </c>
      <c r="AB776" s="50">
        <v>56322</v>
      </c>
      <c r="AC776" s="23">
        <v>44573</v>
      </c>
      <c r="AD776" s="18" t="s">
        <v>100</v>
      </c>
      <c r="AE776" s="18" t="s">
        <v>100</v>
      </c>
      <c r="AF776" s="28" t="s">
        <v>557</v>
      </c>
      <c r="AG776" s="28" t="s">
        <v>116</v>
      </c>
      <c r="AH776" s="26">
        <v>95422</v>
      </c>
      <c r="AI776" s="38">
        <v>44588</v>
      </c>
      <c r="AJ776" s="27" t="s">
        <v>103</v>
      </c>
      <c r="AK776" s="26" t="s">
        <v>100</v>
      </c>
      <c r="AL776" s="26" t="s">
        <v>100</v>
      </c>
      <c r="AM776" s="19" t="str">
        <f>'[1]REQUISITOS DE EJECUCIÓN '!F779</f>
        <v>Cumplimiento del contrato
Calidad del servicio</v>
      </c>
      <c r="AN776" s="19" t="str">
        <f>'[1]REQUISITOS DE EJECUCIÓN '!G779</f>
        <v>390-47-994000069799</v>
      </c>
      <c r="AO776" s="19">
        <f>'[1]REQUISITOS DE EJECUCIÓN '!H779</f>
        <v>44588</v>
      </c>
      <c r="AP776" s="19">
        <f>'[1]REQUISITOS DE EJECUCIÓN '!I779</f>
        <v>44593</v>
      </c>
      <c r="AQ776" s="19">
        <f>'[1]REQUISITOS DE EJECUCIÓN '!L779</f>
        <v>44589</v>
      </c>
      <c r="AR776" s="19" t="str">
        <f>'[1]REQUISITOS DE EJECUCIÓN '!M779</f>
        <v>I</v>
      </c>
      <c r="AS776" s="20" t="s">
        <v>104</v>
      </c>
      <c r="AT776" s="18" t="str">
        <f>[1]Supervisiones!J779</f>
        <v>Wilson Alirio Gómez Alba</v>
      </c>
      <c r="AU776" s="18" t="str">
        <f>[1]Supervisiones!K779</f>
        <v xml:space="preserve">79216863	</v>
      </c>
      <c r="AV776" s="18" t="str">
        <f>[1]Supervisiones!L779</f>
        <v>Wilson Alirio Gómez Alba</v>
      </c>
      <c r="AW776" s="18" t="str">
        <f>[1]Supervisiones!M779</f>
        <v xml:space="preserve">79216863	</v>
      </c>
      <c r="AX776" s="21">
        <f>[1]Supervisiones!N779</f>
        <v>44589</v>
      </c>
      <c r="AY776" s="21">
        <f>[1]Supervisiones!O779</f>
        <v>44588</v>
      </c>
      <c r="AZ776" s="18" t="str">
        <f>[1]Supervisiones!P779</f>
        <v>Transaccional</v>
      </c>
      <c r="BA776" s="20" t="s">
        <v>105</v>
      </c>
      <c r="BB776" s="18">
        <v>0</v>
      </c>
      <c r="BC776" s="20" t="s">
        <v>105</v>
      </c>
      <c r="BD776" s="18" t="s">
        <v>100</v>
      </c>
      <c r="BE776" s="18" t="s">
        <v>100</v>
      </c>
      <c r="BF776" s="20" t="s">
        <v>105</v>
      </c>
      <c r="BG776" s="18" t="s">
        <v>100</v>
      </c>
      <c r="BH776" s="18" t="s">
        <v>100</v>
      </c>
      <c r="BI776" s="18" t="s">
        <v>100</v>
      </c>
      <c r="BJ776" s="18" t="s">
        <v>100</v>
      </c>
      <c r="BK776" s="18" t="s">
        <v>100</v>
      </c>
      <c r="BL776" s="18" t="s">
        <v>100</v>
      </c>
      <c r="BM776" s="18" t="s">
        <v>100</v>
      </c>
      <c r="BN776" s="18" t="s">
        <v>100</v>
      </c>
      <c r="BO776" s="18" t="s">
        <v>100</v>
      </c>
      <c r="BP776" s="18" t="s">
        <v>100</v>
      </c>
      <c r="BQ776" s="18" t="s">
        <v>100</v>
      </c>
      <c r="BR776" s="18" t="s">
        <v>100</v>
      </c>
      <c r="BS776" s="21">
        <f t="shared" si="72"/>
        <v>44834</v>
      </c>
      <c r="BT776" s="20">
        <f t="shared" si="69"/>
        <v>0</v>
      </c>
      <c r="BU776" s="18">
        <v>0</v>
      </c>
      <c r="BV776" s="18">
        <v>0</v>
      </c>
      <c r="BW776" s="20">
        <f t="shared" si="70"/>
        <v>0</v>
      </c>
      <c r="BX776" s="18">
        <v>0</v>
      </c>
      <c r="BY776" s="18">
        <v>0</v>
      </c>
      <c r="BZ776" s="22">
        <f t="shared" si="73"/>
        <v>36000000</v>
      </c>
      <c r="CA776" s="18" t="s">
        <v>106</v>
      </c>
      <c r="CB776" s="20" t="e">
        <f t="shared" si="71"/>
        <v>#REF!</v>
      </c>
      <c r="CC776" s="30" t="e">
        <f>BS776-#REF!</f>
        <v>#REF!</v>
      </c>
      <c r="CD776" s="20" t="s">
        <v>107</v>
      </c>
      <c r="CE776" s="29">
        <v>44594</v>
      </c>
      <c r="CF776" s="32" t="s">
        <v>4039</v>
      </c>
    </row>
    <row r="777" spans="1:84" s="17" customFormat="1" ht="50.25" customHeight="1">
      <c r="A777" s="60">
        <v>776</v>
      </c>
      <c r="B777" s="20" t="s">
        <v>411</v>
      </c>
      <c r="C777" s="20" t="s">
        <v>412</v>
      </c>
      <c r="D777" s="20" t="s">
        <v>1116</v>
      </c>
      <c r="E777" s="20" t="s">
        <v>88</v>
      </c>
      <c r="F777" s="20" t="s">
        <v>4040</v>
      </c>
      <c r="G777" s="20" t="s">
        <v>90</v>
      </c>
      <c r="H777" s="20" t="s">
        <v>4041</v>
      </c>
      <c r="I777" s="20" t="s">
        <v>92</v>
      </c>
      <c r="J777" s="20">
        <v>15675692</v>
      </c>
      <c r="K777" s="20" t="s">
        <v>4042</v>
      </c>
      <c r="L777" s="18">
        <v>80111701</v>
      </c>
      <c r="M777" s="28" t="s">
        <v>4043</v>
      </c>
      <c r="N777" s="20" t="s">
        <v>96</v>
      </c>
      <c r="O777" s="20">
        <f t="shared" si="58"/>
        <v>46000000</v>
      </c>
      <c r="P777" s="36">
        <v>46000000</v>
      </c>
      <c r="Q777" s="36">
        <v>0</v>
      </c>
      <c r="R777" s="35">
        <v>4000000</v>
      </c>
      <c r="S777" s="20" t="s">
        <v>97</v>
      </c>
      <c r="T777" s="21">
        <v>44587</v>
      </c>
      <c r="U777" s="21">
        <v>44589</v>
      </c>
      <c r="V777" s="31">
        <v>44926</v>
      </c>
      <c r="W777" s="21">
        <v>44589</v>
      </c>
      <c r="X777" s="21">
        <v>44926</v>
      </c>
      <c r="Y777" s="24" t="s">
        <v>622</v>
      </c>
      <c r="Z777" s="25" t="s">
        <v>419</v>
      </c>
      <c r="AA777" s="50">
        <v>20221139</v>
      </c>
      <c r="AB777" s="50">
        <v>103422</v>
      </c>
      <c r="AC777" s="23">
        <v>44579</v>
      </c>
      <c r="AD777" s="18" t="s">
        <v>100</v>
      </c>
      <c r="AE777" s="18" t="s">
        <v>100</v>
      </c>
      <c r="AF777" s="28" t="s">
        <v>623</v>
      </c>
      <c r="AG777" s="28" t="s">
        <v>102</v>
      </c>
      <c r="AH777" s="26">
        <v>104022</v>
      </c>
      <c r="AI777" s="38">
        <v>44588</v>
      </c>
      <c r="AJ777" s="27" t="s">
        <v>103</v>
      </c>
      <c r="AK777" s="26" t="s">
        <v>100</v>
      </c>
      <c r="AL777" s="26" t="s">
        <v>100</v>
      </c>
      <c r="AM777" s="19" t="str">
        <f>'[1]REQUISITOS DE EJECUCIÓN '!F780</f>
        <v>Cumplimiento del contrato
Calidad del servicio</v>
      </c>
      <c r="AN777" s="19" t="str">
        <f>'[1]REQUISITOS DE EJECUCIÓN '!G780</f>
        <v>CBC-100034205</v>
      </c>
      <c r="AO777" s="19">
        <f>'[1]REQUISITOS DE EJECUCIÓN '!H780</f>
        <v>44588</v>
      </c>
      <c r="AP777" s="19">
        <f>'[1]REQUISITOS DE EJECUCIÓN '!I780</f>
        <v>44589</v>
      </c>
      <c r="AQ777" s="19">
        <f>'[1]REQUISITOS DE EJECUCIÓN '!L780</f>
        <v>44589</v>
      </c>
      <c r="AR777" s="19" t="str">
        <f>'[1]REQUISITOS DE EJECUCIÓN '!M780</f>
        <v>I</v>
      </c>
      <c r="AS777" s="20" t="s">
        <v>104</v>
      </c>
      <c r="AT777" s="18" t="str">
        <f>[1]Supervisiones!J780</f>
        <v>José Leonardo Hincapié Gómez</v>
      </c>
      <c r="AU777" s="18">
        <f>[1]Supervisiones!K780</f>
        <v>7562090</v>
      </c>
      <c r="AV777" s="18" t="str">
        <f>[1]Supervisiones!L780</f>
        <v>José Leonardo Hincapié Gómez</v>
      </c>
      <c r="AW777" s="18">
        <f>[1]Supervisiones!M780</f>
        <v>7562090</v>
      </c>
      <c r="AX777" s="21">
        <f>[1]Supervisiones!N780</f>
        <v>44589</v>
      </c>
      <c r="AY777" s="21">
        <f>[1]Supervisiones!O780</f>
        <v>44589</v>
      </c>
      <c r="AZ777" s="18" t="str">
        <f>[1]Supervisiones!P780</f>
        <v>Transaccional</v>
      </c>
      <c r="BA777" s="20" t="s">
        <v>105</v>
      </c>
      <c r="BB777" s="18">
        <v>0</v>
      </c>
      <c r="BC777" s="20" t="s">
        <v>105</v>
      </c>
      <c r="BD777" s="18" t="s">
        <v>100</v>
      </c>
      <c r="BE777" s="18" t="s">
        <v>100</v>
      </c>
      <c r="BF777" s="20" t="s">
        <v>105</v>
      </c>
      <c r="BG777" s="18" t="s">
        <v>100</v>
      </c>
      <c r="BH777" s="18" t="s">
        <v>100</v>
      </c>
      <c r="BI777" s="18" t="s">
        <v>100</v>
      </c>
      <c r="BJ777" s="18" t="s">
        <v>100</v>
      </c>
      <c r="BK777" s="18" t="s">
        <v>100</v>
      </c>
      <c r="BL777" s="18" t="s">
        <v>100</v>
      </c>
      <c r="BM777" s="18" t="s">
        <v>100</v>
      </c>
      <c r="BN777" s="18" t="s">
        <v>100</v>
      </c>
      <c r="BO777" s="18" t="s">
        <v>100</v>
      </c>
      <c r="BP777" s="18" t="s">
        <v>100</v>
      </c>
      <c r="BQ777" s="18" t="s">
        <v>100</v>
      </c>
      <c r="BR777" s="18" t="s">
        <v>100</v>
      </c>
      <c r="BS777" s="21">
        <f t="shared" si="72"/>
        <v>44926</v>
      </c>
      <c r="BT777" s="20">
        <f t="shared" si="69"/>
        <v>0</v>
      </c>
      <c r="BU777" s="18">
        <v>0</v>
      </c>
      <c r="BV777" s="18">
        <v>0</v>
      </c>
      <c r="BW777" s="20">
        <f t="shared" si="70"/>
        <v>0</v>
      </c>
      <c r="BX777" s="18">
        <v>0</v>
      </c>
      <c r="BY777" s="18">
        <v>0</v>
      </c>
      <c r="BZ777" s="22">
        <f t="shared" si="73"/>
        <v>46000000</v>
      </c>
      <c r="CA777" s="18" t="s">
        <v>106</v>
      </c>
      <c r="CB777" s="20" t="e">
        <f t="shared" si="71"/>
        <v>#REF!</v>
      </c>
      <c r="CC777" s="30" t="e">
        <f>BS777-#REF!</f>
        <v>#REF!</v>
      </c>
      <c r="CD777" s="20" t="s">
        <v>107</v>
      </c>
      <c r="CE777" s="29">
        <v>44594</v>
      </c>
      <c r="CF777" s="32" t="s">
        <v>4044</v>
      </c>
    </row>
    <row r="778" spans="1:84" s="17" customFormat="1" ht="50.25" customHeight="1">
      <c r="A778" s="60">
        <v>777</v>
      </c>
      <c r="B778" s="20" t="s">
        <v>85</v>
      </c>
      <c r="C778" s="20" t="s">
        <v>124</v>
      </c>
      <c r="D778" s="20" t="s">
        <v>87</v>
      </c>
      <c r="E778" s="20" t="s">
        <v>88</v>
      </c>
      <c r="F778" s="20" t="s">
        <v>4045</v>
      </c>
      <c r="G778" s="20" t="s">
        <v>111</v>
      </c>
      <c r="H778" s="20" t="s">
        <v>4046</v>
      </c>
      <c r="I778" s="20" t="s">
        <v>92</v>
      </c>
      <c r="J778" s="20">
        <v>52062389</v>
      </c>
      <c r="K778" s="20" t="s">
        <v>4047</v>
      </c>
      <c r="L778" s="18">
        <v>80111701</v>
      </c>
      <c r="M778" s="28" t="s">
        <v>1306</v>
      </c>
      <c r="N778" s="20" t="s">
        <v>96</v>
      </c>
      <c r="O778" s="20">
        <f t="shared" si="58"/>
        <v>21000000</v>
      </c>
      <c r="P778" s="35">
        <v>21000000</v>
      </c>
      <c r="Q778" s="36">
        <v>0</v>
      </c>
      <c r="R778" s="35">
        <v>2625000</v>
      </c>
      <c r="S778" s="20" t="s">
        <v>213</v>
      </c>
      <c r="T778" s="21">
        <v>44588</v>
      </c>
      <c r="U778" s="21">
        <v>44593</v>
      </c>
      <c r="V778" s="53">
        <v>44834</v>
      </c>
      <c r="W778" s="21">
        <v>44593</v>
      </c>
      <c r="X778" s="42">
        <v>44830</v>
      </c>
      <c r="Y778" s="24" t="s">
        <v>130</v>
      </c>
      <c r="Z778" s="25" t="s">
        <v>99</v>
      </c>
      <c r="AA778" s="50">
        <v>20220324</v>
      </c>
      <c r="AB778" s="50">
        <v>34522</v>
      </c>
      <c r="AC778" s="23">
        <v>44569</v>
      </c>
      <c r="AD778" s="18" t="s">
        <v>100</v>
      </c>
      <c r="AE778" s="18" t="s">
        <v>100</v>
      </c>
      <c r="AF778" s="28" t="s">
        <v>131</v>
      </c>
      <c r="AG778" s="28" t="s">
        <v>132</v>
      </c>
      <c r="AH778" s="26">
        <v>103422</v>
      </c>
      <c r="AI778" s="38">
        <v>44588</v>
      </c>
      <c r="AJ778" s="27" t="s">
        <v>103</v>
      </c>
      <c r="AK778" s="26" t="s">
        <v>100</v>
      </c>
      <c r="AL778" s="26" t="s">
        <v>100</v>
      </c>
      <c r="AM778" s="19" t="str">
        <f>'[1]REQUISITOS DE EJECUCIÓN '!F781</f>
        <v>Cumplimiento del contrato</v>
      </c>
      <c r="AN778" s="19" t="str">
        <f>'[1]REQUISITOS DE EJECUCIÓN '!G781</f>
        <v>390-47-994000069850</v>
      </c>
      <c r="AO778" s="19">
        <f>'[1]REQUISITOS DE EJECUCIÓN '!H781</f>
        <v>44588</v>
      </c>
      <c r="AP778" s="19">
        <f>'[1]REQUISITOS DE EJECUCIÓN '!I781</f>
        <v>44592</v>
      </c>
      <c r="AQ778" s="19">
        <f>'[1]REQUISITOS DE EJECUCIÓN '!L781</f>
        <v>44589</v>
      </c>
      <c r="AR778" s="19" t="str">
        <f>'[1]REQUISITOS DE EJECUCIÓN '!M781</f>
        <v>I</v>
      </c>
      <c r="AS778" s="20" t="s">
        <v>104</v>
      </c>
      <c r="AT778" s="18" t="str">
        <f>[1]Supervisiones!J781</f>
        <v>Lilian Rosenna Puentes Báez</v>
      </c>
      <c r="AU778" s="18">
        <f>[1]Supervisiones!K781</f>
        <v>1049603029</v>
      </c>
      <c r="AV778" s="18" t="str">
        <f>[1]Supervisiones!L781</f>
        <v>Lilian Rosenna Puentes Báez</v>
      </c>
      <c r="AW778" s="18">
        <f>[1]Supervisiones!M781</f>
        <v>1049603029</v>
      </c>
      <c r="AX778" s="21">
        <f>[1]Supervisiones!N781</f>
        <v>44589</v>
      </c>
      <c r="AY778" s="21">
        <f>[1]Supervisiones!O781</f>
        <v>44589</v>
      </c>
      <c r="AZ778" s="18" t="str">
        <f>[1]Supervisiones!P781</f>
        <v>Transaccional</v>
      </c>
      <c r="BA778" s="20" t="s">
        <v>105</v>
      </c>
      <c r="BB778" s="18">
        <v>0</v>
      </c>
      <c r="BC778" s="20" t="s">
        <v>105</v>
      </c>
      <c r="BD778" s="18" t="s">
        <v>100</v>
      </c>
      <c r="BE778" s="18" t="s">
        <v>100</v>
      </c>
      <c r="BF778" s="20" t="s">
        <v>105</v>
      </c>
      <c r="BG778" s="18" t="s">
        <v>100</v>
      </c>
      <c r="BH778" s="18" t="s">
        <v>100</v>
      </c>
      <c r="BI778" s="18" t="s">
        <v>100</v>
      </c>
      <c r="BJ778" s="18" t="s">
        <v>100</v>
      </c>
      <c r="BK778" s="18" t="s">
        <v>100</v>
      </c>
      <c r="BL778" s="18" t="s">
        <v>100</v>
      </c>
      <c r="BM778" s="18" t="s">
        <v>100</v>
      </c>
      <c r="BN778" s="18" t="s">
        <v>100</v>
      </c>
      <c r="BO778" s="18" t="s">
        <v>100</v>
      </c>
      <c r="BP778" s="18" t="s">
        <v>100</v>
      </c>
      <c r="BQ778" s="18" t="s">
        <v>100</v>
      </c>
      <c r="BR778" s="18" t="s">
        <v>100</v>
      </c>
      <c r="BS778" s="21">
        <f t="shared" si="72"/>
        <v>44834</v>
      </c>
      <c r="BT778" s="20">
        <f t="shared" si="69"/>
        <v>0</v>
      </c>
      <c r="BU778" s="18">
        <v>0</v>
      </c>
      <c r="BV778" s="18">
        <v>0</v>
      </c>
      <c r="BW778" s="20">
        <f t="shared" si="70"/>
        <v>0</v>
      </c>
      <c r="BX778" s="18">
        <v>0</v>
      </c>
      <c r="BY778" s="18">
        <v>0</v>
      </c>
      <c r="BZ778" s="22">
        <f t="shared" si="73"/>
        <v>21000000</v>
      </c>
      <c r="CA778" s="18" t="s">
        <v>106</v>
      </c>
      <c r="CB778" s="20" t="e">
        <f t="shared" si="71"/>
        <v>#REF!</v>
      </c>
      <c r="CC778" s="30" t="e">
        <f>BS778-#REF!</f>
        <v>#REF!</v>
      </c>
      <c r="CD778" s="20" t="s">
        <v>107</v>
      </c>
      <c r="CE778" s="29">
        <v>44594</v>
      </c>
      <c r="CF778" s="32" t="s">
        <v>4048</v>
      </c>
    </row>
    <row r="779" spans="1:84" s="17" customFormat="1" ht="50.25" customHeight="1">
      <c r="A779" s="60">
        <v>778</v>
      </c>
      <c r="B779" s="20" t="s">
        <v>377</v>
      </c>
      <c r="C779" s="20" t="s">
        <v>1781</v>
      </c>
      <c r="D779" s="20" t="s">
        <v>251</v>
      </c>
      <c r="E779" s="20" t="s">
        <v>88</v>
      </c>
      <c r="F779" s="20" t="s">
        <v>4049</v>
      </c>
      <c r="G779" s="20" t="s">
        <v>90</v>
      </c>
      <c r="H779" s="20" t="s">
        <v>4050</v>
      </c>
      <c r="I779" s="20" t="s">
        <v>92</v>
      </c>
      <c r="J779" s="20">
        <v>7187480</v>
      </c>
      <c r="K779" s="20" t="s">
        <v>4051</v>
      </c>
      <c r="L779" s="18">
        <v>80111701</v>
      </c>
      <c r="M779" s="28" t="s">
        <v>4052</v>
      </c>
      <c r="N779" s="20" t="s">
        <v>96</v>
      </c>
      <c r="O779" s="20">
        <f t="shared" si="58"/>
        <v>80000000</v>
      </c>
      <c r="P779" s="35">
        <v>80000000</v>
      </c>
      <c r="Q779" s="36">
        <v>0</v>
      </c>
      <c r="R779" s="35">
        <v>8000000</v>
      </c>
      <c r="S779" s="20" t="s">
        <v>213</v>
      </c>
      <c r="T779" s="21">
        <v>44587</v>
      </c>
      <c r="U779" s="21">
        <v>44593</v>
      </c>
      <c r="V779" s="31">
        <v>44895</v>
      </c>
      <c r="W779" s="21">
        <v>44593</v>
      </c>
      <c r="X779" s="21">
        <v>44895</v>
      </c>
      <c r="Y779" s="24" t="s">
        <v>383</v>
      </c>
      <c r="Z779" s="25" t="s">
        <v>384</v>
      </c>
      <c r="AA779" s="50">
        <v>20220033</v>
      </c>
      <c r="AB779" s="50">
        <v>43922</v>
      </c>
      <c r="AC779" s="23">
        <v>44570</v>
      </c>
      <c r="AD779" s="18" t="s">
        <v>100</v>
      </c>
      <c r="AE779" s="18" t="s">
        <v>100</v>
      </c>
      <c r="AF779" s="28" t="s">
        <v>1801</v>
      </c>
      <c r="AG779" s="28" t="s">
        <v>102</v>
      </c>
      <c r="AH779" s="26">
        <v>93822</v>
      </c>
      <c r="AI779" s="38">
        <v>44588</v>
      </c>
      <c r="AJ779" s="27" t="s">
        <v>103</v>
      </c>
      <c r="AK779" s="26" t="s">
        <v>100</v>
      </c>
      <c r="AL779" s="26" t="s">
        <v>100</v>
      </c>
      <c r="AM779" s="19" t="str">
        <f>'[1]REQUISITOS DE EJECUCIÓN '!F782</f>
        <v>Cumplimiento del contrato
Calidad del servicio</v>
      </c>
      <c r="AN779" s="19" t="str">
        <f>'[1]REQUISITOS DE EJECUCIÓN '!G782</f>
        <v xml:space="preserve">390-47-994000069671 </v>
      </c>
      <c r="AO779" s="19">
        <f>'[1]REQUISITOS DE EJECUCIÓN '!H782</f>
        <v>44587</v>
      </c>
      <c r="AP779" s="19">
        <f>'[1]REQUISITOS DE EJECUCIÓN '!I782</f>
        <v>44589</v>
      </c>
      <c r="AQ779" s="19">
        <f>'[1]REQUISITOS DE EJECUCIÓN '!L782</f>
        <v>44224</v>
      </c>
      <c r="AR779" s="19" t="str">
        <f>'[1]REQUISITOS DE EJECUCIÓN '!M782</f>
        <v>I</v>
      </c>
      <c r="AS779" s="20" t="s">
        <v>104</v>
      </c>
      <c r="AT779" s="18" t="str">
        <f>[1]Supervisiones!J782</f>
        <v>Miguel Alfredo Gómez Caicedo</v>
      </c>
      <c r="AU779" s="18">
        <f>[1]Supervisiones!K782</f>
        <v>1116260093</v>
      </c>
      <c r="AV779" s="18" t="str">
        <f>[1]Supervisiones!L782</f>
        <v>Miguel Alfredo Gómez Caicedo</v>
      </c>
      <c r="AW779" s="18">
        <f>[1]Supervisiones!M782</f>
        <v>1116260093</v>
      </c>
      <c r="AX779" s="21">
        <f>[1]Supervisiones!N782</f>
        <v>44588</v>
      </c>
      <c r="AY779" s="21">
        <f>[1]Supervisiones!O782</f>
        <v>44588</v>
      </c>
      <c r="AZ779" s="18" t="str">
        <f>[1]Supervisiones!P782</f>
        <v>Transaccional</v>
      </c>
      <c r="BA779" s="20" t="s">
        <v>105</v>
      </c>
      <c r="BB779" s="18">
        <v>0</v>
      </c>
      <c r="BC779" s="20" t="s">
        <v>105</v>
      </c>
      <c r="BD779" s="18" t="s">
        <v>100</v>
      </c>
      <c r="BE779" s="18" t="s">
        <v>100</v>
      </c>
      <c r="BF779" s="20" t="s">
        <v>105</v>
      </c>
      <c r="BG779" s="18" t="s">
        <v>100</v>
      </c>
      <c r="BH779" s="18" t="s">
        <v>100</v>
      </c>
      <c r="BI779" s="18" t="s">
        <v>100</v>
      </c>
      <c r="BJ779" s="18" t="s">
        <v>100</v>
      </c>
      <c r="BK779" s="18" t="s">
        <v>100</v>
      </c>
      <c r="BL779" s="18" t="s">
        <v>100</v>
      </c>
      <c r="BM779" s="18" t="s">
        <v>100</v>
      </c>
      <c r="BN779" s="18" t="s">
        <v>100</v>
      </c>
      <c r="BO779" s="18" t="s">
        <v>100</v>
      </c>
      <c r="BP779" s="18" t="s">
        <v>100</v>
      </c>
      <c r="BQ779" s="18" t="s">
        <v>100</v>
      </c>
      <c r="BR779" s="18" t="s">
        <v>100</v>
      </c>
      <c r="BS779" s="21">
        <f t="shared" si="72"/>
        <v>44895</v>
      </c>
      <c r="BT779" s="20">
        <f t="shared" si="69"/>
        <v>0</v>
      </c>
      <c r="BU779" s="18">
        <v>0</v>
      </c>
      <c r="BV779" s="18">
        <v>0</v>
      </c>
      <c r="BW779" s="20">
        <f t="shared" si="70"/>
        <v>0</v>
      </c>
      <c r="BX779" s="18">
        <v>0</v>
      </c>
      <c r="BY779" s="18">
        <v>0</v>
      </c>
      <c r="BZ779" s="22">
        <f t="shared" si="73"/>
        <v>80000000</v>
      </c>
      <c r="CA779" s="18" t="s">
        <v>106</v>
      </c>
      <c r="CB779" s="20" t="e">
        <f t="shared" si="71"/>
        <v>#REF!</v>
      </c>
      <c r="CC779" s="30" t="e">
        <f>BS779-#REF!</f>
        <v>#REF!</v>
      </c>
      <c r="CD779" s="20" t="s">
        <v>107</v>
      </c>
      <c r="CE779" s="29">
        <v>44594</v>
      </c>
      <c r="CF779" s="32" t="s">
        <v>4053</v>
      </c>
    </row>
    <row r="780" spans="1:84" s="17" customFormat="1" ht="50.25" customHeight="1">
      <c r="A780" s="60">
        <v>779</v>
      </c>
      <c r="B780" s="20" t="s">
        <v>249</v>
      </c>
      <c r="C780" s="20" t="s">
        <v>427</v>
      </c>
      <c r="D780" s="20" t="s">
        <v>428</v>
      </c>
      <c r="E780" s="20" t="s">
        <v>88</v>
      </c>
      <c r="F780" s="20" t="s">
        <v>4054</v>
      </c>
      <c r="G780" s="20" t="s">
        <v>90</v>
      </c>
      <c r="H780" s="20" t="s">
        <v>4055</v>
      </c>
      <c r="I780" s="20" t="s">
        <v>92</v>
      </c>
      <c r="J780" s="20">
        <v>344521</v>
      </c>
      <c r="K780" s="20" t="s">
        <v>4056</v>
      </c>
      <c r="L780" s="18">
        <v>80111701</v>
      </c>
      <c r="M780" s="28" t="s">
        <v>4057</v>
      </c>
      <c r="N780" s="20" t="s">
        <v>1902</v>
      </c>
      <c r="O780" s="20">
        <f t="shared" si="58"/>
        <v>60000000</v>
      </c>
      <c r="P780" s="35">
        <v>60000000</v>
      </c>
      <c r="Q780" s="36">
        <v>0</v>
      </c>
      <c r="R780" s="35">
        <v>6000000</v>
      </c>
      <c r="S780" s="20" t="s">
        <v>213</v>
      </c>
      <c r="T780" s="21">
        <v>44587</v>
      </c>
      <c r="U780" s="21" t="s">
        <v>2313</v>
      </c>
      <c r="V780" s="31">
        <v>44865</v>
      </c>
      <c r="W780" s="21" t="s">
        <v>2313</v>
      </c>
      <c r="X780" s="21" t="s">
        <v>2313</v>
      </c>
      <c r="Y780" s="24" t="s">
        <v>256</v>
      </c>
      <c r="Z780" s="25" t="s">
        <v>257</v>
      </c>
      <c r="AA780" s="50">
        <v>20220202</v>
      </c>
      <c r="AB780" s="50">
        <v>13222</v>
      </c>
      <c r="AC780" s="23">
        <v>44568</v>
      </c>
      <c r="AD780" s="18" t="s">
        <v>100</v>
      </c>
      <c r="AE780" s="18" t="s">
        <v>100</v>
      </c>
      <c r="AF780" s="28" t="s">
        <v>258</v>
      </c>
      <c r="AG780" s="28" t="s">
        <v>116</v>
      </c>
      <c r="AH780" s="26">
        <v>111522</v>
      </c>
      <c r="AI780" s="38">
        <v>44589</v>
      </c>
      <c r="AJ780" s="27" t="s">
        <v>84</v>
      </c>
      <c r="AK780" s="26" t="s">
        <v>100</v>
      </c>
      <c r="AL780" s="26" t="s">
        <v>100</v>
      </c>
      <c r="AM780" s="19" t="str">
        <f>'[1]REQUISITOS DE EJECUCIÓN '!F783</f>
        <v>Cumplimiento del contrato
Calidad del servicio</v>
      </c>
      <c r="AN780" s="19" t="str">
        <f>'[1]REQUISITOS DE EJECUCIÓN '!G783</f>
        <v>390- 47- 994000070020</v>
      </c>
      <c r="AO780" s="19">
        <f>'[1]REQUISITOS DE EJECUCIÓN '!H783</f>
        <v>44589</v>
      </c>
      <c r="AP780" s="19">
        <f>'[1]REQUISITOS DE EJECUCIÓN '!I783</f>
        <v>44592</v>
      </c>
      <c r="AQ780" s="19">
        <f>'[1]REQUISITOS DE EJECUCIÓN '!L783</f>
        <v>44224</v>
      </c>
      <c r="AR780" s="19" t="str">
        <f>'[1]REQUISITOS DE EJECUCIÓN '!M783</f>
        <v>I</v>
      </c>
      <c r="AS780" s="20" t="s">
        <v>211</v>
      </c>
      <c r="AT780" s="18" t="str">
        <f>[1]Supervisiones!J783</f>
        <v>Karen Lorena Hernandez Bedoya</v>
      </c>
      <c r="AU780" s="18">
        <f>[1]Supervisiones!K783</f>
        <v>1032407346</v>
      </c>
      <c r="AV780" s="18" t="str">
        <f>[1]Supervisiones!L783</f>
        <v>Karen Lorena Hernandez Bedoya</v>
      </c>
      <c r="AW780" s="18">
        <f>[1]Supervisiones!M783</f>
        <v>1032407346</v>
      </c>
      <c r="AX780" s="21">
        <f>[1]Supervisiones!N783</f>
        <v>44589</v>
      </c>
      <c r="AY780" s="21">
        <f>[1]Supervisiones!O783</f>
        <v>44589</v>
      </c>
      <c r="AZ780" s="18" t="str">
        <f>[1]Supervisiones!P783</f>
        <v>Transaccional</v>
      </c>
      <c r="BA780" s="20" t="s">
        <v>105</v>
      </c>
      <c r="BB780" s="18">
        <v>0</v>
      </c>
      <c r="BC780" s="20" t="s">
        <v>105</v>
      </c>
      <c r="BD780" s="18" t="s">
        <v>100</v>
      </c>
      <c r="BE780" s="18" t="s">
        <v>100</v>
      </c>
      <c r="BF780" s="20" t="s">
        <v>105</v>
      </c>
      <c r="BG780" s="18" t="s">
        <v>100</v>
      </c>
      <c r="BH780" s="18" t="s">
        <v>100</v>
      </c>
      <c r="BI780" s="18" t="s">
        <v>100</v>
      </c>
      <c r="BJ780" s="18" t="s">
        <v>100</v>
      </c>
      <c r="BK780" s="18" t="s">
        <v>100</v>
      </c>
      <c r="BL780" s="18" t="s">
        <v>100</v>
      </c>
      <c r="BM780" s="18" t="s">
        <v>100</v>
      </c>
      <c r="BN780" s="18" t="s">
        <v>100</v>
      </c>
      <c r="BO780" s="18" t="s">
        <v>100</v>
      </c>
      <c r="BP780" s="18" t="s">
        <v>100</v>
      </c>
      <c r="BQ780" s="18" t="s">
        <v>100</v>
      </c>
      <c r="BR780" s="18" t="s">
        <v>100</v>
      </c>
      <c r="BS780" s="21">
        <f t="shared" si="72"/>
        <v>44865</v>
      </c>
      <c r="BT780" s="20">
        <f t="shared" si="69"/>
        <v>0</v>
      </c>
      <c r="BU780" s="18">
        <v>0</v>
      </c>
      <c r="BV780" s="18">
        <v>0</v>
      </c>
      <c r="BW780" s="20">
        <f t="shared" si="70"/>
        <v>0</v>
      </c>
      <c r="BX780" s="18">
        <v>0</v>
      </c>
      <c r="BY780" s="18">
        <v>0</v>
      </c>
      <c r="BZ780" s="22">
        <f t="shared" si="73"/>
        <v>60000000</v>
      </c>
      <c r="CA780" s="18" t="s">
        <v>106</v>
      </c>
      <c r="CB780" s="20" t="e">
        <f t="shared" si="71"/>
        <v>#REF!</v>
      </c>
      <c r="CC780" s="30" t="e">
        <f>BS780-#REF!</f>
        <v>#REF!</v>
      </c>
      <c r="CD780" s="20" t="s">
        <v>107</v>
      </c>
      <c r="CE780" s="29">
        <v>44594</v>
      </c>
      <c r="CF780" s="32" t="s">
        <v>4058</v>
      </c>
    </row>
    <row r="781" spans="1:84" s="17" customFormat="1" ht="50.25" customHeight="1">
      <c r="A781" s="60">
        <v>780</v>
      </c>
      <c r="B781" s="20" t="s">
        <v>411</v>
      </c>
      <c r="C781" s="20" t="s">
        <v>412</v>
      </c>
      <c r="D781" s="20" t="s">
        <v>731</v>
      </c>
      <c r="E781" s="20" t="s">
        <v>2387</v>
      </c>
      <c r="F781" s="20" t="s">
        <v>4059</v>
      </c>
      <c r="G781" s="20" t="s">
        <v>2389</v>
      </c>
      <c r="H781" s="20" t="s">
        <v>4060</v>
      </c>
      <c r="I781" s="20" t="s">
        <v>2130</v>
      </c>
      <c r="J781" s="20" t="s">
        <v>3573</v>
      </c>
      <c r="K781" s="20" t="s">
        <v>3574</v>
      </c>
      <c r="L781" s="18">
        <v>80101505</v>
      </c>
      <c r="M781" s="28" t="s">
        <v>4061</v>
      </c>
      <c r="N781" s="28" t="s">
        <v>96</v>
      </c>
      <c r="O781" s="20">
        <f t="shared" si="58"/>
        <v>700000000</v>
      </c>
      <c r="P781" s="35">
        <v>700000000</v>
      </c>
      <c r="Q781" s="36">
        <v>0</v>
      </c>
      <c r="R781" s="36" t="s">
        <v>100</v>
      </c>
      <c r="S781" s="20" t="s">
        <v>100</v>
      </c>
      <c r="T781" s="21">
        <v>44588</v>
      </c>
      <c r="U781" s="42">
        <v>44599</v>
      </c>
      <c r="V781" s="31">
        <v>44834</v>
      </c>
      <c r="W781" s="42">
        <v>44593</v>
      </c>
      <c r="X781" s="21">
        <v>44834</v>
      </c>
      <c r="Y781" s="24" t="s">
        <v>130</v>
      </c>
      <c r="Z781" s="25" t="s">
        <v>419</v>
      </c>
      <c r="AA781" s="50">
        <v>20220898</v>
      </c>
      <c r="AB781" s="50">
        <v>94622</v>
      </c>
      <c r="AC781" s="23">
        <v>44575</v>
      </c>
      <c r="AD781" s="18" t="s">
        <v>100</v>
      </c>
      <c r="AE781" s="18" t="s">
        <v>100</v>
      </c>
      <c r="AF781" s="28" t="s">
        <v>3467</v>
      </c>
      <c r="AG781" s="28" t="s">
        <v>100</v>
      </c>
      <c r="AH781" s="26">
        <v>105222</v>
      </c>
      <c r="AI781" s="38">
        <v>44588</v>
      </c>
      <c r="AJ781" s="27" t="s">
        <v>84</v>
      </c>
      <c r="AK781" s="26" t="s">
        <v>100</v>
      </c>
      <c r="AL781" s="26" t="s">
        <v>100</v>
      </c>
      <c r="AM781" s="19" t="str">
        <f>'[1]REQUISITOS DE EJECUCIÓN '!F784</f>
        <v>Cumplimiento del contrato
Calidad del servicio
Pago de Salarios
Responsabilidad Civil Extracontractual</v>
      </c>
      <c r="AN781" s="19" t="str">
        <f>'[1]REQUISITOS DE EJECUCIÓN '!G784</f>
        <v>21-44-101374957
21-40-101181047</v>
      </c>
      <c r="AO781" s="19">
        <f>'[1]REQUISITOS DE EJECUCIÓN '!H784</f>
        <v>44589</v>
      </c>
      <c r="AP781" s="19">
        <f>'[1]REQUISITOS DE EJECUCIÓN '!I784</f>
        <v>44592</v>
      </c>
      <c r="AQ781" s="19" t="str">
        <f>'[1]REQUISITOS DE EJECUCIÓN '!L784</f>
        <v>N/A</v>
      </c>
      <c r="AR781" s="19" t="str">
        <f>'[1]REQUISITOS DE EJECUCIÓN '!M784</f>
        <v>N/A</v>
      </c>
      <c r="AS781" s="20" t="s">
        <v>211</v>
      </c>
      <c r="AT781" s="18" t="str">
        <f>[1]Supervisiones!J784</f>
        <v>José Leonardo Hincapié Gómez</v>
      </c>
      <c r="AU781" s="18">
        <f>[1]Supervisiones!K784</f>
        <v>7562090</v>
      </c>
      <c r="AV781" s="18" t="str">
        <f>[1]Supervisiones!L784</f>
        <v>José Leonardo Hincapié Gómez</v>
      </c>
      <c r="AW781" s="18">
        <f>[1]Supervisiones!M784</f>
        <v>7562090</v>
      </c>
      <c r="AX781" s="21">
        <f>[1]Supervisiones!N784</f>
        <v>44589</v>
      </c>
      <c r="AY781" s="21">
        <f>[1]Supervisiones!O784</f>
        <v>44589</v>
      </c>
      <c r="AZ781" s="18" t="str">
        <f>[1]Supervisiones!P784</f>
        <v>Transaccional</v>
      </c>
      <c r="BA781" s="20" t="s">
        <v>105</v>
      </c>
      <c r="BB781" s="18">
        <v>0</v>
      </c>
      <c r="BC781" s="20" t="s">
        <v>105</v>
      </c>
      <c r="BD781" s="18" t="s">
        <v>100</v>
      </c>
      <c r="BE781" s="18" t="s">
        <v>100</v>
      </c>
      <c r="BF781" s="20" t="s">
        <v>105</v>
      </c>
      <c r="BG781" s="18" t="s">
        <v>100</v>
      </c>
      <c r="BH781" s="18" t="s">
        <v>100</v>
      </c>
      <c r="BI781" s="18" t="s">
        <v>100</v>
      </c>
      <c r="BJ781" s="18" t="s">
        <v>100</v>
      </c>
      <c r="BK781" s="18" t="s">
        <v>100</v>
      </c>
      <c r="BL781" s="18" t="s">
        <v>100</v>
      </c>
      <c r="BM781" s="18" t="s">
        <v>100</v>
      </c>
      <c r="BN781" s="18" t="s">
        <v>100</v>
      </c>
      <c r="BO781" s="18" t="s">
        <v>100</v>
      </c>
      <c r="BP781" s="18" t="s">
        <v>100</v>
      </c>
      <c r="BQ781" s="18" t="s">
        <v>100</v>
      </c>
      <c r="BR781" s="18" t="s">
        <v>100</v>
      </c>
      <c r="BS781" s="21">
        <f t="shared" si="72"/>
        <v>44834</v>
      </c>
      <c r="BT781" s="20">
        <f t="shared" si="69"/>
        <v>0</v>
      </c>
      <c r="BU781" s="18">
        <v>0</v>
      </c>
      <c r="BV781" s="18">
        <v>0</v>
      </c>
      <c r="BW781" s="20">
        <f t="shared" si="70"/>
        <v>0</v>
      </c>
      <c r="BX781" s="18">
        <v>0</v>
      </c>
      <c r="BY781" s="18">
        <v>0</v>
      </c>
      <c r="BZ781" s="22">
        <f t="shared" si="73"/>
        <v>700000000</v>
      </c>
      <c r="CA781" s="18" t="s">
        <v>106</v>
      </c>
      <c r="CB781" s="20" t="e">
        <f t="shared" si="71"/>
        <v>#REF!</v>
      </c>
      <c r="CC781" s="30" t="e">
        <f>BS781-#REF!</f>
        <v>#REF!</v>
      </c>
      <c r="CD781" s="20" t="s">
        <v>107</v>
      </c>
      <c r="CE781" s="29">
        <v>44594</v>
      </c>
      <c r="CF781" s="32" t="s">
        <v>4062</v>
      </c>
    </row>
    <row r="782" spans="1:84" s="17" customFormat="1" ht="50.25" customHeight="1">
      <c r="A782" s="60">
        <v>781</v>
      </c>
      <c r="B782" s="20" t="s">
        <v>411</v>
      </c>
      <c r="C782" s="20" t="s">
        <v>617</v>
      </c>
      <c r="D782" s="20" t="s">
        <v>2468</v>
      </c>
      <c r="E782" s="20" t="s">
        <v>2387</v>
      </c>
      <c r="F782" s="20" t="s">
        <v>4063</v>
      </c>
      <c r="G782" s="20" t="s">
        <v>2389</v>
      </c>
      <c r="H782" s="20" t="s">
        <v>4064</v>
      </c>
      <c r="I782" s="20" t="s">
        <v>2130</v>
      </c>
      <c r="J782" s="20" t="s">
        <v>4065</v>
      </c>
      <c r="K782" s="20" t="s">
        <v>4066</v>
      </c>
      <c r="L782" s="18">
        <v>80101505</v>
      </c>
      <c r="M782" s="28" t="s">
        <v>4067</v>
      </c>
      <c r="N782" s="20" t="s">
        <v>96</v>
      </c>
      <c r="O782" s="20">
        <f t="shared" si="58"/>
        <v>1599410000</v>
      </c>
      <c r="P782" s="35">
        <v>1599410000</v>
      </c>
      <c r="Q782" s="36">
        <v>0</v>
      </c>
      <c r="R782" s="36" t="s">
        <v>100</v>
      </c>
      <c r="S782" s="20" t="s">
        <v>100</v>
      </c>
      <c r="T782" s="21">
        <v>44588</v>
      </c>
      <c r="U782" s="21">
        <v>44599</v>
      </c>
      <c r="V782" s="31">
        <v>44926</v>
      </c>
      <c r="W782" s="21">
        <v>44599</v>
      </c>
      <c r="X782" s="21">
        <v>44926</v>
      </c>
      <c r="Y782" s="24" t="s">
        <v>418</v>
      </c>
      <c r="Z782" s="25" t="s">
        <v>419</v>
      </c>
      <c r="AA782" s="50">
        <v>20220861</v>
      </c>
      <c r="AB782" s="50">
        <v>98522</v>
      </c>
      <c r="AC782" s="23">
        <v>44578</v>
      </c>
      <c r="AD782" s="18" t="s">
        <v>100</v>
      </c>
      <c r="AE782" s="18" t="s">
        <v>100</v>
      </c>
      <c r="AF782" s="28" t="s">
        <v>2475</v>
      </c>
      <c r="AG782" s="28" t="s">
        <v>100</v>
      </c>
      <c r="AH782" s="26">
        <v>94222</v>
      </c>
      <c r="AI782" s="38">
        <v>44588</v>
      </c>
      <c r="AJ782" s="27" t="s">
        <v>103</v>
      </c>
      <c r="AK782" s="26" t="s">
        <v>100</v>
      </c>
      <c r="AL782" s="26" t="s">
        <v>100</v>
      </c>
      <c r="AM782" s="19" t="str">
        <f>'[1]REQUISITOS DE EJECUCIÓN '!F785</f>
        <v>Cumplimiento del contrato
Pago de salarios
Calidad del servicio
Calidad y correcto funcionamiento de los bienes
Responsabilidad civil extra contractual</v>
      </c>
      <c r="AN782" s="19" t="str">
        <f>'[1]REQUISITOS DE EJECUCIÓN '!G785</f>
        <v>14-44-101148230
14-40-101042375</v>
      </c>
      <c r="AO782" s="19">
        <f>'[1]REQUISITOS DE EJECUCIÓN '!H785</f>
        <v>44593</v>
      </c>
      <c r="AP782" s="19">
        <f>'[1]REQUISITOS DE EJECUCIÓN '!I785</f>
        <v>44599</v>
      </c>
      <c r="AQ782" s="19" t="str">
        <f>'[1]REQUISITOS DE EJECUCIÓN '!L785</f>
        <v>N/A</v>
      </c>
      <c r="AR782" s="19" t="str">
        <f>'[1]REQUISITOS DE EJECUCIÓN '!M785</f>
        <v>N/A</v>
      </c>
      <c r="AS782" s="20" t="s">
        <v>100</v>
      </c>
      <c r="AT782" s="18" t="str">
        <f>[1]Supervisiones!J785</f>
        <v>David Alejandro Acosta Cárdenas</v>
      </c>
      <c r="AU782" s="18" t="str">
        <f>[1]Supervisiones!K785</f>
        <v xml:space="preserve">1069712051	</v>
      </c>
      <c r="AV782" s="18" t="str">
        <f>[1]Supervisiones!L785</f>
        <v>David Alejandro Acosta Cárdenas</v>
      </c>
      <c r="AW782" s="18" t="str">
        <f>[1]Supervisiones!M785</f>
        <v xml:space="preserve">1069712051	</v>
      </c>
      <c r="AX782" s="21">
        <f>[1]Supervisiones!N785</f>
        <v>44588</v>
      </c>
      <c r="AY782" s="21">
        <f>[1]Supervisiones!O785</f>
        <v>44588</v>
      </c>
      <c r="AZ782" s="18" t="str">
        <f>[1]Supervisiones!P785</f>
        <v>Transaccional</v>
      </c>
      <c r="BA782" s="20" t="s">
        <v>105</v>
      </c>
      <c r="BB782" s="18">
        <v>0</v>
      </c>
      <c r="BC782" s="20" t="s">
        <v>105</v>
      </c>
      <c r="BD782" s="18" t="s">
        <v>100</v>
      </c>
      <c r="BE782" s="18" t="s">
        <v>100</v>
      </c>
      <c r="BF782" s="20" t="s">
        <v>105</v>
      </c>
      <c r="BG782" s="18" t="s">
        <v>100</v>
      </c>
      <c r="BH782" s="18" t="s">
        <v>100</v>
      </c>
      <c r="BI782" s="18" t="s">
        <v>100</v>
      </c>
      <c r="BJ782" s="18" t="s">
        <v>100</v>
      </c>
      <c r="BK782" s="18" t="s">
        <v>100</v>
      </c>
      <c r="BL782" s="18" t="s">
        <v>100</v>
      </c>
      <c r="BM782" s="18" t="s">
        <v>100</v>
      </c>
      <c r="BN782" s="18" t="s">
        <v>100</v>
      </c>
      <c r="BO782" s="18" t="s">
        <v>100</v>
      </c>
      <c r="BP782" s="18" t="s">
        <v>100</v>
      </c>
      <c r="BQ782" s="18" t="s">
        <v>100</v>
      </c>
      <c r="BR782" s="18" t="s">
        <v>100</v>
      </c>
      <c r="BS782" s="21">
        <f t="shared" si="72"/>
        <v>44926</v>
      </c>
      <c r="BT782" s="20">
        <f t="shared" si="69"/>
        <v>0</v>
      </c>
      <c r="BU782" s="18">
        <v>0</v>
      </c>
      <c r="BV782" s="18">
        <v>0</v>
      </c>
      <c r="BW782" s="20">
        <f t="shared" si="70"/>
        <v>0</v>
      </c>
      <c r="BX782" s="18">
        <v>0</v>
      </c>
      <c r="BY782" s="18">
        <v>0</v>
      </c>
      <c r="BZ782" s="22">
        <f t="shared" si="73"/>
        <v>1599410000</v>
      </c>
      <c r="CA782" s="18" t="s">
        <v>106</v>
      </c>
      <c r="CB782" s="20" t="e">
        <f t="shared" si="71"/>
        <v>#REF!</v>
      </c>
      <c r="CC782" s="30" t="e">
        <f>BS782-#REF!</f>
        <v>#REF!</v>
      </c>
      <c r="CD782" s="20" t="s">
        <v>107</v>
      </c>
      <c r="CE782" s="29">
        <v>44594</v>
      </c>
      <c r="CF782" s="32" t="s">
        <v>4068</v>
      </c>
    </row>
    <row r="783" spans="1:84" s="17" customFormat="1" ht="50.25" customHeight="1">
      <c r="A783" s="60">
        <v>782</v>
      </c>
      <c r="B783" s="20" t="s">
        <v>962</v>
      </c>
      <c r="C783" s="20" t="s">
        <v>962</v>
      </c>
      <c r="D783" s="20" t="s">
        <v>87</v>
      </c>
      <c r="E783" s="20" t="s">
        <v>88</v>
      </c>
      <c r="F783" s="20" t="s">
        <v>4069</v>
      </c>
      <c r="G783" s="20" t="s">
        <v>90</v>
      </c>
      <c r="H783" s="20" t="s">
        <v>4070</v>
      </c>
      <c r="I783" s="20" t="s">
        <v>92</v>
      </c>
      <c r="J783" s="20">
        <v>52869448</v>
      </c>
      <c r="K783" s="20" t="s">
        <v>4071</v>
      </c>
      <c r="L783" s="18">
        <v>80111701</v>
      </c>
      <c r="M783" s="28" t="s">
        <v>3543</v>
      </c>
      <c r="N783" s="20" t="s">
        <v>96</v>
      </c>
      <c r="O783" s="20">
        <f t="shared" si="58"/>
        <v>33000000</v>
      </c>
      <c r="P783" s="35">
        <v>33000000</v>
      </c>
      <c r="Q783" s="36">
        <v>0</v>
      </c>
      <c r="R783" s="35">
        <v>6000000</v>
      </c>
      <c r="S783" s="20" t="s">
        <v>213</v>
      </c>
      <c r="T783" s="21">
        <v>44588</v>
      </c>
      <c r="U783" s="21">
        <v>44592</v>
      </c>
      <c r="V783" s="31">
        <v>44727</v>
      </c>
      <c r="W783" s="21">
        <v>44592</v>
      </c>
      <c r="X783" s="21">
        <v>44727</v>
      </c>
      <c r="Y783" s="24" t="s">
        <v>130</v>
      </c>
      <c r="Z783" s="25" t="s">
        <v>99</v>
      </c>
      <c r="AA783" s="50">
        <v>20220986</v>
      </c>
      <c r="AB783" s="50">
        <v>26622</v>
      </c>
      <c r="AC783" s="23">
        <v>44569</v>
      </c>
      <c r="AD783" s="18" t="s">
        <v>100</v>
      </c>
      <c r="AE783" s="18" t="s">
        <v>100</v>
      </c>
      <c r="AF783" s="28" t="s">
        <v>131</v>
      </c>
      <c r="AG783" s="28" t="s">
        <v>4072</v>
      </c>
      <c r="AH783" s="26">
        <v>120122</v>
      </c>
      <c r="AI783" s="38">
        <v>44589</v>
      </c>
      <c r="AJ783" s="27" t="s">
        <v>84</v>
      </c>
      <c r="AK783" s="26" t="s">
        <v>100</v>
      </c>
      <c r="AL783" s="26" t="s">
        <v>100</v>
      </c>
      <c r="AM783" s="19" t="str">
        <f>'[1]REQUISITOS DE EJECUCIÓN '!F786</f>
        <v>Cumplimiento del contrato
Calidad del servicio</v>
      </c>
      <c r="AN783" s="19" t="str">
        <f>'[1]REQUISITOS DE EJECUCIÓN '!G786</f>
        <v>14-46-101072009</v>
      </c>
      <c r="AO783" s="19">
        <f>'[1]REQUISITOS DE EJECUCIÓN '!H786</f>
        <v>44592</v>
      </c>
      <c r="AP783" s="19">
        <f>'[1]REQUISITOS DE EJECUCIÓN '!I786</f>
        <v>44592</v>
      </c>
      <c r="AQ783" s="19">
        <f>'[1]REQUISITOS DE EJECUCIÓN '!L786</f>
        <v>44589</v>
      </c>
      <c r="AR783" s="19" t="str">
        <f>'[1]REQUISITOS DE EJECUCIÓN '!M786</f>
        <v>I</v>
      </c>
      <c r="AS783" s="20" t="s">
        <v>104</v>
      </c>
      <c r="AT783" s="18" t="str">
        <f>[1]Supervisiones!J786</f>
        <v>Aura Elvira Gómez Martínez</v>
      </c>
      <c r="AU783" s="18">
        <f>[1]Supervisiones!K786</f>
        <v>52375911</v>
      </c>
      <c r="AV783" s="18" t="str">
        <f>[1]Supervisiones!L786</f>
        <v>Aura Elvira Gómez Martínez</v>
      </c>
      <c r="AW783" s="18">
        <f>[1]Supervisiones!M786</f>
        <v>52375911</v>
      </c>
      <c r="AX783" s="21">
        <f>[1]Supervisiones!N786</f>
        <v>44592</v>
      </c>
      <c r="AY783" s="21">
        <f>[1]Supervisiones!O786</f>
        <v>44592</v>
      </c>
      <c r="AZ783" s="18" t="str">
        <f>[1]Supervisiones!P786</f>
        <v>Transaccional</v>
      </c>
      <c r="BA783" s="20" t="s">
        <v>105</v>
      </c>
      <c r="BB783" s="18">
        <v>0</v>
      </c>
      <c r="BC783" s="20" t="s">
        <v>105</v>
      </c>
      <c r="BD783" s="18" t="s">
        <v>100</v>
      </c>
      <c r="BE783" s="18" t="s">
        <v>100</v>
      </c>
      <c r="BF783" s="20" t="s">
        <v>105</v>
      </c>
      <c r="BG783" s="18" t="s">
        <v>100</v>
      </c>
      <c r="BH783" s="18" t="s">
        <v>100</v>
      </c>
      <c r="BI783" s="18" t="s">
        <v>100</v>
      </c>
      <c r="BJ783" s="18" t="s">
        <v>100</v>
      </c>
      <c r="BK783" s="18" t="s">
        <v>100</v>
      </c>
      <c r="BL783" s="18" t="s">
        <v>100</v>
      </c>
      <c r="BM783" s="18" t="s">
        <v>100</v>
      </c>
      <c r="BN783" s="18" t="s">
        <v>100</v>
      </c>
      <c r="BO783" s="18" t="s">
        <v>100</v>
      </c>
      <c r="BP783" s="18" t="s">
        <v>100</v>
      </c>
      <c r="BQ783" s="18" t="s">
        <v>100</v>
      </c>
      <c r="BR783" s="18" t="s">
        <v>100</v>
      </c>
      <c r="BS783" s="21">
        <f t="shared" si="72"/>
        <v>44727</v>
      </c>
      <c r="BT783" s="20">
        <f t="shared" si="69"/>
        <v>0</v>
      </c>
      <c r="BU783" s="18">
        <v>0</v>
      </c>
      <c r="BV783" s="18">
        <v>0</v>
      </c>
      <c r="BW783" s="20">
        <f t="shared" si="70"/>
        <v>0</v>
      </c>
      <c r="BX783" s="18">
        <v>0</v>
      </c>
      <c r="BY783" s="18">
        <v>0</v>
      </c>
      <c r="BZ783" s="22">
        <f t="shared" si="73"/>
        <v>33000000</v>
      </c>
      <c r="CA783" s="18" t="s">
        <v>106</v>
      </c>
      <c r="CB783" s="20" t="e">
        <f t="shared" si="71"/>
        <v>#REF!</v>
      </c>
      <c r="CC783" s="30" t="e">
        <f>BS783-#REF!</f>
        <v>#REF!</v>
      </c>
      <c r="CD783" s="20" t="s">
        <v>107</v>
      </c>
      <c r="CE783" s="29">
        <v>44594</v>
      </c>
      <c r="CF783" s="32" t="s">
        <v>4073</v>
      </c>
    </row>
    <row r="784" spans="1:84" s="17" customFormat="1" ht="50.25" customHeight="1">
      <c r="A784" s="60">
        <v>783</v>
      </c>
      <c r="B784" s="20" t="s">
        <v>510</v>
      </c>
      <c r="C784" s="20" t="s">
        <v>511</v>
      </c>
      <c r="D784" s="20" t="s">
        <v>512</v>
      </c>
      <c r="E784" s="20" t="s">
        <v>88</v>
      </c>
      <c r="F784" s="20" t="s">
        <v>4074</v>
      </c>
      <c r="G784" s="20" t="s">
        <v>90</v>
      </c>
      <c r="H784" s="20" t="s">
        <v>4075</v>
      </c>
      <c r="I784" s="20" t="s">
        <v>92</v>
      </c>
      <c r="J784" s="20">
        <v>66703541</v>
      </c>
      <c r="K784" s="20" t="s">
        <v>4076</v>
      </c>
      <c r="L784" s="18">
        <v>80111701</v>
      </c>
      <c r="M784" s="28" t="s">
        <v>3969</v>
      </c>
      <c r="N784" s="20" t="s">
        <v>96</v>
      </c>
      <c r="O784" s="20">
        <f t="shared" si="58"/>
        <v>36000000</v>
      </c>
      <c r="P784" s="35">
        <v>36000000</v>
      </c>
      <c r="Q784" s="36">
        <v>0</v>
      </c>
      <c r="R784" s="35">
        <v>4000000</v>
      </c>
      <c r="S784" s="20" t="s">
        <v>213</v>
      </c>
      <c r="T784" s="21">
        <v>44587</v>
      </c>
      <c r="U784" s="21">
        <v>44589</v>
      </c>
      <c r="V784" s="31">
        <v>44834</v>
      </c>
      <c r="W784" s="21">
        <v>44589</v>
      </c>
      <c r="X784" s="21">
        <v>44834</v>
      </c>
      <c r="Y784" s="24" t="s">
        <v>1414</v>
      </c>
      <c r="Z784" s="25" t="s">
        <v>518</v>
      </c>
      <c r="AA784" s="50">
        <v>20221007</v>
      </c>
      <c r="AB784" s="50">
        <v>74922</v>
      </c>
      <c r="AC784" s="23">
        <v>44574</v>
      </c>
      <c r="AD784" s="18" t="s">
        <v>100</v>
      </c>
      <c r="AE784" s="18" t="s">
        <v>100</v>
      </c>
      <c r="AF784" s="28" t="s">
        <v>1415</v>
      </c>
      <c r="AG784" s="28" t="s">
        <v>116</v>
      </c>
      <c r="AH784" s="26">
        <v>92622</v>
      </c>
      <c r="AI784" s="38">
        <v>44588</v>
      </c>
      <c r="AJ784" s="27" t="s">
        <v>84</v>
      </c>
      <c r="AK784" s="26" t="s">
        <v>100</v>
      </c>
      <c r="AL784" s="26" t="s">
        <v>100</v>
      </c>
      <c r="AM784" s="19" t="str">
        <f>'[1]REQUISITOS DE EJECUCIÓN '!F787</f>
        <v>Cumplimiento del contrato
Calidad del servicio</v>
      </c>
      <c r="AN784" s="19" t="str">
        <f>'[1]REQUISITOS DE EJECUCIÓN '!G787</f>
        <v>11-44-101182050</v>
      </c>
      <c r="AO784" s="19">
        <f>'[1]REQUISITOS DE EJECUCIÓN '!H787</f>
        <v>44587</v>
      </c>
      <c r="AP784" s="19">
        <f>'[1]REQUISITOS DE EJECUCIÓN '!I787</f>
        <v>44589</v>
      </c>
      <c r="AQ784" s="19">
        <f>'[1]REQUISITOS DE EJECUCIÓN '!L787</f>
        <v>44224</v>
      </c>
      <c r="AR784" s="19" t="str">
        <f>'[1]REQUISITOS DE EJECUCIÓN '!M787</f>
        <v>I</v>
      </c>
      <c r="AS784" s="20" t="s">
        <v>104</v>
      </c>
      <c r="AT784" s="18" t="str">
        <f>[1]Supervisiones!J787</f>
        <v>Norma Teresa Nieto Almanza</v>
      </c>
      <c r="AU784" s="18">
        <f>[1]Supervisiones!K787</f>
        <v>51871034</v>
      </c>
      <c r="AV784" s="18" t="str">
        <f>[1]Supervisiones!L787</f>
        <v>Martín Emilio Ramírez Cardona</v>
      </c>
      <c r="AW784" s="18">
        <f>[1]Supervisiones!M787</f>
        <v>51871034</v>
      </c>
      <c r="AX784" s="21">
        <f>[1]Supervisiones!N787</f>
        <v>44588</v>
      </c>
      <c r="AY784" s="21">
        <f>[1]Supervisiones!O787</f>
        <v>44588</v>
      </c>
      <c r="AZ784" s="18" t="str">
        <f>[1]Supervisiones!P787</f>
        <v>Transaccional</v>
      </c>
      <c r="BA784" s="20" t="s">
        <v>105</v>
      </c>
      <c r="BB784" s="18">
        <v>0</v>
      </c>
      <c r="BC784" s="20" t="s">
        <v>105</v>
      </c>
      <c r="BD784" s="18" t="s">
        <v>100</v>
      </c>
      <c r="BE784" s="18" t="s">
        <v>100</v>
      </c>
      <c r="BF784" s="20" t="s">
        <v>105</v>
      </c>
      <c r="BG784" s="18" t="s">
        <v>100</v>
      </c>
      <c r="BH784" s="18" t="s">
        <v>100</v>
      </c>
      <c r="BI784" s="18" t="s">
        <v>100</v>
      </c>
      <c r="BJ784" s="18" t="s">
        <v>100</v>
      </c>
      <c r="BK784" s="18" t="s">
        <v>100</v>
      </c>
      <c r="BL784" s="18" t="s">
        <v>100</v>
      </c>
      <c r="BM784" s="18" t="s">
        <v>100</v>
      </c>
      <c r="BN784" s="18" t="s">
        <v>100</v>
      </c>
      <c r="BO784" s="18" t="s">
        <v>100</v>
      </c>
      <c r="BP784" s="18" t="s">
        <v>100</v>
      </c>
      <c r="BQ784" s="18" t="s">
        <v>100</v>
      </c>
      <c r="BR784" s="18" t="s">
        <v>100</v>
      </c>
      <c r="BS784" s="21">
        <f t="shared" si="72"/>
        <v>44834</v>
      </c>
      <c r="BT784" s="20">
        <f t="shared" si="69"/>
        <v>0</v>
      </c>
      <c r="BU784" s="18">
        <v>0</v>
      </c>
      <c r="BV784" s="18">
        <v>0</v>
      </c>
      <c r="BW784" s="20">
        <f t="shared" si="70"/>
        <v>0</v>
      </c>
      <c r="BX784" s="18">
        <v>0</v>
      </c>
      <c r="BY784" s="18">
        <v>0</v>
      </c>
      <c r="BZ784" s="22">
        <f t="shared" si="73"/>
        <v>36000000</v>
      </c>
      <c r="CA784" s="18" t="s">
        <v>106</v>
      </c>
      <c r="CB784" s="20" t="e">
        <f t="shared" si="71"/>
        <v>#REF!</v>
      </c>
      <c r="CC784" s="30" t="e">
        <f>BS784-#REF!</f>
        <v>#REF!</v>
      </c>
      <c r="CD784" s="20" t="s">
        <v>107</v>
      </c>
      <c r="CE784" s="29">
        <v>44594</v>
      </c>
      <c r="CF784" s="32" t="s">
        <v>4077</v>
      </c>
    </row>
    <row r="785" spans="1:84" s="17" customFormat="1" ht="50.25" customHeight="1">
      <c r="A785" s="60">
        <v>784</v>
      </c>
      <c r="B785" s="20" t="s">
        <v>298</v>
      </c>
      <c r="C785" s="20" t="s">
        <v>299</v>
      </c>
      <c r="D785" s="20" t="s">
        <v>460</v>
      </c>
      <c r="E785" s="20" t="s">
        <v>88</v>
      </c>
      <c r="F785" s="20" t="s">
        <v>4078</v>
      </c>
      <c r="G785" s="20" t="s">
        <v>90</v>
      </c>
      <c r="H785" s="20" t="s">
        <v>4079</v>
      </c>
      <c r="I785" s="20" t="s">
        <v>92</v>
      </c>
      <c r="J785" s="20">
        <v>52967412</v>
      </c>
      <c r="K785" s="20" t="s">
        <v>4080</v>
      </c>
      <c r="L785" s="18">
        <v>80111701</v>
      </c>
      <c r="M785" s="28" t="s">
        <v>340</v>
      </c>
      <c r="N785" s="20" t="s">
        <v>96</v>
      </c>
      <c r="O785" s="20">
        <f t="shared" si="58"/>
        <v>65000000</v>
      </c>
      <c r="P785" s="35">
        <v>65000000</v>
      </c>
      <c r="Q785" s="36">
        <v>0</v>
      </c>
      <c r="R785" s="35">
        <v>6500000</v>
      </c>
      <c r="S785" s="20" t="s">
        <v>213</v>
      </c>
      <c r="T785" s="21">
        <v>44587</v>
      </c>
      <c r="U785" s="21">
        <v>44593</v>
      </c>
      <c r="V785" s="31">
        <v>44865</v>
      </c>
      <c r="W785" s="21">
        <v>44593</v>
      </c>
      <c r="X785" s="21">
        <v>44865</v>
      </c>
      <c r="Y785" s="24" t="s">
        <v>305</v>
      </c>
      <c r="Z785" s="25" t="s">
        <v>306</v>
      </c>
      <c r="AA785" s="50">
        <v>20221198</v>
      </c>
      <c r="AB785" s="50">
        <v>118022</v>
      </c>
      <c r="AC785" s="23">
        <v>44585</v>
      </c>
      <c r="AD785" s="18" t="s">
        <v>100</v>
      </c>
      <c r="AE785" s="18" t="s">
        <v>100</v>
      </c>
      <c r="AF785" s="28" t="s">
        <v>928</v>
      </c>
      <c r="AG785" s="28" t="s">
        <v>102</v>
      </c>
      <c r="AH785" s="26">
        <v>94322</v>
      </c>
      <c r="AI785" s="38">
        <v>44588</v>
      </c>
      <c r="AJ785" s="27" t="s">
        <v>103</v>
      </c>
      <c r="AK785" s="26" t="s">
        <v>100</v>
      </c>
      <c r="AL785" s="26" t="s">
        <v>100</v>
      </c>
      <c r="AM785" s="19" t="str">
        <f>'[1]REQUISITOS DE EJECUCIÓN '!F788</f>
        <v>Cumplimiento del contrato
Calidad del servicio</v>
      </c>
      <c r="AN785" s="19" t="str">
        <f>'[1]REQUISITOS DE EJECUCIÓN '!G788</f>
        <v>390-47-994000070217</v>
      </c>
      <c r="AO785" s="19">
        <f>'[1]REQUISITOS DE EJECUCIÓN '!H788</f>
        <v>44591</v>
      </c>
      <c r="AP785" s="19">
        <f>'[1]REQUISITOS DE EJECUCIÓN '!I788</f>
        <v>44592</v>
      </c>
      <c r="AQ785" s="19">
        <f>'[1]REQUISITOS DE EJECUCIÓN '!L788</f>
        <v>44224</v>
      </c>
      <c r="AR785" s="19" t="str">
        <f>'[1]REQUISITOS DE EJECUCIÓN '!M788</f>
        <v>I</v>
      </c>
      <c r="AS785" s="20" t="s">
        <v>104</v>
      </c>
      <c r="AT785" s="18" t="str">
        <f>[1]Supervisiones!J788</f>
        <v>Fabian Dario Romero Moreno</v>
      </c>
      <c r="AU785" s="18">
        <f>[1]Supervisiones!K788</f>
        <v>11523034</v>
      </c>
      <c r="AV785" s="18" t="str">
        <f>[1]Supervisiones!L788</f>
        <v>Fabian Dario Romero Moreno</v>
      </c>
      <c r="AW785" s="18">
        <f>[1]Supervisiones!M788</f>
        <v>11523034</v>
      </c>
      <c r="AX785" s="21">
        <f>[1]Supervisiones!N788</f>
        <v>44588</v>
      </c>
      <c r="AY785" s="21">
        <f>[1]Supervisiones!O788</f>
        <v>44588</v>
      </c>
      <c r="AZ785" s="18" t="str">
        <f>[1]Supervisiones!P788</f>
        <v>Transaccional</v>
      </c>
      <c r="BA785" s="20" t="s">
        <v>105</v>
      </c>
      <c r="BB785" s="18">
        <v>0</v>
      </c>
      <c r="BC785" s="20" t="s">
        <v>105</v>
      </c>
      <c r="BD785" s="18" t="s">
        <v>100</v>
      </c>
      <c r="BE785" s="18" t="s">
        <v>100</v>
      </c>
      <c r="BF785" s="20" t="s">
        <v>105</v>
      </c>
      <c r="BG785" s="18" t="s">
        <v>100</v>
      </c>
      <c r="BH785" s="18" t="s">
        <v>100</v>
      </c>
      <c r="BI785" s="18" t="s">
        <v>100</v>
      </c>
      <c r="BJ785" s="18" t="s">
        <v>100</v>
      </c>
      <c r="BK785" s="18" t="s">
        <v>100</v>
      </c>
      <c r="BL785" s="18" t="s">
        <v>100</v>
      </c>
      <c r="BM785" s="18" t="s">
        <v>100</v>
      </c>
      <c r="BN785" s="18" t="s">
        <v>100</v>
      </c>
      <c r="BO785" s="18" t="s">
        <v>100</v>
      </c>
      <c r="BP785" s="18" t="s">
        <v>100</v>
      </c>
      <c r="BQ785" s="18" t="s">
        <v>100</v>
      </c>
      <c r="BR785" s="18" t="s">
        <v>100</v>
      </c>
      <c r="BS785" s="21">
        <f t="shared" si="72"/>
        <v>44865</v>
      </c>
      <c r="BT785" s="20">
        <f t="shared" si="69"/>
        <v>0</v>
      </c>
      <c r="BU785" s="18">
        <v>0</v>
      </c>
      <c r="BV785" s="18">
        <v>0</v>
      </c>
      <c r="BW785" s="20">
        <f t="shared" si="70"/>
        <v>0</v>
      </c>
      <c r="BX785" s="18">
        <v>0</v>
      </c>
      <c r="BY785" s="18">
        <v>0</v>
      </c>
      <c r="BZ785" s="22">
        <f t="shared" si="73"/>
        <v>65000000</v>
      </c>
      <c r="CA785" s="18" t="s">
        <v>106</v>
      </c>
      <c r="CB785" s="20" t="e">
        <f t="shared" si="71"/>
        <v>#REF!</v>
      </c>
      <c r="CC785" s="30" t="e">
        <f>BS785-#REF!</f>
        <v>#REF!</v>
      </c>
      <c r="CD785" s="20" t="s">
        <v>107</v>
      </c>
      <c r="CE785" s="29">
        <v>44594</v>
      </c>
      <c r="CF785" s="32" t="s">
        <v>4081</v>
      </c>
    </row>
    <row r="786" spans="1:84" s="17" customFormat="1" ht="50.25" customHeight="1">
      <c r="A786" s="60">
        <v>785</v>
      </c>
      <c r="B786" s="20" t="s">
        <v>510</v>
      </c>
      <c r="C786" s="20" t="s">
        <v>511</v>
      </c>
      <c r="D786" s="20" t="s">
        <v>512</v>
      </c>
      <c r="E786" s="20" t="s">
        <v>88</v>
      </c>
      <c r="F786" s="20" t="s">
        <v>4082</v>
      </c>
      <c r="G786" s="20" t="s">
        <v>90</v>
      </c>
      <c r="H786" s="20" t="s">
        <v>4083</v>
      </c>
      <c r="I786" s="20" t="s">
        <v>92</v>
      </c>
      <c r="J786" s="20">
        <v>1143827822</v>
      </c>
      <c r="K786" s="20" t="s">
        <v>4084</v>
      </c>
      <c r="L786" s="18">
        <v>80111701</v>
      </c>
      <c r="M786" s="28" t="s">
        <v>4085</v>
      </c>
      <c r="N786" s="20" t="s">
        <v>96</v>
      </c>
      <c r="O786" s="20">
        <f t="shared" si="58"/>
        <v>40000000</v>
      </c>
      <c r="P786" s="39">
        <v>40000000</v>
      </c>
      <c r="Q786" s="18">
        <v>0</v>
      </c>
      <c r="R786" s="39">
        <v>4000000</v>
      </c>
      <c r="S786" s="20" t="s">
        <v>213</v>
      </c>
      <c r="T786" s="21">
        <v>44588</v>
      </c>
      <c r="U786" s="21">
        <v>44593</v>
      </c>
      <c r="V786" s="21">
        <v>44864</v>
      </c>
      <c r="W786" s="21">
        <v>44593</v>
      </c>
      <c r="X786" s="21">
        <v>44864</v>
      </c>
      <c r="Y786" s="24" t="s">
        <v>517</v>
      </c>
      <c r="Z786" s="25" t="s">
        <v>518</v>
      </c>
      <c r="AA786" s="24">
        <v>20221037</v>
      </c>
      <c r="AB786" s="24">
        <v>111422</v>
      </c>
      <c r="AC786" s="21">
        <v>44580</v>
      </c>
      <c r="AD786" s="18" t="s">
        <v>100</v>
      </c>
      <c r="AE786" s="18" t="s">
        <v>100</v>
      </c>
      <c r="AF786" s="18" t="s">
        <v>866</v>
      </c>
      <c r="AG786" s="18" t="s">
        <v>116</v>
      </c>
      <c r="AH786" s="26">
        <v>104922</v>
      </c>
      <c r="AI786" s="38">
        <v>44588</v>
      </c>
      <c r="AJ786" s="27" t="s">
        <v>84</v>
      </c>
      <c r="AK786" s="26" t="s">
        <v>100</v>
      </c>
      <c r="AL786" s="26" t="s">
        <v>100</v>
      </c>
      <c r="AM786" s="19" t="str">
        <f>'[1]REQUISITOS DE EJECUCIÓN '!F789</f>
        <v>Cumplimiento del contrato
Calidad del servicio</v>
      </c>
      <c r="AN786" s="19" t="str">
        <f>'[1]REQUISITOS DE EJECUCIÓN '!G789</f>
        <v>33-44-101222859</v>
      </c>
      <c r="AO786" s="19">
        <f>'[1]REQUISITOS DE EJECUCIÓN '!H789</f>
        <v>44588</v>
      </c>
      <c r="AP786" s="19">
        <f>'[1]REQUISITOS DE EJECUCIÓN '!I789</f>
        <v>44593</v>
      </c>
      <c r="AQ786" s="19">
        <f>'[1]REQUISITOS DE EJECUCIÓN '!L789</f>
        <v>44589</v>
      </c>
      <c r="AR786" s="19" t="str">
        <f>'[1]REQUISITOS DE EJECUCIÓN '!M789</f>
        <v>I</v>
      </c>
      <c r="AS786" s="20" t="s">
        <v>104</v>
      </c>
      <c r="AT786" s="18" t="str">
        <f>[1]Supervisiones!J789</f>
        <v>Andrea Patricia Ávila Vacca</v>
      </c>
      <c r="AU786" s="18">
        <f>[1]Supervisiones!K789</f>
        <v>53100799</v>
      </c>
      <c r="AV786" s="18" t="str">
        <f>[1]Supervisiones!L789</f>
        <v>Martín Emilio Ramírez Cardona</v>
      </c>
      <c r="AW786" s="18">
        <f>[1]Supervisiones!M789</f>
        <v>53100799</v>
      </c>
      <c r="AX786" s="21">
        <f>[1]Supervisiones!N789</f>
        <v>44589</v>
      </c>
      <c r="AY786" s="21">
        <f>[1]Supervisiones!O789</f>
        <v>44589</v>
      </c>
      <c r="AZ786" s="18" t="str">
        <f>[1]Supervisiones!P789</f>
        <v>Transaccional</v>
      </c>
      <c r="BA786" s="20" t="s">
        <v>105</v>
      </c>
      <c r="BB786" s="18">
        <v>0</v>
      </c>
      <c r="BC786" s="20" t="s">
        <v>105</v>
      </c>
      <c r="BD786" s="18" t="s">
        <v>100</v>
      </c>
      <c r="BE786" s="18" t="s">
        <v>100</v>
      </c>
      <c r="BF786" s="20" t="s">
        <v>105</v>
      </c>
      <c r="BG786" s="18" t="s">
        <v>100</v>
      </c>
      <c r="BH786" s="18" t="s">
        <v>100</v>
      </c>
      <c r="BI786" s="18" t="s">
        <v>100</v>
      </c>
      <c r="BJ786" s="18" t="s">
        <v>100</v>
      </c>
      <c r="BK786" s="18" t="s">
        <v>100</v>
      </c>
      <c r="BL786" s="18" t="s">
        <v>100</v>
      </c>
      <c r="BM786" s="18" t="s">
        <v>100</v>
      </c>
      <c r="BN786" s="18" t="s">
        <v>100</v>
      </c>
      <c r="BO786" s="18" t="s">
        <v>100</v>
      </c>
      <c r="BP786" s="18" t="s">
        <v>100</v>
      </c>
      <c r="BQ786" s="18" t="s">
        <v>100</v>
      </c>
      <c r="BR786" s="18" t="s">
        <v>100</v>
      </c>
      <c r="BS786" s="21">
        <f t="shared" si="72"/>
        <v>44864</v>
      </c>
      <c r="BT786" s="20">
        <f t="shared" si="69"/>
        <v>0</v>
      </c>
      <c r="BU786" s="18">
        <v>0</v>
      </c>
      <c r="BV786" s="18">
        <v>0</v>
      </c>
      <c r="BW786" s="20">
        <f t="shared" si="70"/>
        <v>0</v>
      </c>
      <c r="BX786" s="18">
        <v>0</v>
      </c>
      <c r="BY786" s="18">
        <v>0</v>
      </c>
      <c r="BZ786" s="22">
        <f t="shared" si="73"/>
        <v>40000000</v>
      </c>
      <c r="CA786" s="18" t="s">
        <v>106</v>
      </c>
      <c r="CB786" s="20" t="e">
        <f t="shared" si="71"/>
        <v>#REF!</v>
      </c>
      <c r="CC786" s="30" t="e">
        <f>BS786-#REF!</f>
        <v>#REF!</v>
      </c>
      <c r="CD786" s="20" t="s">
        <v>107</v>
      </c>
      <c r="CE786" s="29">
        <v>44594</v>
      </c>
      <c r="CF786" s="32" t="s">
        <v>4086</v>
      </c>
    </row>
    <row r="787" spans="1:84" s="17" customFormat="1" ht="50.25" customHeight="1">
      <c r="A787" s="60">
        <v>786</v>
      </c>
      <c r="B787" s="20" t="s">
        <v>411</v>
      </c>
      <c r="C787" s="20" t="s">
        <v>617</v>
      </c>
      <c r="D787" s="20" t="s">
        <v>3713</v>
      </c>
      <c r="E787" s="20" t="s">
        <v>2387</v>
      </c>
      <c r="F787" s="20" t="s">
        <v>4087</v>
      </c>
      <c r="G787" s="20" t="s">
        <v>2389</v>
      </c>
      <c r="H787" s="20" t="s">
        <v>4088</v>
      </c>
      <c r="I787" s="20" t="s">
        <v>2130</v>
      </c>
      <c r="J787" s="20" t="s">
        <v>3599</v>
      </c>
      <c r="K787" s="20" t="s">
        <v>4089</v>
      </c>
      <c r="L787" s="18" t="s">
        <v>4090</v>
      </c>
      <c r="M787" s="28" t="s">
        <v>4091</v>
      </c>
      <c r="N787" s="28" t="s">
        <v>96</v>
      </c>
      <c r="O787" s="20">
        <f t="shared" si="58"/>
        <v>150000000</v>
      </c>
      <c r="P787" s="39">
        <v>150000000</v>
      </c>
      <c r="Q787" s="18">
        <v>0</v>
      </c>
      <c r="R787" s="36" t="s">
        <v>100</v>
      </c>
      <c r="S787" s="20" t="s">
        <v>100</v>
      </c>
      <c r="T787" s="45">
        <v>44588</v>
      </c>
      <c r="U787" s="45">
        <v>44599</v>
      </c>
      <c r="V787" s="47">
        <v>44926</v>
      </c>
      <c r="W787" s="45">
        <v>44599</v>
      </c>
      <c r="X787" s="21">
        <v>44926</v>
      </c>
      <c r="Y787" s="24" t="s">
        <v>622</v>
      </c>
      <c r="Z787" s="25" t="s">
        <v>419</v>
      </c>
      <c r="AA787" s="24">
        <v>20220850</v>
      </c>
      <c r="AB787" s="24">
        <v>82822</v>
      </c>
      <c r="AC787" s="21">
        <v>44574</v>
      </c>
      <c r="AD787" s="18" t="s">
        <v>100</v>
      </c>
      <c r="AE787" s="18" t="s">
        <v>100</v>
      </c>
      <c r="AF787" s="18" t="s">
        <v>2475</v>
      </c>
      <c r="AG787" s="28" t="s">
        <v>100</v>
      </c>
      <c r="AH787" s="26">
        <v>105622</v>
      </c>
      <c r="AI787" s="38">
        <v>44589</v>
      </c>
      <c r="AJ787" s="27" t="s">
        <v>103</v>
      </c>
      <c r="AK787" s="26" t="s">
        <v>100</v>
      </c>
      <c r="AL787" s="26" t="s">
        <v>100</v>
      </c>
      <c r="AM787" s="19" t="str">
        <f>'[1]REQUISITOS DE EJECUCIÓN '!F790</f>
        <v>Cumplimiento del contrato
Pago de salarios
Calidad del servicio
Calidad y correcto funcionamiento de los bienes
Responsabilidad civil extra contractual</v>
      </c>
      <c r="AN787" s="19" t="str">
        <f>'[1]REQUISITOS DE EJECUCIÓN '!G790</f>
        <v>390-47-994000068857
390-74-994000010948</v>
      </c>
      <c r="AO787" s="19">
        <f>'[1]REQUISITOS DE EJECUCIÓN '!H790</f>
        <v>44588</v>
      </c>
      <c r="AP787" s="19">
        <f>'[1]REQUISITOS DE EJECUCIÓN '!I790</f>
        <v>44599</v>
      </c>
      <c r="AQ787" s="19" t="str">
        <f>'[1]REQUISITOS DE EJECUCIÓN '!L790</f>
        <v>N/A</v>
      </c>
      <c r="AR787" s="19" t="str">
        <f>'[1]REQUISITOS DE EJECUCIÓN '!M790</f>
        <v>N/A</v>
      </c>
      <c r="AS787" s="20" t="s">
        <v>100</v>
      </c>
      <c r="AT787" s="18" t="str">
        <f>[1]Supervisiones!J790</f>
        <v>David Alejandro Acosta Cárdenas</v>
      </c>
      <c r="AU787" s="18">
        <f>[1]Supervisiones!K790</f>
        <v>1069712051</v>
      </c>
      <c r="AV787" s="18" t="str">
        <f>[1]Supervisiones!L790</f>
        <v>Juan Efraín Arguello Molina</v>
      </c>
      <c r="AW787" s="18">
        <f>[1]Supervisiones!M790</f>
        <v>1069712051</v>
      </c>
      <c r="AX787" s="21">
        <f>[1]Supervisiones!N790</f>
        <v>44592</v>
      </c>
      <c r="AY787" s="21">
        <f>[1]Supervisiones!O790</f>
        <v>44592</v>
      </c>
      <c r="AZ787" s="18" t="str">
        <f>[1]Supervisiones!P790</f>
        <v>Transaccional</v>
      </c>
      <c r="BA787" s="20" t="s">
        <v>105</v>
      </c>
      <c r="BB787" s="18">
        <v>0</v>
      </c>
      <c r="BC787" s="20" t="s">
        <v>105</v>
      </c>
      <c r="BD787" s="18" t="s">
        <v>100</v>
      </c>
      <c r="BE787" s="18" t="s">
        <v>100</v>
      </c>
      <c r="BF787" s="20" t="s">
        <v>105</v>
      </c>
      <c r="BG787" s="18" t="s">
        <v>100</v>
      </c>
      <c r="BH787" s="18" t="s">
        <v>100</v>
      </c>
      <c r="BI787" s="18" t="s">
        <v>100</v>
      </c>
      <c r="BJ787" s="18" t="s">
        <v>100</v>
      </c>
      <c r="BK787" s="18" t="s">
        <v>100</v>
      </c>
      <c r="BL787" s="18" t="s">
        <v>100</v>
      </c>
      <c r="BM787" s="18" t="s">
        <v>100</v>
      </c>
      <c r="BN787" s="18" t="s">
        <v>100</v>
      </c>
      <c r="BO787" s="18" t="s">
        <v>100</v>
      </c>
      <c r="BP787" s="18" t="s">
        <v>100</v>
      </c>
      <c r="BQ787" s="18" t="s">
        <v>100</v>
      </c>
      <c r="BR787" s="18" t="s">
        <v>100</v>
      </c>
      <c r="BS787" s="21">
        <f t="shared" si="72"/>
        <v>44926</v>
      </c>
      <c r="BT787" s="20">
        <f t="shared" si="69"/>
        <v>0</v>
      </c>
      <c r="BU787" s="18">
        <v>0</v>
      </c>
      <c r="BV787" s="18">
        <v>0</v>
      </c>
      <c r="BW787" s="20">
        <f t="shared" si="70"/>
        <v>0</v>
      </c>
      <c r="BX787" s="18">
        <v>0</v>
      </c>
      <c r="BY787" s="18">
        <v>0</v>
      </c>
      <c r="BZ787" s="22">
        <f t="shared" si="73"/>
        <v>150000000</v>
      </c>
      <c r="CA787" s="18" t="s">
        <v>106</v>
      </c>
      <c r="CB787" s="20" t="e">
        <f t="shared" si="71"/>
        <v>#REF!</v>
      </c>
      <c r="CC787" s="30" t="e">
        <f>BS787-#REF!</f>
        <v>#REF!</v>
      </c>
      <c r="CD787" s="20" t="s">
        <v>107</v>
      </c>
      <c r="CE787" s="29">
        <v>44594</v>
      </c>
      <c r="CF787" s="32" t="s">
        <v>4092</v>
      </c>
    </row>
    <row r="788" spans="1:84" s="17" customFormat="1" ht="49.5" customHeight="1">
      <c r="A788" s="60">
        <v>787</v>
      </c>
      <c r="B788" s="20" t="s">
        <v>411</v>
      </c>
      <c r="C788" s="20" t="s">
        <v>617</v>
      </c>
      <c r="D788" s="20" t="s">
        <v>3713</v>
      </c>
      <c r="E788" s="20" t="s">
        <v>2387</v>
      </c>
      <c r="F788" s="20" t="s">
        <v>4093</v>
      </c>
      <c r="G788" s="20" t="s">
        <v>2389</v>
      </c>
      <c r="H788" s="20" t="s">
        <v>4094</v>
      </c>
      <c r="I788" s="20" t="s">
        <v>2130</v>
      </c>
      <c r="J788" s="20" t="s">
        <v>4095</v>
      </c>
      <c r="K788" s="20" t="s">
        <v>4096</v>
      </c>
      <c r="L788" s="18">
        <v>80101505</v>
      </c>
      <c r="M788" s="28" t="s">
        <v>4097</v>
      </c>
      <c r="N788" s="28" t="s">
        <v>96</v>
      </c>
      <c r="O788" s="20">
        <f t="shared" si="58"/>
        <v>400000000</v>
      </c>
      <c r="P788" s="39">
        <v>400000000</v>
      </c>
      <c r="Q788" s="18">
        <v>0</v>
      </c>
      <c r="R788" s="36" t="s">
        <v>100</v>
      </c>
      <c r="S788" s="20" t="s">
        <v>100</v>
      </c>
      <c r="T788" s="21">
        <v>44589</v>
      </c>
      <c r="U788" s="21">
        <v>44600</v>
      </c>
      <c r="V788" s="31">
        <v>44926</v>
      </c>
      <c r="W788" s="21">
        <v>44600</v>
      </c>
      <c r="X788" s="31">
        <v>44926</v>
      </c>
      <c r="Y788" s="24" t="s">
        <v>622</v>
      </c>
      <c r="Z788" s="25" t="s">
        <v>419</v>
      </c>
      <c r="AA788" s="24">
        <v>20220846</v>
      </c>
      <c r="AB788" s="24">
        <v>82522</v>
      </c>
      <c r="AC788" s="21">
        <v>44574</v>
      </c>
      <c r="AD788" s="18" t="s">
        <v>100</v>
      </c>
      <c r="AE788" s="18" t="s">
        <v>100</v>
      </c>
      <c r="AF788" s="18" t="s">
        <v>2475</v>
      </c>
      <c r="AG788" s="28" t="s">
        <v>100</v>
      </c>
      <c r="AH788" s="26">
        <v>107122</v>
      </c>
      <c r="AI788" s="38">
        <v>44589</v>
      </c>
      <c r="AJ788" s="27" t="s">
        <v>103</v>
      </c>
      <c r="AK788" s="26" t="s">
        <v>100</v>
      </c>
      <c r="AL788" s="26" t="s">
        <v>100</v>
      </c>
      <c r="AM788" s="19" t="str">
        <f>'[1]REQUISITOS DE EJECUCIÓN '!F791</f>
        <v>Cumplimiento del contrato
Pago de salarios
Calidad del servicio
Calidad y correcto funcionamiento de los bienes
Responsabilidad civil extra contractual</v>
      </c>
      <c r="AN788" s="19" t="str">
        <f>'[1]REQUISITOS DE EJECUCIÓN '!G791</f>
        <v>390 47 994000070073
390-74-994000010958</v>
      </c>
      <c r="AO788" s="19">
        <f>'[1]REQUISITOS DE EJECUCIÓN '!H791</f>
        <v>44589</v>
      </c>
      <c r="AP788" s="19">
        <f>'[1]REQUISITOS DE EJECUCIÓN '!I791</f>
        <v>44600</v>
      </c>
      <c r="AQ788" s="19" t="str">
        <f>'[1]REQUISITOS DE EJECUCIÓN '!L791</f>
        <v>N/A</v>
      </c>
      <c r="AR788" s="19" t="str">
        <f>'[1]REQUISITOS DE EJECUCIÓN '!M791</f>
        <v>N/A</v>
      </c>
      <c r="AS788" s="20" t="s">
        <v>100</v>
      </c>
      <c r="AT788" s="18" t="str">
        <f>[1]Supervisiones!J791</f>
        <v>Veronica Julieth Sánchez Pinilla</v>
      </c>
      <c r="AU788" s="18" t="str">
        <f>[1]Supervisiones!K791</f>
        <v xml:space="preserve">1015406095	</v>
      </c>
      <c r="AV788" s="18" t="str">
        <f>[1]Supervisiones!L791</f>
        <v>Juan Efraín Arguello Molina</v>
      </c>
      <c r="AW788" s="18" t="str">
        <f>[1]Supervisiones!M791</f>
        <v xml:space="preserve">1015406095	</v>
      </c>
      <c r="AX788" s="21">
        <f>[1]Supervisiones!N791</f>
        <v>44592</v>
      </c>
      <c r="AY788" s="21">
        <f>[1]Supervisiones!O791</f>
        <v>44592</v>
      </c>
      <c r="AZ788" s="18" t="str">
        <f>[1]Supervisiones!P791</f>
        <v>Transaccional</v>
      </c>
      <c r="BA788" s="20" t="s">
        <v>105</v>
      </c>
      <c r="BB788" s="18">
        <v>0</v>
      </c>
      <c r="BC788" s="20" t="s">
        <v>105</v>
      </c>
      <c r="BD788" s="18" t="s">
        <v>100</v>
      </c>
      <c r="BE788" s="18" t="s">
        <v>100</v>
      </c>
      <c r="BF788" s="20" t="s">
        <v>105</v>
      </c>
      <c r="BG788" s="18" t="s">
        <v>100</v>
      </c>
      <c r="BH788" s="18" t="s">
        <v>100</v>
      </c>
      <c r="BI788" s="18" t="s">
        <v>100</v>
      </c>
      <c r="BJ788" s="18" t="s">
        <v>100</v>
      </c>
      <c r="BK788" s="18" t="s">
        <v>100</v>
      </c>
      <c r="BL788" s="18" t="s">
        <v>100</v>
      </c>
      <c r="BM788" s="18" t="s">
        <v>100</v>
      </c>
      <c r="BN788" s="18" t="s">
        <v>100</v>
      </c>
      <c r="BO788" s="18" t="s">
        <v>100</v>
      </c>
      <c r="BP788" s="18" t="s">
        <v>100</v>
      </c>
      <c r="BQ788" s="18" t="s">
        <v>100</v>
      </c>
      <c r="BR788" s="18" t="s">
        <v>100</v>
      </c>
      <c r="BS788" s="21">
        <f t="shared" si="72"/>
        <v>44926</v>
      </c>
      <c r="BT788" s="20">
        <f t="shared" si="69"/>
        <v>0</v>
      </c>
      <c r="BU788" s="18">
        <v>0</v>
      </c>
      <c r="BV788" s="18">
        <v>0</v>
      </c>
      <c r="BW788" s="20">
        <f t="shared" si="70"/>
        <v>0</v>
      </c>
      <c r="BX788" s="18">
        <v>0</v>
      </c>
      <c r="BY788" s="18">
        <v>0</v>
      </c>
      <c r="BZ788" s="22">
        <f t="shared" si="73"/>
        <v>400000000</v>
      </c>
      <c r="CA788" s="18" t="s">
        <v>106</v>
      </c>
      <c r="CB788" s="20" t="e">
        <f t="shared" si="71"/>
        <v>#REF!</v>
      </c>
      <c r="CC788" s="30" t="e">
        <f>BS788-#REF!</f>
        <v>#REF!</v>
      </c>
      <c r="CD788" s="20" t="s">
        <v>107</v>
      </c>
      <c r="CE788" s="29">
        <v>44594</v>
      </c>
      <c r="CF788" s="32" t="s">
        <v>4098</v>
      </c>
    </row>
    <row r="789" spans="1:84" s="17" customFormat="1" ht="50.25" customHeight="1">
      <c r="A789" s="60">
        <v>788</v>
      </c>
      <c r="B789" s="20" t="s">
        <v>411</v>
      </c>
      <c r="C789" s="20" t="s">
        <v>412</v>
      </c>
      <c r="D789" s="20" t="s">
        <v>3713</v>
      </c>
      <c r="E789" s="20" t="s">
        <v>2387</v>
      </c>
      <c r="F789" s="20" t="s">
        <v>4099</v>
      </c>
      <c r="G789" s="20" t="s">
        <v>2389</v>
      </c>
      <c r="H789" s="20" t="s">
        <v>4100</v>
      </c>
      <c r="I789" s="20" t="s">
        <v>2130</v>
      </c>
      <c r="J789" s="20" t="s">
        <v>4101</v>
      </c>
      <c r="K789" s="20" t="s">
        <v>4102</v>
      </c>
      <c r="L789" s="18">
        <v>80101505</v>
      </c>
      <c r="M789" s="28" t="s">
        <v>4103</v>
      </c>
      <c r="N789" s="20" t="s">
        <v>96</v>
      </c>
      <c r="O789" s="20">
        <f t="shared" si="58"/>
        <v>500000000</v>
      </c>
      <c r="P789" s="35">
        <v>500000000</v>
      </c>
      <c r="Q789" s="18">
        <v>0</v>
      </c>
      <c r="R789" s="36" t="s">
        <v>100</v>
      </c>
      <c r="S789" s="20" t="s">
        <v>100</v>
      </c>
      <c r="T789" s="21">
        <v>44589</v>
      </c>
      <c r="U789" s="21">
        <v>44595</v>
      </c>
      <c r="V789" s="31">
        <v>44926</v>
      </c>
      <c r="W789" s="21">
        <v>44595</v>
      </c>
      <c r="X789" s="21">
        <v>44926</v>
      </c>
      <c r="Y789" s="24" t="s">
        <v>418</v>
      </c>
      <c r="Z789" s="25" t="s">
        <v>419</v>
      </c>
      <c r="AA789" s="50">
        <v>20220752</v>
      </c>
      <c r="AB789" s="50">
        <v>80522</v>
      </c>
      <c r="AC789" s="23">
        <v>44574</v>
      </c>
      <c r="AD789" s="18" t="s">
        <v>100</v>
      </c>
      <c r="AE789" s="18" t="s">
        <v>100</v>
      </c>
      <c r="AF789" s="28" t="s">
        <v>2394</v>
      </c>
      <c r="AG789" s="28" t="s">
        <v>100</v>
      </c>
      <c r="AH789" s="26">
        <v>106522</v>
      </c>
      <c r="AI789" s="38">
        <v>44589</v>
      </c>
      <c r="AJ789" s="27" t="s">
        <v>103</v>
      </c>
      <c r="AK789" s="26" t="s">
        <v>100</v>
      </c>
      <c r="AL789" s="26" t="s">
        <v>100</v>
      </c>
      <c r="AM789" s="19" t="str">
        <f>'[1]REQUISITOS DE EJECUCIÓN '!F792</f>
        <v>Cumplimiento del contrato
Pago de salarios
Calidad y correcto funcionamiento de los bienes</v>
      </c>
      <c r="AN789" s="19" t="str">
        <f>'[1]REQUISITOS DE EJECUCIÓN '!G792</f>
        <v>390-47-994000070024</v>
      </c>
      <c r="AO789" s="19">
        <f>'[1]REQUISITOS DE EJECUCIÓN '!H792</f>
        <v>44589</v>
      </c>
      <c r="AP789" s="19">
        <f>'[1]REQUISITOS DE EJECUCIÓN '!I792</f>
        <v>44595</v>
      </c>
      <c r="AQ789" s="19" t="str">
        <f>'[1]REQUISITOS DE EJECUCIÓN '!L792</f>
        <v>N/A</v>
      </c>
      <c r="AR789" s="19" t="str">
        <f>'[1]REQUISITOS DE EJECUCIÓN '!M792</f>
        <v>N/A</v>
      </c>
      <c r="AS789" s="20" t="s">
        <v>100</v>
      </c>
      <c r="AT789" s="18" t="str">
        <f>[1]Supervisiones!J792</f>
        <v>Luis Carlos Buitrago Echeverri</v>
      </c>
      <c r="AU789" s="18">
        <f>[1]Supervisiones!K792</f>
        <v>7563863</v>
      </c>
      <c r="AV789" s="18" t="str">
        <f>[1]Supervisiones!L792</f>
        <v>José Leonardo Hincapié Gómez</v>
      </c>
      <c r="AW789" s="18">
        <f>[1]Supervisiones!M792</f>
        <v>7563863</v>
      </c>
      <c r="AX789" s="21">
        <f>[1]Supervisiones!N792</f>
        <v>44592</v>
      </c>
      <c r="AY789" s="21">
        <f>[1]Supervisiones!O792</f>
        <v>44599</v>
      </c>
      <c r="AZ789" s="18" t="str">
        <f>[1]Supervisiones!P792</f>
        <v>Memorando</v>
      </c>
      <c r="BA789" s="20" t="s">
        <v>105</v>
      </c>
      <c r="BB789" s="18">
        <v>0</v>
      </c>
      <c r="BC789" s="20" t="s">
        <v>105</v>
      </c>
      <c r="BD789" s="18" t="s">
        <v>100</v>
      </c>
      <c r="BE789" s="18" t="s">
        <v>100</v>
      </c>
      <c r="BF789" s="20" t="s">
        <v>105</v>
      </c>
      <c r="BG789" s="18" t="s">
        <v>100</v>
      </c>
      <c r="BH789" s="18" t="s">
        <v>100</v>
      </c>
      <c r="BI789" s="18" t="s">
        <v>100</v>
      </c>
      <c r="BJ789" s="18" t="s">
        <v>100</v>
      </c>
      <c r="BK789" s="18" t="s">
        <v>100</v>
      </c>
      <c r="BL789" s="18" t="s">
        <v>100</v>
      </c>
      <c r="BM789" s="18" t="s">
        <v>100</v>
      </c>
      <c r="BN789" s="18" t="s">
        <v>100</v>
      </c>
      <c r="BO789" s="18" t="s">
        <v>100</v>
      </c>
      <c r="BP789" s="18" t="s">
        <v>100</v>
      </c>
      <c r="BQ789" s="18" t="s">
        <v>100</v>
      </c>
      <c r="BR789" s="18" t="s">
        <v>100</v>
      </c>
      <c r="BS789" s="21">
        <f t="shared" si="72"/>
        <v>44926</v>
      </c>
      <c r="BT789" s="20">
        <f t="shared" si="69"/>
        <v>0</v>
      </c>
      <c r="BU789" s="18">
        <v>0</v>
      </c>
      <c r="BV789" s="18">
        <v>0</v>
      </c>
      <c r="BW789" s="20">
        <f t="shared" si="70"/>
        <v>0</v>
      </c>
      <c r="BX789" s="18">
        <v>0</v>
      </c>
      <c r="BY789" s="18">
        <v>0</v>
      </c>
      <c r="BZ789" s="22">
        <f t="shared" si="73"/>
        <v>500000000</v>
      </c>
      <c r="CA789" s="18" t="s">
        <v>106</v>
      </c>
      <c r="CB789" s="20" t="e">
        <f t="shared" si="71"/>
        <v>#REF!</v>
      </c>
      <c r="CC789" s="30" t="e">
        <f>BS789-#REF!</f>
        <v>#REF!</v>
      </c>
      <c r="CD789" s="20" t="s">
        <v>107</v>
      </c>
      <c r="CE789" s="29">
        <v>44594</v>
      </c>
      <c r="CF789" s="32" t="s">
        <v>4104</v>
      </c>
    </row>
    <row r="790" spans="1:84" s="17" customFormat="1" ht="50.25" customHeight="1">
      <c r="A790" s="60">
        <v>789</v>
      </c>
      <c r="B790" s="20" t="s">
        <v>510</v>
      </c>
      <c r="C790" s="20" t="s">
        <v>1409</v>
      </c>
      <c r="D790" s="20" t="s">
        <v>512</v>
      </c>
      <c r="E790" s="20" t="s">
        <v>88</v>
      </c>
      <c r="F790" s="20" t="s">
        <v>4105</v>
      </c>
      <c r="G790" s="20" t="s">
        <v>90</v>
      </c>
      <c r="H790" s="20" t="s">
        <v>4106</v>
      </c>
      <c r="I790" s="20" t="s">
        <v>92</v>
      </c>
      <c r="J790" s="20">
        <v>52786089</v>
      </c>
      <c r="K790" s="20" t="s">
        <v>4107</v>
      </c>
      <c r="L790" s="18">
        <v>80111701</v>
      </c>
      <c r="M790" s="28" t="s">
        <v>4108</v>
      </c>
      <c r="N790" s="20" t="s">
        <v>1902</v>
      </c>
      <c r="O790" s="20">
        <f t="shared" si="58"/>
        <v>55700000</v>
      </c>
      <c r="P790" s="35">
        <v>55700000</v>
      </c>
      <c r="Q790" s="36">
        <v>0</v>
      </c>
      <c r="R790" s="35">
        <v>5570000</v>
      </c>
      <c r="S790" s="20" t="s">
        <v>213</v>
      </c>
      <c r="T790" s="21">
        <v>44587</v>
      </c>
      <c r="U790" s="21" t="s">
        <v>2313</v>
      </c>
      <c r="V790" s="31">
        <v>44864</v>
      </c>
      <c r="W790" s="21" t="s">
        <v>2313</v>
      </c>
      <c r="X790" s="21" t="s">
        <v>2313</v>
      </c>
      <c r="Y790" s="24" t="s">
        <v>1414</v>
      </c>
      <c r="Z790" s="25" t="s">
        <v>518</v>
      </c>
      <c r="AA790" s="50">
        <v>20220399</v>
      </c>
      <c r="AB790" s="50">
        <v>57222</v>
      </c>
      <c r="AC790" s="23">
        <v>44573</v>
      </c>
      <c r="AD790" s="18" t="s">
        <v>100</v>
      </c>
      <c r="AE790" s="18" t="s">
        <v>100</v>
      </c>
      <c r="AF790" s="28" t="s">
        <v>1415</v>
      </c>
      <c r="AG790" s="28" t="s">
        <v>116</v>
      </c>
      <c r="AH790" s="26">
        <v>91822</v>
      </c>
      <c r="AI790" s="38">
        <v>44588</v>
      </c>
      <c r="AJ790" s="27" t="s">
        <v>84</v>
      </c>
      <c r="AK790" s="26" t="s">
        <v>100</v>
      </c>
      <c r="AL790" s="26" t="s">
        <v>100</v>
      </c>
      <c r="AM790" s="19" t="str">
        <f>'[1]REQUISITOS DE EJECUCIÓN '!F793</f>
        <v>Cumplimiento del contrato
Calidad del servicio</v>
      </c>
      <c r="AN790" s="19" t="str">
        <f>'[1]REQUISITOS DE EJECUCIÓN '!G793</f>
        <v>390-47-994000069695</v>
      </c>
      <c r="AO790" s="19">
        <f>'[1]REQUISITOS DE EJECUCIÓN '!H793</f>
        <v>44588</v>
      </c>
      <c r="AP790" s="19">
        <f>'[1]REQUISITOS DE EJECUCIÓN '!I793</f>
        <v>44589</v>
      </c>
      <c r="AQ790" s="19">
        <f>'[1]REQUISITOS DE EJECUCIÓN '!L793</f>
        <v>44224</v>
      </c>
      <c r="AR790" s="19" t="str">
        <f>'[1]REQUISITOS DE EJECUCIÓN '!M793</f>
        <v>I</v>
      </c>
      <c r="AS790" s="20" t="s">
        <v>100</v>
      </c>
      <c r="AT790" s="18" t="str">
        <f>[1]Supervisiones!J793</f>
        <v>Mario Giovanni Monroy Hernandez</v>
      </c>
      <c r="AU790" s="18" t="str">
        <f>[1]Supervisiones!K793</f>
        <v xml:space="preserve">79641497	</v>
      </c>
      <c r="AV790" s="18" t="str">
        <f>[1]Supervisiones!L793</f>
        <v>Liliana Patricia Mosquera Reyes</v>
      </c>
      <c r="AW790" s="18" t="str">
        <f>[1]Supervisiones!M793</f>
        <v xml:space="preserve">79641497	</v>
      </c>
      <c r="AX790" s="21">
        <f>[1]Supervisiones!N793</f>
        <v>44588</v>
      </c>
      <c r="AY790" s="21">
        <f>[1]Supervisiones!O793</f>
        <v>44588</v>
      </c>
      <c r="AZ790" s="18" t="str">
        <f>[1]Supervisiones!P793</f>
        <v>Transaccional</v>
      </c>
      <c r="BA790" s="20" t="s">
        <v>105</v>
      </c>
      <c r="BB790" s="18">
        <v>0</v>
      </c>
      <c r="BC790" s="20" t="s">
        <v>105</v>
      </c>
      <c r="BD790" s="18" t="s">
        <v>100</v>
      </c>
      <c r="BE790" s="18" t="s">
        <v>100</v>
      </c>
      <c r="BF790" s="20" t="s">
        <v>105</v>
      </c>
      <c r="BG790" s="18" t="s">
        <v>100</v>
      </c>
      <c r="BH790" s="18" t="s">
        <v>100</v>
      </c>
      <c r="BI790" s="18" t="s">
        <v>100</v>
      </c>
      <c r="BJ790" s="18" t="s">
        <v>100</v>
      </c>
      <c r="BK790" s="18" t="s">
        <v>100</v>
      </c>
      <c r="BL790" s="18" t="s">
        <v>100</v>
      </c>
      <c r="BM790" s="18" t="s">
        <v>100</v>
      </c>
      <c r="BN790" s="18" t="s">
        <v>100</v>
      </c>
      <c r="BO790" s="18" t="s">
        <v>100</v>
      </c>
      <c r="BP790" s="18" t="s">
        <v>100</v>
      </c>
      <c r="BQ790" s="18" t="s">
        <v>100</v>
      </c>
      <c r="BR790" s="18" t="s">
        <v>100</v>
      </c>
      <c r="BS790" s="21">
        <f t="shared" si="72"/>
        <v>44864</v>
      </c>
      <c r="BT790" s="20">
        <f t="shared" si="69"/>
        <v>0</v>
      </c>
      <c r="BU790" s="18">
        <v>0</v>
      </c>
      <c r="BV790" s="18">
        <v>0</v>
      </c>
      <c r="BW790" s="20">
        <f t="shared" si="70"/>
        <v>0</v>
      </c>
      <c r="BX790" s="18">
        <v>0</v>
      </c>
      <c r="BY790" s="18">
        <v>0</v>
      </c>
      <c r="BZ790" s="22">
        <f t="shared" si="73"/>
        <v>55700000</v>
      </c>
      <c r="CA790" s="18" t="s">
        <v>106</v>
      </c>
      <c r="CB790" s="20" t="e">
        <f t="shared" si="71"/>
        <v>#REF!</v>
      </c>
      <c r="CC790" s="30" t="e">
        <f>BS790-#REF!</f>
        <v>#REF!</v>
      </c>
      <c r="CD790" s="20" t="s">
        <v>107</v>
      </c>
      <c r="CE790" s="29">
        <v>44594</v>
      </c>
      <c r="CF790" s="32" t="s">
        <v>4109</v>
      </c>
    </row>
    <row r="791" spans="1:84" s="17" customFormat="1" ht="50.25" customHeight="1">
      <c r="A791" s="60">
        <v>790</v>
      </c>
      <c r="B791" s="20" t="s">
        <v>411</v>
      </c>
      <c r="C791" s="20" t="s">
        <v>412</v>
      </c>
      <c r="D791" s="20" t="s">
        <v>3495</v>
      </c>
      <c r="E791" s="20" t="s">
        <v>2387</v>
      </c>
      <c r="F791" s="20" t="s">
        <v>4110</v>
      </c>
      <c r="G791" s="20" t="s">
        <v>2389</v>
      </c>
      <c r="H791" s="20" t="s">
        <v>4111</v>
      </c>
      <c r="I791" s="20" t="s">
        <v>2130</v>
      </c>
      <c r="J791" s="20" t="s">
        <v>3652</v>
      </c>
      <c r="K791" s="20" t="s">
        <v>3653</v>
      </c>
      <c r="L791" s="18">
        <v>80101505</v>
      </c>
      <c r="M791" s="28" t="s">
        <v>4112</v>
      </c>
      <c r="N791" s="20" t="s">
        <v>96</v>
      </c>
      <c r="O791" s="20">
        <f t="shared" si="58"/>
        <v>400000000</v>
      </c>
      <c r="P791" s="35">
        <v>400000000</v>
      </c>
      <c r="Q791" s="18">
        <v>0</v>
      </c>
      <c r="R791" s="36" t="s">
        <v>100</v>
      </c>
      <c r="S791" s="20" t="s">
        <v>100</v>
      </c>
      <c r="T791" s="21">
        <v>44588</v>
      </c>
      <c r="U791" s="21">
        <v>44594</v>
      </c>
      <c r="V791" s="31">
        <v>44773</v>
      </c>
      <c r="W791" s="21">
        <v>44594</v>
      </c>
      <c r="X791" s="21">
        <v>44773</v>
      </c>
      <c r="Y791" s="24" t="s">
        <v>130</v>
      </c>
      <c r="Z791" s="25" t="s">
        <v>419</v>
      </c>
      <c r="AA791" s="50">
        <v>20221099</v>
      </c>
      <c r="AB791" s="50">
        <v>99522</v>
      </c>
      <c r="AC791" s="23">
        <v>44578</v>
      </c>
      <c r="AD791" s="18" t="s">
        <v>100</v>
      </c>
      <c r="AE791" s="18" t="s">
        <v>100</v>
      </c>
      <c r="AF791" s="28" t="s">
        <v>3467</v>
      </c>
      <c r="AG791" s="28" t="s">
        <v>100</v>
      </c>
      <c r="AH791" s="26">
        <v>123222</v>
      </c>
      <c r="AI791" s="38">
        <v>44589</v>
      </c>
      <c r="AJ791" s="27" t="s">
        <v>103</v>
      </c>
      <c r="AK791" s="26" t="s">
        <v>100</v>
      </c>
      <c r="AL791" s="26" t="s">
        <v>100</v>
      </c>
      <c r="AM791" s="19" t="str">
        <f>'[1]REQUISITOS DE EJECUCIÓN '!F794</f>
        <v>Cumplimiento del contrato
Pago de salarios
Calidad y correcto funcionamiento de los bienes</v>
      </c>
      <c r="AN791" s="19" t="str">
        <f>'[1]REQUISITOS DE EJECUCIÓN '!G794</f>
        <v>390-47-994000069823</v>
      </c>
      <c r="AO791" s="19">
        <f>'[1]REQUISITOS DE EJECUCIÓN '!H794</f>
        <v>44588</v>
      </c>
      <c r="AP791" s="19">
        <f>'[1]REQUISITOS DE EJECUCIÓN '!I794</f>
        <v>44594</v>
      </c>
      <c r="AQ791" s="19" t="str">
        <f>'[1]REQUISITOS DE EJECUCIÓN '!L794</f>
        <v>N/A</v>
      </c>
      <c r="AR791" s="19" t="str">
        <f>'[1]REQUISITOS DE EJECUCIÓN '!M794</f>
        <v>N/A</v>
      </c>
      <c r="AS791" s="20" t="s">
        <v>100</v>
      </c>
      <c r="AT791" s="18" t="str">
        <f>[1]Supervisiones!J794</f>
        <v>José Leonardo Hincapié Gómez</v>
      </c>
      <c r="AU791" s="18">
        <f>[1]Supervisiones!K794</f>
        <v>7562090</v>
      </c>
      <c r="AV791" s="18" t="str">
        <f>[1]Supervisiones!L794</f>
        <v>José Leonardo Hincapié Gómez</v>
      </c>
      <c r="AW791" s="18">
        <f>[1]Supervisiones!M794</f>
        <v>7562090</v>
      </c>
      <c r="AX791" s="21">
        <f>[1]Supervisiones!N794</f>
        <v>44590</v>
      </c>
      <c r="AY791" s="21">
        <f>[1]Supervisiones!O794</f>
        <v>44590</v>
      </c>
      <c r="AZ791" s="18" t="str">
        <f>[1]Supervisiones!P794</f>
        <v>Transaccional</v>
      </c>
      <c r="BA791" s="20" t="s">
        <v>105</v>
      </c>
      <c r="BB791" s="18">
        <v>0</v>
      </c>
      <c r="BC791" s="20" t="s">
        <v>105</v>
      </c>
      <c r="BD791" s="18" t="s">
        <v>100</v>
      </c>
      <c r="BE791" s="18" t="s">
        <v>100</v>
      </c>
      <c r="BF791" s="20" t="s">
        <v>105</v>
      </c>
      <c r="BG791" s="18" t="s">
        <v>100</v>
      </c>
      <c r="BH791" s="18" t="s">
        <v>100</v>
      </c>
      <c r="BI791" s="18" t="s">
        <v>100</v>
      </c>
      <c r="BJ791" s="18" t="s">
        <v>100</v>
      </c>
      <c r="BK791" s="18" t="s">
        <v>100</v>
      </c>
      <c r="BL791" s="18" t="s">
        <v>100</v>
      </c>
      <c r="BM791" s="18" t="s">
        <v>100</v>
      </c>
      <c r="BN791" s="18" t="s">
        <v>100</v>
      </c>
      <c r="BO791" s="18" t="s">
        <v>100</v>
      </c>
      <c r="BP791" s="18" t="s">
        <v>100</v>
      </c>
      <c r="BQ791" s="18" t="s">
        <v>100</v>
      </c>
      <c r="BR791" s="18" t="s">
        <v>100</v>
      </c>
      <c r="BS791" s="21">
        <f t="shared" si="72"/>
        <v>44773</v>
      </c>
      <c r="BT791" s="20">
        <f t="shared" si="69"/>
        <v>0</v>
      </c>
      <c r="BU791" s="18">
        <v>0</v>
      </c>
      <c r="BV791" s="18">
        <v>0</v>
      </c>
      <c r="BW791" s="20">
        <f t="shared" si="70"/>
        <v>0</v>
      </c>
      <c r="BX791" s="18">
        <v>0</v>
      </c>
      <c r="BY791" s="18">
        <v>0</v>
      </c>
      <c r="BZ791" s="22">
        <f t="shared" si="73"/>
        <v>400000000</v>
      </c>
      <c r="CA791" s="18" t="s">
        <v>106</v>
      </c>
      <c r="CB791" s="20" t="e">
        <f t="shared" si="71"/>
        <v>#REF!</v>
      </c>
      <c r="CC791" s="30" t="e">
        <f>BS791-#REF!</f>
        <v>#REF!</v>
      </c>
      <c r="CD791" s="20" t="s">
        <v>107</v>
      </c>
      <c r="CE791" s="29">
        <v>44594</v>
      </c>
      <c r="CF791" s="32" t="s">
        <v>4113</v>
      </c>
    </row>
    <row r="792" spans="1:84" s="17" customFormat="1" ht="50.25" customHeight="1">
      <c r="A792" s="60">
        <v>791</v>
      </c>
      <c r="B792" s="20" t="s">
        <v>510</v>
      </c>
      <c r="C792" s="20" t="s">
        <v>511</v>
      </c>
      <c r="D792" s="20" t="s">
        <v>512</v>
      </c>
      <c r="E792" s="20" t="s">
        <v>88</v>
      </c>
      <c r="F792" s="20" t="s">
        <v>4114</v>
      </c>
      <c r="G792" s="20" t="s">
        <v>90</v>
      </c>
      <c r="H792" s="20" t="s">
        <v>4115</v>
      </c>
      <c r="I792" s="20" t="s">
        <v>92</v>
      </c>
      <c r="J792" s="20">
        <v>1015425954</v>
      </c>
      <c r="K792" s="20" t="s">
        <v>4116</v>
      </c>
      <c r="L792" s="18">
        <v>80111701</v>
      </c>
      <c r="M792" s="28" t="s">
        <v>864</v>
      </c>
      <c r="N792" s="20" t="s">
        <v>96</v>
      </c>
      <c r="O792" s="20">
        <f t="shared" si="58"/>
        <v>40000000</v>
      </c>
      <c r="P792" s="35">
        <v>40000000</v>
      </c>
      <c r="Q792" s="36">
        <v>0</v>
      </c>
      <c r="R792" s="35">
        <v>4000000</v>
      </c>
      <c r="S792" s="20" t="s">
        <v>213</v>
      </c>
      <c r="T792" s="21">
        <v>44587</v>
      </c>
      <c r="U792" s="21">
        <v>44589</v>
      </c>
      <c r="V792" s="31">
        <v>44864</v>
      </c>
      <c r="W792" s="21">
        <v>44589</v>
      </c>
      <c r="X792" s="21">
        <v>44864</v>
      </c>
      <c r="Y792" s="24" t="s">
        <v>517</v>
      </c>
      <c r="Z792" s="25" t="s">
        <v>518</v>
      </c>
      <c r="AA792" s="50">
        <v>20221039</v>
      </c>
      <c r="AB792" s="50">
        <v>111222</v>
      </c>
      <c r="AC792" s="23">
        <v>44580</v>
      </c>
      <c r="AD792" s="18" t="s">
        <v>100</v>
      </c>
      <c r="AE792" s="18" t="s">
        <v>100</v>
      </c>
      <c r="AF792" s="28" t="s">
        <v>866</v>
      </c>
      <c r="AG792" s="28" t="s">
        <v>116</v>
      </c>
      <c r="AH792" s="26">
        <v>92922</v>
      </c>
      <c r="AI792" s="38">
        <v>44588</v>
      </c>
      <c r="AJ792" s="27" t="s">
        <v>84</v>
      </c>
      <c r="AK792" s="26" t="s">
        <v>100</v>
      </c>
      <c r="AL792" s="26" t="s">
        <v>100</v>
      </c>
      <c r="AM792" s="19" t="str">
        <f>'[1]REQUISITOS DE EJECUCIÓN '!F795</f>
        <v>Cumplimiento del contrato
Calidad del servicio</v>
      </c>
      <c r="AN792" s="19" t="str">
        <f>'[1]REQUISITOS DE EJECUCIÓN '!G795</f>
        <v>ISC000004720</v>
      </c>
      <c r="AO792" s="19">
        <f>'[1]REQUISITOS DE EJECUCIÓN '!H795</f>
        <v>44589</v>
      </c>
      <c r="AP792" s="19">
        <f>'[1]REQUISITOS DE EJECUCIÓN '!I795</f>
        <v>44589</v>
      </c>
      <c r="AQ792" s="19">
        <f>'[1]REQUISITOS DE EJECUCIÓN '!L795</f>
        <v>44224</v>
      </c>
      <c r="AR792" s="19" t="str">
        <f>'[1]REQUISITOS DE EJECUCIÓN '!M795</f>
        <v>I</v>
      </c>
      <c r="AS792" s="20" t="s">
        <v>104</v>
      </c>
      <c r="AT792" s="18" t="str">
        <f>[1]Supervisiones!J795</f>
        <v>Andrea Patricia Ávila Vacca</v>
      </c>
      <c r="AU792" s="18">
        <f>[1]Supervisiones!K795</f>
        <v>53100799</v>
      </c>
      <c r="AV792" s="18" t="str">
        <f>[1]Supervisiones!L795</f>
        <v>Martín Emilio Ramírez Cardona</v>
      </c>
      <c r="AW792" s="18">
        <f>[1]Supervisiones!M795</f>
        <v>53100799</v>
      </c>
      <c r="AX792" s="21">
        <f>[1]Supervisiones!N795</f>
        <v>44588</v>
      </c>
      <c r="AY792" s="21">
        <f>[1]Supervisiones!O795</f>
        <v>44588</v>
      </c>
      <c r="AZ792" s="18" t="str">
        <f>[1]Supervisiones!P795</f>
        <v>Transaccional</v>
      </c>
      <c r="BA792" s="20" t="s">
        <v>105</v>
      </c>
      <c r="BB792" s="18">
        <v>0</v>
      </c>
      <c r="BC792" s="20" t="s">
        <v>105</v>
      </c>
      <c r="BD792" s="18" t="s">
        <v>100</v>
      </c>
      <c r="BE792" s="18" t="s">
        <v>100</v>
      </c>
      <c r="BF792" s="20" t="s">
        <v>105</v>
      </c>
      <c r="BG792" s="18" t="s">
        <v>100</v>
      </c>
      <c r="BH792" s="18" t="s">
        <v>100</v>
      </c>
      <c r="BI792" s="18" t="s">
        <v>100</v>
      </c>
      <c r="BJ792" s="18" t="s">
        <v>100</v>
      </c>
      <c r="BK792" s="18" t="s">
        <v>100</v>
      </c>
      <c r="BL792" s="18" t="s">
        <v>100</v>
      </c>
      <c r="BM792" s="18" t="s">
        <v>100</v>
      </c>
      <c r="BN792" s="18" t="s">
        <v>100</v>
      </c>
      <c r="BO792" s="18" t="s">
        <v>100</v>
      </c>
      <c r="BP792" s="18" t="s">
        <v>100</v>
      </c>
      <c r="BQ792" s="18" t="s">
        <v>100</v>
      </c>
      <c r="BR792" s="18" t="s">
        <v>100</v>
      </c>
      <c r="BS792" s="21">
        <f t="shared" si="72"/>
        <v>44864</v>
      </c>
      <c r="BT792" s="20">
        <f t="shared" si="69"/>
        <v>0</v>
      </c>
      <c r="BU792" s="18">
        <v>0</v>
      </c>
      <c r="BV792" s="18">
        <v>0</v>
      </c>
      <c r="BW792" s="20">
        <f t="shared" si="70"/>
        <v>0</v>
      </c>
      <c r="BX792" s="18">
        <v>0</v>
      </c>
      <c r="BY792" s="18">
        <v>0</v>
      </c>
      <c r="BZ792" s="22">
        <f t="shared" si="73"/>
        <v>40000000</v>
      </c>
      <c r="CA792" s="18" t="s">
        <v>106</v>
      </c>
      <c r="CB792" s="20" t="e">
        <f t="shared" si="71"/>
        <v>#REF!</v>
      </c>
      <c r="CC792" s="30" t="e">
        <f>BS792-#REF!</f>
        <v>#REF!</v>
      </c>
      <c r="CD792" s="20" t="s">
        <v>107</v>
      </c>
      <c r="CE792" s="29">
        <v>44594</v>
      </c>
      <c r="CF792" s="32" t="s">
        <v>4117</v>
      </c>
    </row>
    <row r="793" spans="1:84" s="17" customFormat="1" ht="50.25" customHeight="1">
      <c r="A793" s="60">
        <v>792</v>
      </c>
      <c r="B793" s="20" t="s">
        <v>85</v>
      </c>
      <c r="C793" s="20" t="s">
        <v>124</v>
      </c>
      <c r="D793" s="20" t="s">
        <v>165</v>
      </c>
      <c r="E793" s="20" t="s">
        <v>88</v>
      </c>
      <c r="F793" s="20" t="s">
        <v>4118</v>
      </c>
      <c r="G793" s="20" t="s">
        <v>90</v>
      </c>
      <c r="H793" s="20" t="s">
        <v>4119</v>
      </c>
      <c r="I793" s="20" t="s">
        <v>92</v>
      </c>
      <c r="J793" s="20">
        <v>4846778</v>
      </c>
      <c r="K793" s="20" t="s">
        <v>4120</v>
      </c>
      <c r="L793" s="18">
        <v>80111701</v>
      </c>
      <c r="M793" s="28" t="s">
        <v>1315</v>
      </c>
      <c r="N793" s="20" t="s">
        <v>96</v>
      </c>
      <c r="O793" s="20">
        <f t="shared" si="58"/>
        <v>75600000</v>
      </c>
      <c r="P793" s="35">
        <v>75600000</v>
      </c>
      <c r="Q793" s="36">
        <v>0</v>
      </c>
      <c r="R793" s="35">
        <v>6300000</v>
      </c>
      <c r="S793" s="20" t="s">
        <v>213</v>
      </c>
      <c r="T793" s="21">
        <v>44588</v>
      </c>
      <c r="U793" s="21">
        <v>44589</v>
      </c>
      <c r="V793" s="31">
        <v>44926</v>
      </c>
      <c r="W793" s="21">
        <v>44589</v>
      </c>
      <c r="X793" s="21">
        <v>44926</v>
      </c>
      <c r="Y793" s="24" t="s">
        <v>130</v>
      </c>
      <c r="Z793" s="25" t="s">
        <v>99</v>
      </c>
      <c r="AA793" s="50">
        <v>20220331</v>
      </c>
      <c r="AB793" s="50">
        <v>35122</v>
      </c>
      <c r="AC793" s="23">
        <v>44569</v>
      </c>
      <c r="AD793" s="18" t="s">
        <v>100</v>
      </c>
      <c r="AE793" s="18" t="s">
        <v>100</v>
      </c>
      <c r="AF793" s="28" t="s">
        <v>131</v>
      </c>
      <c r="AG793" s="28" t="s">
        <v>102</v>
      </c>
      <c r="AH793" s="26">
        <v>92422</v>
      </c>
      <c r="AI793" s="38">
        <v>44588</v>
      </c>
      <c r="AJ793" s="27" t="s">
        <v>103</v>
      </c>
      <c r="AK793" s="26" t="s">
        <v>100</v>
      </c>
      <c r="AL793" s="26" t="s">
        <v>100</v>
      </c>
      <c r="AM793" s="19" t="str">
        <f>'[1]REQUISITOS DE EJECUCIÓN '!F796</f>
        <v>Cumplimiento del contrato
Calidad del servicio</v>
      </c>
      <c r="AN793" s="19" t="str">
        <f>'[1]REQUISITOS DE EJECUCIÓN '!G796</f>
        <v>390-47-994000069847</v>
      </c>
      <c r="AO793" s="19">
        <f>'[1]REQUISITOS DE EJECUCIÓN '!H796</f>
        <v>44588</v>
      </c>
      <c r="AP793" s="19">
        <f>'[1]REQUISITOS DE EJECUCIÓN '!I796</f>
        <v>44589</v>
      </c>
      <c r="AQ793" s="19">
        <f>'[1]REQUISITOS DE EJECUCIÓN '!L796</f>
        <v>44589</v>
      </c>
      <c r="AR793" s="19" t="str">
        <f>'[1]REQUISITOS DE EJECUCIÓN '!M796</f>
        <v>I</v>
      </c>
      <c r="AS793" s="20" t="s">
        <v>104</v>
      </c>
      <c r="AT793" s="18" t="str">
        <f>[1]Supervisiones!J796</f>
        <v>Lilian Rosenna Puentes Báez</v>
      </c>
      <c r="AU793" s="18">
        <f>[1]Supervisiones!K796</f>
        <v>1049603029</v>
      </c>
      <c r="AV793" s="18" t="str">
        <f>[1]Supervisiones!L796</f>
        <v>Lilian Rosenna Puentes Báez</v>
      </c>
      <c r="AW793" s="18">
        <f>[1]Supervisiones!M796</f>
        <v>1049603029</v>
      </c>
      <c r="AX793" s="21">
        <f>[1]Supervisiones!N796</f>
        <v>44588</v>
      </c>
      <c r="AY793" s="21">
        <f>[1]Supervisiones!O796</f>
        <v>44588</v>
      </c>
      <c r="AZ793" s="18" t="str">
        <f>[1]Supervisiones!P796</f>
        <v>Transaccional</v>
      </c>
      <c r="BA793" s="20" t="s">
        <v>105</v>
      </c>
      <c r="BB793" s="18">
        <v>0</v>
      </c>
      <c r="BC793" s="20" t="s">
        <v>105</v>
      </c>
      <c r="BD793" s="18" t="s">
        <v>100</v>
      </c>
      <c r="BE793" s="18" t="s">
        <v>100</v>
      </c>
      <c r="BF793" s="20" t="s">
        <v>105</v>
      </c>
      <c r="BG793" s="18" t="s">
        <v>100</v>
      </c>
      <c r="BH793" s="18" t="s">
        <v>100</v>
      </c>
      <c r="BI793" s="18" t="s">
        <v>100</v>
      </c>
      <c r="BJ793" s="18" t="s">
        <v>100</v>
      </c>
      <c r="BK793" s="18" t="s">
        <v>100</v>
      </c>
      <c r="BL793" s="18" t="s">
        <v>100</v>
      </c>
      <c r="BM793" s="18" t="s">
        <v>100</v>
      </c>
      <c r="BN793" s="18" t="s">
        <v>100</v>
      </c>
      <c r="BO793" s="18" t="s">
        <v>100</v>
      </c>
      <c r="BP793" s="18" t="s">
        <v>100</v>
      </c>
      <c r="BQ793" s="18" t="s">
        <v>100</v>
      </c>
      <c r="BR793" s="18" t="s">
        <v>100</v>
      </c>
      <c r="BS793" s="21">
        <f t="shared" si="72"/>
        <v>44926</v>
      </c>
      <c r="BT793" s="20">
        <f t="shared" si="69"/>
        <v>0</v>
      </c>
      <c r="BU793" s="18">
        <v>0</v>
      </c>
      <c r="BV793" s="18">
        <v>0</v>
      </c>
      <c r="BW793" s="20">
        <f t="shared" si="70"/>
        <v>0</v>
      </c>
      <c r="BX793" s="18">
        <v>0</v>
      </c>
      <c r="BY793" s="18">
        <v>0</v>
      </c>
      <c r="BZ793" s="22">
        <f t="shared" si="73"/>
        <v>75600000</v>
      </c>
      <c r="CA793" s="18" t="s">
        <v>106</v>
      </c>
      <c r="CB793" s="20" t="e">
        <f t="shared" si="71"/>
        <v>#REF!</v>
      </c>
      <c r="CC793" s="30" t="e">
        <f>BS793-#REF!</f>
        <v>#REF!</v>
      </c>
      <c r="CD793" s="20" t="s">
        <v>107</v>
      </c>
      <c r="CE793" s="29">
        <v>44594</v>
      </c>
      <c r="CF793" s="32" t="s">
        <v>4121</v>
      </c>
    </row>
    <row r="794" spans="1:84" s="17" customFormat="1" ht="50.25" customHeight="1">
      <c r="A794" s="60">
        <v>793</v>
      </c>
      <c r="B794" s="20" t="s">
        <v>85</v>
      </c>
      <c r="C794" s="20" t="s">
        <v>124</v>
      </c>
      <c r="D794" s="20" t="s">
        <v>165</v>
      </c>
      <c r="E794" s="20" t="s">
        <v>88</v>
      </c>
      <c r="F794" s="20" t="s">
        <v>4122</v>
      </c>
      <c r="G794" s="20" t="s">
        <v>90</v>
      </c>
      <c r="H794" s="20" t="s">
        <v>4123</v>
      </c>
      <c r="I794" s="20" t="s">
        <v>92</v>
      </c>
      <c r="J794" s="20">
        <v>49729180</v>
      </c>
      <c r="K794" s="20" t="s">
        <v>4124</v>
      </c>
      <c r="L794" s="18">
        <v>80111701</v>
      </c>
      <c r="M794" s="28" t="s">
        <v>159</v>
      </c>
      <c r="N794" s="20" t="s">
        <v>96</v>
      </c>
      <c r="O794" s="20">
        <f t="shared" si="58"/>
        <v>75600000</v>
      </c>
      <c r="P794" s="35">
        <v>75600000</v>
      </c>
      <c r="Q794" s="36">
        <v>0</v>
      </c>
      <c r="R794" s="35">
        <v>6300000</v>
      </c>
      <c r="S794" s="20" t="s">
        <v>213</v>
      </c>
      <c r="T794" s="21">
        <v>44587</v>
      </c>
      <c r="U794" s="21">
        <v>44589</v>
      </c>
      <c r="V794" s="31">
        <v>44926</v>
      </c>
      <c r="W794" s="21">
        <v>44589</v>
      </c>
      <c r="X794" s="21">
        <v>44926</v>
      </c>
      <c r="Y794" s="24" t="s">
        <v>130</v>
      </c>
      <c r="Z794" s="25" t="s">
        <v>99</v>
      </c>
      <c r="AA794" s="50">
        <v>20220329</v>
      </c>
      <c r="AB794" s="50">
        <v>34922</v>
      </c>
      <c r="AC794" s="23">
        <v>44569</v>
      </c>
      <c r="AD794" s="18" t="s">
        <v>100</v>
      </c>
      <c r="AE794" s="18" t="s">
        <v>100</v>
      </c>
      <c r="AF794" s="28" t="s">
        <v>131</v>
      </c>
      <c r="AG794" s="28" t="s">
        <v>102</v>
      </c>
      <c r="AH794" s="26">
        <v>90922</v>
      </c>
      <c r="AI794" s="38">
        <v>44588</v>
      </c>
      <c r="AJ794" s="27" t="s">
        <v>103</v>
      </c>
      <c r="AK794" s="26" t="s">
        <v>100</v>
      </c>
      <c r="AL794" s="26" t="s">
        <v>100</v>
      </c>
      <c r="AM794" s="19" t="str">
        <f>'[1]REQUISITOS DE EJECUCIÓN '!F797</f>
        <v>Cumplimiento del contrato
Calidad del servicio</v>
      </c>
      <c r="AN794" s="19" t="str">
        <f>'[1]REQUISITOS DE EJECUCIÓN '!G797</f>
        <v>390 47 994000069855</v>
      </c>
      <c r="AO794" s="19">
        <f>'[1]REQUISITOS DE EJECUCIÓN '!H797</f>
        <v>44588</v>
      </c>
      <c r="AP794" s="19">
        <f>'[1]REQUISITOS DE EJECUCIÓN '!I797</f>
        <v>44589</v>
      </c>
      <c r="AQ794" s="19">
        <f>'[1]REQUISITOS DE EJECUCIÓN '!L797</f>
        <v>44589</v>
      </c>
      <c r="AR794" s="19" t="str">
        <f>'[1]REQUISITOS DE EJECUCIÓN '!M797</f>
        <v>I</v>
      </c>
      <c r="AS794" s="20" t="s">
        <v>104</v>
      </c>
      <c r="AT794" s="18" t="str">
        <f>[1]Supervisiones!J797</f>
        <v>Diego Fernando Valencia Méndez</v>
      </c>
      <c r="AU794" s="18">
        <f>[1]Supervisiones!K797</f>
        <v>80797877</v>
      </c>
      <c r="AV794" s="18" t="str">
        <f>[1]Supervisiones!L797</f>
        <v>Diego Fernando Valencia Méndez</v>
      </c>
      <c r="AW794" s="18">
        <f>[1]Supervisiones!M797</f>
        <v>80797877</v>
      </c>
      <c r="AX794" s="21">
        <f>[1]Supervisiones!N797</f>
        <v>44588</v>
      </c>
      <c r="AY794" s="21">
        <f>[1]Supervisiones!O797</f>
        <v>44588</v>
      </c>
      <c r="AZ794" s="18" t="str">
        <f>[1]Supervisiones!P797</f>
        <v>Transaccional</v>
      </c>
      <c r="BA794" s="20" t="s">
        <v>105</v>
      </c>
      <c r="BB794" s="18">
        <v>0</v>
      </c>
      <c r="BC794" s="20" t="s">
        <v>105</v>
      </c>
      <c r="BD794" s="18" t="s">
        <v>100</v>
      </c>
      <c r="BE794" s="18" t="s">
        <v>100</v>
      </c>
      <c r="BF794" s="20" t="s">
        <v>105</v>
      </c>
      <c r="BG794" s="18" t="s">
        <v>100</v>
      </c>
      <c r="BH794" s="18" t="s">
        <v>100</v>
      </c>
      <c r="BI794" s="18" t="s">
        <v>100</v>
      </c>
      <c r="BJ794" s="18" t="s">
        <v>100</v>
      </c>
      <c r="BK794" s="18" t="s">
        <v>100</v>
      </c>
      <c r="BL794" s="18" t="s">
        <v>100</v>
      </c>
      <c r="BM794" s="18" t="s">
        <v>100</v>
      </c>
      <c r="BN794" s="18" t="s">
        <v>100</v>
      </c>
      <c r="BO794" s="18" t="s">
        <v>100</v>
      </c>
      <c r="BP794" s="18" t="s">
        <v>100</v>
      </c>
      <c r="BQ794" s="18" t="s">
        <v>100</v>
      </c>
      <c r="BR794" s="18" t="s">
        <v>100</v>
      </c>
      <c r="BS794" s="21">
        <f t="shared" si="72"/>
        <v>44926</v>
      </c>
      <c r="BT794" s="20">
        <f t="shared" si="69"/>
        <v>0</v>
      </c>
      <c r="BU794" s="18">
        <v>0</v>
      </c>
      <c r="BV794" s="18">
        <v>0</v>
      </c>
      <c r="BW794" s="20">
        <f t="shared" si="70"/>
        <v>0</v>
      </c>
      <c r="BX794" s="18">
        <v>0</v>
      </c>
      <c r="BY794" s="18">
        <v>0</v>
      </c>
      <c r="BZ794" s="22">
        <f t="shared" si="73"/>
        <v>75600000</v>
      </c>
      <c r="CA794" s="18" t="s">
        <v>106</v>
      </c>
      <c r="CB794" s="20" t="e">
        <f t="shared" si="71"/>
        <v>#REF!</v>
      </c>
      <c r="CC794" s="30" t="e">
        <f>BS794-#REF!</f>
        <v>#REF!</v>
      </c>
      <c r="CD794" s="20" t="s">
        <v>107</v>
      </c>
      <c r="CE794" s="29">
        <v>44594</v>
      </c>
      <c r="CF794" s="32" t="s">
        <v>4125</v>
      </c>
    </row>
    <row r="795" spans="1:84" s="17" customFormat="1" ht="50.25" customHeight="1">
      <c r="A795" s="60">
        <v>794</v>
      </c>
      <c r="B795" s="20" t="s">
        <v>377</v>
      </c>
      <c r="C795" s="20" t="s">
        <v>1781</v>
      </c>
      <c r="D795" s="20" t="s">
        <v>251</v>
      </c>
      <c r="E795" s="20" t="s">
        <v>88</v>
      </c>
      <c r="F795" s="20" t="s">
        <v>4126</v>
      </c>
      <c r="G795" s="20" t="s">
        <v>2128</v>
      </c>
      <c r="H795" s="20" t="s">
        <v>4127</v>
      </c>
      <c r="I795" s="20" t="s">
        <v>2130</v>
      </c>
      <c r="J795" s="20" t="s">
        <v>4128</v>
      </c>
      <c r="K795" s="20" t="s">
        <v>4129</v>
      </c>
      <c r="L795" s="18" t="s">
        <v>4130</v>
      </c>
      <c r="M795" s="28" t="s">
        <v>4131</v>
      </c>
      <c r="N795" s="20" t="s">
        <v>96</v>
      </c>
      <c r="O795" s="20">
        <f t="shared" si="58"/>
        <v>84000000</v>
      </c>
      <c r="P795" s="35">
        <v>84000000</v>
      </c>
      <c r="Q795" s="18">
        <v>0</v>
      </c>
      <c r="R795" s="36" t="s">
        <v>100</v>
      </c>
      <c r="S795" s="20" t="s">
        <v>100</v>
      </c>
      <c r="T795" s="21">
        <v>44587</v>
      </c>
      <c r="U795" s="21">
        <v>44593</v>
      </c>
      <c r="V795" s="56">
        <v>44834</v>
      </c>
      <c r="W795" s="21">
        <v>44593</v>
      </c>
      <c r="X795" s="21">
        <v>44834</v>
      </c>
      <c r="Y795" s="24" t="s">
        <v>383</v>
      </c>
      <c r="Z795" s="25" t="s">
        <v>384</v>
      </c>
      <c r="AA795" s="50">
        <v>20220122</v>
      </c>
      <c r="AB795" s="50">
        <v>58622</v>
      </c>
      <c r="AC795" s="23">
        <v>44573</v>
      </c>
      <c r="AD795" s="18" t="s">
        <v>100</v>
      </c>
      <c r="AE795" s="18" t="s">
        <v>100</v>
      </c>
      <c r="AF795" s="28" t="s">
        <v>1801</v>
      </c>
      <c r="AG795" s="28" t="s">
        <v>102</v>
      </c>
      <c r="AH795" s="26">
        <v>94422</v>
      </c>
      <c r="AI795" s="38">
        <v>44588</v>
      </c>
      <c r="AJ795" s="27" t="s">
        <v>103</v>
      </c>
      <c r="AK795" s="26" t="s">
        <v>100</v>
      </c>
      <c r="AL795" s="26" t="s">
        <v>100</v>
      </c>
      <c r="AM795" s="19" t="str">
        <f>'[1]REQUISITOS DE EJECUCIÓN '!F798</f>
        <v>Cumplimiento del contrato
Pago de salarios
Calidad del servicio</v>
      </c>
      <c r="AN795" s="19" t="str">
        <f>'[1]REQUISITOS DE EJECUCIÓN '!G798</f>
        <v>11-46-101026701</v>
      </c>
      <c r="AO795" s="19">
        <f>'[1]REQUISITOS DE EJECUCIÓN '!H798</f>
        <v>44589</v>
      </c>
      <c r="AP795" s="19">
        <f>'[1]REQUISITOS DE EJECUCIÓN '!I798</f>
        <v>44589</v>
      </c>
      <c r="AQ795" s="19" t="str">
        <f>'[1]REQUISITOS DE EJECUCIÓN '!L798</f>
        <v>N/A</v>
      </c>
      <c r="AR795" s="19" t="str">
        <f>'[1]REQUISITOS DE EJECUCIÓN '!M798</f>
        <v>N/A</v>
      </c>
      <c r="AS795" s="20" t="s">
        <v>100</v>
      </c>
      <c r="AT795" s="18" t="str">
        <f>[1]Supervisiones!J798</f>
        <v>Miguel Alfredo Gómez Caicedo</v>
      </c>
      <c r="AU795" s="18">
        <f>[1]Supervisiones!K798</f>
        <v>1116260093</v>
      </c>
      <c r="AV795" s="18" t="str">
        <f>[1]Supervisiones!L798</f>
        <v>Miguel Alfredo Gómez Caicedo</v>
      </c>
      <c r="AW795" s="18">
        <f>[1]Supervisiones!M798</f>
        <v>1116260093</v>
      </c>
      <c r="AX795" s="21">
        <f>[1]Supervisiones!N798</f>
        <v>44588</v>
      </c>
      <c r="AY795" s="21">
        <f>[1]Supervisiones!O798</f>
        <v>44588</v>
      </c>
      <c r="AZ795" s="18" t="str">
        <f>[1]Supervisiones!P798</f>
        <v>Transaccional</v>
      </c>
      <c r="BA795" s="20" t="s">
        <v>105</v>
      </c>
      <c r="BB795" s="18">
        <v>0</v>
      </c>
      <c r="BC795" s="20" t="s">
        <v>105</v>
      </c>
      <c r="BD795" s="18" t="s">
        <v>100</v>
      </c>
      <c r="BE795" s="18" t="s">
        <v>100</v>
      </c>
      <c r="BF795" s="20" t="s">
        <v>105</v>
      </c>
      <c r="BG795" s="18" t="s">
        <v>100</v>
      </c>
      <c r="BH795" s="18" t="s">
        <v>100</v>
      </c>
      <c r="BI795" s="18" t="s">
        <v>100</v>
      </c>
      <c r="BJ795" s="18" t="s">
        <v>100</v>
      </c>
      <c r="BK795" s="18" t="s">
        <v>100</v>
      </c>
      <c r="BL795" s="18" t="s">
        <v>100</v>
      </c>
      <c r="BM795" s="18" t="s">
        <v>100</v>
      </c>
      <c r="BN795" s="18" t="s">
        <v>100</v>
      </c>
      <c r="BO795" s="18" t="s">
        <v>100</v>
      </c>
      <c r="BP795" s="18" t="s">
        <v>100</v>
      </c>
      <c r="BQ795" s="18" t="s">
        <v>100</v>
      </c>
      <c r="BR795" s="18" t="s">
        <v>100</v>
      </c>
      <c r="BS795" s="21">
        <f t="shared" si="72"/>
        <v>44834</v>
      </c>
      <c r="BT795" s="20">
        <f t="shared" si="69"/>
        <v>0</v>
      </c>
      <c r="BU795" s="18">
        <v>0</v>
      </c>
      <c r="BV795" s="18">
        <v>0</v>
      </c>
      <c r="BW795" s="20">
        <f t="shared" si="70"/>
        <v>0</v>
      </c>
      <c r="BX795" s="18">
        <v>0</v>
      </c>
      <c r="BY795" s="18">
        <v>0</v>
      </c>
      <c r="BZ795" s="22">
        <f t="shared" si="73"/>
        <v>84000000</v>
      </c>
      <c r="CA795" s="18" t="s">
        <v>106</v>
      </c>
      <c r="CB795" s="20" t="e">
        <f t="shared" si="71"/>
        <v>#REF!</v>
      </c>
      <c r="CC795" s="30" t="e">
        <f>BS795-#REF!</f>
        <v>#REF!</v>
      </c>
      <c r="CD795" s="20" t="s">
        <v>107</v>
      </c>
      <c r="CE795" s="29">
        <v>44594</v>
      </c>
      <c r="CF795" s="32" t="s">
        <v>4132</v>
      </c>
    </row>
    <row r="796" spans="1:84" s="17" customFormat="1" ht="50.25" customHeight="1">
      <c r="A796" s="60">
        <v>795</v>
      </c>
      <c r="B796" s="20" t="s">
        <v>510</v>
      </c>
      <c r="C796" s="20" t="s">
        <v>511</v>
      </c>
      <c r="D796" s="20" t="s">
        <v>512</v>
      </c>
      <c r="E796" s="20" t="s">
        <v>88</v>
      </c>
      <c r="F796" s="20" t="s">
        <v>4133</v>
      </c>
      <c r="G796" s="20" t="s">
        <v>111</v>
      </c>
      <c r="H796" s="20" t="s">
        <v>4134</v>
      </c>
      <c r="I796" s="20" t="s">
        <v>92</v>
      </c>
      <c r="J796" s="20">
        <v>1053779599</v>
      </c>
      <c r="K796" s="20" t="s">
        <v>4135</v>
      </c>
      <c r="L796" s="18">
        <v>80111701</v>
      </c>
      <c r="M796" s="28" t="s">
        <v>4136</v>
      </c>
      <c r="N796" s="20" t="s">
        <v>96</v>
      </c>
      <c r="O796" s="20">
        <f t="shared" si="58"/>
        <v>38500000</v>
      </c>
      <c r="P796" s="35">
        <v>38500000</v>
      </c>
      <c r="Q796" s="36">
        <v>0</v>
      </c>
      <c r="R796" s="35">
        <v>3500000</v>
      </c>
      <c r="S796" s="20" t="s">
        <v>213</v>
      </c>
      <c r="T796" s="21">
        <v>44588</v>
      </c>
      <c r="U796" s="21">
        <v>44593</v>
      </c>
      <c r="V796" s="31">
        <v>44895</v>
      </c>
      <c r="W796" s="21">
        <v>44593</v>
      </c>
      <c r="X796" s="21">
        <v>44895</v>
      </c>
      <c r="Y796" s="24" t="s">
        <v>517</v>
      </c>
      <c r="Z796" s="25" t="s">
        <v>518</v>
      </c>
      <c r="AA796" s="50">
        <v>20221012</v>
      </c>
      <c r="AB796" s="50">
        <v>75622</v>
      </c>
      <c r="AC796" s="23">
        <v>44574</v>
      </c>
      <c r="AD796" s="18" t="s">
        <v>100</v>
      </c>
      <c r="AE796" s="18" t="s">
        <v>100</v>
      </c>
      <c r="AF796" s="28" t="s">
        <v>866</v>
      </c>
      <c r="AG796" s="28" t="s">
        <v>4137</v>
      </c>
      <c r="AH796" s="26">
        <v>120422</v>
      </c>
      <c r="AI796" s="38">
        <v>44589</v>
      </c>
      <c r="AJ796" s="27" t="s">
        <v>84</v>
      </c>
      <c r="AK796" s="26" t="s">
        <v>100</v>
      </c>
      <c r="AL796" s="26" t="s">
        <v>100</v>
      </c>
      <c r="AM796" s="19" t="str">
        <f>'[1]REQUISITOS DE EJECUCIÓN '!F799</f>
        <v>Cumplimiento del contrato</v>
      </c>
      <c r="AN796" s="19" t="str">
        <f>'[1]REQUISITOS DE EJECUCIÓN '!G799</f>
        <v>42-46-101018613</v>
      </c>
      <c r="AO796" s="19">
        <f>'[1]REQUISITOS DE EJECUCIÓN '!H799</f>
        <v>44588</v>
      </c>
      <c r="AP796" s="19">
        <f>'[1]REQUISITOS DE EJECUCIÓN '!I799</f>
        <v>44589</v>
      </c>
      <c r="AQ796" s="19">
        <f>'[1]REQUISITOS DE EJECUCIÓN '!L799</f>
        <v>44589</v>
      </c>
      <c r="AR796" s="19" t="str">
        <f>'[1]REQUISITOS DE EJECUCIÓN '!M799</f>
        <v>I</v>
      </c>
      <c r="AS796" s="20" t="s">
        <v>104</v>
      </c>
      <c r="AT796" s="18" t="str">
        <f>[1]Supervisiones!J799</f>
        <v>Martín Emilio Ramírez Cardona</v>
      </c>
      <c r="AU796" s="18">
        <f>[1]Supervisiones!K799</f>
        <v>10282174</v>
      </c>
      <c r="AV796" s="18" t="str">
        <f>[1]Supervisiones!L799</f>
        <v>Martín Emilio Ramírez Cardona</v>
      </c>
      <c r="AW796" s="18">
        <f>[1]Supervisiones!M799</f>
        <v>10282174</v>
      </c>
      <c r="AX796" s="21">
        <f>[1]Supervisiones!N799</f>
        <v>44590</v>
      </c>
      <c r="AY796" s="21">
        <f>[1]Supervisiones!O799</f>
        <v>44590</v>
      </c>
      <c r="AZ796" s="18" t="str">
        <f>[1]Supervisiones!P799</f>
        <v>Transaccional</v>
      </c>
      <c r="BA796" s="20" t="s">
        <v>105</v>
      </c>
      <c r="BB796" s="18">
        <v>0</v>
      </c>
      <c r="BC796" s="20" t="s">
        <v>105</v>
      </c>
      <c r="BD796" s="18" t="s">
        <v>100</v>
      </c>
      <c r="BE796" s="18" t="s">
        <v>100</v>
      </c>
      <c r="BF796" s="20" t="s">
        <v>105</v>
      </c>
      <c r="BG796" s="18" t="s">
        <v>100</v>
      </c>
      <c r="BH796" s="18" t="s">
        <v>100</v>
      </c>
      <c r="BI796" s="18" t="s">
        <v>100</v>
      </c>
      <c r="BJ796" s="18" t="s">
        <v>100</v>
      </c>
      <c r="BK796" s="18" t="s">
        <v>100</v>
      </c>
      <c r="BL796" s="18" t="s">
        <v>100</v>
      </c>
      <c r="BM796" s="18" t="s">
        <v>100</v>
      </c>
      <c r="BN796" s="18" t="s">
        <v>100</v>
      </c>
      <c r="BO796" s="18" t="s">
        <v>100</v>
      </c>
      <c r="BP796" s="18" t="s">
        <v>100</v>
      </c>
      <c r="BQ796" s="18" t="s">
        <v>100</v>
      </c>
      <c r="BR796" s="18" t="s">
        <v>100</v>
      </c>
      <c r="BS796" s="21">
        <f t="shared" si="72"/>
        <v>44895</v>
      </c>
      <c r="BT796" s="20">
        <f t="shared" si="69"/>
        <v>0</v>
      </c>
      <c r="BU796" s="18">
        <v>0</v>
      </c>
      <c r="BV796" s="18">
        <v>0</v>
      </c>
      <c r="BW796" s="20">
        <f t="shared" si="70"/>
        <v>0</v>
      </c>
      <c r="BX796" s="18">
        <v>0</v>
      </c>
      <c r="BY796" s="18">
        <v>0</v>
      </c>
      <c r="BZ796" s="22">
        <f t="shared" si="73"/>
        <v>38500000</v>
      </c>
      <c r="CA796" s="18" t="s">
        <v>106</v>
      </c>
      <c r="CB796" s="20" t="e">
        <f t="shared" si="71"/>
        <v>#REF!</v>
      </c>
      <c r="CC796" s="30" t="e">
        <f>BS796-#REF!</f>
        <v>#REF!</v>
      </c>
      <c r="CD796" s="20" t="s">
        <v>107</v>
      </c>
      <c r="CE796" s="29">
        <v>44594</v>
      </c>
      <c r="CF796" s="32" t="s">
        <v>4138</v>
      </c>
    </row>
    <row r="797" spans="1:84" s="17" customFormat="1" ht="50.25" customHeight="1">
      <c r="A797" s="60">
        <v>796</v>
      </c>
      <c r="B797" s="20" t="s">
        <v>298</v>
      </c>
      <c r="C797" s="20" t="s">
        <v>489</v>
      </c>
      <c r="D797" s="20" t="s">
        <v>300</v>
      </c>
      <c r="E797" s="20" t="s">
        <v>88</v>
      </c>
      <c r="F797" s="20" t="s">
        <v>4139</v>
      </c>
      <c r="G797" s="20" t="s">
        <v>111</v>
      </c>
      <c r="H797" s="20" t="s">
        <v>4140</v>
      </c>
      <c r="I797" s="20" t="s">
        <v>92</v>
      </c>
      <c r="J797" s="20">
        <v>1019139851</v>
      </c>
      <c r="K797" s="20" t="s">
        <v>4141</v>
      </c>
      <c r="L797" s="18">
        <v>80111701</v>
      </c>
      <c r="M797" s="28" t="s">
        <v>304</v>
      </c>
      <c r="N797" s="28" t="s">
        <v>96</v>
      </c>
      <c r="O797" s="20">
        <f t="shared" si="58"/>
        <v>20000000</v>
      </c>
      <c r="P797" s="35">
        <v>20000000</v>
      </c>
      <c r="Q797" s="36">
        <v>0</v>
      </c>
      <c r="R797" s="35">
        <v>2000000</v>
      </c>
      <c r="S797" s="20" t="s">
        <v>213</v>
      </c>
      <c r="T797" s="21">
        <v>44588</v>
      </c>
      <c r="U797" s="21">
        <v>44599</v>
      </c>
      <c r="V797" s="31">
        <v>44865</v>
      </c>
      <c r="W797" s="21">
        <v>44599</v>
      </c>
      <c r="X797" s="21">
        <v>44865</v>
      </c>
      <c r="Y797" s="24" t="s">
        <v>305</v>
      </c>
      <c r="Z797" s="25" t="s">
        <v>306</v>
      </c>
      <c r="AA797" s="50">
        <v>20221130</v>
      </c>
      <c r="AB797" s="50">
        <v>109522</v>
      </c>
      <c r="AC797" s="23">
        <v>44573</v>
      </c>
      <c r="AD797" s="18" t="s">
        <v>100</v>
      </c>
      <c r="AE797" s="18" t="s">
        <v>100</v>
      </c>
      <c r="AF797" s="28" t="s">
        <v>4142</v>
      </c>
      <c r="AG797" s="28" t="s">
        <v>214</v>
      </c>
      <c r="AH797" s="26">
        <v>103022</v>
      </c>
      <c r="AI797" s="38">
        <v>44588</v>
      </c>
      <c r="AJ797" s="27" t="s">
        <v>103</v>
      </c>
      <c r="AK797" s="26" t="s">
        <v>100</v>
      </c>
      <c r="AL797" s="26" t="s">
        <v>100</v>
      </c>
      <c r="AM797" s="19" t="str">
        <f>'[1]REQUISITOS DE EJECUCIÓN '!F800</f>
        <v>Cumplimiento del contrato</v>
      </c>
      <c r="AN797" s="19" t="str">
        <f>'[1]REQUISITOS DE EJECUCIÓN '!G800</f>
        <v>14-46-101070869</v>
      </c>
      <c r="AO797" s="19">
        <f>'[1]REQUISITOS DE EJECUCIÓN '!H800</f>
        <v>44589</v>
      </c>
      <c r="AP797" s="19">
        <f>'[1]REQUISITOS DE EJECUCIÓN '!I800</f>
        <v>44592</v>
      </c>
      <c r="AQ797" s="19">
        <f>'[1]REQUISITOS DE EJECUCIÓN '!L800</f>
        <v>44589</v>
      </c>
      <c r="AR797" s="19" t="str">
        <f>'[1]REQUISITOS DE EJECUCIÓN '!M800</f>
        <v>I</v>
      </c>
      <c r="AS797" s="20" t="s">
        <v>104</v>
      </c>
      <c r="AT797" s="18" t="str">
        <f>[1]Supervisiones!J800</f>
        <v>Edgar Muñoz David</v>
      </c>
      <c r="AU797" s="18">
        <f>[1]Supervisiones!K800</f>
        <v>12965830</v>
      </c>
      <c r="AV797" s="18" t="str">
        <f>[1]Supervisiones!L800</f>
        <v>Edgar Muñoz David</v>
      </c>
      <c r="AW797" s="18">
        <f>[1]Supervisiones!M800</f>
        <v>12965830</v>
      </c>
      <c r="AX797" s="21">
        <f>[1]Supervisiones!N800</f>
        <v>44589</v>
      </c>
      <c r="AY797" s="21">
        <f>[1]Supervisiones!O800</f>
        <v>44589</v>
      </c>
      <c r="AZ797" s="18" t="str">
        <f>[1]Supervisiones!P800</f>
        <v>Transaccional</v>
      </c>
      <c r="BA797" s="20" t="s">
        <v>105</v>
      </c>
      <c r="BB797" s="18">
        <v>0</v>
      </c>
      <c r="BC797" s="20" t="s">
        <v>105</v>
      </c>
      <c r="BD797" s="18" t="s">
        <v>100</v>
      </c>
      <c r="BE797" s="18" t="s">
        <v>100</v>
      </c>
      <c r="BF797" s="20" t="s">
        <v>105</v>
      </c>
      <c r="BG797" s="18" t="s">
        <v>100</v>
      </c>
      <c r="BH797" s="18" t="s">
        <v>100</v>
      </c>
      <c r="BI797" s="18" t="s">
        <v>100</v>
      </c>
      <c r="BJ797" s="18" t="s">
        <v>100</v>
      </c>
      <c r="BK797" s="18" t="s">
        <v>100</v>
      </c>
      <c r="BL797" s="18" t="s">
        <v>100</v>
      </c>
      <c r="BM797" s="18" t="s">
        <v>100</v>
      </c>
      <c r="BN797" s="18" t="s">
        <v>100</v>
      </c>
      <c r="BO797" s="18" t="s">
        <v>100</v>
      </c>
      <c r="BP797" s="18" t="s">
        <v>100</v>
      </c>
      <c r="BQ797" s="18" t="s">
        <v>100</v>
      </c>
      <c r="BR797" s="18" t="s">
        <v>100</v>
      </c>
      <c r="BS797" s="21">
        <f t="shared" si="72"/>
        <v>44865</v>
      </c>
      <c r="BT797" s="20">
        <f t="shared" si="69"/>
        <v>0</v>
      </c>
      <c r="BU797" s="18">
        <v>0</v>
      </c>
      <c r="BV797" s="18">
        <v>0</v>
      </c>
      <c r="BW797" s="20">
        <f t="shared" si="70"/>
        <v>0</v>
      </c>
      <c r="BX797" s="18">
        <v>0</v>
      </c>
      <c r="BY797" s="18">
        <v>0</v>
      </c>
      <c r="BZ797" s="22">
        <f t="shared" si="73"/>
        <v>20000000</v>
      </c>
      <c r="CA797" s="18" t="s">
        <v>106</v>
      </c>
      <c r="CB797" s="20" t="e">
        <f t="shared" si="71"/>
        <v>#REF!</v>
      </c>
      <c r="CC797" s="30" t="e">
        <f>BS797-#REF!</f>
        <v>#REF!</v>
      </c>
      <c r="CD797" s="20" t="s">
        <v>107</v>
      </c>
      <c r="CE797" s="29">
        <v>44594</v>
      </c>
      <c r="CF797" s="32" t="s">
        <v>4143</v>
      </c>
    </row>
    <row r="798" spans="1:84" s="17" customFormat="1" ht="50.25" customHeight="1">
      <c r="A798" s="60">
        <v>797</v>
      </c>
      <c r="B798" s="20" t="s">
        <v>85</v>
      </c>
      <c r="C798" s="20" t="s">
        <v>124</v>
      </c>
      <c r="D798" s="20" t="s">
        <v>165</v>
      </c>
      <c r="E798" s="20" t="s">
        <v>88</v>
      </c>
      <c r="F798" s="20" t="s">
        <v>4144</v>
      </c>
      <c r="G798" s="20" t="s">
        <v>111</v>
      </c>
      <c r="H798" s="20" t="s">
        <v>4145</v>
      </c>
      <c r="I798" s="20" t="s">
        <v>92</v>
      </c>
      <c r="J798" s="20">
        <v>1019109267</v>
      </c>
      <c r="K798" s="20" t="s">
        <v>4146</v>
      </c>
      <c r="L798" s="18">
        <v>80111701</v>
      </c>
      <c r="M798" s="28" t="s">
        <v>1058</v>
      </c>
      <c r="N798" s="20" t="s">
        <v>96</v>
      </c>
      <c r="O798" s="20">
        <f t="shared" si="58"/>
        <v>20000000</v>
      </c>
      <c r="P798" s="35">
        <v>20000000</v>
      </c>
      <c r="Q798" s="36">
        <v>0</v>
      </c>
      <c r="R798" s="35">
        <v>2500000</v>
      </c>
      <c r="S798" s="20" t="s">
        <v>213</v>
      </c>
      <c r="T798" s="21">
        <v>44588</v>
      </c>
      <c r="U798" s="45">
        <v>44589</v>
      </c>
      <c r="V798" s="45">
        <v>44832</v>
      </c>
      <c r="W798" s="45">
        <v>44589</v>
      </c>
      <c r="X798" s="45">
        <v>44832</v>
      </c>
      <c r="Y798" s="24" t="s">
        <v>130</v>
      </c>
      <c r="Z798" s="25" t="s">
        <v>99</v>
      </c>
      <c r="AA798" s="50">
        <v>20220322</v>
      </c>
      <c r="AB798" s="50">
        <v>34322</v>
      </c>
      <c r="AC798" s="23">
        <v>44569</v>
      </c>
      <c r="AD798" s="18" t="s">
        <v>100</v>
      </c>
      <c r="AE798" s="18" t="s">
        <v>100</v>
      </c>
      <c r="AF798" s="28" t="s">
        <v>131</v>
      </c>
      <c r="AG798" s="28" t="s">
        <v>132</v>
      </c>
      <c r="AH798" s="26">
        <v>95022</v>
      </c>
      <c r="AI798" s="38">
        <v>44588</v>
      </c>
      <c r="AJ798" s="27" t="s">
        <v>103</v>
      </c>
      <c r="AK798" s="26" t="s">
        <v>100</v>
      </c>
      <c r="AL798" s="26" t="s">
        <v>100</v>
      </c>
      <c r="AM798" s="19" t="str">
        <f>'[1]REQUISITOS DE EJECUCIÓN '!F801</f>
        <v>Cumplimiento del contrato</v>
      </c>
      <c r="AN798" s="19" t="str">
        <f>'[1]REQUISITOS DE EJECUCIÓN '!G801</f>
        <v>14-46-101070972</v>
      </c>
      <c r="AO798" s="19">
        <f>'[1]REQUISITOS DE EJECUCIÓN '!H801</f>
        <v>44589</v>
      </c>
      <c r="AP798" s="19">
        <f>'[1]REQUISITOS DE EJECUCIÓN '!I801</f>
        <v>44589</v>
      </c>
      <c r="AQ798" s="19">
        <f>'[1]REQUISITOS DE EJECUCIÓN '!L801</f>
        <v>44589</v>
      </c>
      <c r="AR798" s="19" t="str">
        <f>'[1]REQUISITOS DE EJECUCIÓN '!M801</f>
        <v>I</v>
      </c>
      <c r="AS798" s="20" t="s">
        <v>104</v>
      </c>
      <c r="AT798" s="18" t="str">
        <f>[1]Supervisiones!J801</f>
        <v>Lilian Rosenna Puentes Báez</v>
      </c>
      <c r="AU798" s="18">
        <f>[1]Supervisiones!K801</f>
        <v>1049603029</v>
      </c>
      <c r="AV798" s="18" t="str">
        <f>[1]Supervisiones!L801</f>
        <v>Lilian Rosenna Puentes Báez</v>
      </c>
      <c r="AW798" s="18">
        <f>[1]Supervisiones!M801</f>
        <v>1049603029</v>
      </c>
      <c r="AX798" s="21">
        <f>[1]Supervisiones!N801</f>
        <v>44588</v>
      </c>
      <c r="AY798" s="21">
        <f>[1]Supervisiones!O801</f>
        <v>44588</v>
      </c>
      <c r="AZ798" s="18" t="str">
        <f>[1]Supervisiones!P801</f>
        <v>Transaccional</v>
      </c>
      <c r="BA798" s="20" t="s">
        <v>94</v>
      </c>
      <c r="BB798" s="18">
        <v>1</v>
      </c>
      <c r="BC798" s="20" t="s">
        <v>94</v>
      </c>
      <c r="BD798" s="18" t="s">
        <v>4147</v>
      </c>
      <c r="BE798" s="57">
        <v>44594</v>
      </c>
      <c r="BF798" s="20" t="s">
        <v>105</v>
      </c>
      <c r="BG798" s="18" t="s">
        <v>100</v>
      </c>
      <c r="BH798" s="18" t="s">
        <v>100</v>
      </c>
      <c r="BI798" s="18" t="s">
        <v>100</v>
      </c>
      <c r="BJ798" s="18" t="s">
        <v>100</v>
      </c>
      <c r="BK798" s="18" t="s">
        <v>100</v>
      </c>
      <c r="BL798" s="18" t="s">
        <v>100</v>
      </c>
      <c r="BM798" s="18" t="s">
        <v>100</v>
      </c>
      <c r="BN798" s="18" t="s">
        <v>100</v>
      </c>
      <c r="BO798" s="18" t="s">
        <v>100</v>
      </c>
      <c r="BP798" s="18" t="s">
        <v>100</v>
      </c>
      <c r="BQ798" s="18" t="s">
        <v>100</v>
      </c>
      <c r="BR798" s="18" t="s">
        <v>100</v>
      </c>
      <c r="BS798" s="21">
        <f t="shared" si="72"/>
        <v>44832</v>
      </c>
      <c r="BT798" s="20">
        <f t="shared" si="69"/>
        <v>0</v>
      </c>
      <c r="BU798" s="18">
        <v>0</v>
      </c>
      <c r="BV798" s="18">
        <v>0</v>
      </c>
      <c r="BW798" s="20">
        <f t="shared" si="70"/>
        <v>0</v>
      </c>
      <c r="BX798" s="18">
        <v>0</v>
      </c>
      <c r="BY798" s="18">
        <v>0</v>
      </c>
      <c r="BZ798" s="22">
        <f t="shared" si="73"/>
        <v>20000000</v>
      </c>
      <c r="CA798" s="18" t="s">
        <v>106</v>
      </c>
      <c r="CB798" s="20" t="e">
        <f t="shared" si="71"/>
        <v>#REF!</v>
      </c>
      <c r="CC798" s="30" t="e">
        <f>BS798-#REF!</f>
        <v>#REF!</v>
      </c>
      <c r="CD798" s="20" t="s">
        <v>107</v>
      </c>
      <c r="CE798" s="29">
        <v>44594</v>
      </c>
      <c r="CF798" s="32" t="s">
        <v>4148</v>
      </c>
    </row>
    <row r="799" spans="1:84" s="17" customFormat="1" ht="50.25" customHeight="1">
      <c r="A799" s="60">
        <v>798</v>
      </c>
      <c r="B799" s="20" t="s">
        <v>510</v>
      </c>
      <c r="C799" s="20" t="s">
        <v>511</v>
      </c>
      <c r="D799" s="20" t="s">
        <v>512</v>
      </c>
      <c r="E799" s="20" t="s">
        <v>88</v>
      </c>
      <c r="F799" s="20" t="s">
        <v>4149</v>
      </c>
      <c r="G799" s="20" t="s">
        <v>90</v>
      </c>
      <c r="H799" s="20" t="s">
        <v>4150</v>
      </c>
      <c r="I799" s="20" t="s">
        <v>92</v>
      </c>
      <c r="J799" s="20">
        <v>85441955</v>
      </c>
      <c r="K799" s="20" t="s">
        <v>4151</v>
      </c>
      <c r="L799" s="18">
        <v>80111701</v>
      </c>
      <c r="M799" s="28" t="s">
        <v>864</v>
      </c>
      <c r="N799" s="20" t="s">
        <v>96</v>
      </c>
      <c r="O799" s="20">
        <f t="shared" si="58"/>
        <v>50000000</v>
      </c>
      <c r="P799" s="35">
        <v>50000000</v>
      </c>
      <c r="Q799" s="36">
        <v>0</v>
      </c>
      <c r="R799" s="35">
        <v>5000000</v>
      </c>
      <c r="S799" s="20" t="s">
        <v>213</v>
      </c>
      <c r="T799" s="21">
        <v>44587</v>
      </c>
      <c r="U799" s="21">
        <v>44589</v>
      </c>
      <c r="V799" s="31">
        <v>44865</v>
      </c>
      <c r="W799" s="21">
        <v>44589</v>
      </c>
      <c r="X799" s="21">
        <v>44865</v>
      </c>
      <c r="Y799" s="24" t="s">
        <v>517</v>
      </c>
      <c r="Z799" s="25" t="s">
        <v>518</v>
      </c>
      <c r="AA799" s="50">
        <v>20221042</v>
      </c>
      <c r="AB799" s="50">
        <v>114022</v>
      </c>
      <c r="AC799" s="23">
        <v>44581</v>
      </c>
      <c r="AD799" s="18" t="s">
        <v>100</v>
      </c>
      <c r="AE799" s="18" t="s">
        <v>100</v>
      </c>
      <c r="AF799" s="28" t="s">
        <v>866</v>
      </c>
      <c r="AG799" s="28" t="s">
        <v>321</v>
      </c>
      <c r="AH799" s="26">
        <v>95522</v>
      </c>
      <c r="AI799" s="38">
        <v>44588</v>
      </c>
      <c r="AJ799" s="27" t="s">
        <v>103</v>
      </c>
      <c r="AK799" s="26" t="s">
        <v>100</v>
      </c>
      <c r="AL799" s="26" t="s">
        <v>100</v>
      </c>
      <c r="AM799" s="19" t="str">
        <f>'[1]REQUISITOS DE EJECUCIÓN '!F802</f>
        <v>Cumplimiento del contrato
Calidad del servicio</v>
      </c>
      <c r="AN799" s="19" t="str">
        <f>'[1]REQUISITOS DE EJECUCIÓN '!G802</f>
        <v>390-47-994000069790</v>
      </c>
      <c r="AO799" s="19">
        <f>'[1]REQUISITOS DE EJECUCIÓN '!H802</f>
        <v>44588</v>
      </c>
      <c r="AP799" s="19">
        <f>'[1]REQUISITOS DE EJECUCIÓN '!I802</f>
        <v>44589</v>
      </c>
      <c r="AQ799" s="19">
        <f>'[1]REQUISITOS DE EJECUCIÓN '!L802</f>
        <v>44589</v>
      </c>
      <c r="AR799" s="19" t="str">
        <f>'[1]REQUISITOS DE EJECUCIÓN '!M802</f>
        <v>I</v>
      </c>
      <c r="AS799" s="20" t="s">
        <v>104</v>
      </c>
      <c r="AT799" s="18" t="str">
        <f>[1]Supervisiones!J802</f>
        <v>Andrea Patricia Ávila Vacca</v>
      </c>
      <c r="AU799" s="18">
        <f>[1]Supervisiones!K802</f>
        <v>53100799</v>
      </c>
      <c r="AV799" s="18" t="str">
        <f>[1]Supervisiones!L802</f>
        <v>Claudia Elizabeth Cifuentes Santanilla</v>
      </c>
      <c r="AW799" s="18">
        <f>[1]Supervisiones!M802</f>
        <v>53100799</v>
      </c>
      <c r="AX799" s="21">
        <f>[1]Supervisiones!N802</f>
        <v>44589</v>
      </c>
      <c r="AY799" s="21">
        <f>[1]Supervisiones!O802</f>
        <v>44588</v>
      </c>
      <c r="AZ799" s="18" t="str">
        <f>[1]Supervisiones!P802</f>
        <v>Transaccional</v>
      </c>
      <c r="BA799" s="20" t="s">
        <v>105</v>
      </c>
      <c r="BB799" s="18">
        <v>0</v>
      </c>
      <c r="BC799" s="20" t="s">
        <v>105</v>
      </c>
      <c r="BD799" s="18" t="s">
        <v>100</v>
      </c>
      <c r="BE799" s="18" t="s">
        <v>100</v>
      </c>
      <c r="BF799" s="20" t="s">
        <v>105</v>
      </c>
      <c r="BG799" s="18" t="s">
        <v>100</v>
      </c>
      <c r="BH799" s="18" t="s">
        <v>100</v>
      </c>
      <c r="BI799" s="18" t="s">
        <v>100</v>
      </c>
      <c r="BJ799" s="18" t="s">
        <v>100</v>
      </c>
      <c r="BK799" s="18" t="s">
        <v>100</v>
      </c>
      <c r="BL799" s="18" t="s">
        <v>100</v>
      </c>
      <c r="BM799" s="18" t="s">
        <v>100</v>
      </c>
      <c r="BN799" s="18" t="s">
        <v>100</v>
      </c>
      <c r="BO799" s="18" t="s">
        <v>100</v>
      </c>
      <c r="BP799" s="18" t="s">
        <v>100</v>
      </c>
      <c r="BQ799" s="18" t="s">
        <v>100</v>
      </c>
      <c r="BR799" s="18" t="s">
        <v>100</v>
      </c>
      <c r="BS799" s="21">
        <f t="shared" si="72"/>
        <v>44865</v>
      </c>
      <c r="BT799" s="20">
        <f t="shared" si="69"/>
        <v>0</v>
      </c>
      <c r="BU799" s="18">
        <v>0</v>
      </c>
      <c r="BV799" s="18">
        <v>0</v>
      </c>
      <c r="BW799" s="20">
        <f t="shared" si="70"/>
        <v>0</v>
      </c>
      <c r="BX799" s="18">
        <v>0</v>
      </c>
      <c r="BY799" s="18">
        <v>0</v>
      </c>
      <c r="BZ799" s="22">
        <f t="shared" si="73"/>
        <v>50000000</v>
      </c>
      <c r="CA799" s="18" t="s">
        <v>106</v>
      </c>
      <c r="CB799" s="20" t="e">
        <f t="shared" si="71"/>
        <v>#REF!</v>
      </c>
      <c r="CC799" s="30" t="e">
        <f>BS799-#REF!</f>
        <v>#REF!</v>
      </c>
      <c r="CD799" s="20" t="s">
        <v>107</v>
      </c>
      <c r="CE799" s="29">
        <v>44594</v>
      </c>
      <c r="CF799" s="32" t="s">
        <v>4152</v>
      </c>
    </row>
    <row r="800" spans="1:84" s="17" customFormat="1" ht="50.25" customHeight="1">
      <c r="A800" s="60">
        <v>799</v>
      </c>
      <c r="B800" s="20" t="s">
        <v>411</v>
      </c>
      <c r="C800" s="20" t="s">
        <v>441</v>
      </c>
      <c r="D800" s="20" t="s">
        <v>1261</v>
      </c>
      <c r="E800" s="20" t="s">
        <v>88</v>
      </c>
      <c r="F800" s="20" t="s">
        <v>4153</v>
      </c>
      <c r="G800" s="20" t="s">
        <v>90</v>
      </c>
      <c r="H800" s="20" t="s">
        <v>4154</v>
      </c>
      <c r="I800" s="20" t="s">
        <v>92</v>
      </c>
      <c r="J800" s="20">
        <v>32181681</v>
      </c>
      <c r="K800" s="20" t="s">
        <v>4155</v>
      </c>
      <c r="L800" s="18">
        <v>80111701</v>
      </c>
      <c r="M800" s="28" t="s">
        <v>4156</v>
      </c>
      <c r="N800" s="20" t="s">
        <v>96</v>
      </c>
      <c r="O800" s="20">
        <f t="shared" si="58"/>
        <v>60375000</v>
      </c>
      <c r="P800" s="18">
        <v>60375000</v>
      </c>
      <c r="Q800" s="36">
        <v>0</v>
      </c>
      <c r="R800" s="39">
        <v>5250000</v>
      </c>
      <c r="S800" s="20" t="s">
        <v>97</v>
      </c>
      <c r="T800" s="21">
        <v>44587</v>
      </c>
      <c r="U800" s="21">
        <v>44589</v>
      </c>
      <c r="V800" s="21">
        <v>44926</v>
      </c>
      <c r="W800" s="21">
        <v>44589</v>
      </c>
      <c r="X800" s="21">
        <v>44926</v>
      </c>
      <c r="Y800" s="24" t="s">
        <v>418</v>
      </c>
      <c r="Z800" s="25" t="s">
        <v>419</v>
      </c>
      <c r="AA800" s="24">
        <v>20220686</v>
      </c>
      <c r="AB800" s="24">
        <v>97422</v>
      </c>
      <c r="AC800" s="21">
        <v>44578</v>
      </c>
      <c r="AD800" s="18" t="s">
        <v>100</v>
      </c>
      <c r="AE800" s="18" t="s">
        <v>100</v>
      </c>
      <c r="AF800" s="18" t="s">
        <v>446</v>
      </c>
      <c r="AG800" s="18" t="s">
        <v>1389</v>
      </c>
      <c r="AH800" s="26">
        <v>104222</v>
      </c>
      <c r="AI800" s="38">
        <v>44588</v>
      </c>
      <c r="AJ800" s="27" t="s">
        <v>103</v>
      </c>
      <c r="AK800" s="26" t="s">
        <v>100</v>
      </c>
      <c r="AL800" s="26" t="s">
        <v>100</v>
      </c>
      <c r="AM800" s="19" t="str">
        <f>'[1]REQUISITOS DE EJECUCIÓN '!F803</f>
        <v>Cumplimiento del contrato
Calidad del servicio</v>
      </c>
      <c r="AN800" s="19" t="str">
        <f>'[1]REQUISITOS DE EJECUCIÓN '!G803</f>
        <v>390-47-994000069748</v>
      </c>
      <c r="AO800" s="19">
        <f>'[1]REQUISITOS DE EJECUCIÓN '!H803</f>
        <v>44588</v>
      </c>
      <c r="AP800" s="19">
        <f>'[1]REQUISITOS DE EJECUCIÓN '!I803</f>
        <v>44589</v>
      </c>
      <c r="AQ800" s="19">
        <f>'[1]REQUISITOS DE EJECUCIÓN '!L803</f>
        <v>44589</v>
      </c>
      <c r="AR800" s="19" t="str">
        <f>'[1]REQUISITOS DE EJECUCIÓN '!M803</f>
        <v>I</v>
      </c>
      <c r="AS800" s="20" t="s">
        <v>104</v>
      </c>
      <c r="AT800" s="18" t="str">
        <f>[1]Supervisiones!J803</f>
        <v>Johanna Patricia Olaya Gomez</v>
      </c>
      <c r="AU800" s="18">
        <f>[1]Supervisiones!K803</f>
        <v>1118539697</v>
      </c>
      <c r="AV800" s="18" t="str">
        <f>[1]Supervisiones!L803</f>
        <v>Johanna Patricia Olaya Gomez</v>
      </c>
      <c r="AW800" s="18">
        <f>[1]Supervisiones!M803</f>
        <v>1118539697</v>
      </c>
      <c r="AX800" s="21">
        <f>[1]Supervisiones!N803</f>
        <v>44589</v>
      </c>
      <c r="AY800" s="21">
        <f>[1]Supervisiones!O803</f>
        <v>44589</v>
      </c>
      <c r="AZ800" s="18" t="str">
        <f>[1]Supervisiones!P803</f>
        <v>Transaccional</v>
      </c>
      <c r="BA800" s="20" t="s">
        <v>105</v>
      </c>
      <c r="BB800" s="18">
        <v>0</v>
      </c>
      <c r="BC800" s="20" t="s">
        <v>105</v>
      </c>
      <c r="BD800" s="18" t="s">
        <v>100</v>
      </c>
      <c r="BE800" s="18" t="s">
        <v>100</v>
      </c>
      <c r="BF800" s="20" t="s">
        <v>105</v>
      </c>
      <c r="BG800" s="18" t="s">
        <v>100</v>
      </c>
      <c r="BH800" s="18" t="s">
        <v>100</v>
      </c>
      <c r="BI800" s="18" t="s">
        <v>100</v>
      </c>
      <c r="BJ800" s="18" t="s">
        <v>100</v>
      </c>
      <c r="BK800" s="18" t="s">
        <v>100</v>
      </c>
      <c r="BL800" s="18" t="s">
        <v>100</v>
      </c>
      <c r="BM800" s="18" t="s">
        <v>100</v>
      </c>
      <c r="BN800" s="18" t="s">
        <v>100</v>
      </c>
      <c r="BO800" s="18" t="s">
        <v>100</v>
      </c>
      <c r="BP800" s="18" t="s">
        <v>100</v>
      </c>
      <c r="BQ800" s="18" t="s">
        <v>100</v>
      </c>
      <c r="BR800" s="18" t="s">
        <v>100</v>
      </c>
      <c r="BS800" s="21">
        <f t="shared" si="72"/>
        <v>44926</v>
      </c>
      <c r="BT800" s="20">
        <f t="shared" si="69"/>
        <v>0</v>
      </c>
      <c r="BU800" s="18">
        <v>0</v>
      </c>
      <c r="BV800" s="18">
        <v>0</v>
      </c>
      <c r="BW800" s="20">
        <f t="shared" si="70"/>
        <v>0</v>
      </c>
      <c r="BX800" s="18">
        <v>0</v>
      </c>
      <c r="BY800" s="18">
        <v>0</v>
      </c>
      <c r="BZ800" s="22">
        <f t="shared" si="73"/>
        <v>60375000</v>
      </c>
      <c r="CA800" s="18" t="s">
        <v>106</v>
      </c>
      <c r="CB800" s="20" t="e">
        <f t="shared" si="71"/>
        <v>#REF!</v>
      </c>
      <c r="CC800" s="30" t="e">
        <f>BS800-#REF!</f>
        <v>#REF!</v>
      </c>
      <c r="CD800" s="20" t="s">
        <v>107</v>
      </c>
      <c r="CE800" s="29">
        <v>44594</v>
      </c>
      <c r="CF800" s="32" t="s">
        <v>4157</v>
      </c>
    </row>
    <row r="801" spans="1:84" s="17" customFormat="1" ht="50.25" customHeight="1">
      <c r="A801" s="60">
        <v>800</v>
      </c>
      <c r="B801" s="20" t="s">
        <v>298</v>
      </c>
      <c r="C801" s="20" t="s">
        <v>299</v>
      </c>
      <c r="D801" s="20" t="s">
        <v>300</v>
      </c>
      <c r="E801" s="20" t="s">
        <v>88</v>
      </c>
      <c r="F801" s="20" t="s">
        <v>4158</v>
      </c>
      <c r="G801" s="20" t="s">
        <v>90</v>
      </c>
      <c r="H801" s="20" t="s">
        <v>4159</v>
      </c>
      <c r="I801" s="20" t="s">
        <v>92</v>
      </c>
      <c r="J801" s="20">
        <v>94268551</v>
      </c>
      <c r="K801" s="20" t="s">
        <v>4160</v>
      </c>
      <c r="L801" s="18">
        <v>80111701</v>
      </c>
      <c r="M801" s="28" t="s">
        <v>340</v>
      </c>
      <c r="N801" s="20" t="s">
        <v>96</v>
      </c>
      <c r="O801" s="20">
        <f t="shared" si="58"/>
        <v>45000000</v>
      </c>
      <c r="P801" s="35">
        <v>45000000</v>
      </c>
      <c r="Q801" s="36">
        <v>0</v>
      </c>
      <c r="R801" s="35">
        <v>4500000</v>
      </c>
      <c r="S801" s="20" t="s">
        <v>213</v>
      </c>
      <c r="T801" s="31">
        <v>44588</v>
      </c>
      <c r="U801" s="21">
        <v>44593</v>
      </c>
      <c r="V801" s="31">
        <v>44865</v>
      </c>
      <c r="W801" s="21">
        <v>44593</v>
      </c>
      <c r="X801" s="21">
        <v>44865</v>
      </c>
      <c r="Y801" s="24" t="s">
        <v>305</v>
      </c>
      <c r="Z801" s="25" t="s">
        <v>306</v>
      </c>
      <c r="AA801" s="50">
        <v>20221192</v>
      </c>
      <c r="AB801" s="50">
        <v>117822</v>
      </c>
      <c r="AC801" s="23">
        <v>44585</v>
      </c>
      <c r="AD801" s="18" t="s">
        <v>100</v>
      </c>
      <c r="AE801" s="18" t="s">
        <v>100</v>
      </c>
      <c r="AF801" s="28" t="s">
        <v>4161</v>
      </c>
      <c r="AG801" s="28" t="s">
        <v>188</v>
      </c>
      <c r="AH801" s="26">
        <v>107922</v>
      </c>
      <c r="AI801" s="38">
        <v>44589</v>
      </c>
      <c r="AJ801" s="27" t="s">
        <v>103</v>
      </c>
      <c r="AK801" s="26" t="s">
        <v>100</v>
      </c>
      <c r="AL801" s="26" t="s">
        <v>100</v>
      </c>
      <c r="AM801" s="19" t="str">
        <f>'[1]REQUISITOS DE EJECUCIÓN '!F804</f>
        <v>Cumplimiento del contrato
Calidad del servicio</v>
      </c>
      <c r="AN801" s="19" t="str">
        <f>'[1]REQUISITOS DE EJECUCIÓN '!G804</f>
        <v>21-46-101043665</v>
      </c>
      <c r="AO801" s="19">
        <f>'[1]REQUISITOS DE EJECUCIÓN '!H804</f>
        <v>44588</v>
      </c>
      <c r="AP801" s="19">
        <f>'[1]REQUISITOS DE EJECUCIÓN '!I804</f>
        <v>44592</v>
      </c>
      <c r="AQ801" s="19">
        <f>'[1]REQUISITOS DE EJECUCIÓN '!L804</f>
        <v>44589</v>
      </c>
      <c r="AR801" s="19" t="str">
        <f>'[1]REQUISITOS DE EJECUCIÓN '!M804</f>
        <v>I</v>
      </c>
      <c r="AS801" s="20" t="s">
        <v>104</v>
      </c>
      <c r="AT801" s="18" t="str">
        <f>[1]Supervisiones!J804</f>
        <v>Fabian Dario Romero Moreno</v>
      </c>
      <c r="AU801" s="18">
        <f>[1]Supervisiones!K804</f>
        <v>11523034</v>
      </c>
      <c r="AV801" s="18" t="str">
        <f>[1]Supervisiones!L804</f>
        <v>Fabian Dario Romero Moreno</v>
      </c>
      <c r="AW801" s="18">
        <f>[1]Supervisiones!M804</f>
        <v>11523034</v>
      </c>
      <c r="AX801" s="21">
        <f>[1]Supervisiones!N804</f>
        <v>44590</v>
      </c>
      <c r="AY801" s="21">
        <f>[1]Supervisiones!O804</f>
        <v>44590</v>
      </c>
      <c r="AZ801" s="18" t="str">
        <f>[1]Supervisiones!P804</f>
        <v>Transaccional</v>
      </c>
      <c r="BA801" s="20" t="s">
        <v>105</v>
      </c>
      <c r="BB801" s="18">
        <v>0</v>
      </c>
      <c r="BC801" s="20" t="s">
        <v>105</v>
      </c>
      <c r="BD801" s="18" t="s">
        <v>100</v>
      </c>
      <c r="BE801" s="18" t="s">
        <v>100</v>
      </c>
      <c r="BF801" s="20" t="s">
        <v>105</v>
      </c>
      <c r="BG801" s="18" t="s">
        <v>100</v>
      </c>
      <c r="BH801" s="18" t="s">
        <v>100</v>
      </c>
      <c r="BI801" s="18" t="s">
        <v>100</v>
      </c>
      <c r="BJ801" s="18" t="s">
        <v>100</v>
      </c>
      <c r="BK801" s="18" t="s">
        <v>100</v>
      </c>
      <c r="BL801" s="18" t="s">
        <v>100</v>
      </c>
      <c r="BM801" s="18" t="s">
        <v>100</v>
      </c>
      <c r="BN801" s="18" t="s">
        <v>100</v>
      </c>
      <c r="BO801" s="18" t="s">
        <v>100</v>
      </c>
      <c r="BP801" s="18" t="s">
        <v>100</v>
      </c>
      <c r="BQ801" s="18" t="s">
        <v>100</v>
      </c>
      <c r="BR801" s="18" t="s">
        <v>100</v>
      </c>
      <c r="BS801" s="21">
        <f t="shared" si="72"/>
        <v>44865</v>
      </c>
      <c r="BT801" s="20">
        <f t="shared" si="69"/>
        <v>0</v>
      </c>
      <c r="BU801" s="18">
        <v>0</v>
      </c>
      <c r="BV801" s="18">
        <v>0</v>
      </c>
      <c r="BW801" s="20">
        <f t="shared" si="70"/>
        <v>0</v>
      </c>
      <c r="BX801" s="18">
        <v>0</v>
      </c>
      <c r="BY801" s="18">
        <v>0</v>
      </c>
      <c r="BZ801" s="22">
        <f t="shared" si="73"/>
        <v>45000000</v>
      </c>
      <c r="CA801" s="18" t="s">
        <v>106</v>
      </c>
      <c r="CB801" s="20" t="e">
        <f t="shared" si="71"/>
        <v>#REF!</v>
      </c>
      <c r="CC801" s="30" t="e">
        <f>BS801-#REF!</f>
        <v>#REF!</v>
      </c>
      <c r="CD801" s="20" t="s">
        <v>107</v>
      </c>
      <c r="CE801" s="29">
        <v>44594</v>
      </c>
      <c r="CF801" s="32" t="s">
        <v>4162</v>
      </c>
    </row>
    <row r="802" spans="1:84" s="17" customFormat="1" ht="50.25" customHeight="1">
      <c r="A802" s="60">
        <v>801</v>
      </c>
      <c r="B802" s="20" t="s">
        <v>298</v>
      </c>
      <c r="C802" s="20" t="s">
        <v>299</v>
      </c>
      <c r="D802" s="20" t="s">
        <v>300</v>
      </c>
      <c r="E802" s="20" t="s">
        <v>88</v>
      </c>
      <c r="F802" s="20" t="s">
        <v>4163</v>
      </c>
      <c r="G802" s="20" t="s">
        <v>90</v>
      </c>
      <c r="H802" s="20" t="s">
        <v>4164</v>
      </c>
      <c r="I802" s="20" t="s">
        <v>92</v>
      </c>
      <c r="J802" s="20">
        <v>19352028</v>
      </c>
      <c r="K802" s="20" t="s">
        <v>4165</v>
      </c>
      <c r="L802" s="18">
        <v>80111701</v>
      </c>
      <c r="M802" s="28" t="s">
        <v>3189</v>
      </c>
      <c r="N802" s="20" t="s">
        <v>96</v>
      </c>
      <c r="O802" s="20">
        <f t="shared" si="58"/>
        <v>75000000</v>
      </c>
      <c r="P802" s="35">
        <v>75000000</v>
      </c>
      <c r="Q802" s="36">
        <v>0</v>
      </c>
      <c r="R802" s="35">
        <v>7500000</v>
      </c>
      <c r="S802" s="20" t="s">
        <v>213</v>
      </c>
      <c r="T802" s="31">
        <v>44588</v>
      </c>
      <c r="U802" s="21">
        <v>44593</v>
      </c>
      <c r="V802" s="31">
        <v>44865</v>
      </c>
      <c r="W802" s="21">
        <v>44593</v>
      </c>
      <c r="X802" s="21">
        <v>44865</v>
      </c>
      <c r="Y802" s="24" t="s">
        <v>305</v>
      </c>
      <c r="Z802" s="25" t="s">
        <v>306</v>
      </c>
      <c r="AA802" s="50">
        <v>20220678</v>
      </c>
      <c r="AB802" s="50">
        <v>71622</v>
      </c>
      <c r="AC802" s="23">
        <v>44573</v>
      </c>
      <c r="AD802" s="18" t="s">
        <v>100</v>
      </c>
      <c r="AE802" s="18" t="s">
        <v>100</v>
      </c>
      <c r="AF802" s="28" t="s">
        <v>2768</v>
      </c>
      <c r="AG802" s="28" t="s">
        <v>2691</v>
      </c>
      <c r="AH802" s="26">
        <v>108522</v>
      </c>
      <c r="AI802" s="38">
        <v>44589</v>
      </c>
      <c r="AJ802" s="27" t="s">
        <v>103</v>
      </c>
      <c r="AK802" s="26" t="s">
        <v>100</v>
      </c>
      <c r="AL802" s="26" t="s">
        <v>100</v>
      </c>
      <c r="AM802" s="19" t="str">
        <f>'[1]REQUISITOS DE EJECUCIÓN '!F805</f>
        <v>Cumplimiento del contrato
Calidad del servicio</v>
      </c>
      <c r="AN802" s="19" t="str">
        <f>'[1]REQUISITOS DE EJECUCIÓN '!G805</f>
        <v>21-46-101043271</v>
      </c>
      <c r="AO802" s="19">
        <f>'[1]REQUISITOS DE EJECUCIÓN '!H805</f>
        <v>44588</v>
      </c>
      <c r="AP802" s="19">
        <f>'[1]REQUISITOS DE EJECUCIÓN '!I805</f>
        <v>44589</v>
      </c>
      <c r="AQ802" s="19">
        <f>'[1]REQUISITOS DE EJECUCIÓN '!L805</f>
        <v>44589</v>
      </c>
      <c r="AR802" s="19" t="str">
        <f>'[1]REQUISITOS DE EJECUCIÓN '!M805</f>
        <v>I</v>
      </c>
      <c r="AS802" s="20" t="s">
        <v>104</v>
      </c>
      <c r="AT802" s="18" t="str">
        <f>[1]Supervisiones!J805</f>
        <v>Fabian Dario Romero Moreno</v>
      </c>
      <c r="AU802" s="18">
        <f>[1]Supervisiones!K805</f>
        <v>11523034</v>
      </c>
      <c r="AV802" s="18" t="str">
        <f>[1]Supervisiones!L805</f>
        <v>Fabian Dario Romero Moreno</v>
      </c>
      <c r="AW802" s="18">
        <f>[1]Supervisiones!M805</f>
        <v>11523034</v>
      </c>
      <c r="AX802" s="21">
        <f>[1]Supervisiones!N805</f>
        <v>44592</v>
      </c>
      <c r="AY802" s="21">
        <f>[1]Supervisiones!O805</f>
        <v>44592</v>
      </c>
      <c r="AZ802" s="18" t="str">
        <f>[1]Supervisiones!P805</f>
        <v>Transaccional</v>
      </c>
      <c r="BA802" s="20" t="s">
        <v>105</v>
      </c>
      <c r="BB802" s="18">
        <v>0</v>
      </c>
      <c r="BC802" s="20" t="s">
        <v>105</v>
      </c>
      <c r="BD802" s="18" t="s">
        <v>100</v>
      </c>
      <c r="BE802" s="18" t="s">
        <v>100</v>
      </c>
      <c r="BF802" s="20" t="s">
        <v>105</v>
      </c>
      <c r="BG802" s="18" t="s">
        <v>100</v>
      </c>
      <c r="BH802" s="18" t="s">
        <v>100</v>
      </c>
      <c r="BI802" s="18" t="s">
        <v>100</v>
      </c>
      <c r="BJ802" s="18" t="s">
        <v>100</v>
      </c>
      <c r="BK802" s="18" t="s">
        <v>100</v>
      </c>
      <c r="BL802" s="18" t="s">
        <v>100</v>
      </c>
      <c r="BM802" s="18" t="s">
        <v>100</v>
      </c>
      <c r="BN802" s="18" t="s">
        <v>100</v>
      </c>
      <c r="BO802" s="18" t="s">
        <v>100</v>
      </c>
      <c r="BP802" s="18" t="s">
        <v>100</v>
      </c>
      <c r="BQ802" s="18" t="s">
        <v>100</v>
      </c>
      <c r="BR802" s="18" t="s">
        <v>100</v>
      </c>
      <c r="BS802" s="21">
        <f t="shared" si="72"/>
        <v>44865</v>
      </c>
      <c r="BT802" s="20">
        <f t="shared" si="69"/>
        <v>0</v>
      </c>
      <c r="BU802" s="18">
        <v>0</v>
      </c>
      <c r="BV802" s="18">
        <v>0</v>
      </c>
      <c r="BW802" s="20">
        <f t="shared" si="70"/>
        <v>0</v>
      </c>
      <c r="BX802" s="18">
        <v>0</v>
      </c>
      <c r="BY802" s="18">
        <v>0</v>
      </c>
      <c r="BZ802" s="22">
        <f t="shared" si="73"/>
        <v>75000000</v>
      </c>
      <c r="CA802" s="18" t="s">
        <v>106</v>
      </c>
      <c r="CB802" s="20" t="e">
        <f t="shared" si="71"/>
        <v>#REF!</v>
      </c>
      <c r="CC802" s="30" t="e">
        <f>BS802-#REF!</f>
        <v>#REF!</v>
      </c>
      <c r="CD802" s="20" t="s">
        <v>107</v>
      </c>
      <c r="CE802" s="29">
        <v>44594</v>
      </c>
      <c r="CF802" s="32" t="s">
        <v>4166</v>
      </c>
    </row>
    <row r="803" spans="1:84" s="17" customFormat="1" ht="50.25" customHeight="1">
      <c r="A803" s="60">
        <v>802</v>
      </c>
      <c r="B803" s="20" t="s">
        <v>377</v>
      </c>
      <c r="C803" s="20" t="s">
        <v>1781</v>
      </c>
      <c r="D803" s="20" t="s">
        <v>251</v>
      </c>
      <c r="E803" s="20" t="s">
        <v>88</v>
      </c>
      <c r="F803" s="20" t="s">
        <v>4167</v>
      </c>
      <c r="G803" s="20" t="s">
        <v>90</v>
      </c>
      <c r="H803" s="20" t="s">
        <v>4168</v>
      </c>
      <c r="I803" s="20" t="s">
        <v>92</v>
      </c>
      <c r="J803" s="20">
        <v>98395050</v>
      </c>
      <c r="K803" s="20" t="s">
        <v>4169</v>
      </c>
      <c r="L803" s="18">
        <v>80111701</v>
      </c>
      <c r="M803" s="28" t="s">
        <v>4170</v>
      </c>
      <c r="N803" s="20" t="s">
        <v>96</v>
      </c>
      <c r="O803" s="20">
        <f t="shared" si="58"/>
        <v>40000000</v>
      </c>
      <c r="P803" s="35">
        <v>40000000</v>
      </c>
      <c r="Q803" s="36">
        <v>0</v>
      </c>
      <c r="R803" s="35">
        <v>5000000</v>
      </c>
      <c r="S803" s="20" t="s">
        <v>213</v>
      </c>
      <c r="T803" s="31">
        <v>44589</v>
      </c>
      <c r="U803" s="21">
        <v>44593</v>
      </c>
      <c r="V803" s="56">
        <v>44834</v>
      </c>
      <c r="W803" s="21">
        <v>44593</v>
      </c>
      <c r="X803" s="21">
        <v>44834</v>
      </c>
      <c r="Y803" s="24" t="s">
        <v>383</v>
      </c>
      <c r="Z803" s="25" t="s">
        <v>384</v>
      </c>
      <c r="AA803" s="50">
        <v>20221194</v>
      </c>
      <c r="AB803" s="50">
        <v>116622</v>
      </c>
      <c r="AC803" s="23">
        <v>44585</v>
      </c>
      <c r="AD803" s="18" t="s">
        <v>100</v>
      </c>
      <c r="AE803" s="18" t="s">
        <v>100</v>
      </c>
      <c r="AF803" s="28" t="s">
        <v>986</v>
      </c>
      <c r="AG803" s="28" t="s">
        <v>116</v>
      </c>
      <c r="AH803" s="26">
        <v>106222</v>
      </c>
      <c r="AI803" s="38">
        <v>44589</v>
      </c>
      <c r="AJ803" s="27" t="s">
        <v>103</v>
      </c>
      <c r="AK803" s="26" t="s">
        <v>100</v>
      </c>
      <c r="AL803" s="26" t="s">
        <v>100</v>
      </c>
      <c r="AM803" s="19" t="str">
        <f>'[1]REQUISITOS DE EJECUCIÓN '!F806</f>
        <v>Cumplimiento del contrato
Calidad del servicio</v>
      </c>
      <c r="AN803" s="19" t="str">
        <f>'[1]REQUISITOS DE EJECUCIÓN '!G806</f>
        <v>436-47-994000054693</v>
      </c>
      <c r="AO803" s="19">
        <f>'[1]REQUISITOS DE EJECUCIÓN '!H806</f>
        <v>44589</v>
      </c>
      <c r="AP803" s="19">
        <f>'[1]REQUISITOS DE EJECUCIÓN '!I806</f>
        <v>44593</v>
      </c>
      <c r="AQ803" s="19">
        <f>'[1]REQUISITOS DE EJECUCIÓN '!L806</f>
        <v>44590</v>
      </c>
      <c r="AR803" s="19" t="str">
        <f>'[1]REQUISITOS DE EJECUCIÓN '!M806</f>
        <v>I</v>
      </c>
      <c r="AS803" s="20" t="s">
        <v>104</v>
      </c>
      <c r="AT803" s="18" t="str">
        <f>[1]Supervisiones!J806</f>
        <v>Miguel Alfredo Gómez Caicedo</v>
      </c>
      <c r="AU803" s="18">
        <f>[1]Supervisiones!K806</f>
        <v>1116260093</v>
      </c>
      <c r="AV803" s="18" t="str">
        <f>[1]Supervisiones!L806</f>
        <v>Miguel Alfredo Gómez Caicedo</v>
      </c>
      <c r="AW803" s="18">
        <f>[1]Supervisiones!M806</f>
        <v>1116260093</v>
      </c>
      <c r="AX803" s="21">
        <f>[1]Supervisiones!N806</f>
        <v>44590</v>
      </c>
      <c r="AY803" s="21">
        <f>[1]Supervisiones!O806</f>
        <v>44590</v>
      </c>
      <c r="AZ803" s="18" t="str">
        <f>[1]Supervisiones!P806</f>
        <v>Transaccional</v>
      </c>
      <c r="BA803" s="20" t="s">
        <v>105</v>
      </c>
      <c r="BB803" s="18">
        <v>0</v>
      </c>
      <c r="BC803" s="20" t="s">
        <v>105</v>
      </c>
      <c r="BD803" s="18" t="s">
        <v>100</v>
      </c>
      <c r="BE803" s="18" t="s">
        <v>100</v>
      </c>
      <c r="BF803" s="20" t="s">
        <v>105</v>
      </c>
      <c r="BG803" s="18" t="s">
        <v>100</v>
      </c>
      <c r="BH803" s="18" t="s">
        <v>100</v>
      </c>
      <c r="BI803" s="18" t="s">
        <v>100</v>
      </c>
      <c r="BJ803" s="18" t="s">
        <v>100</v>
      </c>
      <c r="BK803" s="18" t="s">
        <v>100</v>
      </c>
      <c r="BL803" s="18" t="s">
        <v>100</v>
      </c>
      <c r="BM803" s="18" t="s">
        <v>100</v>
      </c>
      <c r="BN803" s="18" t="s">
        <v>100</v>
      </c>
      <c r="BO803" s="18" t="s">
        <v>100</v>
      </c>
      <c r="BP803" s="18" t="s">
        <v>100</v>
      </c>
      <c r="BQ803" s="18" t="s">
        <v>100</v>
      </c>
      <c r="BR803" s="18" t="s">
        <v>100</v>
      </c>
      <c r="BS803" s="21">
        <f t="shared" si="72"/>
        <v>44834</v>
      </c>
      <c r="BT803" s="20">
        <f t="shared" si="69"/>
        <v>0</v>
      </c>
      <c r="BU803" s="18">
        <v>0</v>
      </c>
      <c r="BV803" s="18">
        <v>0</v>
      </c>
      <c r="BW803" s="20">
        <f t="shared" si="70"/>
        <v>0</v>
      </c>
      <c r="BX803" s="18">
        <v>0</v>
      </c>
      <c r="BY803" s="18">
        <v>0</v>
      </c>
      <c r="BZ803" s="22">
        <f t="shared" si="73"/>
        <v>40000000</v>
      </c>
      <c r="CA803" s="18" t="s">
        <v>106</v>
      </c>
      <c r="CB803" s="20" t="e">
        <f t="shared" si="71"/>
        <v>#REF!</v>
      </c>
      <c r="CC803" s="30" t="e">
        <f>BS803-#REF!</f>
        <v>#REF!</v>
      </c>
      <c r="CD803" s="20" t="s">
        <v>107</v>
      </c>
      <c r="CE803" s="29">
        <v>44594</v>
      </c>
      <c r="CF803" s="32" t="s">
        <v>4171</v>
      </c>
    </row>
    <row r="804" spans="1:84" s="17" customFormat="1" ht="50.25" customHeight="1">
      <c r="A804" s="60">
        <v>803</v>
      </c>
      <c r="B804" s="20" t="s">
        <v>411</v>
      </c>
      <c r="C804" s="20" t="s">
        <v>730</v>
      </c>
      <c r="D804" s="20" t="s">
        <v>1261</v>
      </c>
      <c r="E804" s="20" t="s">
        <v>88</v>
      </c>
      <c r="F804" s="20" t="s">
        <v>4172</v>
      </c>
      <c r="G804" s="20" t="s">
        <v>90</v>
      </c>
      <c r="H804" s="20" t="s">
        <v>4173</v>
      </c>
      <c r="I804" s="20" t="s">
        <v>92</v>
      </c>
      <c r="J804" s="20">
        <v>1026264128</v>
      </c>
      <c r="K804" s="20" t="s">
        <v>4174</v>
      </c>
      <c r="L804" s="18">
        <v>80111701</v>
      </c>
      <c r="M804" s="28" t="s">
        <v>4175</v>
      </c>
      <c r="N804" s="20" t="s">
        <v>1902</v>
      </c>
      <c r="O804" s="20">
        <f t="shared" si="58"/>
        <v>54625000</v>
      </c>
      <c r="P804" s="36">
        <v>54625000</v>
      </c>
      <c r="Q804" s="36">
        <v>0</v>
      </c>
      <c r="R804" s="35">
        <v>4750000</v>
      </c>
      <c r="S804" s="20" t="s">
        <v>97</v>
      </c>
      <c r="T804" s="31">
        <v>44589</v>
      </c>
      <c r="U804" s="21" t="s">
        <v>2313</v>
      </c>
      <c r="V804" s="31">
        <v>44926</v>
      </c>
      <c r="W804" s="21">
        <v>44592</v>
      </c>
      <c r="X804" s="21">
        <v>44926</v>
      </c>
      <c r="Y804" s="24" t="s">
        <v>418</v>
      </c>
      <c r="Z804" s="25" t="s">
        <v>419</v>
      </c>
      <c r="AA804" s="50">
        <v>20221180</v>
      </c>
      <c r="AB804" s="50">
        <v>116522</v>
      </c>
      <c r="AC804" s="23">
        <v>44585</v>
      </c>
      <c r="AD804" s="18" t="s">
        <v>100</v>
      </c>
      <c r="AE804" s="18" t="s">
        <v>100</v>
      </c>
      <c r="AF804" s="28" t="s">
        <v>4176</v>
      </c>
      <c r="AG804" s="28" t="s">
        <v>737</v>
      </c>
      <c r="AH804" s="26">
        <v>106122</v>
      </c>
      <c r="AI804" s="38">
        <v>44589</v>
      </c>
      <c r="AJ804" s="27" t="s">
        <v>84</v>
      </c>
      <c r="AK804" s="26" t="s">
        <v>100</v>
      </c>
      <c r="AL804" s="26" t="s">
        <v>100</v>
      </c>
      <c r="AM804" s="19" t="str">
        <f>'[1]REQUISITOS DE EJECUCIÓN '!F807</f>
        <v>Cumplimiento del contrato
Calidad del servicio</v>
      </c>
      <c r="AN804" s="19" t="str">
        <f>'[1]REQUISITOS DE EJECUCIÓN '!G807</f>
        <v>25-46-101020529</v>
      </c>
      <c r="AO804" s="19">
        <f>'[1]REQUISITOS DE EJECUCIÓN '!H807</f>
        <v>44588</v>
      </c>
      <c r="AP804" s="19">
        <f>'[1]REQUISITOS DE EJECUCIÓN '!I807</f>
        <v>44592</v>
      </c>
      <c r="AQ804" s="19">
        <f>'[1]REQUISITOS DE EJECUCIÓN '!L807</f>
        <v>44589</v>
      </c>
      <c r="AR804" s="19" t="str">
        <f>'[1]REQUISITOS DE EJECUCIÓN '!M807</f>
        <v>I</v>
      </c>
      <c r="AS804" s="20" t="s">
        <v>211</v>
      </c>
      <c r="AT804" s="18" t="str">
        <f>[1]Supervisiones!J807</f>
        <v>Tirso Zorro Guio</v>
      </c>
      <c r="AU804" s="18" t="str">
        <f>[1]Supervisiones!K807</f>
        <v xml:space="preserve">79350124	</v>
      </c>
      <c r="AV804" s="18" t="str">
        <f>[1]Supervisiones!L807</f>
        <v>Kelly Alexandra Mariño Estupiñan</v>
      </c>
      <c r="AW804" s="18" t="str">
        <f>[1]Supervisiones!M807</f>
        <v xml:space="preserve">79350124	</v>
      </c>
      <c r="AX804" s="21">
        <f>[1]Supervisiones!N807</f>
        <v>44590</v>
      </c>
      <c r="AY804" s="21">
        <f>[1]Supervisiones!O807</f>
        <v>44590</v>
      </c>
      <c r="AZ804" s="18" t="str">
        <f>[1]Supervisiones!P807</f>
        <v>Transaccional</v>
      </c>
      <c r="BA804" s="20" t="s">
        <v>105</v>
      </c>
      <c r="BB804" s="18">
        <v>0</v>
      </c>
      <c r="BC804" s="20" t="s">
        <v>105</v>
      </c>
      <c r="BD804" s="18" t="s">
        <v>100</v>
      </c>
      <c r="BE804" s="18" t="s">
        <v>100</v>
      </c>
      <c r="BF804" s="20" t="s">
        <v>105</v>
      </c>
      <c r="BG804" s="18" t="s">
        <v>100</v>
      </c>
      <c r="BH804" s="18" t="s">
        <v>100</v>
      </c>
      <c r="BI804" s="18" t="s">
        <v>100</v>
      </c>
      <c r="BJ804" s="18" t="s">
        <v>100</v>
      </c>
      <c r="BK804" s="18" t="s">
        <v>100</v>
      </c>
      <c r="BL804" s="18" t="s">
        <v>100</v>
      </c>
      <c r="BM804" s="18" t="s">
        <v>100</v>
      </c>
      <c r="BN804" s="18" t="s">
        <v>100</v>
      </c>
      <c r="BO804" s="18" t="s">
        <v>100</v>
      </c>
      <c r="BP804" s="18" t="s">
        <v>100</v>
      </c>
      <c r="BQ804" s="18" t="s">
        <v>100</v>
      </c>
      <c r="BR804" s="18" t="s">
        <v>100</v>
      </c>
      <c r="BS804" s="21">
        <f t="shared" si="72"/>
        <v>44926</v>
      </c>
      <c r="BT804" s="20">
        <f t="shared" si="69"/>
        <v>0</v>
      </c>
      <c r="BU804" s="18">
        <v>0</v>
      </c>
      <c r="BV804" s="18">
        <v>0</v>
      </c>
      <c r="BW804" s="20">
        <f t="shared" si="70"/>
        <v>0</v>
      </c>
      <c r="BX804" s="18">
        <v>0</v>
      </c>
      <c r="BY804" s="18">
        <v>0</v>
      </c>
      <c r="BZ804" s="22">
        <f t="shared" si="73"/>
        <v>54625000</v>
      </c>
      <c r="CA804" s="18" t="s">
        <v>106</v>
      </c>
      <c r="CB804" s="20" t="e">
        <f t="shared" si="71"/>
        <v>#REF!</v>
      </c>
      <c r="CC804" s="30" t="e">
        <f>BS804-#REF!</f>
        <v>#REF!</v>
      </c>
      <c r="CD804" s="20" t="s">
        <v>107</v>
      </c>
      <c r="CE804" s="29">
        <v>44594</v>
      </c>
      <c r="CF804" s="32" t="s">
        <v>4177</v>
      </c>
    </row>
    <row r="805" spans="1:84" s="17" customFormat="1" ht="50.25" customHeight="1">
      <c r="A805" s="60">
        <v>804</v>
      </c>
      <c r="B805" s="20" t="s">
        <v>962</v>
      </c>
      <c r="C805" s="20" t="s">
        <v>962</v>
      </c>
      <c r="D805" s="20" t="s">
        <v>165</v>
      </c>
      <c r="E805" s="20" t="s">
        <v>88</v>
      </c>
      <c r="F805" s="20" t="s">
        <v>4178</v>
      </c>
      <c r="G805" s="20" t="s">
        <v>90</v>
      </c>
      <c r="H805" s="20" t="s">
        <v>4179</v>
      </c>
      <c r="I805" s="20" t="s">
        <v>92</v>
      </c>
      <c r="J805" s="20">
        <v>1010200569</v>
      </c>
      <c r="K805" s="20" t="s">
        <v>4180</v>
      </c>
      <c r="L805" s="18">
        <v>80111701</v>
      </c>
      <c r="M805" s="28" t="s">
        <v>3543</v>
      </c>
      <c r="N805" s="20" t="s">
        <v>96</v>
      </c>
      <c r="O805" s="20">
        <f t="shared" si="58"/>
        <v>27500000</v>
      </c>
      <c r="P805" s="35">
        <v>27500000</v>
      </c>
      <c r="Q805" s="36">
        <v>0</v>
      </c>
      <c r="R805" s="35">
        <v>5500000</v>
      </c>
      <c r="S805" s="20" t="s">
        <v>213</v>
      </c>
      <c r="T805" s="31">
        <v>44588</v>
      </c>
      <c r="U805" s="21">
        <v>44589</v>
      </c>
      <c r="V805" s="31">
        <v>44712</v>
      </c>
      <c r="W805" s="21">
        <v>44589</v>
      </c>
      <c r="X805" s="21">
        <v>44712</v>
      </c>
      <c r="Y805" s="24" t="s">
        <v>130</v>
      </c>
      <c r="Z805" s="25" t="s">
        <v>99</v>
      </c>
      <c r="AA805" s="50">
        <v>20220987</v>
      </c>
      <c r="AB805" s="50">
        <v>26722</v>
      </c>
      <c r="AC805" s="23">
        <v>44569</v>
      </c>
      <c r="AD805" s="18" t="s">
        <v>100</v>
      </c>
      <c r="AE805" s="18" t="s">
        <v>100</v>
      </c>
      <c r="AF805" s="28" t="s">
        <v>131</v>
      </c>
      <c r="AG805" s="28" t="s">
        <v>102</v>
      </c>
      <c r="AH805" s="26">
        <v>104522</v>
      </c>
      <c r="AI805" s="38">
        <v>44588</v>
      </c>
      <c r="AJ805" s="27" t="s">
        <v>103</v>
      </c>
      <c r="AK805" s="26" t="s">
        <v>100</v>
      </c>
      <c r="AL805" s="26" t="s">
        <v>100</v>
      </c>
      <c r="AM805" s="19" t="str">
        <f>'[1]REQUISITOS DE EJECUCIÓN '!F808</f>
        <v>Cumplimiento del contrato
Calidad del servicio</v>
      </c>
      <c r="AN805" s="19" t="str">
        <f>'[1]REQUISITOS DE EJECUCIÓN '!G808</f>
        <v>15-46-101026313</v>
      </c>
      <c r="AO805" s="19">
        <f>'[1]REQUISITOS DE EJECUCIÓN '!H808</f>
        <v>44588</v>
      </c>
      <c r="AP805" s="19">
        <f>'[1]REQUISITOS DE EJECUCIÓN '!I808</f>
        <v>44589</v>
      </c>
      <c r="AQ805" s="19">
        <f>'[1]REQUISITOS DE EJECUCIÓN '!L808</f>
        <v>44589</v>
      </c>
      <c r="AR805" s="19" t="str">
        <f>'[1]REQUISITOS DE EJECUCIÓN '!M808</f>
        <v>I</v>
      </c>
      <c r="AS805" s="20" t="s">
        <v>104</v>
      </c>
      <c r="AT805" s="18" t="str">
        <f>[1]Supervisiones!J808</f>
        <v>Aura Elvira Gómez Martínez</v>
      </c>
      <c r="AU805" s="18">
        <f>[1]Supervisiones!K808</f>
        <v>52375911</v>
      </c>
      <c r="AV805" s="18" t="str">
        <f>[1]Supervisiones!L808</f>
        <v>Aura Elvira Gómez Martínez</v>
      </c>
      <c r="AW805" s="18">
        <f>[1]Supervisiones!M808</f>
        <v>52375911</v>
      </c>
      <c r="AX805" s="21">
        <f>[1]Supervisiones!N808</f>
        <v>44589</v>
      </c>
      <c r="AY805" s="21">
        <f>[1]Supervisiones!O808</f>
        <v>44589</v>
      </c>
      <c r="AZ805" s="18" t="str">
        <f>[1]Supervisiones!P808</f>
        <v>Transaccional</v>
      </c>
      <c r="BA805" s="20" t="s">
        <v>105</v>
      </c>
      <c r="BB805" s="18">
        <v>0</v>
      </c>
      <c r="BC805" s="20" t="s">
        <v>105</v>
      </c>
      <c r="BD805" s="18" t="s">
        <v>100</v>
      </c>
      <c r="BE805" s="18" t="s">
        <v>100</v>
      </c>
      <c r="BF805" s="20" t="s">
        <v>105</v>
      </c>
      <c r="BG805" s="18" t="s">
        <v>100</v>
      </c>
      <c r="BH805" s="18" t="s">
        <v>100</v>
      </c>
      <c r="BI805" s="18" t="s">
        <v>100</v>
      </c>
      <c r="BJ805" s="18" t="s">
        <v>100</v>
      </c>
      <c r="BK805" s="18" t="s">
        <v>100</v>
      </c>
      <c r="BL805" s="18" t="s">
        <v>100</v>
      </c>
      <c r="BM805" s="18" t="s">
        <v>100</v>
      </c>
      <c r="BN805" s="18" t="s">
        <v>100</v>
      </c>
      <c r="BO805" s="18" t="s">
        <v>100</v>
      </c>
      <c r="BP805" s="18" t="s">
        <v>100</v>
      </c>
      <c r="BQ805" s="18" t="s">
        <v>100</v>
      </c>
      <c r="BR805" s="18" t="s">
        <v>100</v>
      </c>
      <c r="BS805" s="21">
        <f t="shared" si="72"/>
        <v>44712</v>
      </c>
      <c r="BT805" s="20">
        <f t="shared" si="69"/>
        <v>0</v>
      </c>
      <c r="BU805" s="18">
        <v>0</v>
      </c>
      <c r="BV805" s="18">
        <v>0</v>
      </c>
      <c r="BW805" s="20">
        <f t="shared" si="70"/>
        <v>0</v>
      </c>
      <c r="BX805" s="18">
        <v>0</v>
      </c>
      <c r="BY805" s="18">
        <v>0</v>
      </c>
      <c r="BZ805" s="22">
        <f t="shared" si="73"/>
        <v>27500000</v>
      </c>
      <c r="CA805" s="18" t="s">
        <v>106</v>
      </c>
      <c r="CB805" s="20" t="e">
        <f t="shared" si="71"/>
        <v>#REF!</v>
      </c>
      <c r="CC805" s="30" t="e">
        <f>BS805-#REF!</f>
        <v>#REF!</v>
      </c>
      <c r="CD805" s="20" t="s">
        <v>107</v>
      </c>
      <c r="CE805" s="29">
        <v>44594</v>
      </c>
      <c r="CF805" s="32" t="s">
        <v>4181</v>
      </c>
    </row>
    <row r="806" spans="1:84" s="17" customFormat="1" ht="50.25" customHeight="1">
      <c r="A806" s="60">
        <v>805</v>
      </c>
      <c r="B806" s="20" t="s">
        <v>249</v>
      </c>
      <c r="C806" s="20" t="s">
        <v>917</v>
      </c>
      <c r="D806" s="20" t="s">
        <v>428</v>
      </c>
      <c r="E806" s="20" t="s">
        <v>88</v>
      </c>
      <c r="F806" s="20" t="s">
        <v>4182</v>
      </c>
      <c r="G806" s="20" t="s">
        <v>3810</v>
      </c>
      <c r="H806" s="20" t="s">
        <v>4183</v>
      </c>
      <c r="I806" s="20" t="s">
        <v>2130</v>
      </c>
      <c r="J806" s="20" t="s">
        <v>4184</v>
      </c>
      <c r="K806" s="20" t="s">
        <v>4185</v>
      </c>
      <c r="L806" s="18" t="s">
        <v>4186</v>
      </c>
      <c r="M806" s="28" t="s">
        <v>4187</v>
      </c>
      <c r="N806" s="20" t="s">
        <v>96</v>
      </c>
      <c r="O806" s="20">
        <f t="shared" si="58"/>
        <v>1900000000</v>
      </c>
      <c r="P806" s="39">
        <v>1900000000</v>
      </c>
      <c r="Q806" s="18">
        <v>0</v>
      </c>
      <c r="R806" s="36" t="s">
        <v>100</v>
      </c>
      <c r="S806" s="20" t="s">
        <v>100</v>
      </c>
      <c r="T806" s="31">
        <v>44588</v>
      </c>
      <c r="U806" s="21">
        <v>44593</v>
      </c>
      <c r="V806" s="21">
        <v>44925</v>
      </c>
      <c r="W806" s="21">
        <v>44593</v>
      </c>
      <c r="X806" s="21">
        <v>44925</v>
      </c>
      <c r="Y806" s="24" t="s">
        <v>507</v>
      </c>
      <c r="Z806" s="50" t="s">
        <v>4188</v>
      </c>
      <c r="AA806" s="24">
        <v>20220664</v>
      </c>
      <c r="AB806" s="24">
        <v>102722</v>
      </c>
      <c r="AC806" s="21">
        <v>44579</v>
      </c>
      <c r="AD806" s="18" t="s">
        <v>100</v>
      </c>
      <c r="AE806" s="18" t="s">
        <v>100</v>
      </c>
      <c r="AF806" s="18" t="s">
        <v>4189</v>
      </c>
      <c r="AG806" s="18" t="s">
        <v>4190</v>
      </c>
      <c r="AH806" s="26">
        <v>123022</v>
      </c>
      <c r="AI806" s="38">
        <v>44589</v>
      </c>
      <c r="AJ806" s="27" t="s">
        <v>103</v>
      </c>
      <c r="AK806" s="26" t="s">
        <v>100</v>
      </c>
      <c r="AL806" s="26" t="s">
        <v>100</v>
      </c>
      <c r="AM806" s="19" t="str">
        <f>'[1]REQUISITOS DE EJECUCIÓN '!F809</f>
        <v>Cumplimiento del contrato
Pago de Salarios
Calidad del servicio</v>
      </c>
      <c r="AN806" s="19" t="str">
        <f>'[1]REQUISITOS DE EJECUCIÓN '!G809</f>
        <v>33-44-101223056</v>
      </c>
      <c r="AO806" s="19">
        <f>'[1]REQUISITOS DE EJECUCIÓN '!H809</f>
        <v>44589</v>
      </c>
      <c r="AP806" s="19">
        <f>'[1]REQUISITOS DE EJECUCIÓN '!I809</f>
        <v>44594</v>
      </c>
      <c r="AQ806" s="19" t="str">
        <f>'[1]REQUISITOS DE EJECUCIÓN '!L809</f>
        <v>N/A</v>
      </c>
      <c r="AR806" s="19" t="str">
        <f>'[1]REQUISITOS DE EJECUCIÓN '!M809</f>
        <v>N/A</v>
      </c>
      <c r="AS806" s="20" t="s">
        <v>100</v>
      </c>
      <c r="AT806" s="18" t="str">
        <f>[1]Supervisiones!J809</f>
        <v>Sandra Milena Castelblanco Sánchez</v>
      </c>
      <c r="AU806" s="18">
        <f>[1]Supervisiones!K809</f>
        <v>52910343</v>
      </c>
      <c r="AV806" s="18" t="str">
        <f>[1]Supervisiones!L809</f>
        <v>Yanneth Bibiana Perilla Triana</v>
      </c>
      <c r="AW806" s="18">
        <f>[1]Supervisiones!M809</f>
        <v>52910343</v>
      </c>
      <c r="AX806" s="21">
        <f>[1]Supervisiones!N809</f>
        <v>44592</v>
      </c>
      <c r="AY806" s="21">
        <f>[1]Supervisiones!O809</f>
        <v>44592</v>
      </c>
      <c r="AZ806" s="18" t="str">
        <f>[1]Supervisiones!P809</f>
        <v>Transaccional</v>
      </c>
      <c r="BA806" s="20" t="s">
        <v>105</v>
      </c>
      <c r="BB806" s="18">
        <v>0</v>
      </c>
      <c r="BC806" s="20" t="s">
        <v>105</v>
      </c>
      <c r="BD806" s="18" t="s">
        <v>100</v>
      </c>
      <c r="BE806" s="18" t="s">
        <v>100</v>
      </c>
      <c r="BF806" s="20" t="s">
        <v>105</v>
      </c>
      <c r="BG806" s="18" t="s">
        <v>100</v>
      </c>
      <c r="BH806" s="18" t="s">
        <v>100</v>
      </c>
      <c r="BI806" s="18" t="s">
        <v>100</v>
      </c>
      <c r="BJ806" s="18" t="s">
        <v>100</v>
      </c>
      <c r="BK806" s="18" t="s">
        <v>100</v>
      </c>
      <c r="BL806" s="18" t="s">
        <v>100</v>
      </c>
      <c r="BM806" s="18" t="s">
        <v>100</v>
      </c>
      <c r="BN806" s="18" t="s">
        <v>100</v>
      </c>
      <c r="BO806" s="18" t="s">
        <v>100</v>
      </c>
      <c r="BP806" s="18" t="s">
        <v>100</v>
      </c>
      <c r="BQ806" s="18" t="s">
        <v>100</v>
      </c>
      <c r="BR806" s="18" t="s">
        <v>100</v>
      </c>
      <c r="BS806" s="21">
        <f t="shared" si="72"/>
        <v>44925</v>
      </c>
      <c r="BT806" s="20">
        <f t="shared" si="69"/>
        <v>0</v>
      </c>
      <c r="BU806" s="18">
        <v>0</v>
      </c>
      <c r="BV806" s="18">
        <v>0</v>
      </c>
      <c r="BW806" s="20">
        <f t="shared" si="70"/>
        <v>0</v>
      </c>
      <c r="BX806" s="18">
        <v>0</v>
      </c>
      <c r="BY806" s="18">
        <v>0</v>
      </c>
      <c r="BZ806" s="22">
        <f t="shared" si="73"/>
        <v>1900000000</v>
      </c>
      <c r="CA806" s="18" t="s">
        <v>106</v>
      </c>
      <c r="CB806" s="20" t="e">
        <f t="shared" si="71"/>
        <v>#REF!</v>
      </c>
      <c r="CC806" s="30" t="e">
        <f>BS806-#REF!</f>
        <v>#REF!</v>
      </c>
      <c r="CD806" s="20" t="s">
        <v>107</v>
      </c>
      <c r="CE806" s="29">
        <v>44594</v>
      </c>
      <c r="CF806" s="32" t="s">
        <v>4191</v>
      </c>
    </row>
    <row r="807" spans="1:84" s="17" customFormat="1" ht="50.25" customHeight="1">
      <c r="A807" s="60">
        <v>806</v>
      </c>
      <c r="B807" s="20" t="s">
        <v>411</v>
      </c>
      <c r="C807" s="20" t="s">
        <v>834</v>
      </c>
      <c r="D807" s="20" t="s">
        <v>1261</v>
      </c>
      <c r="E807" s="20" t="s">
        <v>88</v>
      </c>
      <c r="F807" s="20" t="s">
        <v>4192</v>
      </c>
      <c r="G807" s="20" t="s">
        <v>90</v>
      </c>
      <c r="H807" s="20" t="s">
        <v>4193</v>
      </c>
      <c r="I807" s="20" t="s">
        <v>92</v>
      </c>
      <c r="J807" s="20">
        <v>1013597153</v>
      </c>
      <c r="K807" s="20" t="s">
        <v>4194</v>
      </c>
      <c r="L807" s="18">
        <v>80111701</v>
      </c>
      <c r="M807" s="28" t="s">
        <v>4195</v>
      </c>
      <c r="N807" s="20" t="s">
        <v>96</v>
      </c>
      <c r="O807" s="20">
        <f t="shared" si="58"/>
        <v>67000000</v>
      </c>
      <c r="P807" s="35">
        <v>67000000</v>
      </c>
      <c r="Q807" s="36">
        <v>0</v>
      </c>
      <c r="R807" s="35">
        <v>6000000</v>
      </c>
      <c r="S807" s="20" t="s">
        <v>97</v>
      </c>
      <c r="T807" s="31">
        <v>44589</v>
      </c>
      <c r="U807" s="21">
        <v>44592</v>
      </c>
      <c r="V807" s="31">
        <v>44926</v>
      </c>
      <c r="W807" s="21">
        <v>44592</v>
      </c>
      <c r="X807" s="21">
        <v>44926</v>
      </c>
      <c r="Y807" s="24" t="s">
        <v>622</v>
      </c>
      <c r="Z807" s="25" t="s">
        <v>419</v>
      </c>
      <c r="AA807" s="50">
        <v>20221047</v>
      </c>
      <c r="AB807" s="50">
        <v>98122</v>
      </c>
      <c r="AC807" s="23">
        <v>44578</v>
      </c>
      <c r="AD807" s="18" t="s">
        <v>100</v>
      </c>
      <c r="AE807" s="18" t="s">
        <v>100</v>
      </c>
      <c r="AF807" s="28" t="s">
        <v>420</v>
      </c>
      <c r="AG807" s="28" t="s">
        <v>1389</v>
      </c>
      <c r="AH807" s="26">
        <v>126722</v>
      </c>
      <c r="AI807" s="38">
        <v>44592</v>
      </c>
      <c r="AJ807" s="27" t="s">
        <v>84</v>
      </c>
      <c r="AK807" s="26" t="s">
        <v>100</v>
      </c>
      <c r="AL807" s="26" t="s">
        <v>100</v>
      </c>
      <c r="AM807" s="19" t="str">
        <f>'[1]REQUISITOS DE EJECUCIÓN '!F810</f>
        <v>Cumplimiento del contrato
Calidad del servicio</v>
      </c>
      <c r="AN807" s="19" t="str">
        <f>'[1]REQUISITOS DE EJECUCIÓN '!G810</f>
        <v>33-46-101041396</v>
      </c>
      <c r="AO807" s="19">
        <f>'[1]REQUISITOS DE EJECUCIÓN '!H810</f>
        <v>44589</v>
      </c>
      <c r="AP807" s="19">
        <f>'[1]REQUISITOS DE EJECUCIÓN '!I810</f>
        <v>44592</v>
      </c>
      <c r="AQ807" s="19">
        <f>'[1]REQUISITOS DE EJECUCIÓN '!L810</f>
        <v>44590</v>
      </c>
      <c r="AR807" s="19" t="str">
        <f>'[1]REQUISITOS DE EJECUCIÓN '!M810</f>
        <v>I</v>
      </c>
      <c r="AS807" s="20" t="s">
        <v>104</v>
      </c>
      <c r="AT807" s="18" t="str">
        <f>[1]Supervisiones!J810</f>
        <v>Luis Carlos Buitrago Echeverri</v>
      </c>
      <c r="AU807" s="18">
        <f>[1]Supervisiones!K810</f>
        <v>7563863</v>
      </c>
      <c r="AV807" s="18" t="str">
        <f>[1]Supervisiones!L810</f>
        <v>Luis Carlos Buitrago Echeverri</v>
      </c>
      <c r="AW807" s="18">
        <f>[1]Supervisiones!M810</f>
        <v>7563863</v>
      </c>
      <c r="AX807" s="21">
        <f>[1]Supervisiones!N810</f>
        <v>44592</v>
      </c>
      <c r="AY807" s="21">
        <f>[1]Supervisiones!O810</f>
        <v>44592</v>
      </c>
      <c r="AZ807" s="18" t="str">
        <f>[1]Supervisiones!P810</f>
        <v>Transaccional</v>
      </c>
      <c r="BA807" s="20" t="s">
        <v>105</v>
      </c>
      <c r="BB807" s="18">
        <v>0</v>
      </c>
      <c r="BC807" s="20" t="s">
        <v>105</v>
      </c>
      <c r="BD807" s="18" t="s">
        <v>100</v>
      </c>
      <c r="BE807" s="18" t="s">
        <v>100</v>
      </c>
      <c r="BF807" s="20" t="s">
        <v>105</v>
      </c>
      <c r="BG807" s="18" t="s">
        <v>100</v>
      </c>
      <c r="BH807" s="18" t="s">
        <v>100</v>
      </c>
      <c r="BI807" s="18" t="s">
        <v>100</v>
      </c>
      <c r="BJ807" s="18" t="s">
        <v>100</v>
      </c>
      <c r="BK807" s="18" t="s">
        <v>100</v>
      </c>
      <c r="BL807" s="18" t="s">
        <v>100</v>
      </c>
      <c r="BM807" s="18" t="s">
        <v>100</v>
      </c>
      <c r="BN807" s="18" t="s">
        <v>100</v>
      </c>
      <c r="BO807" s="18" t="s">
        <v>100</v>
      </c>
      <c r="BP807" s="18" t="s">
        <v>100</v>
      </c>
      <c r="BQ807" s="18" t="s">
        <v>100</v>
      </c>
      <c r="BR807" s="18" t="s">
        <v>100</v>
      </c>
      <c r="BS807" s="21">
        <f t="shared" si="72"/>
        <v>44926</v>
      </c>
      <c r="BT807" s="20">
        <f t="shared" si="69"/>
        <v>0</v>
      </c>
      <c r="BU807" s="18">
        <v>0</v>
      </c>
      <c r="BV807" s="18">
        <v>0</v>
      </c>
      <c r="BW807" s="20">
        <f t="shared" si="70"/>
        <v>0</v>
      </c>
      <c r="BX807" s="18">
        <v>0</v>
      </c>
      <c r="BY807" s="18">
        <v>0</v>
      </c>
      <c r="BZ807" s="22">
        <f t="shared" si="73"/>
        <v>67000000</v>
      </c>
      <c r="CA807" s="18" t="s">
        <v>106</v>
      </c>
      <c r="CB807" s="20" t="e">
        <f t="shared" si="71"/>
        <v>#REF!</v>
      </c>
      <c r="CC807" s="30" t="e">
        <f>BS807-#REF!</f>
        <v>#REF!</v>
      </c>
      <c r="CD807" s="20" t="s">
        <v>107</v>
      </c>
      <c r="CE807" s="29">
        <v>44594</v>
      </c>
      <c r="CF807" s="32" t="s">
        <v>4196</v>
      </c>
    </row>
    <row r="808" spans="1:84" s="17" customFormat="1" ht="50.25" customHeight="1">
      <c r="A808" s="60">
        <v>807</v>
      </c>
      <c r="B808" s="20" t="s">
        <v>411</v>
      </c>
      <c r="C808" s="20" t="s">
        <v>730</v>
      </c>
      <c r="D808" s="20" t="s">
        <v>1261</v>
      </c>
      <c r="E808" s="20" t="s">
        <v>88</v>
      </c>
      <c r="F808" s="20" t="s">
        <v>4197</v>
      </c>
      <c r="G808" s="20" t="s">
        <v>90</v>
      </c>
      <c r="H808" s="20" t="s">
        <v>4198</v>
      </c>
      <c r="I808" s="20" t="s">
        <v>92</v>
      </c>
      <c r="J808" s="20">
        <v>52112723</v>
      </c>
      <c r="K808" s="20" t="s">
        <v>4199</v>
      </c>
      <c r="L808" s="18">
        <v>80111701</v>
      </c>
      <c r="M808" s="28" t="s">
        <v>4200</v>
      </c>
      <c r="N808" s="20" t="s">
        <v>96</v>
      </c>
      <c r="O808" s="20">
        <f t="shared" si="58"/>
        <v>59800000</v>
      </c>
      <c r="P808" s="35">
        <v>59800000</v>
      </c>
      <c r="Q808" s="36">
        <v>0</v>
      </c>
      <c r="R808" s="35">
        <v>5200000</v>
      </c>
      <c r="S808" s="20" t="s">
        <v>97</v>
      </c>
      <c r="T808" s="31">
        <v>44588</v>
      </c>
      <c r="U808" s="21">
        <v>44592</v>
      </c>
      <c r="V808" s="31">
        <v>44926</v>
      </c>
      <c r="W808" s="21">
        <v>44592</v>
      </c>
      <c r="X808" s="21">
        <v>44926</v>
      </c>
      <c r="Y808" s="24" t="s">
        <v>418</v>
      </c>
      <c r="Z808" s="25" t="s">
        <v>419</v>
      </c>
      <c r="AA808" s="50">
        <v>20221103</v>
      </c>
      <c r="AB808" s="50">
        <v>103022</v>
      </c>
      <c r="AC808" s="23">
        <v>44579</v>
      </c>
      <c r="AD808" s="18" t="s">
        <v>100</v>
      </c>
      <c r="AE808" s="18" t="s">
        <v>100</v>
      </c>
      <c r="AF808" s="28" t="s">
        <v>736</v>
      </c>
      <c r="AG808" s="28" t="s">
        <v>737</v>
      </c>
      <c r="AH808" s="26">
        <v>104322</v>
      </c>
      <c r="AI808" s="38">
        <v>44588</v>
      </c>
      <c r="AJ808" s="27" t="s">
        <v>103</v>
      </c>
      <c r="AK808" s="26" t="s">
        <v>100</v>
      </c>
      <c r="AL808" s="26" t="s">
        <v>100</v>
      </c>
      <c r="AM808" s="19" t="str">
        <f>'[1]REQUISITOS DE EJECUCIÓN '!F811</f>
        <v>Cumplimiento del contrato
Calidad del servicio</v>
      </c>
      <c r="AN808" s="19" t="str">
        <f>'[1]REQUISITOS DE EJECUCIÓN '!G811</f>
        <v>25-46-101020572</v>
      </c>
      <c r="AO808" s="19">
        <f>'[1]REQUISITOS DE EJECUCIÓN '!H811</f>
        <v>44588</v>
      </c>
      <c r="AP808" s="19">
        <f>'[1]REQUISITOS DE EJECUCIÓN '!I811</f>
        <v>44592</v>
      </c>
      <c r="AQ808" s="19">
        <f>'[1]REQUISITOS DE EJECUCIÓN '!L811</f>
        <v>44589</v>
      </c>
      <c r="AR808" s="19" t="str">
        <f>'[1]REQUISITOS DE EJECUCIÓN '!M811</f>
        <v>I</v>
      </c>
      <c r="AS808" s="20" t="s">
        <v>104</v>
      </c>
      <c r="AT808" s="18" t="str">
        <f>[1]Supervisiones!J811</f>
        <v>Mario Alberto Velez Medina</v>
      </c>
      <c r="AU808" s="18">
        <f>[1]Supervisiones!K811</f>
        <v>79220689</v>
      </c>
      <c r="AV808" s="18" t="str">
        <f>[1]Supervisiones!L811</f>
        <v>Mario Alberto Velez Medina</v>
      </c>
      <c r="AW808" s="18">
        <f>[1]Supervisiones!M811</f>
        <v>79220689</v>
      </c>
      <c r="AX808" s="21">
        <f>[1]Supervisiones!N811</f>
        <v>44592</v>
      </c>
      <c r="AY808" s="21">
        <f>[1]Supervisiones!O811</f>
        <v>44592</v>
      </c>
      <c r="AZ808" s="18" t="str">
        <f>[1]Supervisiones!P811</f>
        <v>Transaccional</v>
      </c>
      <c r="BA808" s="20" t="s">
        <v>105</v>
      </c>
      <c r="BB808" s="18">
        <v>0</v>
      </c>
      <c r="BC808" s="20" t="s">
        <v>105</v>
      </c>
      <c r="BD808" s="18" t="s">
        <v>100</v>
      </c>
      <c r="BE808" s="18" t="s">
        <v>100</v>
      </c>
      <c r="BF808" s="20" t="s">
        <v>105</v>
      </c>
      <c r="BG808" s="18" t="s">
        <v>100</v>
      </c>
      <c r="BH808" s="18" t="s">
        <v>100</v>
      </c>
      <c r="BI808" s="18" t="s">
        <v>100</v>
      </c>
      <c r="BJ808" s="18" t="s">
        <v>100</v>
      </c>
      <c r="BK808" s="18" t="s">
        <v>100</v>
      </c>
      <c r="BL808" s="18" t="s">
        <v>100</v>
      </c>
      <c r="BM808" s="18" t="s">
        <v>100</v>
      </c>
      <c r="BN808" s="18" t="s">
        <v>100</v>
      </c>
      <c r="BO808" s="18" t="s">
        <v>100</v>
      </c>
      <c r="BP808" s="18" t="s">
        <v>100</v>
      </c>
      <c r="BQ808" s="18" t="s">
        <v>100</v>
      </c>
      <c r="BR808" s="18" t="s">
        <v>100</v>
      </c>
      <c r="BS808" s="21">
        <f t="shared" si="72"/>
        <v>44926</v>
      </c>
      <c r="BT808" s="20">
        <f t="shared" si="69"/>
        <v>0</v>
      </c>
      <c r="BU808" s="18">
        <v>0</v>
      </c>
      <c r="BV808" s="18">
        <v>0</v>
      </c>
      <c r="BW808" s="20">
        <f t="shared" si="70"/>
        <v>0</v>
      </c>
      <c r="BX808" s="18">
        <v>0</v>
      </c>
      <c r="BY808" s="18">
        <v>0</v>
      </c>
      <c r="BZ808" s="22">
        <f t="shared" si="73"/>
        <v>59800000</v>
      </c>
      <c r="CA808" s="18" t="s">
        <v>106</v>
      </c>
      <c r="CB808" s="20" t="e">
        <f t="shared" si="71"/>
        <v>#REF!</v>
      </c>
      <c r="CC808" s="30" t="e">
        <f>BS808-#REF!</f>
        <v>#REF!</v>
      </c>
      <c r="CD808" s="20" t="s">
        <v>107</v>
      </c>
      <c r="CE808" s="29">
        <v>44594</v>
      </c>
      <c r="CF808" s="32" t="s">
        <v>4201</v>
      </c>
    </row>
    <row r="809" spans="1:84" s="17" customFormat="1" ht="50.25" customHeight="1">
      <c r="A809" s="60">
        <v>808</v>
      </c>
      <c r="B809" s="20" t="s">
        <v>411</v>
      </c>
      <c r="C809" s="20" t="s">
        <v>730</v>
      </c>
      <c r="D809" s="20" t="s">
        <v>3495</v>
      </c>
      <c r="E809" s="20" t="s">
        <v>2387</v>
      </c>
      <c r="F809" s="20" t="s">
        <v>4202</v>
      </c>
      <c r="G809" s="20" t="s">
        <v>2389</v>
      </c>
      <c r="H809" s="20" t="s">
        <v>4203</v>
      </c>
      <c r="I809" s="20" t="s">
        <v>2130</v>
      </c>
      <c r="J809" s="20" t="s">
        <v>3732</v>
      </c>
      <c r="K809" s="20" t="s">
        <v>3733</v>
      </c>
      <c r="L809" s="18" t="s">
        <v>2473</v>
      </c>
      <c r="M809" s="28" t="s">
        <v>4204</v>
      </c>
      <c r="N809" s="20" t="s">
        <v>96</v>
      </c>
      <c r="O809" s="20">
        <f t="shared" si="58"/>
        <v>6100000000</v>
      </c>
      <c r="P809" s="35">
        <v>6100000000</v>
      </c>
      <c r="Q809" s="18">
        <v>0</v>
      </c>
      <c r="R809" s="36" t="s">
        <v>100</v>
      </c>
      <c r="S809" s="20" t="s">
        <v>100</v>
      </c>
      <c r="T809" s="31">
        <v>44589</v>
      </c>
      <c r="U809" s="21">
        <v>44595</v>
      </c>
      <c r="V809" s="21">
        <v>44926</v>
      </c>
      <c r="W809" s="21">
        <v>44595</v>
      </c>
      <c r="X809" s="21">
        <v>44926</v>
      </c>
      <c r="Y809" s="24" t="s">
        <v>418</v>
      </c>
      <c r="Z809" s="25" t="s">
        <v>419</v>
      </c>
      <c r="AA809" s="50">
        <v>20220805</v>
      </c>
      <c r="AB809" s="50">
        <v>94222</v>
      </c>
      <c r="AC809" s="23">
        <v>44575</v>
      </c>
      <c r="AD809" s="18" t="s">
        <v>100</v>
      </c>
      <c r="AE809" s="18" t="s">
        <v>100</v>
      </c>
      <c r="AF809" s="28" t="s">
        <v>2394</v>
      </c>
      <c r="AG809" s="28" t="s">
        <v>100</v>
      </c>
      <c r="AH809" s="26">
        <v>127022</v>
      </c>
      <c r="AI809" s="38">
        <v>44592</v>
      </c>
      <c r="AJ809" s="27" t="s">
        <v>103</v>
      </c>
      <c r="AK809" s="26" t="s">
        <v>100</v>
      </c>
      <c r="AL809" s="26" t="s">
        <v>100</v>
      </c>
      <c r="AM809" s="19" t="str">
        <f>'[1]REQUISITOS DE EJECUCIÓN '!F812</f>
        <v>Cumplimiento del contrato
Pago de salarios
Calidad y correcto funcionamiento de los bienes
Responsabilidad civil extra contractual</v>
      </c>
      <c r="AN809" s="19" t="str">
        <f>'[1]REQUISITOS DE EJECUCIÓN '!G812</f>
        <v>0813838-4
3263413-8</v>
      </c>
      <c r="AO809" s="19">
        <f>'[1]REQUISITOS DE EJECUCIÓN '!H812</f>
        <v>44589</v>
      </c>
      <c r="AP809" s="19">
        <f>'[1]REQUISITOS DE EJECUCIÓN '!I812</f>
        <v>44594</v>
      </c>
      <c r="AQ809" s="19" t="str">
        <f>'[1]REQUISITOS DE EJECUCIÓN '!L812</f>
        <v>N/A</v>
      </c>
      <c r="AR809" s="19" t="str">
        <f>'[1]REQUISITOS DE EJECUCIÓN '!M812</f>
        <v>N/A</v>
      </c>
      <c r="AS809" s="20" t="s">
        <v>100</v>
      </c>
      <c r="AT809" s="18" t="str">
        <f>[1]Supervisiones!J812</f>
        <v>José Leonardo Hincapié Gómez</v>
      </c>
      <c r="AU809" s="18">
        <f>[1]Supervisiones!K812</f>
        <v>7562090</v>
      </c>
      <c r="AV809" s="18" t="str">
        <f>[1]Supervisiones!L812</f>
        <v>José Leonardo Hincapié Gómez</v>
      </c>
      <c r="AW809" s="18">
        <f>[1]Supervisiones!M812</f>
        <v>7562090</v>
      </c>
      <c r="AX809" s="21">
        <f>[1]Supervisiones!N812</f>
        <v>44592</v>
      </c>
      <c r="AY809" s="21">
        <f>[1]Supervisiones!O812</f>
        <v>44592</v>
      </c>
      <c r="AZ809" s="18" t="str">
        <f>[1]Supervisiones!P812</f>
        <v>Transaccional</v>
      </c>
      <c r="BA809" s="20" t="s">
        <v>105</v>
      </c>
      <c r="BB809" s="18">
        <v>0</v>
      </c>
      <c r="BC809" s="20" t="s">
        <v>105</v>
      </c>
      <c r="BD809" s="18" t="s">
        <v>100</v>
      </c>
      <c r="BE809" s="18" t="s">
        <v>100</v>
      </c>
      <c r="BF809" s="20" t="s">
        <v>105</v>
      </c>
      <c r="BG809" s="18" t="s">
        <v>100</v>
      </c>
      <c r="BH809" s="18" t="s">
        <v>100</v>
      </c>
      <c r="BI809" s="18" t="s">
        <v>100</v>
      </c>
      <c r="BJ809" s="18" t="s">
        <v>100</v>
      </c>
      <c r="BK809" s="18" t="s">
        <v>100</v>
      </c>
      <c r="BL809" s="18" t="s">
        <v>100</v>
      </c>
      <c r="BM809" s="18" t="s">
        <v>100</v>
      </c>
      <c r="BN809" s="18" t="s">
        <v>100</v>
      </c>
      <c r="BO809" s="18" t="s">
        <v>100</v>
      </c>
      <c r="BP809" s="18" t="s">
        <v>100</v>
      </c>
      <c r="BQ809" s="18" t="s">
        <v>100</v>
      </c>
      <c r="BR809" s="18" t="s">
        <v>100</v>
      </c>
      <c r="BS809" s="21">
        <f t="shared" si="72"/>
        <v>44926</v>
      </c>
      <c r="BT809" s="20">
        <f t="shared" si="69"/>
        <v>0</v>
      </c>
      <c r="BU809" s="18">
        <v>0</v>
      </c>
      <c r="BV809" s="18">
        <v>0</v>
      </c>
      <c r="BW809" s="20">
        <f t="shared" si="70"/>
        <v>0</v>
      </c>
      <c r="BX809" s="18">
        <v>0</v>
      </c>
      <c r="BY809" s="18">
        <v>0</v>
      </c>
      <c r="BZ809" s="22">
        <f t="shared" si="73"/>
        <v>6100000000</v>
      </c>
      <c r="CA809" s="18" t="s">
        <v>106</v>
      </c>
      <c r="CB809" s="20" t="e">
        <f t="shared" si="71"/>
        <v>#REF!</v>
      </c>
      <c r="CC809" s="30" t="e">
        <f>BS809-#REF!</f>
        <v>#REF!</v>
      </c>
      <c r="CD809" s="20" t="s">
        <v>107</v>
      </c>
      <c r="CE809" s="29">
        <v>44594</v>
      </c>
      <c r="CF809" s="32" t="s">
        <v>4205</v>
      </c>
    </row>
    <row r="810" spans="1:84" s="17" customFormat="1" ht="50.25" customHeight="1">
      <c r="A810" s="60">
        <v>809</v>
      </c>
      <c r="B810" s="20" t="s">
        <v>510</v>
      </c>
      <c r="C810" s="20" t="s">
        <v>1140</v>
      </c>
      <c r="D810" s="20" t="s">
        <v>512</v>
      </c>
      <c r="E810" s="20" t="s">
        <v>88</v>
      </c>
      <c r="F810" s="20" t="s">
        <v>4206</v>
      </c>
      <c r="G810" s="20" t="s">
        <v>90</v>
      </c>
      <c r="H810" s="20" t="s">
        <v>4207</v>
      </c>
      <c r="I810" s="20" t="s">
        <v>92</v>
      </c>
      <c r="J810" s="20">
        <v>96328076</v>
      </c>
      <c r="K810" s="20" t="s">
        <v>4208</v>
      </c>
      <c r="L810" s="18">
        <v>80111701</v>
      </c>
      <c r="M810" s="28" t="s">
        <v>3904</v>
      </c>
      <c r="N810" s="28" t="s">
        <v>96</v>
      </c>
      <c r="O810" s="20">
        <f t="shared" si="58"/>
        <v>36000000</v>
      </c>
      <c r="P810" s="35">
        <v>36000000</v>
      </c>
      <c r="Q810" s="36">
        <v>0</v>
      </c>
      <c r="R810" s="35">
        <v>4000000</v>
      </c>
      <c r="S810" s="20" t="s">
        <v>213</v>
      </c>
      <c r="T810" s="31">
        <v>44587</v>
      </c>
      <c r="U810" s="21">
        <v>44593</v>
      </c>
      <c r="V810" s="31">
        <v>44834</v>
      </c>
      <c r="W810" s="21">
        <v>44593</v>
      </c>
      <c r="X810" s="21">
        <v>44834</v>
      </c>
      <c r="Y810" s="24" t="s">
        <v>556</v>
      </c>
      <c r="Z810" s="25" t="s">
        <v>518</v>
      </c>
      <c r="AA810" s="50">
        <v>20221202</v>
      </c>
      <c r="AB810" s="50">
        <v>117022</v>
      </c>
      <c r="AC810" s="23">
        <v>44585</v>
      </c>
      <c r="AD810" s="18" t="s">
        <v>100</v>
      </c>
      <c r="AE810" s="18" t="s">
        <v>100</v>
      </c>
      <c r="AF810" s="28" t="s">
        <v>519</v>
      </c>
      <c r="AG810" s="28" t="s">
        <v>116</v>
      </c>
      <c r="AH810" s="26">
        <v>93222</v>
      </c>
      <c r="AI810" s="38">
        <v>44588</v>
      </c>
      <c r="AJ810" s="27" t="s">
        <v>103</v>
      </c>
      <c r="AK810" s="26" t="s">
        <v>100</v>
      </c>
      <c r="AL810" s="26" t="s">
        <v>100</v>
      </c>
      <c r="AM810" s="19" t="str">
        <f>'[1]REQUISITOS DE EJECUCIÓN '!F813</f>
        <v>Cumplimiento del contrato
Calidad del servicio</v>
      </c>
      <c r="AN810" s="19" t="str">
        <f>'[1]REQUISITOS DE EJECUCIÓN '!G813</f>
        <v>36-44-101052972</v>
      </c>
      <c r="AO810" s="19">
        <f>'[1]REQUISITOS DE EJECUCIÓN '!H813</f>
        <v>44588</v>
      </c>
      <c r="AP810" s="19">
        <f>'[1]REQUISITOS DE EJECUCIÓN '!I813</f>
        <v>44589</v>
      </c>
      <c r="AQ810" s="19">
        <f>'[1]REQUISITOS DE EJECUCIÓN '!L813</f>
        <v>44589</v>
      </c>
      <c r="AR810" s="19" t="str">
        <f>'[1]REQUISITOS DE EJECUCIÓN '!M813</f>
        <v>I</v>
      </c>
      <c r="AS810" s="20" t="s">
        <v>104</v>
      </c>
      <c r="AT810" s="18" t="str">
        <f>[1]Supervisiones!J813</f>
        <v>Wilson Alirio Gómez Alba</v>
      </c>
      <c r="AU810" s="18" t="str">
        <f>[1]Supervisiones!K813</f>
        <v xml:space="preserve">79216863	</v>
      </c>
      <c r="AV810" s="18" t="str">
        <f>[1]Supervisiones!L813</f>
        <v>Wilson Alirio Gómez Alba</v>
      </c>
      <c r="AW810" s="18" t="str">
        <f>[1]Supervisiones!M813</f>
        <v xml:space="preserve">79216863	</v>
      </c>
      <c r="AX810" s="21">
        <f>[1]Supervisiones!N813</f>
        <v>44588</v>
      </c>
      <c r="AY810" s="21">
        <f>[1]Supervisiones!O813</f>
        <v>44588</v>
      </c>
      <c r="AZ810" s="18" t="str">
        <f>[1]Supervisiones!P813</f>
        <v>Transaccional</v>
      </c>
      <c r="BA810" s="20" t="s">
        <v>105</v>
      </c>
      <c r="BB810" s="18">
        <v>0</v>
      </c>
      <c r="BC810" s="20" t="s">
        <v>105</v>
      </c>
      <c r="BD810" s="18" t="s">
        <v>100</v>
      </c>
      <c r="BE810" s="18" t="s">
        <v>100</v>
      </c>
      <c r="BF810" s="20" t="s">
        <v>105</v>
      </c>
      <c r="BG810" s="18" t="s">
        <v>100</v>
      </c>
      <c r="BH810" s="18" t="s">
        <v>100</v>
      </c>
      <c r="BI810" s="18" t="s">
        <v>100</v>
      </c>
      <c r="BJ810" s="18" t="s">
        <v>100</v>
      </c>
      <c r="BK810" s="18" t="s">
        <v>100</v>
      </c>
      <c r="BL810" s="18" t="s">
        <v>100</v>
      </c>
      <c r="BM810" s="18" t="s">
        <v>100</v>
      </c>
      <c r="BN810" s="18" t="s">
        <v>100</v>
      </c>
      <c r="BO810" s="18" t="s">
        <v>100</v>
      </c>
      <c r="BP810" s="18" t="s">
        <v>100</v>
      </c>
      <c r="BQ810" s="18" t="s">
        <v>100</v>
      </c>
      <c r="BR810" s="18" t="s">
        <v>100</v>
      </c>
      <c r="BS810" s="21">
        <f t="shared" si="72"/>
        <v>44834</v>
      </c>
      <c r="BT810" s="20">
        <f t="shared" si="69"/>
        <v>0</v>
      </c>
      <c r="BU810" s="18">
        <v>0</v>
      </c>
      <c r="BV810" s="18">
        <v>0</v>
      </c>
      <c r="BW810" s="20">
        <f t="shared" si="70"/>
        <v>0</v>
      </c>
      <c r="BX810" s="18">
        <v>0</v>
      </c>
      <c r="BY810" s="18">
        <v>0</v>
      </c>
      <c r="BZ810" s="22">
        <f t="shared" si="73"/>
        <v>36000000</v>
      </c>
      <c r="CA810" s="18" t="s">
        <v>106</v>
      </c>
      <c r="CB810" s="20" t="e">
        <f t="shared" si="71"/>
        <v>#REF!</v>
      </c>
      <c r="CC810" s="30" t="e">
        <f>BS810-#REF!</f>
        <v>#REF!</v>
      </c>
      <c r="CD810" s="20" t="s">
        <v>107</v>
      </c>
      <c r="CE810" s="29">
        <v>44594</v>
      </c>
      <c r="CF810" s="32" t="s">
        <v>4209</v>
      </c>
    </row>
    <row r="811" spans="1:84" s="17" customFormat="1" ht="50.25" customHeight="1">
      <c r="A811" s="60">
        <v>810</v>
      </c>
      <c r="B811" s="20" t="s">
        <v>363</v>
      </c>
      <c r="C811" s="20" t="s">
        <v>363</v>
      </c>
      <c r="D811" s="20" t="s">
        <v>251</v>
      </c>
      <c r="E811" s="20" t="s">
        <v>88</v>
      </c>
      <c r="F811" s="20" t="s">
        <v>4210</v>
      </c>
      <c r="G811" s="20" t="s">
        <v>4211</v>
      </c>
      <c r="H811" s="20" t="s">
        <v>4212</v>
      </c>
      <c r="I811" s="20" t="s">
        <v>2130</v>
      </c>
      <c r="J811" s="20" t="s">
        <v>4213</v>
      </c>
      <c r="K811" s="20" t="s">
        <v>4214</v>
      </c>
      <c r="L811" s="18">
        <v>93142104</v>
      </c>
      <c r="M811" s="28" t="s">
        <v>4215</v>
      </c>
      <c r="N811" s="20" t="s">
        <v>1902</v>
      </c>
      <c r="O811" s="20">
        <f t="shared" si="58"/>
        <v>1100000000</v>
      </c>
      <c r="P811" s="35">
        <v>1100000000</v>
      </c>
      <c r="Q811" s="18">
        <v>0</v>
      </c>
      <c r="R811" s="36" t="s">
        <v>100</v>
      </c>
      <c r="S811" s="20" t="s">
        <v>100</v>
      </c>
      <c r="T811" s="21">
        <v>44589</v>
      </c>
      <c r="U811" s="21" t="s">
        <v>2313</v>
      </c>
      <c r="V811" s="51">
        <v>44925</v>
      </c>
      <c r="W811" s="21" t="s">
        <v>2313</v>
      </c>
      <c r="X811" s="21" t="s">
        <v>2313</v>
      </c>
      <c r="Y811" s="24" t="s">
        <v>130</v>
      </c>
      <c r="Z811" s="25" t="s">
        <v>369</v>
      </c>
      <c r="AA811" s="50">
        <v>20220262</v>
      </c>
      <c r="AB811" s="50">
        <v>40222</v>
      </c>
      <c r="AC811" s="23">
        <v>44569</v>
      </c>
      <c r="AD811" s="18" t="s">
        <v>100</v>
      </c>
      <c r="AE811" s="18" t="s">
        <v>100</v>
      </c>
      <c r="AF811" s="28" t="s">
        <v>131</v>
      </c>
      <c r="AG811" s="28" t="s">
        <v>4216</v>
      </c>
      <c r="AH811" s="26">
        <v>107422</v>
      </c>
      <c r="AI811" s="38">
        <v>44589</v>
      </c>
      <c r="AJ811" s="27" t="s">
        <v>84</v>
      </c>
      <c r="AK811" s="26" t="s">
        <v>100</v>
      </c>
      <c r="AL811" s="26" t="s">
        <v>100</v>
      </c>
      <c r="AM811" s="19" t="str">
        <f>'[1]REQUISITOS DE EJECUCIÓN '!F814</f>
        <v>PENDIENTE</v>
      </c>
      <c r="AN811" s="19" t="str">
        <f>'[1]REQUISITOS DE EJECUCIÓN '!G814</f>
        <v>PENDIENTE</v>
      </c>
      <c r="AO811" s="19" t="str">
        <f>'[1]REQUISITOS DE EJECUCIÓN '!H814</f>
        <v>PENDIENTE</v>
      </c>
      <c r="AP811" s="19" t="str">
        <f>'[1]REQUISITOS DE EJECUCIÓN '!I814</f>
        <v>PENDIENTE</v>
      </c>
      <c r="AQ811" s="19" t="str">
        <f>'[1]REQUISITOS DE EJECUCIÓN '!L814</f>
        <v>N/A</v>
      </c>
      <c r="AR811" s="19" t="str">
        <f>'[1]REQUISITOS DE EJECUCIÓN '!M814</f>
        <v>N/A</v>
      </c>
      <c r="AS811" s="20" t="s">
        <v>211</v>
      </c>
      <c r="AT811" s="18" t="str">
        <f>[1]Supervisiones!J814</f>
        <v>DANIELA MATURANA AGUDELO</v>
      </c>
      <c r="AU811" s="18">
        <f>[1]Supervisiones!K814</f>
        <v>1037572130</v>
      </c>
      <c r="AV811" s="18" t="str">
        <f>[1]Supervisiones!L814</f>
        <v>DANIELA MATURANA AGUDELO</v>
      </c>
      <c r="AW811" s="18">
        <f>[1]Supervisiones!M814</f>
        <v>1037572130</v>
      </c>
      <c r="AX811" s="21">
        <f>[1]Supervisiones!N814</f>
        <v>44589</v>
      </c>
      <c r="AY811" s="21">
        <f>[1]Supervisiones!O814</f>
        <v>44593</v>
      </c>
      <c r="AZ811" s="18" t="str">
        <f>[1]Supervisiones!P814</f>
        <v>Memorando</v>
      </c>
      <c r="BA811" s="20" t="s">
        <v>105</v>
      </c>
      <c r="BB811" s="18">
        <v>0</v>
      </c>
      <c r="BC811" s="20" t="s">
        <v>105</v>
      </c>
      <c r="BD811" s="18" t="s">
        <v>100</v>
      </c>
      <c r="BE811" s="18" t="s">
        <v>100</v>
      </c>
      <c r="BF811" s="20" t="s">
        <v>105</v>
      </c>
      <c r="BG811" s="18" t="s">
        <v>100</v>
      </c>
      <c r="BH811" s="18" t="s">
        <v>100</v>
      </c>
      <c r="BI811" s="18" t="s">
        <v>100</v>
      </c>
      <c r="BJ811" s="18" t="s">
        <v>100</v>
      </c>
      <c r="BK811" s="18" t="s">
        <v>100</v>
      </c>
      <c r="BL811" s="18" t="s">
        <v>100</v>
      </c>
      <c r="BM811" s="18" t="s">
        <v>100</v>
      </c>
      <c r="BN811" s="18" t="s">
        <v>100</v>
      </c>
      <c r="BO811" s="18" t="s">
        <v>100</v>
      </c>
      <c r="BP811" s="18" t="s">
        <v>100</v>
      </c>
      <c r="BQ811" s="18" t="s">
        <v>100</v>
      </c>
      <c r="BR811" s="18" t="s">
        <v>100</v>
      </c>
      <c r="BS811" s="21">
        <f t="shared" si="72"/>
        <v>44925</v>
      </c>
      <c r="BT811" s="20">
        <f t="shared" si="69"/>
        <v>0</v>
      </c>
      <c r="BU811" s="18">
        <v>0</v>
      </c>
      <c r="BV811" s="18">
        <v>0</v>
      </c>
      <c r="BW811" s="20">
        <f t="shared" si="70"/>
        <v>0</v>
      </c>
      <c r="BX811" s="18">
        <v>0</v>
      </c>
      <c r="BY811" s="18">
        <v>0</v>
      </c>
      <c r="BZ811" s="22">
        <f t="shared" si="73"/>
        <v>1100000000</v>
      </c>
      <c r="CA811" s="18" t="s">
        <v>106</v>
      </c>
      <c r="CB811" s="20" t="e">
        <f t="shared" si="71"/>
        <v>#REF!</v>
      </c>
      <c r="CC811" s="30" t="e">
        <f>BS811-#REF!</f>
        <v>#REF!</v>
      </c>
      <c r="CD811" s="20" t="s">
        <v>107</v>
      </c>
      <c r="CE811" s="29">
        <v>44594</v>
      </c>
      <c r="CF811" s="44" t="s">
        <v>4217</v>
      </c>
    </row>
    <row r="812" spans="1:84" s="17" customFormat="1" ht="50.25" customHeight="1">
      <c r="A812" s="60">
        <v>811</v>
      </c>
      <c r="B812" s="20" t="s">
        <v>298</v>
      </c>
      <c r="C812" s="20" t="s">
        <v>489</v>
      </c>
      <c r="D812" s="20" t="s">
        <v>460</v>
      </c>
      <c r="E812" s="20" t="s">
        <v>88</v>
      </c>
      <c r="F812" s="20" t="s">
        <v>4218</v>
      </c>
      <c r="G812" s="20" t="s">
        <v>90</v>
      </c>
      <c r="H812" s="20" t="s">
        <v>4219</v>
      </c>
      <c r="I812" s="20" t="s">
        <v>92</v>
      </c>
      <c r="J812" s="20">
        <v>1026298990</v>
      </c>
      <c r="K812" s="20" t="s">
        <v>4220</v>
      </c>
      <c r="L812" s="18">
        <v>80111701</v>
      </c>
      <c r="M812" s="28" t="s">
        <v>493</v>
      </c>
      <c r="N812" s="20" t="s">
        <v>96</v>
      </c>
      <c r="O812" s="20">
        <f t="shared" si="58"/>
        <v>42000000</v>
      </c>
      <c r="P812" s="39">
        <v>42000000</v>
      </c>
      <c r="Q812" s="36">
        <v>0</v>
      </c>
      <c r="R812" s="39">
        <v>4200000</v>
      </c>
      <c r="S812" s="20" t="s">
        <v>213</v>
      </c>
      <c r="T812" s="21">
        <v>44588</v>
      </c>
      <c r="U812" s="21">
        <v>44593</v>
      </c>
      <c r="V812" s="21">
        <v>44865</v>
      </c>
      <c r="W812" s="21">
        <v>44593</v>
      </c>
      <c r="X812" s="21">
        <v>44865</v>
      </c>
      <c r="Y812" s="24" t="s">
        <v>305</v>
      </c>
      <c r="Z812" s="25" t="s">
        <v>306</v>
      </c>
      <c r="AA812" s="24">
        <v>20220627</v>
      </c>
      <c r="AB812" s="24">
        <v>104822</v>
      </c>
      <c r="AC812" s="21">
        <v>44579</v>
      </c>
      <c r="AD812" s="18" t="s">
        <v>100</v>
      </c>
      <c r="AE812" s="18" t="s">
        <v>100</v>
      </c>
      <c r="AF812" s="18" t="s">
        <v>928</v>
      </c>
      <c r="AG812" s="18" t="s">
        <v>494</v>
      </c>
      <c r="AH812" s="26">
        <v>104822</v>
      </c>
      <c r="AI812" s="38">
        <v>44589</v>
      </c>
      <c r="AJ812" s="27" t="s">
        <v>103</v>
      </c>
      <c r="AK812" s="26" t="s">
        <v>100</v>
      </c>
      <c r="AL812" s="26" t="s">
        <v>100</v>
      </c>
      <c r="AM812" s="19" t="str">
        <f>'[1]REQUISITOS DE EJECUCIÓN '!F815</f>
        <v>Cumplimiento del contrato
Calidad del servicio</v>
      </c>
      <c r="AN812" s="19" t="str">
        <f>'[1]REQUISITOS DE EJECUCIÓN '!G815</f>
        <v>33-46-101041025</v>
      </c>
      <c r="AO812" s="19">
        <f>'[1]REQUISITOS DE EJECUCIÓN '!H815</f>
        <v>44588</v>
      </c>
      <c r="AP812" s="19">
        <f>'[1]REQUISITOS DE EJECUCIÓN '!I815</f>
        <v>44590</v>
      </c>
      <c r="AQ812" s="19" t="str">
        <f>'[1]REQUISITOS DE EJECUCIÓN '!L815</f>
        <v>28/0182022</v>
      </c>
      <c r="AR812" s="19" t="str">
        <f>'[1]REQUISITOS DE EJECUCIÓN '!M815</f>
        <v>I</v>
      </c>
      <c r="AS812" s="20" t="s">
        <v>104</v>
      </c>
      <c r="AT812" s="18" t="str">
        <f>[1]Supervisiones!J815</f>
        <v>Edgar Muñoz David</v>
      </c>
      <c r="AU812" s="18">
        <f>[1]Supervisiones!K815</f>
        <v>12965830</v>
      </c>
      <c r="AV812" s="18" t="str">
        <f>[1]Supervisiones!L815</f>
        <v>Edgar Muñoz David</v>
      </c>
      <c r="AW812" s="18">
        <f>[1]Supervisiones!M815</f>
        <v>12965830</v>
      </c>
      <c r="AX812" s="21">
        <f>[1]Supervisiones!N815</f>
        <v>44590</v>
      </c>
      <c r="AY812" s="21">
        <f>[1]Supervisiones!O815</f>
        <v>44590</v>
      </c>
      <c r="AZ812" s="18" t="str">
        <f>[1]Supervisiones!P815</f>
        <v>Transaccional</v>
      </c>
      <c r="BA812" s="20" t="s">
        <v>105</v>
      </c>
      <c r="BB812" s="18">
        <v>0</v>
      </c>
      <c r="BC812" s="20" t="s">
        <v>105</v>
      </c>
      <c r="BD812" s="18" t="s">
        <v>100</v>
      </c>
      <c r="BE812" s="18" t="s">
        <v>100</v>
      </c>
      <c r="BF812" s="20" t="s">
        <v>105</v>
      </c>
      <c r="BG812" s="18" t="s">
        <v>100</v>
      </c>
      <c r="BH812" s="18" t="s">
        <v>100</v>
      </c>
      <c r="BI812" s="18" t="s">
        <v>100</v>
      </c>
      <c r="BJ812" s="18" t="s">
        <v>100</v>
      </c>
      <c r="BK812" s="18" t="s">
        <v>100</v>
      </c>
      <c r="BL812" s="18" t="s">
        <v>100</v>
      </c>
      <c r="BM812" s="18" t="s">
        <v>100</v>
      </c>
      <c r="BN812" s="18" t="s">
        <v>100</v>
      </c>
      <c r="BO812" s="18" t="s">
        <v>100</v>
      </c>
      <c r="BP812" s="18" t="s">
        <v>100</v>
      </c>
      <c r="BQ812" s="18" t="s">
        <v>100</v>
      </c>
      <c r="BR812" s="18" t="s">
        <v>100</v>
      </c>
      <c r="BS812" s="21">
        <f t="shared" si="72"/>
        <v>44865</v>
      </c>
      <c r="BT812" s="20">
        <f t="shared" si="69"/>
        <v>0</v>
      </c>
      <c r="BU812" s="18">
        <v>0</v>
      </c>
      <c r="BV812" s="18">
        <v>0</v>
      </c>
      <c r="BW812" s="20">
        <f t="shared" si="70"/>
        <v>0</v>
      </c>
      <c r="BX812" s="18">
        <v>0</v>
      </c>
      <c r="BY812" s="18">
        <v>0</v>
      </c>
      <c r="BZ812" s="22">
        <f t="shared" si="73"/>
        <v>42000000</v>
      </c>
      <c r="CA812" s="18" t="s">
        <v>106</v>
      </c>
      <c r="CB812" s="20" t="e">
        <f t="shared" si="71"/>
        <v>#REF!</v>
      </c>
      <c r="CC812" s="30" t="e">
        <f>BS812-#REF!</f>
        <v>#REF!</v>
      </c>
      <c r="CD812" s="20" t="s">
        <v>107</v>
      </c>
      <c r="CE812" s="29">
        <v>44594</v>
      </c>
      <c r="CF812" s="32" t="s">
        <v>4221</v>
      </c>
    </row>
    <row r="813" spans="1:84" s="17" customFormat="1" ht="50.25" customHeight="1">
      <c r="A813" s="60">
        <v>812</v>
      </c>
      <c r="B813" s="20" t="s">
        <v>298</v>
      </c>
      <c r="C813" s="20" t="s">
        <v>299</v>
      </c>
      <c r="D813" s="20" t="s">
        <v>460</v>
      </c>
      <c r="E813" s="20" t="s">
        <v>88</v>
      </c>
      <c r="F813" s="20" t="s">
        <v>4222</v>
      </c>
      <c r="G813" s="20" t="s">
        <v>111</v>
      </c>
      <c r="H813" s="20" t="s">
        <v>4223</v>
      </c>
      <c r="I813" s="20" t="s">
        <v>92</v>
      </c>
      <c r="J813" s="20">
        <v>1022426031</v>
      </c>
      <c r="K813" s="20" t="s">
        <v>4224</v>
      </c>
      <c r="L813" s="18">
        <v>80111701</v>
      </c>
      <c r="M813" s="28" t="s">
        <v>304</v>
      </c>
      <c r="N813" s="20" t="s">
        <v>96</v>
      </c>
      <c r="O813" s="20">
        <f t="shared" si="58"/>
        <v>25000000</v>
      </c>
      <c r="P813" s="39">
        <v>25000000</v>
      </c>
      <c r="Q813" s="18">
        <v>0</v>
      </c>
      <c r="R813" s="39">
        <v>2500000</v>
      </c>
      <c r="S813" s="20" t="s">
        <v>213</v>
      </c>
      <c r="T813" s="21">
        <v>44588</v>
      </c>
      <c r="U813" s="21">
        <v>44593</v>
      </c>
      <c r="V813" s="21">
        <v>44865</v>
      </c>
      <c r="W813" s="21">
        <v>44593</v>
      </c>
      <c r="X813" s="21">
        <v>44865</v>
      </c>
      <c r="Y813" s="24" t="s">
        <v>305</v>
      </c>
      <c r="Z813" s="25" t="s">
        <v>306</v>
      </c>
      <c r="AA813" s="24">
        <v>20221132</v>
      </c>
      <c r="AB813" s="24">
        <v>109722</v>
      </c>
      <c r="AC813" s="21">
        <v>44579</v>
      </c>
      <c r="AD813" s="18" t="s">
        <v>100</v>
      </c>
      <c r="AE813" s="18" t="s">
        <v>100</v>
      </c>
      <c r="AF813" s="18" t="s">
        <v>928</v>
      </c>
      <c r="AG813" s="18" t="s">
        <v>3949</v>
      </c>
      <c r="AH813" s="26">
        <v>93022</v>
      </c>
      <c r="AI813" s="38">
        <v>44588</v>
      </c>
      <c r="AJ813" s="27" t="s">
        <v>103</v>
      </c>
      <c r="AK813" s="26" t="s">
        <v>100</v>
      </c>
      <c r="AL813" s="26" t="s">
        <v>100</v>
      </c>
      <c r="AM813" s="19" t="str">
        <f>'[1]REQUISITOS DE EJECUCIÓN '!F816</f>
        <v>Cumplimiento del contrato</v>
      </c>
      <c r="AN813" s="19" t="str">
        <f>'[1]REQUISITOS DE EJECUCIÓN '!G816</f>
        <v>14-46-101070774</v>
      </c>
      <c r="AO813" s="19">
        <f>'[1]REQUISITOS DE EJECUCIÓN '!H816</f>
        <v>44589</v>
      </c>
      <c r="AP813" s="19">
        <f>'[1]REQUISITOS DE EJECUCIÓN '!I816</f>
        <v>44590</v>
      </c>
      <c r="AQ813" s="19">
        <f>'[1]REQUISITOS DE EJECUCIÓN '!L816</f>
        <v>44589</v>
      </c>
      <c r="AR813" s="19" t="str">
        <f>'[1]REQUISITOS DE EJECUCIÓN '!M816</f>
        <v>I</v>
      </c>
      <c r="AS813" s="20" t="s">
        <v>104</v>
      </c>
      <c r="AT813" s="18" t="str">
        <f>[1]Supervisiones!J816</f>
        <v>Fabian Dario Romero Moreno</v>
      </c>
      <c r="AU813" s="18">
        <f>[1]Supervisiones!K816</f>
        <v>11523034</v>
      </c>
      <c r="AV813" s="18" t="str">
        <f>[1]Supervisiones!L816</f>
        <v>Fabian Dario Romero Moreno</v>
      </c>
      <c r="AW813" s="18">
        <f>[1]Supervisiones!M816</f>
        <v>11523034</v>
      </c>
      <c r="AX813" s="21">
        <f>[1]Supervisiones!N816</f>
        <v>44589</v>
      </c>
      <c r="AY813" s="21">
        <f>[1]Supervisiones!O816</f>
        <v>44588</v>
      </c>
      <c r="AZ813" s="18" t="str">
        <f>[1]Supervisiones!P816</f>
        <v>Transaccional</v>
      </c>
      <c r="BA813" s="20" t="s">
        <v>105</v>
      </c>
      <c r="BB813" s="18">
        <v>0</v>
      </c>
      <c r="BC813" s="20" t="s">
        <v>105</v>
      </c>
      <c r="BD813" s="18" t="s">
        <v>100</v>
      </c>
      <c r="BE813" s="18" t="s">
        <v>100</v>
      </c>
      <c r="BF813" s="20" t="s">
        <v>105</v>
      </c>
      <c r="BG813" s="18" t="s">
        <v>100</v>
      </c>
      <c r="BH813" s="18" t="s">
        <v>100</v>
      </c>
      <c r="BI813" s="18" t="s">
        <v>100</v>
      </c>
      <c r="BJ813" s="18" t="s">
        <v>100</v>
      </c>
      <c r="BK813" s="18" t="s">
        <v>100</v>
      </c>
      <c r="BL813" s="18" t="s">
        <v>100</v>
      </c>
      <c r="BM813" s="18" t="s">
        <v>100</v>
      </c>
      <c r="BN813" s="18" t="s">
        <v>100</v>
      </c>
      <c r="BO813" s="18" t="s">
        <v>100</v>
      </c>
      <c r="BP813" s="18" t="s">
        <v>100</v>
      </c>
      <c r="BQ813" s="18" t="s">
        <v>100</v>
      </c>
      <c r="BR813" s="18" t="s">
        <v>100</v>
      </c>
      <c r="BS813" s="21">
        <f t="shared" si="72"/>
        <v>44865</v>
      </c>
      <c r="BT813" s="20">
        <f t="shared" si="69"/>
        <v>0</v>
      </c>
      <c r="BU813" s="18">
        <v>0</v>
      </c>
      <c r="BV813" s="18">
        <v>0</v>
      </c>
      <c r="BW813" s="20">
        <f t="shared" si="70"/>
        <v>0</v>
      </c>
      <c r="BX813" s="18">
        <v>0</v>
      </c>
      <c r="BY813" s="18">
        <v>0</v>
      </c>
      <c r="BZ813" s="22">
        <f t="shared" si="73"/>
        <v>25000000</v>
      </c>
      <c r="CA813" s="18" t="s">
        <v>106</v>
      </c>
      <c r="CB813" s="20" t="e">
        <f t="shared" si="71"/>
        <v>#REF!</v>
      </c>
      <c r="CC813" s="30" t="e">
        <f>BS813-#REF!</f>
        <v>#REF!</v>
      </c>
      <c r="CD813" s="20" t="s">
        <v>107</v>
      </c>
      <c r="CE813" s="29">
        <v>44594</v>
      </c>
      <c r="CF813" s="44" t="s">
        <v>4225</v>
      </c>
    </row>
    <row r="814" spans="1:84" s="17" customFormat="1" ht="50.25" customHeight="1">
      <c r="A814" s="60">
        <v>813</v>
      </c>
      <c r="B814" s="20" t="s">
        <v>298</v>
      </c>
      <c r="C814" s="20" t="s">
        <v>299</v>
      </c>
      <c r="D814" s="20" t="s">
        <v>300</v>
      </c>
      <c r="E814" s="20" t="s">
        <v>88</v>
      </c>
      <c r="F814" s="20" t="s">
        <v>4226</v>
      </c>
      <c r="G814" s="20" t="s">
        <v>90</v>
      </c>
      <c r="H814" s="20" t="s">
        <v>4227</v>
      </c>
      <c r="I814" s="20" t="s">
        <v>92</v>
      </c>
      <c r="J814" s="20">
        <v>79793604</v>
      </c>
      <c r="K814" s="20" t="s">
        <v>4228</v>
      </c>
      <c r="L814" s="18">
        <v>80111701</v>
      </c>
      <c r="M814" s="28" t="s">
        <v>493</v>
      </c>
      <c r="N814" s="20" t="s">
        <v>96</v>
      </c>
      <c r="O814" s="20">
        <f t="shared" si="58"/>
        <v>65000000</v>
      </c>
      <c r="P814" s="35">
        <v>65000000</v>
      </c>
      <c r="Q814" s="18">
        <v>0</v>
      </c>
      <c r="R814" s="35">
        <v>6500000</v>
      </c>
      <c r="S814" s="20" t="s">
        <v>213</v>
      </c>
      <c r="T814" s="31">
        <v>44588</v>
      </c>
      <c r="U814" s="21">
        <v>44593</v>
      </c>
      <c r="V814" s="21">
        <v>44865</v>
      </c>
      <c r="W814" s="21">
        <v>44593</v>
      </c>
      <c r="X814" s="21">
        <v>44865</v>
      </c>
      <c r="Y814" s="24" t="s">
        <v>305</v>
      </c>
      <c r="Z814" s="25" t="s">
        <v>306</v>
      </c>
      <c r="AA814" s="50">
        <v>20220609</v>
      </c>
      <c r="AB814" s="50">
        <v>68122</v>
      </c>
      <c r="AC814" s="23">
        <v>44573</v>
      </c>
      <c r="AD814" s="18" t="s">
        <v>100</v>
      </c>
      <c r="AE814" s="18" t="s">
        <v>100</v>
      </c>
      <c r="AF814" s="28" t="s">
        <v>2768</v>
      </c>
      <c r="AG814" s="28" t="s">
        <v>3109</v>
      </c>
      <c r="AH814" s="26">
        <v>108722</v>
      </c>
      <c r="AI814" s="38">
        <v>44589</v>
      </c>
      <c r="AJ814" s="27" t="s">
        <v>103</v>
      </c>
      <c r="AK814" s="26" t="s">
        <v>100</v>
      </c>
      <c r="AL814" s="26" t="s">
        <v>100</v>
      </c>
      <c r="AM814" s="19" t="str">
        <f>'[1]REQUISITOS DE EJECUCIÓN '!F817</f>
        <v>Cumplimiento del contrato
Calidad del servicio</v>
      </c>
      <c r="AN814" s="19" t="str">
        <f>'[1]REQUISITOS DE EJECUCIÓN '!G817</f>
        <v>390-47-994000069830</v>
      </c>
      <c r="AO814" s="19">
        <f>'[1]REQUISITOS DE EJECUCIÓN '!H817</f>
        <v>44588</v>
      </c>
      <c r="AP814" s="19">
        <f>'[1]REQUISITOS DE EJECUCIÓN '!I817</f>
        <v>44589</v>
      </c>
      <c r="AQ814" s="19">
        <f>'[1]REQUISITOS DE EJECUCIÓN '!L817</f>
        <v>44589</v>
      </c>
      <c r="AR814" s="19" t="str">
        <f>'[1]REQUISITOS DE EJECUCIÓN '!M817</f>
        <v>I</v>
      </c>
      <c r="AS814" s="20" t="s">
        <v>104</v>
      </c>
      <c r="AT814" s="18" t="str">
        <f>[1]Supervisiones!J817</f>
        <v>Fabian Dario Romero Moreno</v>
      </c>
      <c r="AU814" s="18">
        <f>[1]Supervisiones!K817</f>
        <v>11523034</v>
      </c>
      <c r="AV814" s="18" t="str">
        <f>[1]Supervisiones!L817</f>
        <v>Fabian Dario Romero Moreno</v>
      </c>
      <c r="AW814" s="18">
        <f>[1]Supervisiones!M817</f>
        <v>11523034</v>
      </c>
      <c r="AX814" s="21">
        <f>[1]Supervisiones!N817</f>
        <v>44592</v>
      </c>
      <c r="AY814" s="21">
        <f>[1]Supervisiones!O817</f>
        <v>44592</v>
      </c>
      <c r="AZ814" s="18" t="str">
        <f>[1]Supervisiones!P817</f>
        <v>Transaccional</v>
      </c>
      <c r="BA814" s="20" t="s">
        <v>105</v>
      </c>
      <c r="BB814" s="18">
        <v>0</v>
      </c>
      <c r="BC814" s="20" t="s">
        <v>105</v>
      </c>
      <c r="BD814" s="18" t="s">
        <v>100</v>
      </c>
      <c r="BE814" s="18" t="s">
        <v>100</v>
      </c>
      <c r="BF814" s="20" t="s">
        <v>105</v>
      </c>
      <c r="BG814" s="18" t="s">
        <v>100</v>
      </c>
      <c r="BH814" s="18" t="s">
        <v>100</v>
      </c>
      <c r="BI814" s="18" t="s">
        <v>100</v>
      </c>
      <c r="BJ814" s="18" t="s">
        <v>100</v>
      </c>
      <c r="BK814" s="18" t="s">
        <v>100</v>
      </c>
      <c r="BL814" s="18" t="s">
        <v>100</v>
      </c>
      <c r="BM814" s="18" t="s">
        <v>100</v>
      </c>
      <c r="BN814" s="18" t="s">
        <v>100</v>
      </c>
      <c r="BO814" s="18" t="s">
        <v>100</v>
      </c>
      <c r="BP814" s="18" t="s">
        <v>100</v>
      </c>
      <c r="BQ814" s="18" t="s">
        <v>100</v>
      </c>
      <c r="BR814" s="18" t="s">
        <v>100</v>
      </c>
      <c r="BS814" s="21">
        <f t="shared" si="72"/>
        <v>44865</v>
      </c>
      <c r="BT814" s="20">
        <f t="shared" si="69"/>
        <v>0</v>
      </c>
      <c r="BU814" s="18">
        <v>0</v>
      </c>
      <c r="BV814" s="18">
        <v>0</v>
      </c>
      <c r="BW814" s="20">
        <f t="shared" si="70"/>
        <v>0</v>
      </c>
      <c r="BX814" s="18">
        <v>0</v>
      </c>
      <c r="BY814" s="18">
        <v>0</v>
      </c>
      <c r="BZ814" s="22">
        <f t="shared" si="73"/>
        <v>65000000</v>
      </c>
      <c r="CA814" s="18" t="s">
        <v>106</v>
      </c>
      <c r="CB814" s="20" t="e">
        <f t="shared" si="71"/>
        <v>#REF!</v>
      </c>
      <c r="CC814" s="30" t="e">
        <f>BS814-#REF!</f>
        <v>#REF!</v>
      </c>
      <c r="CD814" s="20" t="s">
        <v>107</v>
      </c>
      <c r="CE814" s="29">
        <v>44594</v>
      </c>
      <c r="CF814" s="32" t="s">
        <v>4229</v>
      </c>
    </row>
    <row r="815" spans="1:84" s="17" customFormat="1" ht="50.25" customHeight="1">
      <c r="A815" s="60">
        <v>814</v>
      </c>
      <c r="B815" s="20" t="s">
        <v>298</v>
      </c>
      <c r="C815" s="20" t="s">
        <v>299</v>
      </c>
      <c r="D815" s="20" t="s">
        <v>300</v>
      </c>
      <c r="E815" s="20" t="s">
        <v>88</v>
      </c>
      <c r="F815" s="20" t="s">
        <v>4230</v>
      </c>
      <c r="G815" s="20" t="s">
        <v>111</v>
      </c>
      <c r="H815" s="20" t="s">
        <v>4231</v>
      </c>
      <c r="I815" s="20" t="s">
        <v>92</v>
      </c>
      <c r="J815" s="20">
        <v>1001315876</v>
      </c>
      <c r="K815" s="20" t="s">
        <v>4232</v>
      </c>
      <c r="L815" s="18">
        <v>80111701</v>
      </c>
      <c r="M815" s="28" t="s">
        <v>4233</v>
      </c>
      <c r="N815" s="20" t="s">
        <v>96</v>
      </c>
      <c r="O815" s="20">
        <f t="shared" si="58"/>
        <v>24960000</v>
      </c>
      <c r="P815" s="35">
        <v>24960000</v>
      </c>
      <c r="Q815" s="18">
        <v>0</v>
      </c>
      <c r="R815" s="35">
        <v>2080000</v>
      </c>
      <c r="S815" s="20" t="s">
        <v>213</v>
      </c>
      <c r="T815" s="31">
        <v>44588</v>
      </c>
      <c r="U815" s="21">
        <v>44593</v>
      </c>
      <c r="V815" s="53">
        <v>44925</v>
      </c>
      <c r="W815" s="21">
        <v>44593</v>
      </c>
      <c r="X815" s="42">
        <v>44895</v>
      </c>
      <c r="Y815" s="24" t="s">
        <v>305</v>
      </c>
      <c r="Z815" s="25" t="s">
        <v>306</v>
      </c>
      <c r="AA815" s="50">
        <v>20220590</v>
      </c>
      <c r="AB815" s="50">
        <v>118222</v>
      </c>
      <c r="AC815" s="23">
        <v>44585</v>
      </c>
      <c r="AD815" s="18" t="s">
        <v>100</v>
      </c>
      <c r="AE815" s="18" t="s">
        <v>100</v>
      </c>
      <c r="AF815" s="28" t="s">
        <v>928</v>
      </c>
      <c r="AG815" s="28" t="s">
        <v>214</v>
      </c>
      <c r="AH815" s="26">
        <v>108622</v>
      </c>
      <c r="AI815" s="38">
        <v>44589</v>
      </c>
      <c r="AJ815" s="27" t="s">
        <v>103</v>
      </c>
      <c r="AK815" s="26" t="s">
        <v>100</v>
      </c>
      <c r="AL815" s="26" t="s">
        <v>100</v>
      </c>
      <c r="AM815" s="19" t="str">
        <f>'[1]REQUISITOS DE EJECUCIÓN '!F818</f>
        <v>Cumplimiento del contrato</v>
      </c>
      <c r="AN815" s="19" t="str">
        <f>'[1]REQUISITOS DE EJECUCIÓN '!G818</f>
        <v>21-46-101043419</v>
      </c>
      <c r="AO815" s="19">
        <f>'[1]REQUISITOS DE EJECUCIÓN '!H818</f>
        <v>44588</v>
      </c>
      <c r="AP815" s="19">
        <f>'[1]REQUISITOS DE EJECUCIÓN '!I818</f>
        <v>44592</v>
      </c>
      <c r="AQ815" s="19">
        <f>'[1]REQUISITOS DE EJECUCIÓN '!L818</f>
        <v>44589</v>
      </c>
      <c r="AR815" s="19" t="str">
        <f>'[1]REQUISITOS DE EJECUCIÓN '!M818</f>
        <v>I</v>
      </c>
      <c r="AS815" s="20" t="s">
        <v>104</v>
      </c>
      <c r="AT815" s="18" t="str">
        <f>[1]Supervisiones!J818</f>
        <v>Karen Lorena Hernandez Bedoya</v>
      </c>
      <c r="AU815" s="18">
        <f>[1]Supervisiones!K818</f>
        <v>1032407346</v>
      </c>
      <c r="AV815" s="18" t="str">
        <f>[1]Supervisiones!L818</f>
        <v>Karen Lorena Hernandez Bedoya</v>
      </c>
      <c r="AW815" s="18">
        <f>[1]Supervisiones!M818</f>
        <v>1032407346</v>
      </c>
      <c r="AX815" s="21">
        <f>[1]Supervisiones!N818</f>
        <v>44592</v>
      </c>
      <c r="AY815" s="21">
        <f>[1]Supervisiones!O818</f>
        <v>44592</v>
      </c>
      <c r="AZ815" s="18" t="str">
        <f>[1]Supervisiones!P818</f>
        <v>Transaccional</v>
      </c>
      <c r="BA815" s="20" t="s">
        <v>105</v>
      </c>
      <c r="BB815" s="18">
        <v>0</v>
      </c>
      <c r="BC815" s="20" t="s">
        <v>105</v>
      </c>
      <c r="BD815" s="18" t="s">
        <v>100</v>
      </c>
      <c r="BE815" s="18" t="s">
        <v>100</v>
      </c>
      <c r="BF815" s="20" t="s">
        <v>105</v>
      </c>
      <c r="BG815" s="18" t="s">
        <v>100</v>
      </c>
      <c r="BH815" s="18" t="s">
        <v>100</v>
      </c>
      <c r="BI815" s="18" t="s">
        <v>100</v>
      </c>
      <c r="BJ815" s="18" t="s">
        <v>100</v>
      </c>
      <c r="BK815" s="18" t="s">
        <v>100</v>
      </c>
      <c r="BL815" s="18" t="s">
        <v>100</v>
      </c>
      <c r="BM815" s="18" t="s">
        <v>100</v>
      </c>
      <c r="BN815" s="18" t="s">
        <v>100</v>
      </c>
      <c r="BO815" s="18" t="s">
        <v>100</v>
      </c>
      <c r="BP815" s="18" t="s">
        <v>100</v>
      </c>
      <c r="BQ815" s="18" t="s">
        <v>100</v>
      </c>
      <c r="BR815" s="18" t="s">
        <v>100</v>
      </c>
      <c r="BS815" s="21">
        <f t="shared" si="72"/>
        <v>44925</v>
      </c>
      <c r="BT815" s="20">
        <f t="shared" si="69"/>
        <v>0</v>
      </c>
      <c r="BU815" s="18">
        <v>0</v>
      </c>
      <c r="BV815" s="18">
        <v>0</v>
      </c>
      <c r="BW815" s="20">
        <f t="shared" si="70"/>
        <v>0</v>
      </c>
      <c r="BX815" s="18">
        <v>0</v>
      </c>
      <c r="BY815" s="18">
        <v>0</v>
      </c>
      <c r="BZ815" s="22">
        <f t="shared" si="73"/>
        <v>24960000</v>
      </c>
      <c r="CA815" s="18" t="s">
        <v>106</v>
      </c>
      <c r="CB815" s="20" t="e">
        <f t="shared" si="71"/>
        <v>#REF!</v>
      </c>
      <c r="CC815" s="30" t="e">
        <f>BS815-#REF!</f>
        <v>#REF!</v>
      </c>
      <c r="CD815" s="20" t="s">
        <v>107</v>
      </c>
      <c r="CE815" s="29">
        <v>44594</v>
      </c>
      <c r="CF815" s="32" t="s">
        <v>4234</v>
      </c>
    </row>
    <row r="816" spans="1:84" s="17" customFormat="1" ht="50.25" customHeight="1">
      <c r="A816" s="60">
        <v>815</v>
      </c>
      <c r="B816" s="20" t="s">
        <v>298</v>
      </c>
      <c r="C816" s="20" t="s">
        <v>299</v>
      </c>
      <c r="D816" s="20" t="s">
        <v>300</v>
      </c>
      <c r="E816" s="20" t="s">
        <v>88</v>
      </c>
      <c r="F816" s="20" t="s">
        <v>4235</v>
      </c>
      <c r="G816" s="20" t="s">
        <v>90</v>
      </c>
      <c r="H816" s="20" t="s">
        <v>4236</v>
      </c>
      <c r="I816" s="20" t="s">
        <v>92</v>
      </c>
      <c r="J816" s="20">
        <v>50849279</v>
      </c>
      <c r="K816" s="20" t="s">
        <v>4237</v>
      </c>
      <c r="L816" s="18">
        <v>80111701</v>
      </c>
      <c r="M816" s="28" t="s">
        <v>480</v>
      </c>
      <c r="N816" s="20" t="s">
        <v>96</v>
      </c>
      <c r="O816" s="20">
        <f t="shared" si="58"/>
        <v>96800000</v>
      </c>
      <c r="P816" s="35">
        <v>96800000</v>
      </c>
      <c r="Q816" s="18">
        <v>0</v>
      </c>
      <c r="R816" s="35">
        <v>8800000</v>
      </c>
      <c r="S816" s="20" t="s">
        <v>213</v>
      </c>
      <c r="T816" s="31">
        <v>44589</v>
      </c>
      <c r="U816" s="21">
        <v>44593</v>
      </c>
      <c r="V816" s="53">
        <v>44926</v>
      </c>
      <c r="W816" s="21">
        <v>44593</v>
      </c>
      <c r="X816" s="21">
        <v>44926</v>
      </c>
      <c r="Y816" s="24" t="s">
        <v>305</v>
      </c>
      <c r="Z816" s="25" t="s">
        <v>306</v>
      </c>
      <c r="AA816" s="50">
        <v>20220535</v>
      </c>
      <c r="AB816" s="50">
        <v>117622</v>
      </c>
      <c r="AC816" s="23">
        <v>44585</v>
      </c>
      <c r="AD816" s="18" t="s">
        <v>100</v>
      </c>
      <c r="AE816" s="18" t="s">
        <v>100</v>
      </c>
      <c r="AF816" s="28" t="s">
        <v>928</v>
      </c>
      <c r="AG816" s="28" t="s">
        <v>116</v>
      </c>
      <c r="AH816" s="26">
        <v>125022</v>
      </c>
      <c r="AI816" s="38">
        <v>44590</v>
      </c>
      <c r="AJ816" s="27" t="s">
        <v>103</v>
      </c>
      <c r="AK816" s="26" t="s">
        <v>100</v>
      </c>
      <c r="AL816" s="26" t="s">
        <v>100</v>
      </c>
      <c r="AM816" s="19" t="str">
        <f>'[1]REQUISITOS DE EJECUCIÓN '!F819</f>
        <v>Cumplimiento del contrato
Calidad del servicio</v>
      </c>
      <c r="AN816" s="19" t="str">
        <f>'[1]REQUISITOS DE EJECUCIÓN '!G819</f>
        <v>21-46-101045284</v>
      </c>
      <c r="AO816" s="19">
        <f>'[1]REQUISITOS DE EJECUCIÓN '!H819</f>
        <v>44589</v>
      </c>
      <c r="AP816" s="19">
        <f>'[1]REQUISITOS DE EJECUCIÓN '!I819</f>
        <v>44592</v>
      </c>
      <c r="AQ816" s="19">
        <f>'[1]REQUISITOS DE EJECUCIÓN '!L819</f>
        <v>44590</v>
      </c>
      <c r="AR816" s="19" t="str">
        <f>'[1]REQUISITOS DE EJECUCIÓN '!M819</f>
        <v>I</v>
      </c>
      <c r="AS816" s="20" t="s">
        <v>104</v>
      </c>
      <c r="AT816" s="18" t="str">
        <f>[1]Supervisiones!J819</f>
        <v>Fabian Dario Romero Moreno</v>
      </c>
      <c r="AU816" s="18">
        <f>[1]Supervisiones!K819</f>
        <v>11523034</v>
      </c>
      <c r="AV816" s="18" t="str">
        <f>[1]Supervisiones!L819</f>
        <v>Fabian Dario Romero Moreno</v>
      </c>
      <c r="AW816" s="18">
        <f>[1]Supervisiones!M819</f>
        <v>11523034</v>
      </c>
      <c r="AX816" s="21">
        <f>[1]Supervisiones!N819</f>
        <v>44592</v>
      </c>
      <c r="AY816" s="21">
        <f>[1]Supervisiones!O819</f>
        <v>44592</v>
      </c>
      <c r="AZ816" s="18" t="str">
        <f>[1]Supervisiones!P819</f>
        <v>Transaccional</v>
      </c>
      <c r="BA816" s="20" t="s">
        <v>105</v>
      </c>
      <c r="BB816" s="18">
        <v>0</v>
      </c>
      <c r="BC816" s="20" t="s">
        <v>105</v>
      </c>
      <c r="BD816" s="18" t="s">
        <v>100</v>
      </c>
      <c r="BE816" s="18" t="s">
        <v>100</v>
      </c>
      <c r="BF816" s="20" t="s">
        <v>105</v>
      </c>
      <c r="BG816" s="18" t="s">
        <v>100</v>
      </c>
      <c r="BH816" s="18" t="s">
        <v>100</v>
      </c>
      <c r="BI816" s="18" t="s">
        <v>100</v>
      </c>
      <c r="BJ816" s="18" t="s">
        <v>100</v>
      </c>
      <c r="BK816" s="18" t="s">
        <v>100</v>
      </c>
      <c r="BL816" s="18" t="s">
        <v>100</v>
      </c>
      <c r="BM816" s="18" t="s">
        <v>100</v>
      </c>
      <c r="BN816" s="18" t="s">
        <v>100</v>
      </c>
      <c r="BO816" s="18" t="s">
        <v>100</v>
      </c>
      <c r="BP816" s="18" t="s">
        <v>100</v>
      </c>
      <c r="BQ816" s="18" t="s">
        <v>100</v>
      </c>
      <c r="BR816" s="18" t="s">
        <v>100</v>
      </c>
      <c r="BS816" s="21">
        <f t="shared" si="72"/>
        <v>44926</v>
      </c>
      <c r="BT816" s="20">
        <f t="shared" si="69"/>
        <v>0</v>
      </c>
      <c r="BU816" s="18">
        <v>0</v>
      </c>
      <c r="BV816" s="18">
        <v>0</v>
      </c>
      <c r="BW816" s="20">
        <f t="shared" si="70"/>
        <v>0</v>
      </c>
      <c r="BX816" s="18">
        <v>0</v>
      </c>
      <c r="BY816" s="18">
        <v>0</v>
      </c>
      <c r="BZ816" s="22">
        <f t="shared" si="73"/>
        <v>96800000</v>
      </c>
      <c r="CA816" s="18" t="s">
        <v>106</v>
      </c>
      <c r="CB816" s="20" t="e">
        <f t="shared" si="71"/>
        <v>#REF!</v>
      </c>
      <c r="CC816" s="30" t="e">
        <f>BS816-#REF!</f>
        <v>#REF!</v>
      </c>
      <c r="CD816" s="20" t="s">
        <v>107</v>
      </c>
      <c r="CE816" s="29">
        <v>44594</v>
      </c>
      <c r="CF816" s="32" t="s">
        <v>4238</v>
      </c>
    </row>
    <row r="817" spans="1:84" s="17" customFormat="1" ht="50.25" customHeight="1">
      <c r="A817" s="60">
        <v>816</v>
      </c>
      <c r="B817" s="20" t="s">
        <v>411</v>
      </c>
      <c r="C817" s="20" t="s">
        <v>1488</v>
      </c>
      <c r="D817" s="20" t="s">
        <v>1105</v>
      </c>
      <c r="E817" s="20" t="s">
        <v>88</v>
      </c>
      <c r="F817" s="20" t="s">
        <v>4239</v>
      </c>
      <c r="G817" s="20" t="s">
        <v>90</v>
      </c>
      <c r="H817" s="20" t="s">
        <v>4240</v>
      </c>
      <c r="I817" s="20" t="s">
        <v>92</v>
      </c>
      <c r="J817" s="20">
        <v>41931151</v>
      </c>
      <c r="K817" s="20" t="s">
        <v>4241</v>
      </c>
      <c r="L817" s="18">
        <v>80111701</v>
      </c>
      <c r="M817" s="28" t="s">
        <v>4242</v>
      </c>
      <c r="N817" s="20" t="s">
        <v>96</v>
      </c>
      <c r="O817" s="20">
        <f t="shared" si="58"/>
        <v>66000000</v>
      </c>
      <c r="P817" s="35">
        <v>66000000</v>
      </c>
      <c r="Q817" s="18">
        <v>0</v>
      </c>
      <c r="R817" s="35">
        <v>6000000</v>
      </c>
      <c r="S817" s="20" t="s">
        <v>97</v>
      </c>
      <c r="T817" s="31">
        <v>44589</v>
      </c>
      <c r="U817" s="21">
        <v>44592</v>
      </c>
      <c r="V817" s="31">
        <v>44924</v>
      </c>
      <c r="W817" s="21">
        <v>44592</v>
      </c>
      <c r="X817" s="21">
        <v>44924</v>
      </c>
      <c r="Y817" s="24" t="s">
        <v>622</v>
      </c>
      <c r="Z817" s="25" t="s">
        <v>419</v>
      </c>
      <c r="AA817" s="50">
        <v>20220841</v>
      </c>
      <c r="AB817" s="50">
        <v>98222</v>
      </c>
      <c r="AC817" s="23">
        <v>44578</v>
      </c>
      <c r="AD817" s="18" t="s">
        <v>100</v>
      </c>
      <c r="AE817" s="18" t="s">
        <v>100</v>
      </c>
      <c r="AF817" s="28" t="s">
        <v>1493</v>
      </c>
      <c r="AG817" s="28" t="s">
        <v>1389</v>
      </c>
      <c r="AH817" s="40">
        <v>106022</v>
      </c>
      <c r="AI817" s="46">
        <v>44589</v>
      </c>
      <c r="AJ817" s="40" t="s">
        <v>84</v>
      </c>
      <c r="AK817" s="40" t="s">
        <v>100</v>
      </c>
      <c r="AL817" s="40" t="s">
        <v>100</v>
      </c>
      <c r="AM817" s="19" t="str">
        <f>'[1]REQUISITOS DE EJECUCIÓN '!F820</f>
        <v>Cumplimiento del contrato
Calidad del servicio</v>
      </c>
      <c r="AN817" s="19" t="str">
        <f>'[1]REQUISITOS DE EJECUCIÓN '!G820</f>
        <v>390-47-994000069965</v>
      </c>
      <c r="AO817" s="19">
        <f>'[1]REQUISITOS DE EJECUCIÓN '!H820</f>
        <v>44589</v>
      </c>
      <c r="AP817" s="19">
        <f>'[1]REQUISITOS DE EJECUCIÓN '!I820</f>
        <v>44592</v>
      </c>
      <c r="AQ817" s="19">
        <f>'[1]REQUISITOS DE EJECUCIÓN '!L820</f>
        <v>44590</v>
      </c>
      <c r="AR817" s="19" t="str">
        <f>'[1]REQUISITOS DE EJECUCIÓN '!M820</f>
        <v>I</v>
      </c>
      <c r="AS817" s="20" t="s">
        <v>211</v>
      </c>
      <c r="AT817" s="18" t="str">
        <f>[1]Supervisiones!J820</f>
        <v>Sandra Patricia Amado Castillo</v>
      </c>
      <c r="AU817" s="18">
        <f>[1]Supervisiones!K820</f>
        <v>52795498</v>
      </c>
      <c r="AV817" s="18" t="str">
        <f>[1]Supervisiones!L820</f>
        <v>Mauricio Serrato Roa</v>
      </c>
      <c r="AW817" s="18">
        <f>[1]Supervisiones!M820</f>
        <v>52795498</v>
      </c>
      <c r="AX817" s="21">
        <f>[1]Supervisiones!N820</f>
        <v>44590</v>
      </c>
      <c r="AY817" s="21">
        <f>[1]Supervisiones!O820</f>
        <v>44590</v>
      </c>
      <c r="AZ817" s="18" t="str">
        <f>[1]Supervisiones!P820</f>
        <v>Transaccional</v>
      </c>
      <c r="BA817" s="20" t="s">
        <v>94</v>
      </c>
      <c r="BB817" s="18">
        <v>1</v>
      </c>
      <c r="BC817" s="20" t="s">
        <v>94</v>
      </c>
      <c r="BD817" s="18" t="s">
        <v>4243</v>
      </c>
      <c r="BE817" s="21">
        <v>44599</v>
      </c>
      <c r="BF817" s="20" t="s">
        <v>105</v>
      </c>
      <c r="BG817" s="18" t="s">
        <v>100</v>
      </c>
      <c r="BH817" s="18" t="s">
        <v>100</v>
      </c>
      <c r="BI817" s="18" t="s">
        <v>100</v>
      </c>
      <c r="BJ817" s="18" t="s">
        <v>100</v>
      </c>
      <c r="BK817" s="18" t="s">
        <v>100</v>
      </c>
      <c r="BL817" s="18" t="s">
        <v>100</v>
      </c>
      <c r="BM817" s="18" t="s">
        <v>100</v>
      </c>
      <c r="BN817" s="18" t="s">
        <v>100</v>
      </c>
      <c r="BO817" s="18" t="s">
        <v>100</v>
      </c>
      <c r="BP817" s="18" t="s">
        <v>100</v>
      </c>
      <c r="BQ817" s="18" t="s">
        <v>100</v>
      </c>
      <c r="BR817" s="18" t="s">
        <v>100</v>
      </c>
      <c r="BS817" s="21">
        <f t="shared" si="72"/>
        <v>44924</v>
      </c>
      <c r="BT817" s="20">
        <f t="shared" si="69"/>
        <v>0</v>
      </c>
      <c r="BU817" s="18">
        <v>0</v>
      </c>
      <c r="BV817" s="18">
        <v>0</v>
      </c>
      <c r="BW817" s="20">
        <f t="shared" si="70"/>
        <v>0</v>
      </c>
      <c r="BX817" s="18">
        <v>0</v>
      </c>
      <c r="BY817" s="18">
        <v>0</v>
      </c>
      <c r="BZ817" s="22">
        <f t="shared" si="73"/>
        <v>66000000</v>
      </c>
      <c r="CA817" s="18" t="s">
        <v>106</v>
      </c>
      <c r="CB817" s="20" t="e">
        <f t="shared" si="71"/>
        <v>#REF!</v>
      </c>
      <c r="CC817" s="30" t="e">
        <f>BS817-#REF!</f>
        <v>#REF!</v>
      </c>
      <c r="CD817" s="20" t="s">
        <v>107</v>
      </c>
      <c r="CE817" s="29">
        <v>44594</v>
      </c>
      <c r="CF817" s="32" t="s">
        <v>4244</v>
      </c>
    </row>
    <row r="818" spans="1:84" s="17" customFormat="1" ht="50.25" customHeight="1">
      <c r="A818" s="60">
        <v>817</v>
      </c>
      <c r="B818" s="20" t="s">
        <v>298</v>
      </c>
      <c r="C818" s="20" t="s">
        <v>489</v>
      </c>
      <c r="D818" s="20" t="s">
        <v>460</v>
      </c>
      <c r="E818" s="20" t="s">
        <v>88</v>
      </c>
      <c r="F818" s="20" t="s">
        <v>4245</v>
      </c>
      <c r="G818" s="20" t="s">
        <v>90</v>
      </c>
      <c r="H818" s="20" t="s">
        <v>4246</v>
      </c>
      <c r="I818" s="20" t="s">
        <v>92</v>
      </c>
      <c r="J818" s="20">
        <v>6775624</v>
      </c>
      <c r="K818" s="20" t="s">
        <v>4247</v>
      </c>
      <c r="L818" s="18">
        <v>80111701</v>
      </c>
      <c r="M818" s="28" t="s">
        <v>589</v>
      </c>
      <c r="N818" s="20" t="s">
        <v>96</v>
      </c>
      <c r="O818" s="20">
        <f t="shared" si="58"/>
        <v>65000000</v>
      </c>
      <c r="P818" s="35">
        <v>65000000</v>
      </c>
      <c r="Q818" s="18">
        <v>0</v>
      </c>
      <c r="R818" s="35">
        <v>6500000</v>
      </c>
      <c r="S818" s="20" t="s">
        <v>213</v>
      </c>
      <c r="T818" s="31">
        <v>44589</v>
      </c>
      <c r="U818" s="21">
        <v>44599</v>
      </c>
      <c r="V818" s="21">
        <v>44865</v>
      </c>
      <c r="W818" s="21">
        <v>44599</v>
      </c>
      <c r="X818" s="21">
        <v>44865</v>
      </c>
      <c r="Y818" s="24" t="s">
        <v>305</v>
      </c>
      <c r="Z818" s="25" t="s">
        <v>306</v>
      </c>
      <c r="AA818" s="50">
        <v>20220566</v>
      </c>
      <c r="AB818" s="50">
        <v>66522</v>
      </c>
      <c r="AC818" s="23">
        <v>44573</v>
      </c>
      <c r="AD818" s="18" t="s">
        <v>100</v>
      </c>
      <c r="AE818" s="18" t="s">
        <v>100</v>
      </c>
      <c r="AF818" s="28" t="s">
        <v>928</v>
      </c>
      <c r="AG818" s="28" t="s">
        <v>563</v>
      </c>
      <c r="AH818" s="26">
        <v>66522</v>
      </c>
      <c r="AI818" s="38">
        <v>44589</v>
      </c>
      <c r="AJ818" s="27" t="s">
        <v>84</v>
      </c>
      <c r="AK818" s="26" t="s">
        <v>100</v>
      </c>
      <c r="AL818" s="26" t="s">
        <v>100</v>
      </c>
      <c r="AM818" s="19" t="str">
        <f>'[1]REQUISITOS DE EJECUCIÓN '!F821</f>
        <v>Cumplimiento del contrato
Calidad del servicio</v>
      </c>
      <c r="AN818" s="19" t="str">
        <f>'[1]REQUISITOS DE EJECUCIÓN '!G821</f>
        <v>39-46-101006109</v>
      </c>
      <c r="AO818" s="19">
        <f>'[1]REQUISITOS DE EJECUCIÓN '!H821</f>
        <v>44593</v>
      </c>
      <c r="AP818" s="19">
        <f>'[1]REQUISITOS DE EJECUCIÓN '!I821</f>
        <v>44594</v>
      </c>
      <c r="AQ818" s="19">
        <f>'[1]REQUISITOS DE EJECUCIÓN '!L821</f>
        <v>44590</v>
      </c>
      <c r="AR818" s="19" t="str">
        <f>'[1]REQUISITOS DE EJECUCIÓN '!M821</f>
        <v>I</v>
      </c>
      <c r="AS818" s="20" t="s">
        <v>104</v>
      </c>
      <c r="AT818" s="18" t="str">
        <f>[1]Supervisiones!J821</f>
        <v>Edgar Muñoz David</v>
      </c>
      <c r="AU818" s="18">
        <f>[1]Supervisiones!K821</f>
        <v>12965830</v>
      </c>
      <c r="AV818" s="18" t="str">
        <f>[1]Supervisiones!L821</f>
        <v>Edgar Muñoz David</v>
      </c>
      <c r="AW818" s="18">
        <f>[1]Supervisiones!M821</f>
        <v>12965830</v>
      </c>
      <c r="AX818" s="21">
        <f>[1]Supervisiones!N821</f>
        <v>44590</v>
      </c>
      <c r="AY818" s="21">
        <f>[1]Supervisiones!O821</f>
        <v>44590</v>
      </c>
      <c r="AZ818" s="18" t="str">
        <f>[1]Supervisiones!P821</f>
        <v>Transaccional</v>
      </c>
      <c r="BA818" s="20" t="s">
        <v>105</v>
      </c>
      <c r="BB818" s="18">
        <v>0</v>
      </c>
      <c r="BC818" s="20" t="s">
        <v>105</v>
      </c>
      <c r="BD818" s="18" t="s">
        <v>100</v>
      </c>
      <c r="BE818" s="18" t="s">
        <v>100</v>
      </c>
      <c r="BF818" s="20" t="s">
        <v>105</v>
      </c>
      <c r="BG818" s="18" t="s">
        <v>100</v>
      </c>
      <c r="BH818" s="18" t="s">
        <v>100</v>
      </c>
      <c r="BI818" s="18" t="s">
        <v>100</v>
      </c>
      <c r="BJ818" s="18" t="s">
        <v>100</v>
      </c>
      <c r="BK818" s="18" t="s">
        <v>100</v>
      </c>
      <c r="BL818" s="18" t="s">
        <v>100</v>
      </c>
      <c r="BM818" s="18" t="s">
        <v>100</v>
      </c>
      <c r="BN818" s="18" t="s">
        <v>100</v>
      </c>
      <c r="BO818" s="18" t="s">
        <v>100</v>
      </c>
      <c r="BP818" s="18" t="s">
        <v>100</v>
      </c>
      <c r="BQ818" s="18" t="s">
        <v>100</v>
      </c>
      <c r="BR818" s="18" t="s">
        <v>100</v>
      </c>
      <c r="BS818" s="21">
        <f t="shared" si="72"/>
        <v>44865</v>
      </c>
      <c r="BT818" s="20">
        <f t="shared" si="69"/>
        <v>0</v>
      </c>
      <c r="BU818" s="18">
        <v>0</v>
      </c>
      <c r="BV818" s="18">
        <v>0</v>
      </c>
      <c r="BW818" s="20">
        <f t="shared" si="70"/>
        <v>0</v>
      </c>
      <c r="BX818" s="18">
        <v>0</v>
      </c>
      <c r="BY818" s="18">
        <v>0</v>
      </c>
      <c r="BZ818" s="22">
        <f t="shared" si="73"/>
        <v>65000000</v>
      </c>
      <c r="CA818" s="18" t="s">
        <v>106</v>
      </c>
      <c r="CB818" s="20" t="e">
        <f t="shared" si="71"/>
        <v>#REF!</v>
      </c>
      <c r="CC818" s="30" t="e">
        <f>BS818-#REF!</f>
        <v>#REF!</v>
      </c>
      <c r="CD818" s="20" t="s">
        <v>107</v>
      </c>
      <c r="CE818" s="29">
        <v>44594</v>
      </c>
      <c r="CF818" s="32" t="s">
        <v>4248</v>
      </c>
    </row>
    <row r="819" spans="1:84" s="17" customFormat="1" ht="50.25" customHeight="1">
      <c r="A819" s="60">
        <v>818</v>
      </c>
      <c r="B819" s="20" t="s">
        <v>411</v>
      </c>
      <c r="C819" s="20" t="s">
        <v>412</v>
      </c>
      <c r="D819" s="20" t="s">
        <v>731</v>
      </c>
      <c r="E819" s="20" t="s">
        <v>2387</v>
      </c>
      <c r="F819" s="20" t="s">
        <v>4249</v>
      </c>
      <c r="G819" s="20" t="s">
        <v>2389</v>
      </c>
      <c r="H819" s="20" t="s">
        <v>4250</v>
      </c>
      <c r="I819" s="20" t="s">
        <v>2130</v>
      </c>
      <c r="J819" s="20" t="s">
        <v>3732</v>
      </c>
      <c r="K819" s="20" t="s">
        <v>3733</v>
      </c>
      <c r="L819" s="18">
        <v>80101505</v>
      </c>
      <c r="M819" s="28" t="s">
        <v>4251</v>
      </c>
      <c r="N819" s="20" t="s">
        <v>96</v>
      </c>
      <c r="O819" s="20">
        <f t="shared" si="58"/>
        <v>25640473230.450001</v>
      </c>
      <c r="P819" s="48">
        <v>25640473230.450001</v>
      </c>
      <c r="Q819" s="18">
        <v>0</v>
      </c>
      <c r="R819" s="36" t="s">
        <v>100</v>
      </c>
      <c r="S819" s="20" t="s">
        <v>100</v>
      </c>
      <c r="T819" s="31">
        <v>44588</v>
      </c>
      <c r="U819" s="21">
        <v>44593</v>
      </c>
      <c r="V819" s="31">
        <v>44926</v>
      </c>
      <c r="W819" s="21">
        <v>44593</v>
      </c>
      <c r="X819" s="21">
        <v>44926</v>
      </c>
      <c r="Y819" s="24" t="s">
        <v>418</v>
      </c>
      <c r="Z819" s="25" t="s">
        <v>419</v>
      </c>
      <c r="AA819" s="50" t="s">
        <v>4252</v>
      </c>
      <c r="AB819" s="50">
        <v>102422</v>
      </c>
      <c r="AC819" s="23">
        <v>44578</v>
      </c>
      <c r="AD819" s="18" t="s">
        <v>100</v>
      </c>
      <c r="AE819" s="18" t="s">
        <v>100</v>
      </c>
      <c r="AF819" s="28" t="s">
        <v>4253</v>
      </c>
      <c r="AG819" s="28" t="s">
        <v>100</v>
      </c>
      <c r="AH819" s="26">
        <v>105322</v>
      </c>
      <c r="AI819" s="38">
        <v>44588</v>
      </c>
      <c r="AJ819" s="27" t="s">
        <v>103</v>
      </c>
      <c r="AK819" s="26" t="s">
        <v>100</v>
      </c>
      <c r="AL819" s="26" t="s">
        <v>100</v>
      </c>
      <c r="AM819" s="19" t="str">
        <f>'[1]REQUISITOS DE EJECUCIÓN '!F822</f>
        <v>Cumplimiento del contrato
Pago de salarios
Calidad y correcto funcionamiento de los bienes</v>
      </c>
      <c r="AN819" s="19" t="str">
        <f>'[1]REQUISITOS DE EJECUCIÓN '!G822</f>
        <v>37-44-101038523</v>
      </c>
      <c r="AO819" s="19">
        <f>'[1]REQUISITOS DE EJECUCIÓN '!H822</f>
        <v>44588</v>
      </c>
      <c r="AP819" s="19">
        <f>'[1]REQUISITOS DE EJECUCIÓN '!I822</f>
        <v>44593</v>
      </c>
      <c r="AQ819" s="19" t="str">
        <f>'[1]REQUISITOS DE EJECUCIÓN '!L822</f>
        <v>N/A</v>
      </c>
      <c r="AR819" s="19" t="str">
        <f>'[1]REQUISITOS DE EJECUCIÓN '!M822</f>
        <v>N/A</v>
      </c>
      <c r="AS819" s="20" t="s">
        <v>100</v>
      </c>
      <c r="AT819" s="18" t="str">
        <f>[1]Supervisiones!J822</f>
        <v>Luis Carlos Buitrago Echeverri</v>
      </c>
      <c r="AU819" s="18">
        <f>[1]Supervisiones!K822</f>
        <v>7563863</v>
      </c>
      <c r="AV819" s="18" t="str">
        <f>[1]Supervisiones!L822</f>
        <v>José Leonardo Hincapié Gómez</v>
      </c>
      <c r="AW819" s="18">
        <f>[1]Supervisiones!M822</f>
        <v>7563863</v>
      </c>
      <c r="AX819" s="21">
        <f>[1]Supervisiones!N822</f>
        <v>44589</v>
      </c>
      <c r="AY819" s="21">
        <f>[1]Supervisiones!O822</f>
        <v>44589</v>
      </c>
      <c r="AZ819" s="18" t="str">
        <f>[1]Supervisiones!P822</f>
        <v>Transaccional</v>
      </c>
      <c r="BA819" s="20" t="s">
        <v>105</v>
      </c>
      <c r="BB819" s="18">
        <v>0</v>
      </c>
      <c r="BC819" s="20" t="s">
        <v>105</v>
      </c>
      <c r="BD819" s="18" t="s">
        <v>100</v>
      </c>
      <c r="BE819" s="18" t="s">
        <v>100</v>
      </c>
      <c r="BF819" s="20" t="s">
        <v>105</v>
      </c>
      <c r="BG819" s="18" t="s">
        <v>100</v>
      </c>
      <c r="BH819" s="18" t="s">
        <v>100</v>
      </c>
      <c r="BI819" s="18" t="s">
        <v>100</v>
      </c>
      <c r="BJ819" s="18" t="s">
        <v>100</v>
      </c>
      <c r="BK819" s="18" t="s">
        <v>100</v>
      </c>
      <c r="BL819" s="18" t="s">
        <v>100</v>
      </c>
      <c r="BM819" s="18" t="s">
        <v>100</v>
      </c>
      <c r="BN819" s="18" t="s">
        <v>100</v>
      </c>
      <c r="BO819" s="18" t="s">
        <v>100</v>
      </c>
      <c r="BP819" s="18" t="s">
        <v>100</v>
      </c>
      <c r="BQ819" s="18" t="s">
        <v>100</v>
      </c>
      <c r="BR819" s="18" t="s">
        <v>100</v>
      </c>
      <c r="BS819" s="21">
        <f t="shared" si="72"/>
        <v>44926</v>
      </c>
      <c r="BT819" s="20">
        <f t="shared" si="69"/>
        <v>0</v>
      </c>
      <c r="BU819" s="18">
        <v>0</v>
      </c>
      <c r="BV819" s="18">
        <v>0</v>
      </c>
      <c r="BW819" s="20">
        <f t="shared" si="70"/>
        <v>0</v>
      </c>
      <c r="BX819" s="18">
        <v>0</v>
      </c>
      <c r="BY819" s="18">
        <v>0</v>
      </c>
      <c r="BZ819" s="22">
        <f t="shared" si="73"/>
        <v>25640473230.450001</v>
      </c>
      <c r="CA819" s="18" t="s">
        <v>106</v>
      </c>
      <c r="CB819" s="20" t="e">
        <f t="shared" si="71"/>
        <v>#REF!</v>
      </c>
      <c r="CC819" s="30" t="e">
        <f>BS819-#REF!</f>
        <v>#REF!</v>
      </c>
      <c r="CD819" s="20" t="s">
        <v>107</v>
      </c>
      <c r="CE819" s="29">
        <v>44594</v>
      </c>
      <c r="CF819" s="32" t="s">
        <v>4254</v>
      </c>
    </row>
    <row r="820" spans="1:84" s="17" customFormat="1" ht="50.25" customHeight="1">
      <c r="A820" s="60">
        <v>819</v>
      </c>
      <c r="B820" s="20" t="s">
        <v>411</v>
      </c>
      <c r="C820" s="20" t="s">
        <v>412</v>
      </c>
      <c r="D820" s="20" t="s">
        <v>1332</v>
      </c>
      <c r="E820" s="20" t="s">
        <v>2387</v>
      </c>
      <c r="F820" s="20" t="s">
        <v>4255</v>
      </c>
      <c r="G820" s="20" t="s">
        <v>2389</v>
      </c>
      <c r="H820" s="20" t="s">
        <v>4256</v>
      </c>
      <c r="I820" s="20" t="s">
        <v>2130</v>
      </c>
      <c r="J820" s="20" t="s">
        <v>4257</v>
      </c>
      <c r="K820" s="20" t="s">
        <v>4258</v>
      </c>
      <c r="L820" s="18">
        <v>80101505</v>
      </c>
      <c r="M820" s="28" t="s">
        <v>4259</v>
      </c>
      <c r="N820" s="20" t="s">
        <v>96</v>
      </c>
      <c r="O820" s="20">
        <f t="shared" si="58"/>
        <v>600000000</v>
      </c>
      <c r="P820" s="35">
        <v>600000000</v>
      </c>
      <c r="Q820" s="18">
        <v>0</v>
      </c>
      <c r="R820" s="36" t="s">
        <v>100</v>
      </c>
      <c r="S820" s="20" t="s">
        <v>100</v>
      </c>
      <c r="T820" s="31">
        <v>44588</v>
      </c>
      <c r="U820" s="21">
        <v>44594</v>
      </c>
      <c r="V820" s="31">
        <v>44926</v>
      </c>
      <c r="W820" s="21">
        <v>44594</v>
      </c>
      <c r="X820" s="21">
        <v>44926</v>
      </c>
      <c r="Y820" s="24" t="s">
        <v>418</v>
      </c>
      <c r="Z820" s="25" t="s">
        <v>419</v>
      </c>
      <c r="AA820" s="50">
        <v>20220776</v>
      </c>
      <c r="AB820" s="50">
        <v>80622</v>
      </c>
      <c r="AC820" s="23">
        <v>44574</v>
      </c>
      <c r="AD820" s="18" t="s">
        <v>100</v>
      </c>
      <c r="AE820" s="18" t="s">
        <v>100</v>
      </c>
      <c r="AF820" s="28" t="s">
        <v>2394</v>
      </c>
      <c r="AG820" s="28" t="s">
        <v>100</v>
      </c>
      <c r="AH820" s="26">
        <v>122422</v>
      </c>
      <c r="AI820" s="38">
        <v>44589</v>
      </c>
      <c r="AJ820" s="27" t="s">
        <v>103</v>
      </c>
      <c r="AK820" s="26" t="s">
        <v>100</v>
      </c>
      <c r="AL820" s="26" t="s">
        <v>100</v>
      </c>
      <c r="AM820" s="19" t="str">
        <f>'[1]REQUISITOS DE EJECUCIÓN '!F823</f>
        <v>Cumplimiento del contrato
Pago de salarios
Calidad y correcto funcionamiento de los bienes</v>
      </c>
      <c r="AN820" s="19" t="str">
        <f>'[1]REQUISITOS DE EJECUCIÓN '!G823</f>
        <v>390-47-994000070049</v>
      </c>
      <c r="AO820" s="19">
        <f>'[1]REQUISITOS DE EJECUCIÓN '!H823</f>
        <v>44589</v>
      </c>
      <c r="AP820" s="19">
        <f>'[1]REQUISITOS DE EJECUCIÓN '!I823</f>
        <v>44594</v>
      </c>
      <c r="AQ820" s="19" t="str">
        <f>'[1]REQUISITOS DE EJECUCIÓN '!L823</f>
        <v>N/A</v>
      </c>
      <c r="AR820" s="19" t="str">
        <f>'[1]REQUISITOS DE EJECUCIÓN '!M823</f>
        <v>N/A</v>
      </c>
      <c r="AS820" s="20" t="s">
        <v>100</v>
      </c>
      <c r="AT820" s="18" t="str">
        <f>[1]Supervisiones!J823</f>
        <v>Luis Carlos Buitrago Echeverri</v>
      </c>
      <c r="AU820" s="18">
        <f>[1]Supervisiones!K823</f>
        <v>7563863</v>
      </c>
      <c r="AV820" s="18" t="str">
        <f>[1]Supervisiones!L823</f>
        <v>José Leonardo Hincapié Gómez</v>
      </c>
      <c r="AW820" s="18">
        <f>[1]Supervisiones!M823</f>
        <v>7563863</v>
      </c>
      <c r="AX820" s="21">
        <f>[1]Supervisiones!N823</f>
        <v>44592</v>
      </c>
      <c r="AY820" s="21">
        <f>[1]Supervisiones!O823</f>
        <v>44592</v>
      </c>
      <c r="AZ820" s="18" t="str">
        <f>[1]Supervisiones!P823</f>
        <v>Transaccional</v>
      </c>
      <c r="BA820" s="20" t="s">
        <v>105</v>
      </c>
      <c r="BB820" s="18">
        <v>0</v>
      </c>
      <c r="BC820" s="20" t="s">
        <v>105</v>
      </c>
      <c r="BD820" s="18" t="s">
        <v>100</v>
      </c>
      <c r="BE820" s="18" t="s">
        <v>100</v>
      </c>
      <c r="BF820" s="20" t="s">
        <v>105</v>
      </c>
      <c r="BG820" s="18" t="s">
        <v>100</v>
      </c>
      <c r="BH820" s="18" t="s">
        <v>100</v>
      </c>
      <c r="BI820" s="18" t="s">
        <v>100</v>
      </c>
      <c r="BJ820" s="18" t="s">
        <v>100</v>
      </c>
      <c r="BK820" s="18" t="s">
        <v>100</v>
      </c>
      <c r="BL820" s="18" t="s">
        <v>100</v>
      </c>
      <c r="BM820" s="18" t="s">
        <v>100</v>
      </c>
      <c r="BN820" s="18" t="s">
        <v>100</v>
      </c>
      <c r="BO820" s="18" t="s">
        <v>100</v>
      </c>
      <c r="BP820" s="18" t="s">
        <v>100</v>
      </c>
      <c r="BQ820" s="18" t="s">
        <v>100</v>
      </c>
      <c r="BR820" s="18" t="s">
        <v>100</v>
      </c>
      <c r="BS820" s="21">
        <f t="shared" si="72"/>
        <v>44926</v>
      </c>
      <c r="BT820" s="20">
        <f t="shared" si="69"/>
        <v>0</v>
      </c>
      <c r="BU820" s="18">
        <v>0</v>
      </c>
      <c r="BV820" s="18">
        <v>0</v>
      </c>
      <c r="BW820" s="20">
        <f t="shared" si="70"/>
        <v>0</v>
      </c>
      <c r="BX820" s="18">
        <v>0</v>
      </c>
      <c r="BY820" s="18">
        <v>0</v>
      </c>
      <c r="BZ820" s="22">
        <f t="shared" si="73"/>
        <v>600000000</v>
      </c>
      <c r="CA820" s="18" t="s">
        <v>106</v>
      </c>
      <c r="CB820" s="20" t="e">
        <f t="shared" si="71"/>
        <v>#REF!</v>
      </c>
      <c r="CC820" s="30" t="e">
        <f>BS820-#REF!</f>
        <v>#REF!</v>
      </c>
      <c r="CD820" s="20" t="s">
        <v>107</v>
      </c>
      <c r="CE820" s="29">
        <v>44594</v>
      </c>
      <c r="CF820" s="32" t="s">
        <v>4260</v>
      </c>
    </row>
    <row r="821" spans="1:84" s="17" customFormat="1" ht="50.25" customHeight="1">
      <c r="A821" s="60">
        <v>820</v>
      </c>
      <c r="B821" s="20" t="s">
        <v>411</v>
      </c>
      <c r="C821" s="20" t="s">
        <v>412</v>
      </c>
      <c r="D821" s="20" t="s">
        <v>731</v>
      </c>
      <c r="E821" s="20" t="s">
        <v>2387</v>
      </c>
      <c r="F821" s="20" t="s">
        <v>4261</v>
      </c>
      <c r="G821" s="20" t="s">
        <v>2389</v>
      </c>
      <c r="H821" s="20" t="s">
        <v>4262</v>
      </c>
      <c r="I821" s="20" t="s">
        <v>2130</v>
      </c>
      <c r="J821" s="20" t="s">
        <v>3732</v>
      </c>
      <c r="K821" s="20" t="s">
        <v>3733</v>
      </c>
      <c r="L821" s="18">
        <v>80101505</v>
      </c>
      <c r="M821" s="28" t="s">
        <v>4263</v>
      </c>
      <c r="N821" s="20" t="s">
        <v>96</v>
      </c>
      <c r="O821" s="20">
        <f t="shared" si="58"/>
        <v>9000000000</v>
      </c>
      <c r="P821" s="35">
        <v>9000000000</v>
      </c>
      <c r="Q821" s="18">
        <v>0</v>
      </c>
      <c r="R821" s="36" t="s">
        <v>100</v>
      </c>
      <c r="S821" s="20" t="s">
        <v>100</v>
      </c>
      <c r="T821" s="31">
        <v>44588</v>
      </c>
      <c r="U821" s="21">
        <v>44593</v>
      </c>
      <c r="V821" s="31">
        <v>44926</v>
      </c>
      <c r="W821" s="21">
        <v>44593</v>
      </c>
      <c r="X821" s="21">
        <v>44926</v>
      </c>
      <c r="Y821" s="24" t="s">
        <v>418</v>
      </c>
      <c r="Z821" s="25" t="s">
        <v>419</v>
      </c>
      <c r="AA821" s="50">
        <v>20220718</v>
      </c>
      <c r="AB821" s="50">
        <v>90022</v>
      </c>
      <c r="AC821" s="23">
        <v>44575</v>
      </c>
      <c r="AD821" s="18" t="s">
        <v>100</v>
      </c>
      <c r="AE821" s="18" t="s">
        <v>100</v>
      </c>
      <c r="AF821" s="28" t="s">
        <v>4264</v>
      </c>
      <c r="AG821" s="28" t="s">
        <v>100</v>
      </c>
      <c r="AH821" s="26">
        <v>105422</v>
      </c>
      <c r="AI821" s="38">
        <v>44588</v>
      </c>
      <c r="AJ821" s="27" t="s">
        <v>103</v>
      </c>
      <c r="AK821" s="26" t="s">
        <v>100</v>
      </c>
      <c r="AL821" s="26" t="s">
        <v>100</v>
      </c>
      <c r="AM821" s="19" t="str">
        <f>'[1]REQUISITOS DE EJECUCIÓN '!F824</f>
        <v>Cumplimiento del contrato
Pago de salarios
Calidad y correcto funcionamiento de los bienes</v>
      </c>
      <c r="AN821" s="19" t="str">
        <f>'[1]REQUISITOS DE EJECUCIÓN '!G824</f>
        <v>37-44-101038525</v>
      </c>
      <c r="AO821" s="19">
        <f>'[1]REQUISITOS DE EJECUCIÓN '!H824</f>
        <v>44588</v>
      </c>
      <c r="AP821" s="19">
        <f>'[1]REQUISITOS DE EJECUCIÓN '!I824</f>
        <v>44593</v>
      </c>
      <c r="AQ821" s="19" t="str">
        <f>'[1]REQUISITOS DE EJECUCIÓN '!L824</f>
        <v>N/A</v>
      </c>
      <c r="AR821" s="19" t="str">
        <f>'[1]REQUISITOS DE EJECUCIÓN '!M824</f>
        <v>N/A</v>
      </c>
      <c r="AS821" s="20" t="s">
        <v>100</v>
      </c>
      <c r="AT821" s="18" t="str">
        <f>[1]Supervisiones!J824</f>
        <v>Carolina Romero Correa</v>
      </c>
      <c r="AU821" s="18">
        <f>[1]Supervisiones!K824</f>
        <v>20740169</v>
      </c>
      <c r="AV821" s="18" t="str">
        <f>[1]Supervisiones!L824</f>
        <v>José Leonardo Hincapié Gómez</v>
      </c>
      <c r="AW821" s="18">
        <f>[1]Supervisiones!M824</f>
        <v>20740169</v>
      </c>
      <c r="AX821" s="21">
        <f>[1]Supervisiones!N824</f>
        <v>44589</v>
      </c>
      <c r="AY821" s="21">
        <f>[1]Supervisiones!O824</f>
        <v>44589</v>
      </c>
      <c r="AZ821" s="18" t="str">
        <f>[1]Supervisiones!P824</f>
        <v>Transaccional</v>
      </c>
      <c r="BA821" s="20" t="s">
        <v>105</v>
      </c>
      <c r="BB821" s="18">
        <v>0</v>
      </c>
      <c r="BC821" s="20" t="s">
        <v>105</v>
      </c>
      <c r="BD821" s="18" t="s">
        <v>100</v>
      </c>
      <c r="BE821" s="18" t="s">
        <v>100</v>
      </c>
      <c r="BF821" s="20" t="s">
        <v>105</v>
      </c>
      <c r="BG821" s="18" t="s">
        <v>100</v>
      </c>
      <c r="BH821" s="18" t="s">
        <v>100</v>
      </c>
      <c r="BI821" s="18" t="s">
        <v>100</v>
      </c>
      <c r="BJ821" s="18" t="s">
        <v>100</v>
      </c>
      <c r="BK821" s="18" t="s">
        <v>100</v>
      </c>
      <c r="BL821" s="18" t="s">
        <v>100</v>
      </c>
      <c r="BM821" s="18" t="s">
        <v>100</v>
      </c>
      <c r="BN821" s="18" t="s">
        <v>100</v>
      </c>
      <c r="BO821" s="18" t="s">
        <v>100</v>
      </c>
      <c r="BP821" s="18" t="s">
        <v>100</v>
      </c>
      <c r="BQ821" s="18" t="s">
        <v>100</v>
      </c>
      <c r="BR821" s="18" t="s">
        <v>100</v>
      </c>
      <c r="BS821" s="21">
        <f t="shared" si="72"/>
        <v>44926</v>
      </c>
      <c r="BT821" s="20">
        <f t="shared" si="69"/>
        <v>0</v>
      </c>
      <c r="BU821" s="18">
        <v>0</v>
      </c>
      <c r="BV821" s="18">
        <v>0</v>
      </c>
      <c r="BW821" s="20">
        <f t="shared" si="70"/>
        <v>0</v>
      </c>
      <c r="BX821" s="18">
        <v>0</v>
      </c>
      <c r="BY821" s="18">
        <v>0</v>
      </c>
      <c r="BZ821" s="22">
        <f t="shared" si="73"/>
        <v>9000000000</v>
      </c>
      <c r="CA821" s="18" t="s">
        <v>106</v>
      </c>
      <c r="CB821" s="20" t="e">
        <f t="shared" si="71"/>
        <v>#REF!</v>
      </c>
      <c r="CC821" s="30" t="e">
        <f>BS821-#REF!</f>
        <v>#REF!</v>
      </c>
      <c r="CD821" s="20" t="s">
        <v>107</v>
      </c>
      <c r="CE821" s="29">
        <v>44594</v>
      </c>
      <c r="CF821" s="32" t="s">
        <v>4265</v>
      </c>
    </row>
    <row r="822" spans="1:84" s="17" customFormat="1" ht="50.25" customHeight="1">
      <c r="A822" s="60">
        <v>821</v>
      </c>
      <c r="B822" s="20" t="s">
        <v>411</v>
      </c>
      <c r="C822" s="20" t="s">
        <v>412</v>
      </c>
      <c r="D822" s="20" t="s">
        <v>731</v>
      </c>
      <c r="E822" s="20" t="s">
        <v>2387</v>
      </c>
      <c r="F822" s="20" t="s">
        <v>4266</v>
      </c>
      <c r="G822" s="20" t="s">
        <v>2389</v>
      </c>
      <c r="H822" s="20" t="s">
        <v>4267</v>
      </c>
      <c r="I822" s="20" t="s">
        <v>2130</v>
      </c>
      <c r="J822" s="20" t="s">
        <v>3573</v>
      </c>
      <c r="K822" s="20" t="s">
        <v>3574</v>
      </c>
      <c r="L822" s="18">
        <v>80101505</v>
      </c>
      <c r="M822" s="28" t="s">
        <v>4268</v>
      </c>
      <c r="N822" s="28" t="s">
        <v>96</v>
      </c>
      <c r="O822" s="20">
        <f t="shared" si="58"/>
        <v>1100000000</v>
      </c>
      <c r="P822" s="35">
        <v>1100000000</v>
      </c>
      <c r="Q822" s="18">
        <v>0</v>
      </c>
      <c r="R822" s="36" t="s">
        <v>100</v>
      </c>
      <c r="S822" s="20" t="s">
        <v>100</v>
      </c>
      <c r="T822" s="31">
        <v>44588</v>
      </c>
      <c r="U822" s="42">
        <v>44599</v>
      </c>
      <c r="V822" s="31">
        <v>44773</v>
      </c>
      <c r="W822" s="42">
        <v>44593</v>
      </c>
      <c r="X822" s="21">
        <v>44773</v>
      </c>
      <c r="Y822" s="24" t="s">
        <v>130</v>
      </c>
      <c r="Z822" s="25" t="s">
        <v>419</v>
      </c>
      <c r="AA822" s="50">
        <v>20220896</v>
      </c>
      <c r="AB822" s="50">
        <v>114122</v>
      </c>
      <c r="AC822" s="23">
        <v>44581</v>
      </c>
      <c r="AD822" s="18" t="s">
        <v>100</v>
      </c>
      <c r="AE822" s="18" t="s">
        <v>100</v>
      </c>
      <c r="AF822" s="28" t="s">
        <v>3467</v>
      </c>
      <c r="AG822" s="28" t="s">
        <v>100</v>
      </c>
      <c r="AH822" s="26">
        <v>105122</v>
      </c>
      <c r="AI822" s="38">
        <v>44588</v>
      </c>
      <c r="AJ822" s="27" t="s">
        <v>84</v>
      </c>
      <c r="AK822" s="26" t="s">
        <v>100</v>
      </c>
      <c r="AL822" s="26" t="s">
        <v>100</v>
      </c>
      <c r="AM822" s="19" t="str">
        <f>'[1]REQUISITOS DE EJECUCIÓN '!F825</f>
        <v>Cumplimiento del contrato
Calidad del servicio
Pago de Salarios
Responsabilidad civil extracontractual</v>
      </c>
      <c r="AN822" s="19" t="str">
        <f>'[1]REQUISITOS DE EJECUCIÓN '!G825</f>
        <v>21-40-101180991
21-44-101374824</v>
      </c>
      <c r="AO822" s="19">
        <f>'[1]REQUISITOS DE EJECUCIÓN '!H825</f>
        <v>44588</v>
      </c>
      <c r="AP822" s="19">
        <f>'[1]REQUISITOS DE EJECUCIÓN '!I825</f>
        <v>44589</v>
      </c>
      <c r="AQ822" s="19" t="str">
        <f>'[1]REQUISITOS DE EJECUCIÓN '!L825</f>
        <v>N/A</v>
      </c>
      <c r="AR822" s="19" t="str">
        <f>'[1]REQUISITOS DE EJECUCIÓN '!M825</f>
        <v>N/A</v>
      </c>
      <c r="AS822" s="20" t="s">
        <v>211</v>
      </c>
      <c r="AT822" s="18" t="str">
        <f>[1]Supervisiones!J825</f>
        <v>José Leonardo Hincapié Gómez</v>
      </c>
      <c r="AU822" s="18">
        <f>[1]Supervisiones!K825</f>
        <v>7562090</v>
      </c>
      <c r="AV822" s="18" t="str">
        <f>[1]Supervisiones!L825</f>
        <v>José Leonardo Hincapié Gómez</v>
      </c>
      <c r="AW822" s="18">
        <f>[1]Supervisiones!M825</f>
        <v>7562090</v>
      </c>
      <c r="AX822" s="21">
        <f>[1]Supervisiones!N825</f>
        <v>44589</v>
      </c>
      <c r="AY822" s="21">
        <f>[1]Supervisiones!O825</f>
        <v>44589</v>
      </c>
      <c r="AZ822" s="18" t="str">
        <f>[1]Supervisiones!P825</f>
        <v>Transaccional</v>
      </c>
      <c r="BA822" s="20" t="s">
        <v>105</v>
      </c>
      <c r="BB822" s="18">
        <v>0</v>
      </c>
      <c r="BC822" s="20" t="s">
        <v>105</v>
      </c>
      <c r="BD822" s="18" t="s">
        <v>100</v>
      </c>
      <c r="BE822" s="18" t="s">
        <v>100</v>
      </c>
      <c r="BF822" s="20" t="s">
        <v>105</v>
      </c>
      <c r="BG822" s="18" t="s">
        <v>100</v>
      </c>
      <c r="BH822" s="18" t="s">
        <v>100</v>
      </c>
      <c r="BI822" s="18" t="s">
        <v>100</v>
      </c>
      <c r="BJ822" s="18" t="s">
        <v>100</v>
      </c>
      <c r="BK822" s="18" t="s">
        <v>100</v>
      </c>
      <c r="BL822" s="18" t="s">
        <v>100</v>
      </c>
      <c r="BM822" s="18" t="s">
        <v>100</v>
      </c>
      <c r="BN822" s="18" t="s">
        <v>100</v>
      </c>
      <c r="BO822" s="18" t="s">
        <v>100</v>
      </c>
      <c r="BP822" s="18" t="s">
        <v>100</v>
      </c>
      <c r="BQ822" s="18" t="s">
        <v>100</v>
      </c>
      <c r="BR822" s="18" t="s">
        <v>100</v>
      </c>
      <c r="BS822" s="21">
        <f t="shared" si="72"/>
        <v>44773</v>
      </c>
      <c r="BT822" s="20">
        <f t="shared" si="69"/>
        <v>0</v>
      </c>
      <c r="BU822" s="18">
        <v>0</v>
      </c>
      <c r="BV822" s="18">
        <v>0</v>
      </c>
      <c r="BW822" s="20">
        <f t="shared" si="70"/>
        <v>0</v>
      </c>
      <c r="BX822" s="18">
        <v>0</v>
      </c>
      <c r="BY822" s="18">
        <v>0</v>
      </c>
      <c r="BZ822" s="22">
        <f t="shared" si="73"/>
        <v>1100000000</v>
      </c>
      <c r="CA822" s="18" t="s">
        <v>106</v>
      </c>
      <c r="CB822" s="20" t="e">
        <f t="shared" si="71"/>
        <v>#REF!</v>
      </c>
      <c r="CC822" s="30" t="e">
        <f>BS822-#REF!</f>
        <v>#REF!</v>
      </c>
      <c r="CD822" s="20" t="s">
        <v>107</v>
      </c>
      <c r="CE822" s="29">
        <v>44594</v>
      </c>
      <c r="CF822" s="32" t="s">
        <v>4269</v>
      </c>
    </row>
    <row r="823" spans="1:84" s="17" customFormat="1" ht="50.25" customHeight="1">
      <c r="A823" s="60">
        <v>822</v>
      </c>
      <c r="B823" s="20" t="s">
        <v>411</v>
      </c>
      <c r="C823" s="20" t="s">
        <v>412</v>
      </c>
      <c r="D823" s="20" t="s">
        <v>731</v>
      </c>
      <c r="E823" s="20" t="s">
        <v>2387</v>
      </c>
      <c r="F823" s="20" t="s">
        <v>4270</v>
      </c>
      <c r="G823" s="20" t="s">
        <v>2389</v>
      </c>
      <c r="H823" s="20" t="s">
        <v>4271</v>
      </c>
      <c r="I823" s="20" t="s">
        <v>2130</v>
      </c>
      <c r="J823" s="20" t="s">
        <v>3573</v>
      </c>
      <c r="K823" s="20" t="s">
        <v>3574</v>
      </c>
      <c r="L823" s="18">
        <v>80101505</v>
      </c>
      <c r="M823" s="28" t="s">
        <v>4272</v>
      </c>
      <c r="N823" s="20" t="s">
        <v>96</v>
      </c>
      <c r="O823" s="20">
        <f t="shared" si="58"/>
        <v>1230000000</v>
      </c>
      <c r="P823" s="35">
        <v>1230000000</v>
      </c>
      <c r="Q823" s="18">
        <v>0</v>
      </c>
      <c r="R823" s="36" t="s">
        <v>100</v>
      </c>
      <c r="S823" s="20" t="s">
        <v>100</v>
      </c>
      <c r="T823" s="31">
        <v>44588</v>
      </c>
      <c r="U823" s="21">
        <v>44595</v>
      </c>
      <c r="V823" s="31">
        <v>44926</v>
      </c>
      <c r="W823" s="21">
        <v>44595</v>
      </c>
      <c r="X823" s="21">
        <v>44926</v>
      </c>
      <c r="Y823" s="24" t="s">
        <v>418</v>
      </c>
      <c r="Z823" s="25" t="s">
        <v>419</v>
      </c>
      <c r="AA823" s="50">
        <v>20220761</v>
      </c>
      <c r="AB823" s="50">
        <v>81622</v>
      </c>
      <c r="AC823" s="23">
        <v>44574</v>
      </c>
      <c r="AD823" s="18" t="s">
        <v>100</v>
      </c>
      <c r="AE823" s="18" t="s">
        <v>100</v>
      </c>
      <c r="AF823" s="28" t="s">
        <v>2394</v>
      </c>
      <c r="AG823" s="28" t="s">
        <v>100</v>
      </c>
      <c r="AH823" s="26">
        <v>105522</v>
      </c>
      <c r="AI823" s="38">
        <v>44588</v>
      </c>
      <c r="AJ823" s="27" t="s">
        <v>103</v>
      </c>
      <c r="AK823" s="26" t="s">
        <v>100</v>
      </c>
      <c r="AL823" s="26" t="s">
        <v>100</v>
      </c>
      <c r="AM823" s="19" t="str">
        <f>'[1]REQUISITOS DE EJECUCIÓN '!F826</f>
        <v>Cumplimiento del contrato
Pago de salarios
Calidad y correcto funcionamiento de los bienes</v>
      </c>
      <c r="AN823" s="19" t="str">
        <f>'[1]REQUISITOS DE EJECUCIÓN '!G826</f>
        <v>21-44-101374964</v>
      </c>
      <c r="AO823" s="19">
        <f>'[1]REQUISITOS DE EJECUCIÓN '!H826</f>
        <v>44589</v>
      </c>
      <c r="AP823" s="19">
        <f>'[1]REQUISITOS DE EJECUCIÓN '!I826</f>
        <v>44595</v>
      </c>
      <c r="AQ823" s="19" t="str">
        <f>'[1]REQUISITOS DE EJECUCIÓN '!L826</f>
        <v>N/A</v>
      </c>
      <c r="AR823" s="19" t="str">
        <f>'[1]REQUISITOS DE EJECUCIÓN '!M826</f>
        <v>N/A</v>
      </c>
      <c r="AS823" s="20" t="s">
        <v>100</v>
      </c>
      <c r="AT823" s="18" t="str">
        <f>[1]Supervisiones!J826</f>
        <v>Luis Carlos Buitrago Echeverri</v>
      </c>
      <c r="AU823" s="18">
        <f>[1]Supervisiones!K826</f>
        <v>7563863</v>
      </c>
      <c r="AV823" s="18" t="str">
        <f>[1]Supervisiones!L826</f>
        <v>José Leonardo Hincapié Gómez</v>
      </c>
      <c r="AW823" s="18">
        <f>[1]Supervisiones!M826</f>
        <v>7563863</v>
      </c>
      <c r="AX823" s="21">
        <f>[1]Supervisiones!N826</f>
        <v>44589</v>
      </c>
      <c r="AY823" s="21">
        <f>[1]Supervisiones!O826</f>
        <v>44589</v>
      </c>
      <c r="AZ823" s="18" t="str">
        <f>[1]Supervisiones!P826</f>
        <v>Transaccional</v>
      </c>
      <c r="BA823" s="20" t="s">
        <v>105</v>
      </c>
      <c r="BB823" s="18">
        <v>0</v>
      </c>
      <c r="BC823" s="20" t="s">
        <v>105</v>
      </c>
      <c r="BD823" s="18" t="s">
        <v>100</v>
      </c>
      <c r="BE823" s="18" t="s">
        <v>100</v>
      </c>
      <c r="BF823" s="20" t="s">
        <v>105</v>
      </c>
      <c r="BG823" s="18" t="s">
        <v>100</v>
      </c>
      <c r="BH823" s="18" t="s">
        <v>100</v>
      </c>
      <c r="BI823" s="18" t="s">
        <v>100</v>
      </c>
      <c r="BJ823" s="18" t="s">
        <v>100</v>
      </c>
      <c r="BK823" s="18" t="s">
        <v>100</v>
      </c>
      <c r="BL823" s="18" t="s">
        <v>100</v>
      </c>
      <c r="BM823" s="18" t="s">
        <v>100</v>
      </c>
      <c r="BN823" s="18" t="s">
        <v>100</v>
      </c>
      <c r="BO823" s="18" t="s">
        <v>100</v>
      </c>
      <c r="BP823" s="18" t="s">
        <v>100</v>
      </c>
      <c r="BQ823" s="18" t="s">
        <v>100</v>
      </c>
      <c r="BR823" s="18" t="s">
        <v>100</v>
      </c>
      <c r="BS823" s="21">
        <f t="shared" si="72"/>
        <v>44926</v>
      </c>
      <c r="BT823" s="20">
        <f t="shared" si="69"/>
        <v>0</v>
      </c>
      <c r="BU823" s="18">
        <v>0</v>
      </c>
      <c r="BV823" s="18">
        <v>0</v>
      </c>
      <c r="BW823" s="20">
        <f t="shared" si="70"/>
        <v>0</v>
      </c>
      <c r="BX823" s="18">
        <v>0</v>
      </c>
      <c r="BY823" s="18">
        <v>0</v>
      </c>
      <c r="BZ823" s="22">
        <f t="shared" si="73"/>
        <v>1230000000</v>
      </c>
      <c r="CA823" s="18" t="s">
        <v>106</v>
      </c>
      <c r="CB823" s="20" t="e">
        <f t="shared" si="71"/>
        <v>#REF!</v>
      </c>
      <c r="CC823" s="30" t="e">
        <f>BS823-#REF!</f>
        <v>#REF!</v>
      </c>
      <c r="CD823" s="20" t="s">
        <v>107</v>
      </c>
      <c r="CE823" s="29">
        <v>44594</v>
      </c>
      <c r="CF823" s="32" t="s">
        <v>4273</v>
      </c>
    </row>
    <row r="824" spans="1:84" s="17" customFormat="1" ht="50.25" customHeight="1">
      <c r="A824" s="60">
        <v>823</v>
      </c>
      <c r="B824" s="20" t="s">
        <v>411</v>
      </c>
      <c r="C824" s="20" t="s">
        <v>617</v>
      </c>
      <c r="D824" s="20" t="s">
        <v>413</v>
      </c>
      <c r="E824" s="20" t="s">
        <v>2387</v>
      </c>
      <c r="F824" s="20" t="s">
        <v>4274</v>
      </c>
      <c r="G824" s="20" t="s">
        <v>2389</v>
      </c>
      <c r="H824" s="20" t="s">
        <v>4275</v>
      </c>
      <c r="I824" s="20" t="s">
        <v>2130</v>
      </c>
      <c r="J824" s="20" t="s">
        <v>3791</v>
      </c>
      <c r="K824" s="20" t="s">
        <v>3792</v>
      </c>
      <c r="L824" s="18">
        <v>80101505</v>
      </c>
      <c r="M824" s="28" t="s">
        <v>4276</v>
      </c>
      <c r="N824" s="20" t="s">
        <v>96</v>
      </c>
      <c r="O824" s="20">
        <f t="shared" si="58"/>
        <v>6596332958</v>
      </c>
      <c r="P824" s="39">
        <v>6596332958</v>
      </c>
      <c r="Q824" s="18">
        <v>0</v>
      </c>
      <c r="R824" s="36" t="s">
        <v>100</v>
      </c>
      <c r="S824" s="20" t="s">
        <v>100</v>
      </c>
      <c r="T824" s="21">
        <v>44589</v>
      </c>
      <c r="U824" s="21">
        <v>44593</v>
      </c>
      <c r="V824" s="31">
        <v>44773</v>
      </c>
      <c r="W824" s="21">
        <v>44593</v>
      </c>
      <c r="X824" s="21">
        <v>44773</v>
      </c>
      <c r="Y824" s="24" t="s">
        <v>622</v>
      </c>
      <c r="Z824" s="25" t="s">
        <v>419</v>
      </c>
      <c r="AA824" s="24" t="s">
        <v>4277</v>
      </c>
      <c r="AB824" s="24">
        <v>102522</v>
      </c>
      <c r="AC824" s="23">
        <v>44578</v>
      </c>
      <c r="AD824" s="18" t="s">
        <v>100</v>
      </c>
      <c r="AE824" s="18" t="s">
        <v>100</v>
      </c>
      <c r="AF824" s="18" t="s">
        <v>4278</v>
      </c>
      <c r="AG824" s="28" t="s">
        <v>100</v>
      </c>
      <c r="AH824" s="26">
        <v>129622</v>
      </c>
      <c r="AI824" s="38">
        <v>44593</v>
      </c>
      <c r="AJ824" s="27" t="s">
        <v>103</v>
      </c>
      <c r="AK824" s="26" t="s">
        <v>100</v>
      </c>
      <c r="AL824" s="26" t="s">
        <v>100</v>
      </c>
      <c r="AM824" s="19" t="str">
        <f>'[1]REQUISITOS DE EJECUCIÓN '!F827</f>
        <v>Cumplimiento del contrato
Pago de salarios
Calidad del servicio
Calidad y correcto funcionamiento de los bienes
Responsabilidad civil extra contractual</v>
      </c>
      <c r="AN824" s="19" t="str">
        <f>'[1]REQUISITOS DE EJECUCIÓN '!G827</f>
        <v>14-44-101147692
14-40-101042257</v>
      </c>
      <c r="AO824" s="19">
        <f>'[1]REQUISITOS DE EJECUCIÓN '!H827</f>
        <v>44589</v>
      </c>
      <c r="AP824" s="19">
        <f>'[1]REQUISITOS DE EJECUCIÓN '!I827</f>
        <v>44592</v>
      </c>
      <c r="AQ824" s="19" t="str">
        <f>'[1]REQUISITOS DE EJECUCIÓN '!L827</f>
        <v>N/A</v>
      </c>
      <c r="AR824" s="19" t="str">
        <f>'[1]REQUISITOS DE EJECUCIÓN '!M827</f>
        <v>N/A</v>
      </c>
      <c r="AS824" s="20" t="s">
        <v>100</v>
      </c>
      <c r="AT824" s="18" t="str">
        <f>[1]Supervisiones!J827</f>
        <v>David Alejandro Acosta Cárdenas</v>
      </c>
      <c r="AU824" s="18" t="str">
        <f>[1]Supervisiones!K827</f>
        <v xml:space="preserve">1069712051	</v>
      </c>
      <c r="AV824" s="18" t="str">
        <f>[1]Supervisiones!L827</f>
        <v>David Alejandro Acosta Cárdenas</v>
      </c>
      <c r="AW824" s="18" t="str">
        <f>[1]Supervisiones!M827</f>
        <v xml:space="preserve">1069712051	</v>
      </c>
      <c r="AX824" s="21">
        <f>[1]Supervisiones!N827</f>
        <v>44592</v>
      </c>
      <c r="AY824" s="21">
        <f>[1]Supervisiones!O827</f>
        <v>44592</v>
      </c>
      <c r="AZ824" s="18" t="str">
        <f>[1]Supervisiones!P827</f>
        <v>Transaccional</v>
      </c>
      <c r="BA824" s="20" t="s">
        <v>105</v>
      </c>
      <c r="BB824" s="18">
        <v>0</v>
      </c>
      <c r="BC824" s="20" t="s">
        <v>105</v>
      </c>
      <c r="BD824" s="18" t="s">
        <v>100</v>
      </c>
      <c r="BE824" s="18" t="s">
        <v>100</v>
      </c>
      <c r="BF824" s="20" t="s">
        <v>105</v>
      </c>
      <c r="BG824" s="18" t="s">
        <v>100</v>
      </c>
      <c r="BH824" s="18" t="s">
        <v>100</v>
      </c>
      <c r="BI824" s="18" t="s">
        <v>100</v>
      </c>
      <c r="BJ824" s="18" t="s">
        <v>100</v>
      </c>
      <c r="BK824" s="18" t="s">
        <v>100</v>
      </c>
      <c r="BL824" s="18" t="s">
        <v>100</v>
      </c>
      <c r="BM824" s="18" t="s">
        <v>100</v>
      </c>
      <c r="BN824" s="18" t="s">
        <v>100</v>
      </c>
      <c r="BO824" s="18" t="s">
        <v>100</v>
      </c>
      <c r="BP824" s="18" t="s">
        <v>100</v>
      </c>
      <c r="BQ824" s="18" t="s">
        <v>100</v>
      </c>
      <c r="BR824" s="18" t="s">
        <v>100</v>
      </c>
      <c r="BS824" s="21">
        <f t="shared" si="72"/>
        <v>44773</v>
      </c>
      <c r="BT824" s="20">
        <f t="shared" si="69"/>
        <v>0</v>
      </c>
      <c r="BU824" s="18">
        <v>0</v>
      </c>
      <c r="BV824" s="18">
        <v>0</v>
      </c>
      <c r="BW824" s="20">
        <f t="shared" si="70"/>
        <v>0</v>
      </c>
      <c r="BX824" s="18">
        <v>0</v>
      </c>
      <c r="BY824" s="18">
        <v>0</v>
      </c>
      <c r="BZ824" s="22">
        <f t="shared" si="73"/>
        <v>6596332958</v>
      </c>
      <c r="CA824" s="18" t="s">
        <v>106</v>
      </c>
      <c r="CB824" s="20" t="e">
        <f t="shared" si="71"/>
        <v>#REF!</v>
      </c>
      <c r="CC824" s="30" t="e">
        <f>BS824-#REF!</f>
        <v>#REF!</v>
      </c>
      <c r="CD824" s="20" t="s">
        <v>107</v>
      </c>
      <c r="CE824" s="29">
        <v>44594</v>
      </c>
      <c r="CF824" s="32" t="s">
        <v>4279</v>
      </c>
    </row>
    <row r="825" spans="1:84" s="17" customFormat="1" ht="48.75" customHeight="1">
      <c r="A825" s="60">
        <v>824</v>
      </c>
      <c r="B825" s="20" t="s">
        <v>510</v>
      </c>
      <c r="C825" s="20" t="s">
        <v>1409</v>
      </c>
      <c r="D825" s="20" t="s">
        <v>512</v>
      </c>
      <c r="E825" s="20" t="s">
        <v>88</v>
      </c>
      <c r="F825" s="20" t="s">
        <v>4280</v>
      </c>
      <c r="G825" s="20" t="s">
        <v>90</v>
      </c>
      <c r="H825" s="20" t="s">
        <v>4281</v>
      </c>
      <c r="I825" s="20" t="s">
        <v>92</v>
      </c>
      <c r="J825" s="20">
        <v>1053813756</v>
      </c>
      <c r="K825" s="20" t="s">
        <v>4282</v>
      </c>
      <c r="L825" s="18">
        <v>80111701</v>
      </c>
      <c r="M825" s="28" t="s">
        <v>3175</v>
      </c>
      <c r="N825" s="20" t="s">
        <v>1902</v>
      </c>
      <c r="O825" s="20">
        <f t="shared" si="58"/>
        <v>36000000</v>
      </c>
      <c r="P825" s="39">
        <v>36000000</v>
      </c>
      <c r="Q825" s="18">
        <v>0</v>
      </c>
      <c r="R825" s="39">
        <v>4000000</v>
      </c>
      <c r="S825" s="20" t="s">
        <v>213</v>
      </c>
      <c r="T825" s="21">
        <v>44588</v>
      </c>
      <c r="U825" s="21" t="s">
        <v>2313</v>
      </c>
      <c r="V825" s="21">
        <v>44834</v>
      </c>
      <c r="W825" s="21" t="s">
        <v>2313</v>
      </c>
      <c r="X825" s="21" t="s">
        <v>2313</v>
      </c>
      <c r="Y825" s="24" t="s">
        <v>556</v>
      </c>
      <c r="Z825" s="25" t="s">
        <v>518</v>
      </c>
      <c r="AA825" s="24">
        <v>20221199</v>
      </c>
      <c r="AB825" s="24">
        <v>116822</v>
      </c>
      <c r="AC825" s="21">
        <v>44585</v>
      </c>
      <c r="AD825" s="18" t="s">
        <v>100</v>
      </c>
      <c r="AE825" s="18" t="s">
        <v>100</v>
      </c>
      <c r="AF825" s="18" t="s">
        <v>519</v>
      </c>
      <c r="AG825" s="18" t="s">
        <v>214</v>
      </c>
      <c r="AH825" s="26">
        <v>106922</v>
      </c>
      <c r="AI825" s="38">
        <v>44589</v>
      </c>
      <c r="AJ825" s="27" t="s">
        <v>84</v>
      </c>
      <c r="AK825" s="26" t="s">
        <v>100</v>
      </c>
      <c r="AL825" s="26" t="s">
        <v>100</v>
      </c>
      <c r="AM825" s="19" t="str">
        <f>'[1]REQUISITOS DE EJECUCIÓN '!F828</f>
        <v>Cumplimiento del contrato
Calidad del servicio</v>
      </c>
      <c r="AN825" s="19" t="str">
        <f>'[1]REQUISITOS DE EJECUCIÓN '!G828</f>
        <v>42-44-101138175</v>
      </c>
      <c r="AO825" s="19">
        <f>'[1]REQUISITOS DE EJECUCIÓN '!H828</f>
        <v>44588</v>
      </c>
      <c r="AP825" s="19">
        <f>'[1]REQUISITOS DE EJECUCIÓN '!I828</f>
        <v>44592</v>
      </c>
      <c r="AQ825" s="19">
        <f>'[1]REQUISITOS DE EJECUCIÓN '!L828</f>
        <v>44589</v>
      </c>
      <c r="AR825" s="19" t="str">
        <f>'[1]REQUISITOS DE EJECUCIÓN '!M828</f>
        <v>I</v>
      </c>
      <c r="AS825" s="20" t="s">
        <v>211</v>
      </c>
      <c r="AT825" s="18" t="str">
        <f>[1]Supervisiones!J828</f>
        <v>Elexy Esther Correa Bravo</v>
      </c>
      <c r="AU825" s="18">
        <f>[1]Supervisiones!K828</f>
        <v>32680099</v>
      </c>
      <c r="AV825" s="18" t="str">
        <f>[1]Supervisiones!L828</f>
        <v>Liliana Patricia Mosquera Reyes</v>
      </c>
      <c r="AW825" s="18">
        <f>[1]Supervisiones!M828</f>
        <v>32680099</v>
      </c>
      <c r="AX825" s="21">
        <f>[1]Supervisiones!N828</f>
        <v>44590</v>
      </c>
      <c r="AY825" s="21">
        <f>[1]Supervisiones!O828</f>
        <v>44590</v>
      </c>
      <c r="AZ825" s="18" t="str">
        <f>[1]Supervisiones!P828</f>
        <v>Transaccional</v>
      </c>
      <c r="BA825" s="20" t="s">
        <v>105</v>
      </c>
      <c r="BB825" s="18">
        <v>0</v>
      </c>
      <c r="BC825" s="20" t="s">
        <v>105</v>
      </c>
      <c r="BD825" s="18" t="s">
        <v>100</v>
      </c>
      <c r="BE825" s="18" t="s">
        <v>100</v>
      </c>
      <c r="BF825" s="20" t="s">
        <v>105</v>
      </c>
      <c r="BG825" s="18" t="s">
        <v>100</v>
      </c>
      <c r="BH825" s="18" t="s">
        <v>100</v>
      </c>
      <c r="BI825" s="18" t="s">
        <v>100</v>
      </c>
      <c r="BJ825" s="18" t="s">
        <v>100</v>
      </c>
      <c r="BK825" s="18" t="s">
        <v>100</v>
      </c>
      <c r="BL825" s="18" t="s">
        <v>100</v>
      </c>
      <c r="BM825" s="18" t="s">
        <v>100</v>
      </c>
      <c r="BN825" s="18" t="s">
        <v>100</v>
      </c>
      <c r="BO825" s="18" t="s">
        <v>100</v>
      </c>
      <c r="BP825" s="18" t="s">
        <v>100</v>
      </c>
      <c r="BQ825" s="18" t="s">
        <v>100</v>
      </c>
      <c r="BR825" s="18" t="s">
        <v>100</v>
      </c>
      <c r="BS825" s="21">
        <f t="shared" si="72"/>
        <v>44834</v>
      </c>
      <c r="BT825" s="20">
        <f t="shared" si="69"/>
        <v>0</v>
      </c>
      <c r="BU825" s="18">
        <v>0</v>
      </c>
      <c r="BV825" s="18">
        <v>0</v>
      </c>
      <c r="BW825" s="20">
        <f t="shared" si="70"/>
        <v>0</v>
      </c>
      <c r="BX825" s="18">
        <v>0</v>
      </c>
      <c r="BY825" s="18">
        <v>0</v>
      </c>
      <c r="BZ825" s="22">
        <f t="shared" si="73"/>
        <v>36000000</v>
      </c>
      <c r="CA825" s="18" t="s">
        <v>106</v>
      </c>
      <c r="CB825" s="20" t="e">
        <f t="shared" si="71"/>
        <v>#REF!</v>
      </c>
      <c r="CC825" s="30" t="e">
        <f>BS825-#REF!</f>
        <v>#REF!</v>
      </c>
      <c r="CD825" s="20" t="s">
        <v>107</v>
      </c>
      <c r="CE825" s="29">
        <v>44594</v>
      </c>
      <c r="CF825" s="32" t="s">
        <v>4283</v>
      </c>
    </row>
    <row r="826" spans="1:84" s="17" customFormat="1" ht="50.25" customHeight="1">
      <c r="A826" s="60">
        <v>825</v>
      </c>
      <c r="B826" s="20" t="s">
        <v>298</v>
      </c>
      <c r="C826" s="20" t="s">
        <v>299</v>
      </c>
      <c r="D826" s="20" t="s">
        <v>460</v>
      </c>
      <c r="E826" s="20" t="s">
        <v>88</v>
      </c>
      <c r="F826" s="20" t="s">
        <v>4284</v>
      </c>
      <c r="G826" s="20" t="s">
        <v>90</v>
      </c>
      <c r="H826" s="20" t="s">
        <v>4285</v>
      </c>
      <c r="I826" s="20" t="s">
        <v>92</v>
      </c>
      <c r="J826" s="20">
        <v>79416261</v>
      </c>
      <c r="K826" s="20" t="s">
        <v>4286</v>
      </c>
      <c r="L826" s="18">
        <v>80111701</v>
      </c>
      <c r="M826" s="28" t="s">
        <v>340</v>
      </c>
      <c r="N826" s="20" t="s">
        <v>96</v>
      </c>
      <c r="O826" s="20">
        <f t="shared" si="58"/>
        <v>86450000</v>
      </c>
      <c r="P826" s="35">
        <v>86450000</v>
      </c>
      <c r="Q826" s="36">
        <v>0</v>
      </c>
      <c r="R826" s="35">
        <v>9500000</v>
      </c>
      <c r="S826" s="20" t="s">
        <v>213</v>
      </c>
      <c r="T826" s="31">
        <v>44589</v>
      </c>
      <c r="U826" s="21">
        <v>44593</v>
      </c>
      <c r="V826" s="21">
        <v>44865</v>
      </c>
      <c r="W826" s="21">
        <v>44593</v>
      </c>
      <c r="X826" s="21">
        <v>44865</v>
      </c>
      <c r="Y826" s="24" t="s">
        <v>305</v>
      </c>
      <c r="Z826" s="25" t="s">
        <v>306</v>
      </c>
      <c r="AA826" s="50">
        <v>20221197</v>
      </c>
      <c r="AB826" s="50">
        <v>117922</v>
      </c>
      <c r="AC826" s="23">
        <v>44585</v>
      </c>
      <c r="AD826" s="18" t="s">
        <v>100</v>
      </c>
      <c r="AE826" s="18" t="s">
        <v>100</v>
      </c>
      <c r="AF826" s="28" t="s">
        <v>928</v>
      </c>
      <c r="AG826" s="28" t="s">
        <v>102</v>
      </c>
      <c r="AH826" s="26">
        <v>107822</v>
      </c>
      <c r="AI826" s="38">
        <v>44589</v>
      </c>
      <c r="AJ826" s="27" t="s">
        <v>103</v>
      </c>
      <c r="AK826" s="26" t="s">
        <v>100</v>
      </c>
      <c r="AL826" s="26" t="s">
        <v>100</v>
      </c>
      <c r="AM826" s="19" t="str">
        <f>'[1]REQUISITOS DE EJECUCIÓN '!F829</f>
        <v>Cumplimiento del contrato
Calidad del servicio</v>
      </c>
      <c r="AN826" s="19" t="str">
        <f>'[1]REQUISITOS DE EJECUCIÓN '!G829</f>
        <v>15-46-101026552</v>
      </c>
      <c r="AO826" s="19">
        <f>'[1]REQUISITOS DE EJECUCIÓN '!H829</f>
        <v>44588</v>
      </c>
      <c r="AP826" s="19">
        <f>'[1]REQUISITOS DE EJECUCIÓN '!I829</f>
        <v>44592</v>
      </c>
      <c r="AQ826" s="19">
        <f>'[1]REQUISITOS DE EJECUCIÓN '!L829</f>
        <v>44590</v>
      </c>
      <c r="AR826" s="19" t="str">
        <f>'[1]REQUISITOS DE EJECUCIÓN '!M829</f>
        <v>I</v>
      </c>
      <c r="AS826" s="20" t="s">
        <v>104</v>
      </c>
      <c r="AT826" s="18" t="str">
        <f>[1]Supervisiones!J829</f>
        <v>Karen Lorena Hernandez Bedoya</v>
      </c>
      <c r="AU826" s="18">
        <f>[1]Supervisiones!K829</f>
        <v>1032407346</v>
      </c>
      <c r="AV826" s="18" t="str">
        <f>[1]Supervisiones!L829</f>
        <v>Fabian Dario Romero Moreno</v>
      </c>
      <c r="AW826" s="18">
        <f>[1]Supervisiones!M829</f>
        <v>1032407346</v>
      </c>
      <c r="AX826" s="21">
        <f>[1]Supervisiones!N829</f>
        <v>44590</v>
      </c>
      <c r="AY826" s="21">
        <f>[1]Supervisiones!O829</f>
        <v>44590</v>
      </c>
      <c r="AZ826" s="18" t="str">
        <f>[1]Supervisiones!P829</f>
        <v>Transaccional</v>
      </c>
      <c r="BA826" s="20" t="s">
        <v>105</v>
      </c>
      <c r="BB826" s="18">
        <v>0</v>
      </c>
      <c r="BC826" s="20" t="s">
        <v>105</v>
      </c>
      <c r="BD826" s="18" t="s">
        <v>100</v>
      </c>
      <c r="BE826" s="18" t="s">
        <v>100</v>
      </c>
      <c r="BF826" s="20" t="s">
        <v>105</v>
      </c>
      <c r="BG826" s="18" t="s">
        <v>100</v>
      </c>
      <c r="BH826" s="18" t="s">
        <v>100</v>
      </c>
      <c r="BI826" s="18" t="s">
        <v>100</v>
      </c>
      <c r="BJ826" s="18" t="s">
        <v>100</v>
      </c>
      <c r="BK826" s="18" t="s">
        <v>100</v>
      </c>
      <c r="BL826" s="18" t="s">
        <v>100</v>
      </c>
      <c r="BM826" s="18" t="s">
        <v>100</v>
      </c>
      <c r="BN826" s="18" t="s">
        <v>100</v>
      </c>
      <c r="BO826" s="18" t="s">
        <v>100</v>
      </c>
      <c r="BP826" s="18" t="s">
        <v>100</v>
      </c>
      <c r="BQ826" s="18" t="s">
        <v>100</v>
      </c>
      <c r="BR826" s="18" t="s">
        <v>100</v>
      </c>
      <c r="BS826" s="21">
        <f t="shared" si="72"/>
        <v>44865</v>
      </c>
      <c r="BT826" s="20">
        <f t="shared" si="69"/>
        <v>0</v>
      </c>
      <c r="BU826" s="18">
        <v>0</v>
      </c>
      <c r="BV826" s="18">
        <v>0</v>
      </c>
      <c r="BW826" s="20">
        <f t="shared" si="70"/>
        <v>0</v>
      </c>
      <c r="BX826" s="18">
        <v>0</v>
      </c>
      <c r="BY826" s="18">
        <v>0</v>
      </c>
      <c r="BZ826" s="22">
        <f t="shared" si="73"/>
        <v>86450000</v>
      </c>
      <c r="CA826" s="18" t="s">
        <v>106</v>
      </c>
      <c r="CB826" s="20" t="e">
        <f t="shared" si="71"/>
        <v>#REF!</v>
      </c>
      <c r="CC826" s="30" t="e">
        <f>BS826-#REF!</f>
        <v>#REF!</v>
      </c>
      <c r="CD826" s="20" t="s">
        <v>107</v>
      </c>
      <c r="CE826" s="29">
        <v>44594</v>
      </c>
      <c r="CF826" s="32" t="s">
        <v>4287</v>
      </c>
    </row>
    <row r="827" spans="1:84" s="17" customFormat="1" ht="50.25" customHeight="1">
      <c r="A827" s="60">
        <v>826</v>
      </c>
      <c r="B827" s="20" t="s">
        <v>411</v>
      </c>
      <c r="C827" s="20" t="s">
        <v>617</v>
      </c>
      <c r="D827" s="20" t="s">
        <v>413</v>
      </c>
      <c r="E827" s="20" t="s">
        <v>2387</v>
      </c>
      <c r="F827" s="20" t="s">
        <v>4288</v>
      </c>
      <c r="G827" s="20" t="s">
        <v>2389</v>
      </c>
      <c r="H827" s="20" t="s">
        <v>4289</v>
      </c>
      <c r="I827" s="20" t="s">
        <v>2130</v>
      </c>
      <c r="J827" s="20" t="s">
        <v>3791</v>
      </c>
      <c r="K827" s="20" t="s">
        <v>3792</v>
      </c>
      <c r="L827" s="18">
        <v>80101505</v>
      </c>
      <c r="M827" s="28" t="s">
        <v>4290</v>
      </c>
      <c r="N827" s="20" t="s">
        <v>96</v>
      </c>
      <c r="O827" s="20">
        <f t="shared" si="58"/>
        <v>1700000000</v>
      </c>
      <c r="P827" s="35">
        <v>1700000000</v>
      </c>
      <c r="Q827" s="18">
        <v>0</v>
      </c>
      <c r="R827" s="36" t="s">
        <v>100</v>
      </c>
      <c r="S827" s="20" t="s">
        <v>100</v>
      </c>
      <c r="T827" s="31">
        <v>44588</v>
      </c>
      <c r="U827" s="21">
        <v>44594</v>
      </c>
      <c r="V827" s="31">
        <v>44926</v>
      </c>
      <c r="W827" s="21">
        <v>44594</v>
      </c>
      <c r="X827" s="21">
        <v>44926</v>
      </c>
      <c r="Y827" s="24" t="s">
        <v>622</v>
      </c>
      <c r="Z827" s="25" t="s">
        <v>419</v>
      </c>
      <c r="AA827" s="50">
        <v>20220863</v>
      </c>
      <c r="AB827" s="50">
        <v>89922</v>
      </c>
      <c r="AC827" s="23">
        <v>44575</v>
      </c>
      <c r="AD827" s="18" t="s">
        <v>100</v>
      </c>
      <c r="AE827" s="18" t="s">
        <v>100</v>
      </c>
      <c r="AF827" s="28" t="s">
        <v>4291</v>
      </c>
      <c r="AG827" s="28" t="s">
        <v>100</v>
      </c>
      <c r="AH827" s="26">
        <v>122022</v>
      </c>
      <c r="AI827" s="38">
        <v>44589</v>
      </c>
      <c r="AJ827" s="27" t="s">
        <v>103</v>
      </c>
      <c r="AK827" s="26" t="s">
        <v>100</v>
      </c>
      <c r="AL827" s="26" t="s">
        <v>100</v>
      </c>
      <c r="AM827" s="19" t="str">
        <f>'[1]REQUISITOS DE EJECUCIÓN '!F830</f>
        <v>Cumplimiento del contrato
Pago de salarios
Calidad del servicio
Responsabilidad civil extra contractua</v>
      </c>
      <c r="AN827" s="19" t="str">
        <f>'[1]REQUISITOS DE EJECUCIÓN '!G830</f>
        <v>340-47-994000040853
340 74 994000005745</v>
      </c>
      <c r="AO827" s="19">
        <f>'[1]REQUISITOS DE EJECUCIÓN '!H830</f>
        <v>44588</v>
      </c>
      <c r="AP827" s="19">
        <f>'[1]REQUISITOS DE EJECUCIÓN '!I830</f>
        <v>44594</v>
      </c>
      <c r="AQ827" s="19" t="str">
        <f>'[1]REQUISITOS DE EJECUCIÓN '!L830</f>
        <v>N/A</v>
      </c>
      <c r="AR827" s="19" t="str">
        <f>'[1]REQUISITOS DE EJECUCIÓN '!M830</f>
        <v>N/A</v>
      </c>
      <c r="AS827" s="20" t="s">
        <v>100</v>
      </c>
      <c r="AT827" s="18" t="str">
        <f>[1]Supervisiones!J830</f>
        <v>David Alejandro Acosta Cárdenas</v>
      </c>
      <c r="AU827" s="18" t="str">
        <f>[1]Supervisiones!K830</f>
        <v xml:space="preserve">1069712051	</v>
      </c>
      <c r="AV827" s="18" t="str">
        <f>[1]Supervisiones!L830</f>
        <v>David Alejandro Acosta Cárdenas</v>
      </c>
      <c r="AW827" s="18" t="str">
        <f>[1]Supervisiones!M830</f>
        <v xml:space="preserve">1069712051	</v>
      </c>
      <c r="AX827" s="21">
        <f>[1]Supervisiones!N830</f>
        <v>44590</v>
      </c>
      <c r="AY827" s="21">
        <f>[1]Supervisiones!O830</f>
        <v>44590</v>
      </c>
      <c r="AZ827" s="18" t="str">
        <f>[1]Supervisiones!P830</f>
        <v>Transaccional</v>
      </c>
      <c r="BA827" s="20" t="s">
        <v>105</v>
      </c>
      <c r="BB827" s="18">
        <v>0</v>
      </c>
      <c r="BC827" s="20" t="s">
        <v>105</v>
      </c>
      <c r="BD827" s="18" t="s">
        <v>100</v>
      </c>
      <c r="BE827" s="18" t="s">
        <v>100</v>
      </c>
      <c r="BF827" s="20" t="s">
        <v>105</v>
      </c>
      <c r="BG827" s="18" t="s">
        <v>100</v>
      </c>
      <c r="BH827" s="18" t="s">
        <v>100</v>
      </c>
      <c r="BI827" s="18" t="s">
        <v>100</v>
      </c>
      <c r="BJ827" s="18" t="s">
        <v>100</v>
      </c>
      <c r="BK827" s="18" t="s">
        <v>100</v>
      </c>
      <c r="BL827" s="18" t="s">
        <v>100</v>
      </c>
      <c r="BM827" s="18" t="s">
        <v>100</v>
      </c>
      <c r="BN827" s="18" t="s">
        <v>100</v>
      </c>
      <c r="BO827" s="18" t="s">
        <v>100</v>
      </c>
      <c r="BP827" s="18" t="s">
        <v>100</v>
      </c>
      <c r="BQ827" s="18" t="s">
        <v>100</v>
      </c>
      <c r="BR827" s="18" t="s">
        <v>100</v>
      </c>
      <c r="BS827" s="21">
        <f t="shared" si="72"/>
        <v>44926</v>
      </c>
      <c r="BT827" s="20">
        <f t="shared" si="69"/>
        <v>0</v>
      </c>
      <c r="BU827" s="18">
        <v>0</v>
      </c>
      <c r="BV827" s="18">
        <v>0</v>
      </c>
      <c r="BW827" s="20">
        <f t="shared" si="70"/>
        <v>0</v>
      </c>
      <c r="BX827" s="18">
        <v>0</v>
      </c>
      <c r="BY827" s="18">
        <v>0</v>
      </c>
      <c r="BZ827" s="22">
        <f t="shared" si="73"/>
        <v>1700000000</v>
      </c>
      <c r="CA827" s="18" t="s">
        <v>106</v>
      </c>
      <c r="CB827" s="20" t="e">
        <f t="shared" si="71"/>
        <v>#REF!</v>
      </c>
      <c r="CC827" s="30" t="e">
        <f>BS827-#REF!</f>
        <v>#REF!</v>
      </c>
      <c r="CD827" s="20" t="s">
        <v>107</v>
      </c>
      <c r="CE827" s="29">
        <v>44594</v>
      </c>
      <c r="CF827" s="32" t="s">
        <v>4292</v>
      </c>
    </row>
    <row r="828" spans="1:84" s="17" customFormat="1" ht="50.25" customHeight="1">
      <c r="A828" s="60">
        <v>827</v>
      </c>
      <c r="B828" s="20" t="s">
        <v>411</v>
      </c>
      <c r="C828" s="20" t="s">
        <v>730</v>
      </c>
      <c r="D828" s="20" t="s">
        <v>1116</v>
      </c>
      <c r="E828" s="20" t="s">
        <v>88</v>
      </c>
      <c r="F828" s="20" t="s">
        <v>4293</v>
      </c>
      <c r="G828" s="20" t="s">
        <v>90</v>
      </c>
      <c r="H828" s="43" t="s">
        <v>4294</v>
      </c>
      <c r="I828" s="20" t="s">
        <v>92</v>
      </c>
      <c r="J828" s="20">
        <v>93470923</v>
      </c>
      <c r="K828" s="20" t="s">
        <v>4295</v>
      </c>
      <c r="L828" s="18">
        <v>80111701</v>
      </c>
      <c r="M828" s="28" t="s">
        <v>4296</v>
      </c>
      <c r="N828" s="20" t="s">
        <v>96</v>
      </c>
      <c r="O828" s="20">
        <f t="shared" si="58"/>
        <v>63301000</v>
      </c>
      <c r="P828" s="35">
        <v>63301000</v>
      </c>
      <c r="Q828" s="36">
        <v>0</v>
      </c>
      <c r="R828" s="36" t="s">
        <v>4297</v>
      </c>
      <c r="S828" s="20" t="s">
        <v>97</v>
      </c>
      <c r="T828" s="31">
        <v>44587</v>
      </c>
      <c r="U828" s="42">
        <v>44590</v>
      </c>
      <c r="V828" s="31">
        <v>44926</v>
      </c>
      <c r="W828" s="42">
        <v>44589</v>
      </c>
      <c r="X828" s="21">
        <v>44926</v>
      </c>
      <c r="Y828" s="24" t="s">
        <v>418</v>
      </c>
      <c r="Z828" s="25" t="s">
        <v>419</v>
      </c>
      <c r="AA828" s="50">
        <v>20221143</v>
      </c>
      <c r="AB828" s="50">
        <v>103122</v>
      </c>
      <c r="AC828" s="23">
        <v>44579</v>
      </c>
      <c r="AD828" s="18" t="s">
        <v>100</v>
      </c>
      <c r="AE828" s="18" t="s">
        <v>100</v>
      </c>
      <c r="AF828" s="28" t="s">
        <v>736</v>
      </c>
      <c r="AG828" s="28" t="s">
        <v>737</v>
      </c>
      <c r="AH828" s="26">
        <v>104122</v>
      </c>
      <c r="AI828" s="38">
        <v>44588</v>
      </c>
      <c r="AJ828" s="27" t="s">
        <v>103</v>
      </c>
      <c r="AK828" s="26" t="s">
        <v>100</v>
      </c>
      <c r="AL828" s="26" t="s">
        <v>100</v>
      </c>
      <c r="AM828" s="19" t="str">
        <f>'[1]REQUISITOS DE EJECUCIÓN '!F831</f>
        <v>Cumplimiento del contrato
Calidad del servicio</v>
      </c>
      <c r="AN828" s="19" t="str">
        <f>'[1]REQUISITOS DE EJECUCIÓN '!G831</f>
        <v>390-47-994000069805</v>
      </c>
      <c r="AO828" s="19">
        <f>'[1]REQUISITOS DE EJECUCIÓN '!H831</f>
        <v>44588</v>
      </c>
      <c r="AP828" s="19">
        <f>'[1]REQUISITOS DE EJECUCIÓN '!I831</f>
        <v>44590</v>
      </c>
      <c r="AQ828" s="19">
        <f>'[1]REQUISITOS DE EJECUCIÓN '!L831</f>
        <v>44589</v>
      </c>
      <c r="AR828" s="19" t="str">
        <f>'[1]REQUISITOS DE EJECUCIÓN '!M831</f>
        <v>I</v>
      </c>
      <c r="AS828" s="20" t="s">
        <v>104</v>
      </c>
      <c r="AT828" s="18" t="str">
        <f>[1]Supervisiones!J831</f>
        <v>Mario Alberto Velez Medina</v>
      </c>
      <c r="AU828" s="18">
        <f>[1]Supervisiones!K831</f>
        <v>79220689</v>
      </c>
      <c r="AV828" s="18" t="str">
        <f>[1]Supervisiones!L831</f>
        <v>Nubia Stella Luis Rojas</v>
      </c>
      <c r="AW828" s="18">
        <f>[1]Supervisiones!M831</f>
        <v>79220689</v>
      </c>
      <c r="AX828" s="21">
        <f>[1]Supervisiones!N831</f>
        <v>44589</v>
      </c>
      <c r="AY828" s="21">
        <f>[1]Supervisiones!O831</f>
        <v>44589</v>
      </c>
      <c r="AZ828" s="18" t="str">
        <f>[1]Supervisiones!P831</f>
        <v>Transaccional</v>
      </c>
      <c r="BA828" s="20" t="s">
        <v>105</v>
      </c>
      <c r="BB828" s="18">
        <v>0</v>
      </c>
      <c r="BC828" s="20" t="s">
        <v>105</v>
      </c>
      <c r="BD828" s="18" t="s">
        <v>100</v>
      </c>
      <c r="BE828" s="18" t="s">
        <v>100</v>
      </c>
      <c r="BF828" s="20" t="s">
        <v>105</v>
      </c>
      <c r="BG828" s="18" t="s">
        <v>100</v>
      </c>
      <c r="BH828" s="18" t="s">
        <v>100</v>
      </c>
      <c r="BI828" s="18" t="s">
        <v>100</v>
      </c>
      <c r="BJ828" s="18" t="s">
        <v>100</v>
      </c>
      <c r="BK828" s="18" t="s">
        <v>100</v>
      </c>
      <c r="BL828" s="18" t="s">
        <v>100</v>
      </c>
      <c r="BM828" s="18" t="s">
        <v>100</v>
      </c>
      <c r="BN828" s="18" t="s">
        <v>100</v>
      </c>
      <c r="BO828" s="18" t="s">
        <v>100</v>
      </c>
      <c r="BP828" s="18" t="s">
        <v>100</v>
      </c>
      <c r="BQ828" s="18" t="s">
        <v>100</v>
      </c>
      <c r="BR828" s="18" t="s">
        <v>100</v>
      </c>
      <c r="BS828" s="21">
        <f t="shared" si="72"/>
        <v>44926</v>
      </c>
      <c r="BT828" s="20">
        <f t="shared" si="69"/>
        <v>0</v>
      </c>
      <c r="BU828" s="18">
        <v>0</v>
      </c>
      <c r="BV828" s="18">
        <v>0</v>
      </c>
      <c r="BW828" s="20">
        <f t="shared" si="70"/>
        <v>0</v>
      </c>
      <c r="BX828" s="18">
        <v>0</v>
      </c>
      <c r="BY828" s="18">
        <v>0</v>
      </c>
      <c r="BZ828" s="22">
        <f t="shared" si="73"/>
        <v>63301000</v>
      </c>
      <c r="CA828" s="18" t="s">
        <v>106</v>
      </c>
      <c r="CB828" s="20" t="e">
        <f t="shared" si="71"/>
        <v>#REF!</v>
      </c>
      <c r="CC828" s="30" t="e">
        <f>BS828-#REF!</f>
        <v>#REF!</v>
      </c>
      <c r="CD828" s="20" t="s">
        <v>107</v>
      </c>
      <c r="CE828" s="29">
        <v>44594</v>
      </c>
      <c r="CF828" s="32" t="s">
        <v>4298</v>
      </c>
    </row>
    <row r="829" spans="1:84" s="17" customFormat="1" ht="50.25" customHeight="1">
      <c r="A829" s="60">
        <v>828</v>
      </c>
      <c r="B829" s="20" t="s">
        <v>377</v>
      </c>
      <c r="C829" s="20" t="s">
        <v>406</v>
      </c>
      <c r="D829" s="20" t="s">
        <v>428</v>
      </c>
      <c r="E829" s="20" t="s">
        <v>88</v>
      </c>
      <c r="F829" s="20" t="s">
        <v>4299</v>
      </c>
      <c r="G829" s="20" t="s">
        <v>90</v>
      </c>
      <c r="H829" s="20" t="s">
        <v>4300</v>
      </c>
      <c r="I829" s="20" t="s">
        <v>92</v>
      </c>
      <c r="J829" s="20">
        <v>52454289</v>
      </c>
      <c r="K829" s="20" t="s">
        <v>4301</v>
      </c>
      <c r="L829" s="18">
        <v>80111701</v>
      </c>
      <c r="M829" s="28" t="s">
        <v>4302</v>
      </c>
      <c r="N829" s="20" t="s">
        <v>96</v>
      </c>
      <c r="O829" s="20">
        <f t="shared" si="58"/>
        <v>100680000</v>
      </c>
      <c r="P829" s="35">
        <v>100680000</v>
      </c>
      <c r="Q829" s="36">
        <v>0</v>
      </c>
      <c r="R829" s="35">
        <v>8390000</v>
      </c>
      <c r="S829" s="20" t="s">
        <v>97</v>
      </c>
      <c r="T829" s="31">
        <v>44588</v>
      </c>
      <c r="U829" s="21">
        <v>44589</v>
      </c>
      <c r="V829" s="31">
        <v>44926</v>
      </c>
      <c r="W829" s="21">
        <v>44589</v>
      </c>
      <c r="X829" s="21">
        <v>44926</v>
      </c>
      <c r="Y829" s="24" t="s">
        <v>383</v>
      </c>
      <c r="Z829" s="25" t="s">
        <v>384</v>
      </c>
      <c r="AA829" s="50">
        <v>20221208</v>
      </c>
      <c r="AB829" s="50">
        <v>120322</v>
      </c>
      <c r="AC829" s="23">
        <v>44586</v>
      </c>
      <c r="AD829" s="18" t="s">
        <v>100</v>
      </c>
      <c r="AE829" s="18" t="s">
        <v>100</v>
      </c>
      <c r="AF829" s="28" t="s">
        <v>986</v>
      </c>
      <c r="AG829" s="28" t="s">
        <v>102</v>
      </c>
      <c r="AH829" s="26">
        <v>123422</v>
      </c>
      <c r="AI829" s="38">
        <v>44589</v>
      </c>
      <c r="AJ829" s="27" t="s">
        <v>84</v>
      </c>
      <c r="AK829" s="26" t="s">
        <v>100</v>
      </c>
      <c r="AL829" s="26" t="s">
        <v>100</v>
      </c>
      <c r="AM829" s="19" t="str">
        <f>'[1]REQUISITOS DE EJECUCIÓN '!F832</f>
        <v>Cumplimiento del contrato
Calidad del servicio</v>
      </c>
      <c r="AN829" s="19" t="str">
        <f>'[1]REQUISITOS DE EJECUCIÓN '!G832</f>
        <v>14-46-101070251</v>
      </c>
      <c r="AO829" s="19">
        <f>'[1]REQUISITOS DE EJECUCIÓN '!H832</f>
        <v>44588</v>
      </c>
      <c r="AP829" s="19">
        <f>'[1]REQUISITOS DE EJECUCIÓN '!I832</f>
        <v>44590</v>
      </c>
      <c r="AQ829" s="19">
        <f>'[1]REQUISITOS DE EJECUCIÓN '!L832</f>
        <v>44589</v>
      </c>
      <c r="AR829" s="19" t="str">
        <f>'[1]REQUISITOS DE EJECUCIÓN '!M832</f>
        <v>I</v>
      </c>
      <c r="AS829" s="20" t="s">
        <v>211</v>
      </c>
      <c r="AT829" s="18" t="str">
        <f>[1]Supervisiones!J832</f>
        <v>Natalia Moreno Murillo</v>
      </c>
      <c r="AU829" s="18">
        <f>[1]Supervisiones!K832</f>
        <v>1022323628</v>
      </c>
      <c r="AV829" s="18" t="str">
        <f>[1]Supervisiones!L832</f>
        <v>Natalia Moreno Murillo</v>
      </c>
      <c r="AW829" s="18">
        <f>[1]Supervisiones!M832</f>
        <v>1022323628</v>
      </c>
      <c r="AX829" s="21">
        <f>[1]Supervisiones!N832</f>
        <v>44592</v>
      </c>
      <c r="AY829" s="21">
        <f>[1]Supervisiones!O832</f>
        <v>44592</v>
      </c>
      <c r="AZ829" s="18" t="str">
        <f>[1]Supervisiones!P832</f>
        <v>Transaccional</v>
      </c>
      <c r="BA829" s="20" t="s">
        <v>105</v>
      </c>
      <c r="BB829" s="18">
        <v>0</v>
      </c>
      <c r="BC829" s="20" t="s">
        <v>105</v>
      </c>
      <c r="BD829" s="18" t="s">
        <v>100</v>
      </c>
      <c r="BE829" s="18" t="s">
        <v>100</v>
      </c>
      <c r="BF829" s="20" t="s">
        <v>105</v>
      </c>
      <c r="BG829" s="18" t="s">
        <v>100</v>
      </c>
      <c r="BH829" s="18" t="s">
        <v>100</v>
      </c>
      <c r="BI829" s="18" t="s">
        <v>100</v>
      </c>
      <c r="BJ829" s="18" t="s">
        <v>100</v>
      </c>
      <c r="BK829" s="18" t="s">
        <v>100</v>
      </c>
      <c r="BL829" s="18" t="s">
        <v>100</v>
      </c>
      <c r="BM829" s="18" t="s">
        <v>100</v>
      </c>
      <c r="BN829" s="18" t="s">
        <v>100</v>
      </c>
      <c r="BO829" s="18" t="s">
        <v>100</v>
      </c>
      <c r="BP829" s="18" t="s">
        <v>100</v>
      </c>
      <c r="BQ829" s="18" t="s">
        <v>100</v>
      </c>
      <c r="BR829" s="18" t="s">
        <v>100</v>
      </c>
      <c r="BS829" s="21">
        <f t="shared" si="72"/>
        <v>44926</v>
      </c>
      <c r="BT829" s="20">
        <f t="shared" si="69"/>
        <v>0</v>
      </c>
      <c r="BU829" s="18">
        <v>0</v>
      </c>
      <c r="BV829" s="18">
        <v>0</v>
      </c>
      <c r="BW829" s="20">
        <f t="shared" si="70"/>
        <v>0</v>
      </c>
      <c r="BX829" s="18">
        <v>0</v>
      </c>
      <c r="BY829" s="18">
        <v>0</v>
      </c>
      <c r="BZ829" s="22">
        <f t="shared" si="73"/>
        <v>100680000</v>
      </c>
      <c r="CA829" s="18" t="s">
        <v>106</v>
      </c>
      <c r="CB829" s="20" t="e">
        <f t="shared" si="71"/>
        <v>#REF!</v>
      </c>
      <c r="CC829" s="30" t="e">
        <f>BS829-#REF!</f>
        <v>#REF!</v>
      </c>
      <c r="CD829" s="20" t="s">
        <v>107</v>
      </c>
      <c r="CE829" s="29">
        <v>44594</v>
      </c>
      <c r="CF829" s="32" t="s">
        <v>4303</v>
      </c>
    </row>
    <row r="830" spans="1:84" s="17" customFormat="1" ht="50.25" customHeight="1">
      <c r="A830" s="60">
        <v>829</v>
      </c>
      <c r="B830" s="20" t="s">
        <v>85</v>
      </c>
      <c r="C830" s="20" t="s">
        <v>1720</v>
      </c>
      <c r="D830" s="20" t="s">
        <v>87</v>
      </c>
      <c r="E830" s="20" t="s">
        <v>88</v>
      </c>
      <c r="F830" s="20" t="s">
        <v>4304</v>
      </c>
      <c r="G830" s="20" t="s">
        <v>2128</v>
      </c>
      <c r="H830" s="20" t="s">
        <v>4305</v>
      </c>
      <c r="I830" s="20" t="s">
        <v>2130</v>
      </c>
      <c r="J830" s="20" t="s">
        <v>4306</v>
      </c>
      <c r="K830" s="20" t="s">
        <v>4307</v>
      </c>
      <c r="L830" s="18">
        <v>81112205</v>
      </c>
      <c r="M830" s="28" t="s">
        <v>4308</v>
      </c>
      <c r="N830" s="20" t="s">
        <v>96</v>
      </c>
      <c r="O830" s="20">
        <f t="shared" si="58"/>
        <v>28560000</v>
      </c>
      <c r="P830" s="35">
        <v>28560000</v>
      </c>
      <c r="Q830" s="18">
        <v>0</v>
      </c>
      <c r="R830" s="36" t="s">
        <v>100</v>
      </c>
      <c r="S830" s="20" t="s">
        <v>100</v>
      </c>
      <c r="T830" s="31">
        <v>44588</v>
      </c>
      <c r="U830" s="21">
        <v>44593</v>
      </c>
      <c r="V830" s="21">
        <v>44773</v>
      </c>
      <c r="W830" s="21">
        <v>44593</v>
      </c>
      <c r="X830" s="21">
        <v>44773</v>
      </c>
      <c r="Y830" s="24" t="s">
        <v>1725</v>
      </c>
      <c r="Z830" s="25" t="s">
        <v>99</v>
      </c>
      <c r="AA830" s="50">
        <v>20220955</v>
      </c>
      <c r="AB830" s="50">
        <v>120622</v>
      </c>
      <c r="AC830" s="23">
        <v>44587</v>
      </c>
      <c r="AD830" s="18" t="s">
        <v>100</v>
      </c>
      <c r="AE830" s="18" t="s">
        <v>100</v>
      </c>
      <c r="AF830" s="28" t="s">
        <v>1726</v>
      </c>
      <c r="AG830" s="28" t="s">
        <v>494</v>
      </c>
      <c r="AH830" s="26">
        <v>128022</v>
      </c>
      <c r="AI830" s="38">
        <v>44592</v>
      </c>
      <c r="AJ830" s="27" t="s">
        <v>84</v>
      </c>
      <c r="AK830" s="26" t="s">
        <v>100</v>
      </c>
      <c r="AL830" s="26" t="s">
        <v>100</v>
      </c>
      <c r="AM830" s="19" t="str">
        <f>'[1]REQUISITOS DE EJECUCIÓN '!F833</f>
        <v>Cumplimiento del contrato
Pago de salarios
Calidad del servicio</v>
      </c>
      <c r="AN830" s="19" t="str">
        <f>'[1]REQUISITOS DE EJECUCIÓN '!G833</f>
        <v>18-46-101013650</v>
      </c>
      <c r="AO830" s="19">
        <f>'[1]REQUISITOS DE EJECUCIÓN '!H833</f>
        <v>44588</v>
      </c>
      <c r="AP830" s="19">
        <f>'[1]REQUISITOS DE EJECUCIÓN '!I833</f>
        <v>44592</v>
      </c>
      <c r="AQ830" s="19" t="str">
        <f>'[1]REQUISITOS DE EJECUCIÓN '!L833</f>
        <v>N/A</v>
      </c>
      <c r="AR830" s="19" t="str">
        <f>'[1]REQUISITOS DE EJECUCIÓN '!M833</f>
        <v>N/A</v>
      </c>
      <c r="AS830" s="20" t="s">
        <v>211</v>
      </c>
      <c r="AT830" s="18" t="str">
        <f>[1]Supervisiones!J833</f>
        <v>René Mauricio Pinto Pedraza</v>
      </c>
      <c r="AU830" s="18">
        <f>[1]Supervisiones!K833</f>
        <v>79461910</v>
      </c>
      <c r="AV830" s="18" t="str">
        <f>[1]Supervisiones!L833</f>
        <v>René Mauricio Pinto Pedraza</v>
      </c>
      <c r="AW830" s="18">
        <f>[1]Supervisiones!M833</f>
        <v>79461910</v>
      </c>
      <c r="AX830" s="21">
        <f>[1]Supervisiones!N833</f>
        <v>44592</v>
      </c>
      <c r="AY830" s="21">
        <f>[1]Supervisiones!O833</f>
        <v>44592</v>
      </c>
      <c r="AZ830" s="18" t="str">
        <f>[1]Supervisiones!P833</f>
        <v>Transaccional</v>
      </c>
      <c r="BA830" s="20" t="s">
        <v>105</v>
      </c>
      <c r="BB830" s="18">
        <v>0</v>
      </c>
      <c r="BC830" s="20" t="s">
        <v>105</v>
      </c>
      <c r="BD830" s="18" t="s">
        <v>100</v>
      </c>
      <c r="BE830" s="18" t="s">
        <v>100</v>
      </c>
      <c r="BF830" s="20" t="s">
        <v>105</v>
      </c>
      <c r="BG830" s="18" t="s">
        <v>100</v>
      </c>
      <c r="BH830" s="18" t="s">
        <v>100</v>
      </c>
      <c r="BI830" s="18" t="s">
        <v>100</v>
      </c>
      <c r="BJ830" s="18" t="s">
        <v>100</v>
      </c>
      <c r="BK830" s="18" t="s">
        <v>100</v>
      </c>
      <c r="BL830" s="18" t="s">
        <v>100</v>
      </c>
      <c r="BM830" s="18" t="s">
        <v>100</v>
      </c>
      <c r="BN830" s="18" t="s">
        <v>100</v>
      </c>
      <c r="BO830" s="18" t="s">
        <v>100</v>
      </c>
      <c r="BP830" s="18" t="s">
        <v>100</v>
      </c>
      <c r="BQ830" s="18" t="s">
        <v>100</v>
      </c>
      <c r="BR830" s="18" t="s">
        <v>100</v>
      </c>
      <c r="BS830" s="21">
        <f t="shared" si="72"/>
        <v>44773</v>
      </c>
      <c r="BT830" s="20">
        <f t="shared" si="69"/>
        <v>0</v>
      </c>
      <c r="BU830" s="18">
        <v>0</v>
      </c>
      <c r="BV830" s="18">
        <v>0</v>
      </c>
      <c r="BW830" s="20">
        <f t="shared" si="70"/>
        <v>0</v>
      </c>
      <c r="BX830" s="18">
        <v>0</v>
      </c>
      <c r="BY830" s="18">
        <v>0</v>
      </c>
      <c r="BZ830" s="22">
        <f t="shared" si="73"/>
        <v>28560000</v>
      </c>
      <c r="CA830" s="18" t="s">
        <v>106</v>
      </c>
      <c r="CB830" s="20" t="e">
        <f t="shared" si="71"/>
        <v>#REF!</v>
      </c>
      <c r="CC830" s="30" t="e">
        <f>BS830-#REF!</f>
        <v>#REF!</v>
      </c>
      <c r="CD830" s="20" t="s">
        <v>107</v>
      </c>
      <c r="CE830" s="29">
        <v>44594</v>
      </c>
      <c r="CF830" s="32" t="s">
        <v>4309</v>
      </c>
    </row>
    <row r="831" spans="1:84" s="17" customFormat="1" ht="50.25" customHeight="1">
      <c r="A831" s="60">
        <v>830</v>
      </c>
      <c r="B831" s="20" t="s">
        <v>411</v>
      </c>
      <c r="C831" s="20" t="s">
        <v>1488</v>
      </c>
      <c r="D831" s="20" t="s">
        <v>1261</v>
      </c>
      <c r="E831" s="20" t="s">
        <v>88</v>
      </c>
      <c r="F831" s="20" t="s">
        <v>4310</v>
      </c>
      <c r="G831" s="20" t="s">
        <v>90</v>
      </c>
      <c r="H831" s="20" t="s">
        <v>4311</v>
      </c>
      <c r="I831" s="20" t="s">
        <v>92</v>
      </c>
      <c r="J831" s="20">
        <v>79488133</v>
      </c>
      <c r="K831" s="20" t="s">
        <v>4312</v>
      </c>
      <c r="L831" s="18">
        <v>80111701</v>
      </c>
      <c r="M831" s="28" t="s">
        <v>4313</v>
      </c>
      <c r="N831" s="20" t="s">
        <v>96</v>
      </c>
      <c r="O831" s="20">
        <f t="shared" si="58"/>
        <v>92969000</v>
      </c>
      <c r="P831" s="35">
        <v>92969000</v>
      </c>
      <c r="Q831" s="36">
        <v>0</v>
      </c>
      <c r="R831" s="35">
        <v>8400000</v>
      </c>
      <c r="S831" s="20" t="s">
        <v>97</v>
      </c>
      <c r="T831" s="31">
        <v>44589</v>
      </c>
      <c r="U831" s="21">
        <v>44592</v>
      </c>
      <c r="V831" s="31">
        <v>44926</v>
      </c>
      <c r="W831" s="21">
        <v>44592</v>
      </c>
      <c r="X831" s="21">
        <v>44926</v>
      </c>
      <c r="Y831" s="24" t="s">
        <v>418</v>
      </c>
      <c r="Z831" s="25" t="s">
        <v>419</v>
      </c>
      <c r="AA831" s="50">
        <v>20220739</v>
      </c>
      <c r="AB831" s="50">
        <v>103722</v>
      </c>
      <c r="AC831" s="23">
        <v>44579</v>
      </c>
      <c r="AD831" s="18" t="s">
        <v>100</v>
      </c>
      <c r="AE831" s="18" t="s">
        <v>100</v>
      </c>
      <c r="AF831" s="28" t="s">
        <v>4314</v>
      </c>
      <c r="AG831" s="28" t="s">
        <v>4315</v>
      </c>
      <c r="AH831" s="26">
        <v>119522</v>
      </c>
      <c r="AI831" s="38">
        <v>44589</v>
      </c>
      <c r="AJ831" s="27" t="s">
        <v>84</v>
      </c>
      <c r="AK831" s="26" t="s">
        <v>100</v>
      </c>
      <c r="AL831" s="26" t="s">
        <v>100</v>
      </c>
      <c r="AM831" s="19" t="str">
        <f>'[1]REQUISITOS DE EJECUCIÓN '!F834</f>
        <v>Cumplimiento del contrato
Calidad del servicio</v>
      </c>
      <c r="AN831" s="19" t="str">
        <f>'[1]REQUISITOS DE EJECUCIÓN '!G834</f>
        <v>3261462–1</v>
      </c>
      <c r="AO831" s="19">
        <f>'[1]REQUISITOS DE EJECUCIÓN '!H834</f>
        <v>44588</v>
      </c>
      <c r="AP831" s="19">
        <f>'[1]REQUISITOS DE EJECUCIÓN '!I834</f>
        <v>44592</v>
      </c>
      <c r="AQ831" s="19">
        <f>'[1]REQUISITOS DE EJECUCIÓN '!L834</f>
        <v>44590</v>
      </c>
      <c r="AR831" s="19" t="str">
        <f>'[1]REQUISITOS DE EJECUCIÓN '!M834</f>
        <v>I</v>
      </c>
      <c r="AS831" s="20" t="s">
        <v>211</v>
      </c>
      <c r="AT831" s="18" t="str">
        <f>[1]Supervisiones!J834</f>
        <v>Mauricio Serrato Roa</v>
      </c>
      <c r="AU831" s="18">
        <f>[1]Supervisiones!K834</f>
        <v>79395305</v>
      </c>
      <c r="AV831" s="18" t="str">
        <f>[1]Supervisiones!L834</f>
        <v>Mauricio Serrato Roa</v>
      </c>
      <c r="AW831" s="18">
        <f>[1]Supervisiones!M834</f>
        <v>79395305</v>
      </c>
      <c r="AX831" s="21">
        <f>[1]Supervisiones!N834</f>
        <v>44590</v>
      </c>
      <c r="AY831" s="21">
        <f>[1]Supervisiones!O834</f>
        <v>44590</v>
      </c>
      <c r="AZ831" s="18" t="str">
        <f>[1]Supervisiones!P834</f>
        <v>Transaccional</v>
      </c>
      <c r="BA831" s="20" t="s">
        <v>105</v>
      </c>
      <c r="BB831" s="18">
        <v>0</v>
      </c>
      <c r="BC831" s="20" t="s">
        <v>105</v>
      </c>
      <c r="BD831" s="18" t="s">
        <v>100</v>
      </c>
      <c r="BE831" s="18" t="s">
        <v>100</v>
      </c>
      <c r="BF831" s="20" t="s">
        <v>105</v>
      </c>
      <c r="BG831" s="18" t="s">
        <v>100</v>
      </c>
      <c r="BH831" s="18" t="s">
        <v>100</v>
      </c>
      <c r="BI831" s="18" t="s">
        <v>100</v>
      </c>
      <c r="BJ831" s="18" t="s">
        <v>100</v>
      </c>
      <c r="BK831" s="18" t="s">
        <v>100</v>
      </c>
      <c r="BL831" s="18" t="s">
        <v>100</v>
      </c>
      <c r="BM831" s="18" t="s">
        <v>100</v>
      </c>
      <c r="BN831" s="18" t="s">
        <v>100</v>
      </c>
      <c r="BO831" s="18" t="s">
        <v>100</v>
      </c>
      <c r="BP831" s="18" t="s">
        <v>100</v>
      </c>
      <c r="BQ831" s="18" t="s">
        <v>100</v>
      </c>
      <c r="BR831" s="18" t="s">
        <v>100</v>
      </c>
      <c r="BS831" s="21">
        <f t="shared" si="72"/>
        <v>44926</v>
      </c>
      <c r="BT831" s="20">
        <f t="shared" ref="BT831:BT894" si="74">BU831+BV831</f>
        <v>0</v>
      </c>
      <c r="BU831" s="18">
        <v>0</v>
      </c>
      <c r="BV831" s="18">
        <v>0</v>
      </c>
      <c r="BW831" s="20">
        <f t="shared" ref="BW831:BW894" si="75">BX831+BY831</f>
        <v>0</v>
      </c>
      <c r="BX831" s="18">
        <v>0</v>
      </c>
      <c r="BY831" s="18">
        <v>0</v>
      </c>
      <c r="BZ831" s="22">
        <f t="shared" si="73"/>
        <v>92969000</v>
      </c>
      <c r="CA831" s="18" t="s">
        <v>106</v>
      </c>
      <c r="CB831" s="20" t="e">
        <f t="shared" ref="CB831:CB894" si="76">IF(CC831&lt;0, "Vencido hace "&amp;CC831&amp;" días",IF(CC831=0, "Vence hoy",IF(CC831&lt;4, "Tiene "&amp;CC831&amp;"  días","Faltan "&amp;CC831&amp;"días")))</f>
        <v>#REF!</v>
      </c>
      <c r="CC831" s="30" t="e">
        <f>BS831-#REF!</f>
        <v>#REF!</v>
      </c>
      <c r="CD831" s="20" t="s">
        <v>107</v>
      </c>
      <c r="CE831" s="29">
        <v>44594</v>
      </c>
      <c r="CF831" s="32" t="s">
        <v>4316</v>
      </c>
    </row>
    <row r="832" spans="1:84" s="17" customFormat="1" ht="50.25" customHeight="1">
      <c r="A832" s="60">
        <v>831</v>
      </c>
      <c r="B832" s="20" t="s">
        <v>510</v>
      </c>
      <c r="C832" s="20" t="s">
        <v>511</v>
      </c>
      <c r="D832" s="20" t="s">
        <v>428</v>
      </c>
      <c r="E832" s="20" t="s">
        <v>88</v>
      </c>
      <c r="F832" s="20" t="s">
        <v>4317</v>
      </c>
      <c r="G832" s="20" t="s">
        <v>4318</v>
      </c>
      <c r="H832" s="20" t="s">
        <v>4319</v>
      </c>
      <c r="I832" s="20" t="s">
        <v>2130</v>
      </c>
      <c r="J832" s="20" t="s">
        <v>4320</v>
      </c>
      <c r="K832" s="20" t="s">
        <v>4321</v>
      </c>
      <c r="L832" s="18" t="s">
        <v>4322</v>
      </c>
      <c r="M832" s="28" t="s">
        <v>4323</v>
      </c>
      <c r="N832" s="20" t="s">
        <v>96</v>
      </c>
      <c r="O832" s="20">
        <f t="shared" si="58"/>
        <v>78000000</v>
      </c>
      <c r="P832" s="35">
        <v>60000000</v>
      </c>
      <c r="Q832" s="39">
        <v>18000000</v>
      </c>
      <c r="R832" s="36" t="s">
        <v>100</v>
      </c>
      <c r="S832" s="20" t="s">
        <v>100</v>
      </c>
      <c r="T832" s="31">
        <v>44589</v>
      </c>
      <c r="U832" s="21">
        <v>44602</v>
      </c>
      <c r="V832" s="31">
        <v>44773</v>
      </c>
      <c r="W832" s="21">
        <v>44602</v>
      </c>
      <c r="X832" s="21">
        <v>44773</v>
      </c>
      <c r="Y832" s="24" t="s">
        <v>1414</v>
      </c>
      <c r="Z832" s="25" t="s">
        <v>518</v>
      </c>
      <c r="AA832" s="50">
        <v>20221203</v>
      </c>
      <c r="AB832" s="50">
        <v>116722</v>
      </c>
      <c r="AC832" s="23">
        <v>44585</v>
      </c>
      <c r="AD832" s="18" t="s">
        <v>100</v>
      </c>
      <c r="AE832" s="18" t="s">
        <v>100</v>
      </c>
      <c r="AF832" s="28" t="s">
        <v>4324</v>
      </c>
      <c r="AG832" s="28" t="s">
        <v>100</v>
      </c>
      <c r="AH832" s="26">
        <v>123622</v>
      </c>
      <c r="AI832" s="38">
        <v>44589</v>
      </c>
      <c r="AJ832" s="27" t="s">
        <v>103</v>
      </c>
      <c r="AK832" s="26" t="s">
        <v>100</v>
      </c>
      <c r="AL832" s="26" t="s">
        <v>100</v>
      </c>
      <c r="AM832" s="19" t="str">
        <f>'[1]REQUISITOS DE EJECUCIÓN '!F835</f>
        <v>Cumplimiento del contrato
Pago de salarios
Calidad del servicio
Responsabilidad civil extra contractual</v>
      </c>
      <c r="AN832" s="19" t="str">
        <f>'[1]REQUISITOS DE EJECUCIÓN '!G835</f>
        <v>C-100042502
C-100010165</v>
      </c>
      <c r="AO832" s="19">
        <f>'[1]REQUISITOS DE EJECUCIÓN '!H835</f>
        <v>44589</v>
      </c>
      <c r="AP832" s="19" t="str">
        <f>'[1]REQUISITOS DE EJECUCIÓN '!I835</f>
        <v>07/01/2022
10/02/2022</v>
      </c>
      <c r="AQ832" s="19" t="str">
        <f>'[1]REQUISITOS DE EJECUCIÓN '!L835</f>
        <v>N/A</v>
      </c>
      <c r="AR832" s="19" t="str">
        <f>'[1]REQUISITOS DE EJECUCIÓN '!M835</f>
        <v>N/A</v>
      </c>
      <c r="AS832" s="20" t="s">
        <v>211</v>
      </c>
      <c r="AT832" s="18" t="str">
        <f>[1]Supervisiones!J835</f>
        <v>Martín Emilio Ramírez Cardona</v>
      </c>
      <c r="AU832" s="18">
        <f>[1]Supervisiones!K835</f>
        <v>10282174</v>
      </c>
      <c r="AV832" s="18" t="str">
        <f>[1]Supervisiones!L835</f>
        <v>Martín Emilio Ramírez Cardona</v>
      </c>
      <c r="AW832" s="18">
        <f>[1]Supervisiones!M835</f>
        <v>10282174</v>
      </c>
      <c r="AX832" s="21">
        <f>[1]Supervisiones!N835</f>
        <v>44592</v>
      </c>
      <c r="AY832" s="21">
        <f>[1]Supervisiones!O835</f>
        <v>44592</v>
      </c>
      <c r="AZ832" s="18" t="str">
        <f>[1]Supervisiones!P835</f>
        <v>Transaccional</v>
      </c>
      <c r="BA832" s="20" t="s">
        <v>105</v>
      </c>
      <c r="BB832" s="18">
        <v>0</v>
      </c>
      <c r="BC832" s="20" t="s">
        <v>105</v>
      </c>
      <c r="BD832" s="18" t="s">
        <v>100</v>
      </c>
      <c r="BE832" s="18" t="s">
        <v>100</v>
      </c>
      <c r="BF832" s="20" t="s">
        <v>105</v>
      </c>
      <c r="BG832" s="18" t="s">
        <v>100</v>
      </c>
      <c r="BH832" s="18" t="s">
        <v>100</v>
      </c>
      <c r="BI832" s="18" t="s">
        <v>100</v>
      </c>
      <c r="BJ832" s="18" t="s">
        <v>100</v>
      </c>
      <c r="BK832" s="18" t="s">
        <v>100</v>
      </c>
      <c r="BL832" s="18" t="s">
        <v>100</v>
      </c>
      <c r="BM832" s="18" t="s">
        <v>100</v>
      </c>
      <c r="BN832" s="18" t="s">
        <v>100</v>
      </c>
      <c r="BO832" s="18" t="s">
        <v>100</v>
      </c>
      <c r="BP832" s="18" t="s">
        <v>100</v>
      </c>
      <c r="BQ832" s="18" t="s">
        <v>100</v>
      </c>
      <c r="BR832" s="18" t="s">
        <v>100</v>
      </c>
      <c r="BS832" s="21">
        <f t="shared" si="72"/>
        <v>44773</v>
      </c>
      <c r="BT832" s="20">
        <f t="shared" si="74"/>
        <v>0</v>
      </c>
      <c r="BU832" s="18">
        <v>0</v>
      </c>
      <c r="BV832" s="18">
        <v>0</v>
      </c>
      <c r="BW832" s="20">
        <f t="shared" si="75"/>
        <v>0</v>
      </c>
      <c r="BX832" s="18">
        <v>0</v>
      </c>
      <c r="BY832" s="18">
        <v>0</v>
      </c>
      <c r="BZ832" s="22">
        <f t="shared" si="73"/>
        <v>78000000</v>
      </c>
      <c r="CA832" s="18" t="s">
        <v>106</v>
      </c>
      <c r="CB832" s="20" t="e">
        <f t="shared" si="76"/>
        <v>#REF!</v>
      </c>
      <c r="CC832" s="30" t="e">
        <f>BS832-#REF!</f>
        <v>#REF!</v>
      </c>
      <c r="CD832" s="20" t="s">
        <v>107</v>
      </c>
      <c r="CE832" s="29">
        <v>44594</v>
      </c>
      <c r="CF832" s="32" t="s">
        <v>4325</v>
      </c>
    </row>
    <row r="833" spans="1:85" s="17" customFormat="1" ht="50.25" customHeight="1">
      <c r="A833" s="60">
        <v>832</v>
      </c>
      <c r="B833" s="20" t="s">
        <v>411</v>
      </c>
      <c r="C833" s="20" t="s">
        <v>412</v>
      </c>
      <c r="D833" s="20" t="s">
        <v>2468</v>
      </c>
      <c r="E833" s="20" t="s">
        <v>2387</v>
      </c>
      <c r="F833" s="20" t="s">
        <v>4326</v>
      </c>
      <c r="G833" s="20" t="s">
        <v>2389</v>
      </c>
      <c r="H833" s="20" t="s">
        <v>4327</v>
      </c>
      <c r="I833" s="20" t="s">
        <v>2130</v>
      </c>
      <c r="J833" s="20" t="s">
        <v>4328</v>
      </c>
      <c r="K833" s="20" t="s">
        <v>4329</v>
      </c>
      <c r="L833" s="18">
        <v>80101505</v>
      </c>
      <c r="M833" s="28" t="s">
        <v>4330</v>
      </c>
      <c r="N833" s="20" t="s">
        <v>96</v>
      </c>
      <c r="O833" s="20">
        <f t="shared" si="58"/>
        <v>2855000000</v>
      </c>
      <c r="P833" s="35">
        <v>2855000000</v>
      </c>
      <c r="Q833" s="18">
        <v>0</v>
      </c>
      <c r="R833" s="36" t="s">
        <v>100</v>
      </c>
      <c r="S833" s="20" t="s">
        <v>100</v>
      </c>
      <c r="T833" s="31">
        <v>44589</v>
      </c>
      <c r="U833" s="21">
        <v>44603</v>
      </c>
      <c r="V833" s="31">
        <v>44926</v>
      </c>
      <c r="W833" s="21">
        <v>44603</v>
      </c>
      <c r="X833" s="21">
        <v>44926</v>
      </c>
      <c r="Y833" s="24" t="s">
        <v>418</v>
      </c>
      <c r="Z833" s="25" t="s">
        <v>419</v>
      </c>
      <c r="AA833" s="50">
        <v>20220751</v>
      </c>
      <c r="AB833" s="50">
        <v>90322</v>
      </c>
      <c r="AC833" s="23">
        <v>44575</v>
      </c>
      <c r="AD833" s="18" t="s">
        <v>100</v>
      </c>
      <c r="AE833" s="18" t="s">
        <v>100</v>
      </c>
      <c r="AF833" s="28" t="s">
        <v>2394</v>
      </c>
      <c r="AG833" s="28" t="s">
        <v>100</v>
      </c>
      <c r="AH833" s="26">
        <v>129122</v>
      </c>
      <c r="AI833" s="38">
        <v>44592</v>
      </c>
      <c r="AJ833" s="27" t="s">
        <v>84</v>
      </c>
      <c r="AK833" s="26" t="s">
        <v>100</v>
      </c>
      <c r="AL833" s="26" t="s">
        <v>100</v>
      </c>
      <c r="AM833" s="19" t="str">
        <f>'[1]REQUISITOS DE EJECUCIÓN '!F836</f>
        <v>Cumplimiento del contrato
Pago de salarios
Calidad y correcto funcionamiento de los bienes</v>
      </c>
      <c r="AN833" s="19" t="str">
        <f>'[1]REQUISITOS DE EJECUCIÓN '!G836</f>
        <v>33-44-101223439</v>
      </c>
      <c r="AO833" s="19">
        <f>'[1]REQUISITOS DE EJECUCIÓN '!H836</f>
        <v>44602</v>
      </c>
      <c r="AP833" s="19">
        <f>'[1]REQUISITOS DE EJECUCIÓN '!I836</f>
        <v>44603</v>
      </c>
      <c r="AQ833" s="19" t="str">
        <f>'[1]REQUISITOS DE EJECUCIÓN '!L836</f>
        <v>N/A</v>
      </c>
      <c r="AR833" s="19" t="str">
        <f>'[1]REQUISITOS DE EJECUCIÓN '!M836</f>
        <v>N/A</v>
      </c>
      <c r="AS833" s="20" t="s">
        <v>211</v>
      </c>
      <c r="AT833" s="18" t="str">
        <f>[1]Supervisiones!J836</f>
        <v>Luis Carlos Buitrago Echeverri</v>
      </c>
      <c r="AU833" s="18">
        <f>[1]Supervisiones!K836</f>
        <v>7563863</v>
      </c>
      <c r="AV833" s="18" t="str">
        <f>[1]Supervisiones!L836</f>
        <v>José Leonardo Hincapié Gómez</v>
      </c>
      <c r="AW833" s="18">
        <f>[1]Supervisiones!M836</f>
        <v>7563863</v>
      </c>
      <c r="AX833" s="21">
        <f>[1]Supervisiones!N836</f>
        <v>44592</v>
      </c>
      <c r="AY833" s="21">
        <f>[1]Supervisiones!O836</f>
        <v>44592</v>
      </c>
      <c r="AZ833" s="18" t="str">
        <f>[1]Supervisiones!P836</f>
        <v>Transaccional</v>
      </c>
      <c r="BA833" s="20" t="s">
        <v>105</v>
      </c>
      <c r="BB833" s="18">
        <v>0</v>
      </c>
      <c r="BC833" s="20" t="s">
        <v>105</v>
      </c>
      <c r="BD833" s="18" t="s">
        <v>100</v>
      </c>
      <c r="BE833" s="18" t="s">
        <v>100</v>
      </c>
      <c r="BF833" s="20" t="s">
        <v>105</v>
      </c>
      <c r="BG833" s="18" t="s">
        <v>100</v>
      </c>
      <c r="BH833" s="18" t="s">
        <v>100</v>
      </c>
      <c r="BI833" s="18" t="s">
        <v>100</v>
      </c>
      <c r="BJ833" s="18" t="s">
        <v>100</v>
      </c>
      <c r="BK833" s="18" t="s">
        <v>100</v>
      </c>
      <c r="BL833" s="18" t="s">
        <v>100</v>
      </c>
      <c r="BM833" s="18" t="s">
        <v>100</v>
      </c>
      <c r="BN833" s="18" t="s">
        <v>100</v>
      </c>
      <c r="BO833" s="18" t="s">
        <v>100</v>
      </c>
      <c r="BP833" s="18" t="s">
        <v>100</v>
      </c>
      <c r="BQ833" s="18" t="s">
        <v>100</v>
      </c>
      <c r="BR833" s="18" t="s">
        <v>100</v>
      </c>
      <c r="BS833" s="21">
        <f t="shared" si="72"/>
        <v>44926</v>
      </c>
      <c r="BT833" s="20">
        <f t="shared" si="74"/>
        <v>0</v>
      </c>
      <c r="BU833" s="18">
        <v>0</v>
      </c>
      <c r="BV833" s="18">
        <v>0</v>
      </c>
      <c r="BW833" s="20">
        <f t="shared" si="75"/>
        <v>0</v>
      </c>
      <c r="BX833" s="18">
        <v>0</v>
      </c>
      <c r="BY833" s="18">
        <v>0</v>
      </c>
      <c r="BZ833" s="22">
        <f t="shared" si="73"/>
        <v>2855000000</v>
      </c>
      <c r="CA833" s="18" t="s">
        <v>106</v>
      </c>
      <c r="CB833" s="20" t="e">
        <f t="shared" si="76"/>
        <v>#REF!</v>
      </c>
      <c r="CC833" s="30" t="e">
        <f>BS833-#REF!</f>
        <v>#REF!</v>
      </c>
      <c r="CD833" s="20" t="s">
        <v>107</v>
      </c>
      <c r="CE833" s="29">
        <v>44594</v>
      </c>
      <c r="CF833" s="32" t="s">
        <v>4331</v>
      </c>
    </row>
    <row r="834" spans="1:85" s="17" customFormat="1" ht="50.25" customHeight="1">
      <c r="A834" s="60">
        <v>833</v>
      </c>
      <c r="B834" s="20" t="s">
        <v>411</v>
      </c>
      <c r="C834" s="20" t="s">
        <v>412</v>
      </c>
      <c r="D834" s="20" t="s">
        <v>2468</v>
      </c>
      <c r="E834" s="20" t="s">
        <v>2387</v>
      </c>
      <c r="F834" s="20" t="s">
        <v>4332</v>
      </c>
      <c r="G834" s="20" t="s">
        <v>2389</v>
      </c>
      <c r="H834" s="20" t="s">
        <v>4333</v>
      </c>
      <c r="I834" s="20" t="s">
        <v>2130</v>
      </c>
      <c r="J834" s="20" t="s">
        <v>4334</v>
      </c>
      <c r="K834" s="20" t="s">
        <v>4335</v>
      </c>
      <c r="L834" s="18">
        <v>80101505</v>
      </c>
      <c r="M834" s="28" t="s">
        <v>4336</v>
      </c>
      <c r="N834" s="20" t="s">
        <v>96</v>
      </c>
      <c r="O834" s="20">
        <f t="shared" si="58"/>
        <v>1200000000</v>
      </c>
      <c r="P834" s="35">
        <v>1200000000</v>
      </c>
      <c r="Q834" s="18">
        <v>0</v>
      </c>
      <c r="R834" s="36" t="s">
        <v>100</v>
      </c>
      <c r="S834" s="20" t="s">
        <v>100</v>
      </c>
      <c r="T834" s="31">
        <v>44589</v>
      </c>
      <c r="U834" s="21">
        <v>44593</v>
      </c>
      <c r="V834" s="31">
        <v>44926</v>
      </c>
      <c r="W834" s="21">
        <v>44593</v>
      </c>
      <c r="X834" s="21">
        <v>44926</v>
      </c>
      <c r="Y834" s="24" t="s">
        <v>418</v>
      </c>
      <c r="Z834" s="25" t="s">
        <v>419</v>
      </c>
      <c r="AA834" s="50">
        <v>20220750</v>
      </c>
      <c r="AB834" s="50">
        <v>90222</v>
      </c>
      <c r="AC834" s="23">
        <v>44575</v>
      </c>
      <c r="AD834" s="18" t="s">
        <v>100</v>
      </c>
      <c r="AE834" s="18" t="s">
        <v>100</v>
      </c>
      <c r="AF834" s="28" t="s">
        <v>2394</v>
      </c>
      <c r="AG834" s="28" t="s">
        <v>100</v>
      </c>
      <c r="AH834" s="26">
        <v>129222</v>
      </c>
      <c r="AI834" s="38">
        <v>44592</v>
      </c>
      <c r="AJ834" s="27" t="s">
        <v>103</v>
      </c>
      <c r="AK834" s="26" t="s">
        <v>100</v>
      </c>
      <c r="AL834" s="26" t="s">
        <v>100</v>
      </c>
      <c r="AM834" s="19" t="str">
        <f>'[1]REQUISITOS DE EJECUCIÓN '!F837</f>
        <v>Cumplimiento del contrato
Pago de salarios
Calidad y correcto funcionamiento de los bienes</v>
      </c>
      <c r="AN834" s="19" t="str">
        <f>'[1]REQUISITOS DE EJECUCIÓN '!G837</f>
        <v>390-47-97400007000012</v>
      </c>
      <c r="AO834" s="19">
        <f>'[1]REQUISITOS DE EJECUCIÓN '!H837</f>
        <v>44589</v>
      </c>
      <c r="AP834" s="19">
        <f>'[1]REQUISITOS DE EJECUCIÓN '!I837</f>
        <v>44593</v>
      </c>
      <c r="AQ834" s="19" t="str">
        <f>'[1]REQUISITOS DE EJECUCIÓN '!L837</f>
        <v>N/A</v>
      </c>
      <c r="AR834" s="19" t="str">
        <f>'[1]REQUISITOS DE EJECUCIÓN '!M837</f>
        <v>N/A</v>
      </c>
      <c r="AS834" s="20" t="s">
        <v>211</v>
      </c>
      <c r="AT834" s="18" t="str">
        <f>[1]Supervisiones!J837</f>
        <v>Luis Carlos Buitrago Echeverri</v>
      </c>
      <c r="AU834" s="18">
        <f>[1]Supervisiones!K837</f>
        <v>7563863</v>
      </c>
      <c r="AV834" s="18" t="str">
        <f>[1]Supervisiones!L837</f>
        <v>José Leonardo Hincapié Gómez</v>
      </c>
      <c r="AW834" s="18">
        <f>[1]Supervisiones!M837</f>
        <v>7563863</v>
      </c>
      <c r="AX834" s="21">
        <f>[1]Supervisiones!N837</f>
        <v>44592</v>
      </c>
      <c r="AY834" s="21">
        <f>[1]Supervisiones!O837</f>
        <v>44592</v>
      </c>
      <c r="AZ834" s="18" t="str">
        <f>[1]Supervisiones!P837</f>
        <v>Transaccional</v>
      </c>
      <c r="BA834" s="20" t="s">
        <v>105</v>
      </c>
      <c r="BB834" s="18">
        <v>0</v>
      </c>
      <c r="BC834" s="20" t="s">
        <v>105</v>
      </c>
      <c r="BD834" s="18" t="s">
        <v>100</v>
      </c>
      <c r="BE834" s="18" t="s">
        <v>100</v>
      </c>
      <c r="BF834" s="20" t="s">
        <v>105</v>
      </c>
      <c r="BG834" s="18" t="s">
        <v>100</v>
      </c>
      <c r="BH834" s="18" t="s">
        <v>100</v>
      </c>
      <c r="BI834" s="18" t="s">
        <v>100</v>
      </c>
      <c r="BJ834" s="18" t="s">
        <v>100</v>
      </c>
      <c r="BK834" s="18" t="s">
        <v>100</v>
      </c>
      <c r="BL834" s="18" t="s">
        <v>100</v>
      </c>
      <c r="BM834" s="18" t="s">
        <v>100</v>
      </c>
      <c r="BN834" s="18" t="s">
        <v>100</v>
      </c>
      <c r="BO834" s="18" t="s">
        <v>100</v>
      </c>
      <c r="BP834" s="18" t="s">
        <v>100</v>
      </c>
      <c r="BQ834" s="18" t="s">
        <v>100</v>
      </c>
      <c r="BR834" s="18" t="s">
        <v>100</v>
      </c>
      <c r="BS834" s="21">
        <f t="shared" ref="BS834:BS897" si="77">V834</f>
        <v>44926</v>
      </c>
      <c r="BT834" s="20">
        <f t="shared" si="74"/>
        <v>0</v>
      </c>
      <c r="BU834" s="18">
        <v>0</v>
      </c>
      <c r="BV834" s="18">
        <v>0</v>
      </c>
      <c r="BW834" s="20">
        <f t="shared" si="75"/>
        <v>0</v>
      </c>
      <c r="BX834" s="18">
        <v>0</v>
      </c>
      <c r="BY834" s="18">
        <v>0</v>
      </c>
      <c r="BZ834" s="22">
        <f t="shared" ref="BZ834:BZ897" si="78">O834+BT834-BW834</f>
        <v>1200000000</v>
      </c>
      <c r="CA834" s="18" t="s">
        <v>106</v>
      </c>
      <c r="CB834" s="20" t="e">
        <f t="shared" si="76"/>
        <v>#REF!</v>
      </c>
      <c r="CC834" s="30" t="e">
        <f>BS834-#REF!</f>
        <v>#REF!</v>
      </c>
      <c r="CD834" s="20" t="s">
        <v>107</v>
      </c>
      <c r="CE834" s="29">
        <v>44594</v>
      </c>
      <c r="CF834" s="32" t="s">
        <v>4337</v>
      </c>
    </row>
    <row r="835" spans="1:85" s="17" customFormat="1" ht="50.25" customHeight="1">
      <c r="A835" s="60">
        <v>834</v>
      </c>
      <c r="B835" s="20" t="s">
        <v>411</v>
      </c>
      <c r="C835" s="20" t="s">
        <v>412</v>
      </c>
      <c r="D835" s="20" t="s">
        <v>2468</v>
      </c>
      <c r="E835" s="20" t="s">
        <v>2387</v>
      </c>
      <c r="F835" s="20" t="s">
        <v>4338</v>
      </c>
      <c r="G835" s="20" t="s">
        <v>2389</v>
      </c>
      <c r="H835" s="20" t="s">
        <v>4339</v>
      </c>
      <c r="I835" s="20" t="s">
        <v>2130</v>
      </c>
      <c r="J835" s="20" t="s">
        <v>4340</v>
      </c>
      <c r="K835" s="20" t="s">
        <v>4341</v>
      </c>
      <c r="L835" s="18">
        <v>80101505</v>
      </c>
      <c r="M835" s="28" t="s">
        <v>4342</v>
      </c>
      <c r="N835" s="28" t="s">
        <v>96</v>
      </c>
      <c r="O835" s="20">
        <f t="shared" si="58"/>
        <v>1037000000</v>
      </c>
      <c r="P835" s="39">
        <v>1037000000</v>
      </c>
      <c r="Q835" s="18">
        <v>0</v>
      </c>
      <c r="R835" s="36" t="s">
        <v>100</v>
      </c>
      <c r="S835" s="20" t="s">
        <v>100</v>
      </c>
      <c r="T835" s="42">
        <v>44588</v>
      </c>
      <c r="U835" s="21">
        <v>44596</v>
      </c>
      <c r="V835" s="31">
        <v>44926</v>
      </c>
      <c r="W835" s="21">
        <v>44596</v>
      </c>
      <c r="X835" s="21">
        <v>44926</v>
      </c>
      <c r="Y835" s="24" t="s">
        <v>418</v>
      </c>
      <c r="Z835" s="25" t="s">
        <v>419</v>
      </c>
      <c r="AA835" s="24">
        <v>20220779</v>
      </c>
      <c r="AB835" s="24">
        <v>93122</v>
      </c>
      <c r="AC835" s="23">
        <v>44575</v>
      </c>
      <c r="AD835" s="18" t="s">
        <v>100</v>
      </c>
      <c r="AE835" s="18" t="s">
        <v>100</v>
      </c>
      <c r="AF835" s="18" t="s">
        <v>2394</v>
      </c>
      <c r="AG835" s="28" t="s">
        <v>100</v>
      </c>
      <c r="AH835" s="26">
        <v>123722</v>
      </c>
      <c r="AI835" s="38">
        <v>44589</v>
      </c>
      <c r="AJ835" s="27" t="s">
        <v>84</v>
      </c>
      <c r="AK835" s="26" t="s">
        <v>100</v>
      </c>
      <c r="AL835" s="26" t="s">
        <v>100</v>
      </c>
      <c r="AM835" s="19" t="str">
        <f>'[1]REQUISITOS DE EJECUCIÓN '!F838</f>
        <v>Cumplimiento del contrato
Pago de salarios
Calidad y correcto funcionamiento de los bienes</v>
      </c>
      <c r="AN835" s="19" t="str">
        <f>'[1]REQUISITOS DE EJECUCIÓN '!G838</f>
        <v>3263464-3</v>
      </c>
      <c r="AO835" s="19">
        <f>'[1]REQUISITOS DE EJECUCIÓN '!H838</f>
        <v>44589</v>
      </c>
      <c r="AP835" s="19">
        <f>'[1]REQUISITOS DE EJECUCIÓN '!I838</f>
        <v>44596</v>
      </c>
      <c r="AQ835" s="19" t="str">
        <f>'[1]REQUISITOS DE EJECUCIÓN '!L838</f>
        <v>N/A</v>
      </c>
      <c r="AR835" s="19" t="str">
        <f>'[1]REQUISITOS DE EJECUCIÓN '!M838</f>
        <v>N/A</v>
      </c>
      <c r="AS835" s="20" t="s">
        <v>211</v>
      </c>
      <c r="AT835" s="18" t="str">
        <f>[1]Supervisiones!J838</f>
        <v>Luis Carlos Buitrago Echeverri</v>
      </c>
      <c r="AU835" s="18">
        <f>[1]Supervisiones!K838</f>
        <v>7563863</v>
      </c>
      <c r="AV835" s="18" t="str">
        <f>[1]Supervisiones!L838</f>
        <v>José Leonardo Hincapié Gómez</v>
      </c>
      <c r="AW835" s="18">
        <f>[1]Supervisiones!M838</f>
        <v>7563863</v>
      </c>
      <c r="AX835" s="21">
        <f>[1]Supervisiones!N838</f>
        <v>44592</v>
      </c>
      <c r="AY835" s="21">
        <f>[1]Supervisiones!O838</f>
        <v>44592</v>
      </c>
      <c r="AZ835" s="18" t="str">
        <f>[1]Supervisiones!P838</f>
        <v>Transaccional</v>
      </c>
      <c r="BA835" s="20" t="s">
        <v>105</v>
      </c>
      <c r="BB835" s="18">
        <v>0</v>
      </c>
      <c r="BC835" s="20" t="s">
        <v>105</v>
      </c>
      <c r="BD835" s="18" t="s">
        <v>100</v>
      </c>
      <c r="BE835" s="18" t="s">
        <v>100</v>
      </c>
      <c r="BF835" s="20" t="s">
        <v>105</v>
      </c>
      <c r="BG835" s="18" t="s">
        <v>100</v>
      </c>
      <c r="BH835" s="18" t="s">
        <v>100</v>
      </c>
      <c r="BI835" s="18" t="s">
        <v>100</v>
      </c>
      <c r="BJ835" s="18" t="s">
        <v>100</v>
      </c>
      <c r="BK835" s="18" t="s">
        <v>100</v>
      </c>
      <c r="BL835" s="18" t="s">
        <v>100</v>
      </c>
      <c r="BM835" s="18" t="s">
        <v>100</v>
      </c>
      <c r="BN835" s="18" t="s">
        <v>100</v>
      </c>
      <c r="BO835" s="18" t="s">
        <v>100</v>
      </c>
      <c r="BP835" s="18" t="s">
        <v>100</v>
      </c>
      <c r="BQ835" s="18" t="s">
        <v>100</v>
      </c>
      <c r="BR835" s="18" t="s">
        <v>100</v>
      </c>
      <c r="BS835" s="21">
        <f t="shared" si="77"/>
        <v>44926</v>
      </c>
      <c r="BT835" s="20">
        <f t="shared" si="74"/>
        <v>0</v>
      </c>
      <c r="BU835" s="18">
        <v>0</v>
      </c>
      <c r="BV835" s="18">
        <v>0</v>
      </c>
      <c r="BW835" s="20">
        <f t="shared" si="75"/>
        <v>0</v>
      </c>
      <c r="BX835" s="18">
        <v>0</v>
      </c>
      <c r="BY835" s="18">
        <v>0</v>
      </c>
      <c r="BZ835" s="22">
        <f t="shared" si="78"/>
        <v>1037000000</v>
      </c>
      <c r="CA835" s="18" t="s">
        <v>106</v>
      </c>
      <c r="CB835" s="20" t="e">
        <f t="shared" si="76"/>
        <v>#REF!</v>
      </c>
      <c r="CC835" s="30" t="e">
        <f>BS835-#REF!</f>
        <v>#REF!</v>
      </c>
      <c r="CD835" s="20" t="s">
        <v>107</v>
      </c>
      <c r="CE835" s="29">
        <v>44594</v>
      </c>
      <c r="CF835" s="32" t="s">
        <v>4343</v>
      </c>
    </row>
    <row r="836" spans="1:85" s="17" customFormat="1" ht="50.25" customHeight="1">
      <c r="A836" s="60">
        <v>835</v>
      </c>
      <c r="B836" s="20" t="s">
        <v>298</v>
      </c>
      <c r="C836" s="20" t="s">
        <v>489</v>
      </c>
      <c r="D836" s="20" t="s">
        <v>460</v>
      </c>
      <c r="E836" s="20" t="s">
        <v>88</v>
      </c>
      <c r="F836" s="20" t="s">
        <v>4344</v>
      </c>
      <c r="G836" s="20" t="s">
        <v>111</v>
      </c>
      <c r="H836" s="20" t="s">
        <v>4345</v>
      </c>
      <c r="I836" s="20" t="s">
        <v>92</v>
      </c>
      <c r="J836" s="20">
        <v>1014294576</v>
      </c>
      <c r="K836" s="20" t="s">
        <v>4346</v>
      </c>
      <c r="L836" s="18">
        <v>80111701</v>
      </c>
      <c r="M836" s="28" t="s">
        <v>606</v>
      </c>
      <c r="N836" s="20" t="s">
        <v>96</v>
      </c>
      <c r="O836" s="20">
        <f t="shared" si="58"/>
        <v>25000000</v>
      </c>
      <c r="P836" s="39">
        <v>25000000</v>
      </c>
      <c r="Q836" s="18">
        <v>0</v>
      </c>
      <c r="R836" s="39">
        <v>2500000</v>
      </c>
      <c r="S836" s="20" t="s">
        <v>97</v>
      </c>
      <c r="T836" s="31">
        <v>44589</v>
      </c>
      <c r="U836" s="21">
        <v>44593</v>
      </c>
      <c r="V836" s="21">
        <v>44865</v>
      </c>
      <c r="W836" s="21">
        <v>44593</v>
      </c>
      <c r="X836" s="21">
        <v>44865</v>
      </c>
      <c r="Y836" s="24" t="s">
        <v>305</v>
      </c>
      <c r="Z836" s="25" t="s">
        <v>306</v>
      </c>
      <c r="AA836" s="24">
        <v>20221131</v>
      </c>
      <c r="AB836" s="24">
        <v>109622</v>
      </c>
      <c r="AC836" s="23">
        <v>44579</v>
      </c>
      <c r="AD836" s="18" t="s">
        <v>100</v>
      </c>
      <c r="AE836" s="18" t="s">
        <v>100</v>
      </c>
      <c r="AF836" s="18" t="s">
        <v>4347</v>
      </c>
      <c r="AG836" s="18" t="s">
        <v>214</v>
      </c>
      <c r="AH836" s="26">
        <v>111322</v>
      </c>
      <c r="AI836" s="38">
        <v>44589</v>
      </c>
      <c r="AJ836" s="27" t="s">
        <v>103</v>
      </c>
      <c r="AK836" s="26" t="s">
        <v>100</v>
      </c>
      <c r="AL836" s="26" t="s">
        <v>100</v>
      </c>
      <c r="AM836" s="19" t="str">
        <f>'[1]REQUISITOS DE EJECUCIÓN '!F839</f>
        <v>Cumplimiento del contrato</v>
      </c>
      <c r="AN836" s="19" t="str">
        <f>'[1]REQUISITOS DE EJECUCIÓN '!G839</f>
        <v>390-47-994000070320</v>
      </c>
      <c r="AO836" s="19">
        <f>'[1]REQUISITOS DE EJECUCIÓN '!H839</f>
        <v>44592</v>
      </c>
      <c r="AP836" s="19">
        <f>'[1]REQUISITOS DE EJECUCIÓN '!I839</f>
        <v>44593</v>
      </c>
      <c r="AQ836" s="19">
        <f>'[1]REQUISITOS DE EJECUCIÓN '!L839</f>
        <v>44590</v>
      </c>
      <c r="AR836" s="19" t="str">
        <f>'[1]REQUISITOS DE EJECUCIÓN '!M839</f>
        <v>I</v>
      </c>
      <c r="AS836" s="20" t="s">
        <v>104</v>
      </c>
      <c r="AT836" s="18" t="str">
        <f>[1]Supervisiones!J839</f>
        <v>Edgar Muñoz David</v>
      </c>
      <c r="AU836" s="18">
        <f>[1]Supervisiones!K839</f>
        <v>12965830</v>
      </c>
      <c r="AV836" s="18" t="str">
        <f>[1]Supervisiones!L839</f>
        <v>Edgar Muñoz David</v>
      </c>
      <c r="AW836" s="18">
        <f>[1]Supervisiones!M839</f>
        <v>12965830</v>
      </c>
      <c r="AX836" s="21">
        <f>[1]Supervisiones!N839</f>
        <v>44590</v>
      </c>
      <c r="AY836" s="21">
        <f>[1]Supervisiones!O839</f>
        <v>44590</v>
      </c>
      <c r="AZ836" s="18" t="str">
        <f>[1]Supervisiones!P839</f>
        <v>Transaccional</v>
      </c>
      <c r="BA836" s="20" t="s">
        <v>105</v>
      </c>
      <c r="BB836" s="18">
        <v>0</v>
      </c>
      <c r="BC836" s="20" t="s">
        <v>105</v>
      </c>
      <c r="BD836" s="18" t="s">
        <v>100</v>
      </c>
      <c r="BE836" s="18" t="s">
        <v>100</v>
      </c>
      <c r="BF836" s="20" t="s">
        <v>105</v>
      </c>
      <c r="BG836" s="18" t="s">
        <v>100</v>
      </c>
      <c r="BH836" s="18" t="s">
        <v>100</v>
      </c>
      <c r="BI836" s="18" t="s">
        <v>100</v>
      </c>
      <c r="BJ836" s="18" t="s">
        <v>100</v>
      </c>
      <c r="BK836" s="18" t="s">
        <v>100</v>
      </c>
      <c r="BL836" s="18" t="s">
        <v>100</v>
      </c>
      <c r="BM836" s="18" t="s">
        <v>100</v>
      </c>
      <c r="BN836" s="18" t="s">
        <v>100</v>
      </c>
      <c r="BO836" s="18" t="s">
        <v>100</v>
      </c>
      <c r="BP836" s="18" t="s">
        <v>100</v>
      </c>
      <c r="BQ836" s="18" t="s">
        <v>100</v>
      </c>
      <c r="BR836" s="18" t="s">
        <v>100</v>
      </c>
      <c r="BS836" s="21">
        <f t="shared" si="77"/>
        <v>44865</v>
      </c>
      <c r="BT836" s="20">
        <f t="shared" si="74"/>
        <v>0</v>
      </c>
      <c r="BU836" s="18">
        <v>0</v>
      </c>
      <c r="BV836" s="18">
        <v>0</v>
      </c>
      <c r="BW836" s="20">
        <f t="shared" si="75"/>
        <v>0</v>
      </c>
      <c r="BX836" s="18">
        <v>0</v>
      </c>
      <c r="BY836" s="18">
        <v>0</v>
      </c>
      <c r="BZ836" s="22">
        <f t="shared" si="78"/>
        <v>25000000</v>
      </c>
      <c r="CA836" s="18" t="s">
        <v>106</v>
      </c>
      <c r="CB836" s="20" t="e">
        <f t="shared" si="76"/>
        <v>#REF!</v>
      </c>
      <c r="CC836" s="30" t="e">
        <f>BS836-#REF!</f>
        <v>#REF!</v>
      </c>
      <c r="CD836" s="20" t="s">
        <v>107</v>
      </c>
      <c r="CE836" s="29">
        <v>44594</v>
      </c>
      <c r="CF836" s="32" t="s">
        <v>4348</v>
      </c>
    </row>
    <row r="837" spans="1:85" s="17" customFormat="1" ht="50.25" customHeight="1">
      <c r="A837" s="60">
        <v>836</v>
      </c>
      <c r="B837" s="20" t="s">
        <v>377</v>
      </c>
      <c r="C837" s="20" t="s">
        <v>378</v>
      </c>
      <c r="D837" s="20" t="s">
        <v>251</v>
      </c>
      <c r="E837" s="20" t="s">
        <v>88</v>
      </c>
      <c r="F837" s="20" t="s">
        <v>4349</v>
      </c>
      <c r="G837" s="20" t="s">
        <v>111</v>
      </c>
      <c r="H837" s="20" t="s">
        <v>4350</v>
      </c>
      <c r="I837" s="20" t="s">
        <v>92</v>
      </c>
      <c r="J837" s="20">
        <v>1016069134</v>
      </c>
      <c r="K837" s="20" t="s">
        <v>4351</v>
      </c>
      <c r="L837" s="18">
        <v>80111701</v>
      </c>
      <c r="M837" s="28" t="s">
        <v>4352</v>
      </c>
      <c r="N837" s="20" t="s">
        <v>96</v>
      </c>
      <c r="O837" s="20">
        <f t="shared" si="58"/>
        <v>28000000</v>
      </c>
      <c r="P837" s="39">
        <v>28000000</v>
      </c>
      <c r="Q837" s="18">
        <v>0</v>
      </c>
      <c r="R837" s="18">
        <v>3500000</v>
      </c>
      <c r="S837" s="20" t="s">
        <v>213</v>
      </c>
      <c r="T837" s="21">
        <v>44588</v>
      </c>
      <c r="U837" s="21">
        <v>44593</v>
      </c>
      <c r="V837" s="21">
        <v>44834</v>
      </c>
      <c r="W837" s="21">
        <v>44593</v>
      </c>
      <c r="X837" s="21">
        <v>44834</v>
      </c>
      <c r="Y837" s="24" t="s">
        <v>383</v>
      </c>
      <c r="Z837" s="25" t="s">
        <v>384</v>
      </c>
      <c r="AA837" s="24">
        <v>20221055</v>
      </c>
      <c r="AB837" s="24">
        <v>116122</v>
      </c>
      <c r="AC837" s="21">
        <v>44583</v>
      </c>
      <c r="AD837" s="18" t="s">
        <v>100</v>
      </c>
      <c r="AE837" s="18" t="s">
        <v>100</v>
      </c>
      <c r="AF837" s="18" t="s">
        <v>986</v>
      </c>
      <c r="AG837" s="18" t="s">
        <v>238</v>
      </c>
      <c r="AH837" s="26">
        <v>107222</v>
      </c>
      <c r="AI837" s="38">
        <v>44589</v>
      </c>
      <c r="AJ837" s="27" t="s">
        <v>84</v>
      </c>
      <c r="AK837" s="26" t="s">
        <v>100</v>
      </c>
      <c r="AL837" s="26" t="s">
        <v>100</v>
      </c>
      <c r="AM837" s="19" t="str">
        <f>'[1]REQUISITOS DE EJECUCIÓN '!F840</f>
        <v>Cumplimiento del contrato</v>
      </c>
      <c r="AN837" s="19" t="str">
        <f>'[1]REQUISITOS DE EJECUCIÓN '!G840</f>
        <v>390-47-994000069912</v>
      </c>
      <c r="AO837" s="19">
        <f>'[1]REQUISITOS DE EJECUCIÓN '!H840</f>
        <v>44589</v>
      </c>
      <c r="AP837" s="19">
        <f>'[1]REQUISITOS DE EJECUCIÓN '!I840</f>
        <v>44592</v>
      </c>
      <c r="AQ837" s="19">
        <f>'[1]REQUISITOS DE EJECUCIÓN '!L840</f>
        <v>44589</v>
      </c>
      <c r="AR837" s="19" t="str">
        <f>'[1]REQUISITOS DE EJECUCIÓN '!M840</f>
        <v>I</v>
      </c>
      <c r="AS837" s="20" t="s">
        <v>104</v>
      </c>
      <c r="AT837" s="18" t="str">
        <f>[1]Supervisiones!J840</f>
        <v>Damaris Tatiana Gomez Buitrago</v>
      </c>
      <c r="AU837" s="18" t="str">
        <f>[1]Supervisiones!K840</f>
        <v xml:space="preserve">1076716385	</v>
      </c>
      <c r="AV837" s="18" t="str">
        <f>[1]Supervisiones!L840</f>
        <v>Damaris Tatiana Gomez Buitrago</v>
      </c>
      <c r="AW837" s="18" t="str">
        <f>[1]Supervisiones!M840</f>
        <v xml:space="preserve">1076716385	</v>
      </c>
      <c r="AX837" s="21">
        <f>[1]Supervisiones!N840</f>
        <v>44590</v>
      </c>
      <c r="AY837" s="21">
        <f>[1]Supervisiones!O840</f>
        <v>44590</v>
      </c>
      <c r="AZ837" s="18" t="str">
        <f>[1]Supervisiones!P840</f>
        <v>Transaccional</v>
      </c>
      <c r="BA837" s="20" t="s">
        <v>105</v>
      </c>
      <c r="BB837" s="18">
        <v>0</v>
      </c>
      <c r="BC837" s="20" t="s">
        <v>105</v>
      </c>
      <c r="BD837" s="18" t="s">
        <v>100</v>
      </c>
      <c r="BE837" s="18" t="s">
        <v>100</v>
      </c>
      <c r="BF837" s="20" t="s">
        <v>105</v>
      </c>
      <c r="BG837" s="18" t="s">
        <v>100</v>
      </c>
      <c r="BH837" s="18" t="s">
        <v>100</v>
      </c>
      <c r="BI837" s="18" t="s">
        <v>100</v>
      </c>
      <c r="BJ837" s="18" t="s">
        <v>100</v>
      </c>
      <c r="BK837" s="18" t="s">
        <v>100</v>
      </c>
      <c r="BL837" s="18" t="s">
        <v>100</v>
      </c>
      <c r="BM837" s="18" t="s">
        <v>100</v>
      </c>
      <c r="BN837" s="18" t="s">
        <v>100</v>
      </c>
      <c r="BO837" s="18" t="s">
        <v>100</v>
      </c>
      <c r="BP837" s="18" t="s">
        <v>100</v>
      </c>
      <c r="BQ837" s="18" t="s">
        <v>100</v>
      </c>
      <c r="BR837" s="18" t="s">
        <v>100</v>
      </c>
      <c r="BS837" s="21">
        <f t="shared" si="77"/>
        <v>44834</v>
      </c>
      <c r="BT837" s="20">
        <f t="shared" si="74"/>
        <v>0</v>
      </c>
      <c r="BU837" s="18">
        <v>0</v>
      </c>
      <c r="BV837" s="18">
        <v>0</v>
      </c>
      <c r="BW837" s="20">
        <f t="shared" si="75"/>
        <v>0</v>
      </c>
      <c r="BX837" s="18">
        <v>0</v>
      </c>
      <c r="BY837" s="18">
        <v>0</v>
      </c>
      <c r="BZ837" s="22">
        <f t="shared" si="78"/>
        <v>28000000</v>
      </c>
      <c r="CA837" s="18" t="s">
        <v>106</v>
      </c>
      <c r="CB837" s="20" t="e">
        <f t="shared" si="76"/>
        <v>#REF!</v>
      </c>
      <c r="CC837" s="30" t="e">
        <f>BS837-#REF!</f>
        <v>#REF!</v>
      </c>
      <c r="CD837" s="20" t="s">
        <v>107</v>
      </c>
      <c r="CE837" s="29">
        <v>44594</v>
      </c>
      <c r="CF837" s="32" t="s">
        <v>4353</v>
      </c>
    </row>
    <row r="838" spans="1:85" s="17" customFormat="1" ht="50.25" customHeight="1">
      <c r="A838" s="60">
        <v>837</v>
      </c>
      <c r="B838" s="20" t="s">
        <v>411</v>
      </c>
      <c r="C838" s="20" t="s">
        <v>441</v>
      </c>
      <c r="D838" s="20" t="s">
        <v>1116</v>
      </c>
      <c r="E838" s="20" t="s">
        <v>88</v>
      </c>
      <c r="F838" s="20" t="s">
        <v>4354</v>
      </c>
      <c r="G838" s="20" t="s">
        <v>90</v>
      </c>
      <c r="H838" s="20" t="s">
        <v>4355</v>
      </c>
      <c r="I838" s="20" t="s">
        <v>92</v>
      </c>
      <c r="J838" s="20">
        <v>79987068</v>
      </c>
      <c r="K838" s="20" t="s">
        <v>4356</v>
      </c>
      <c r="L838" s="18">
        <v>80111701</v>
      </c>
      <c r="M838" s="28" t="s">
        <v>4357</v>
      </c>
      <c r="N838" s="20" t="s">
        <v>96</v>
      </c>
      <c r="O838" s="20">
        <f t="shared" si="58"/>
        <v>60866666</v>
      </c>
      <c r="P838" s="35">
        <v>60866666</v>
      </c>
      <c r="Q838" s="18">
        <v>0</v>
      </c>
      <c r="R838" s="36" t="s">
        <v>4358</v>
      </c>
      <c r="S838" s="20" t="s">
        <v>97</v>
      </c>
      <c r="T838" s="31">
        <v>44588</v>
      </c>
      <c r="U838" s="21">
        <v>44592</v>
      </c>
      <c r="V838" s="31">
        <v>44926</v>
      </c>
      <c r="W838" s="21">
        <v>44592</v>
      </c>
      <c r="X838" s="21">
        <v>44926</v>
      </c>
      <c r="Y838" s="24" t="s">
        <v>622</v>
      </c>
      <c r="Z838" s="25" t="s">
        <v>419</v>
      </c>
      <c r="AA838" s="50">
        <v>20220120</v>
      </c>
      <c r="AB838" s="50">
        <v>110922</v>
      </c>
      <c r="AC838" s="23">
        <v>44580</v>
      </c>
      <c r="AD838" s="18" t="s">
        <v>100</v>
      </c>
      <c r="AE838" s="18" t="s">
        <v>100</v>
      </c>
      <c r="AF838" s="28" t="s">
        <v>4359</v>
      </c>
      <c r="AG838" s="28" t="s">
        <v>1389</v>
      </c>
      <c r="AH838" s="26">
        <v>105722</v>
      </c>
      <c r="AI838" s="38">
        <v>44589</v>
      </c>
      <c r="AJ838" s="27" t="s">
        <v>103</v>
      </c>
      <c r="AK838" s="26" t="s">
        <v>100</v>
      </c>
      <c r="AL838" s="26" t="s">
        <v>100</v>
      </c>
      <c r="AM838" s="19" t="str">
        <f>'[1]REQUISITOS DE EJECUCIÓN '!F841</f>
        <v>Cumplimiento del contrato
Calidad del servicio</v>
      </c>
      <c r="AN838" s="19" t="str">
        <f>'[1]REQUISITOS DE EJECUCIÓN '!G841</f>
        <v>33-46-101040945</v>
      </c>
      <c r="AO838" s="19">
        <f>'[1]REQUISITOS DE EJECUCIÓN '!H841</f>
        <v>44588</v>
      </c>
      <c r="AP838" s="19">
        <f>'[1]REQUISITOS DE EJECUCIÓN '!I841</f>
        <v>44590</v>
      </c>
      <c r="AQ838" s="19">
        <f>'[1]REQUISITOS DE EJECUCIÓN '!L841</f>
        <v>44589</v>
      </c>
      <c r="AR838" s="19" t="str">
        <f>'[1]REQUISITOS DE EJECUCIÓN '!M841</f>
        <v>I</v>
      </c>
      <c r="AS838" s="20" t="s">
        <v>104</v>
      </c>
      <c r="AT838" s="18" t="str">
        <f>[1]Supervisiones!J841</f>
        <v>Piedad Cacais Luna</v>
      </c>
      <c r="AU838" s="18">
        <f>[1]Supervisiones!K841</f>
        <v>52369380</v>
      </c>
      <c r="AV838" s="18" t="str">
        <f>[1]Supervisiones!L841</f>
        <v>Johanna Patricia Olaya Gomez</v>
      </c>
      <c r="AW838" s="18">
        <f>[1]Supervisiones!M841</f>
        <v>52369380</v>
      </c>
      <c r="AX838" s="21">
        <f>[1]Supervisiones!N841</f>
        <v>44589</v>
      </c>
      <c r="AY838" s="21">
        <f>[1]Supervisiones!O841</f>
        <v>44589</v>
      </c>
      <c r="AZ838" s="18" t="str">
        <f>[1]Supervisiones!P841</f>
        <v>Transaccional</v>
      </c>
      <c r="BA838" s="20" t="s">
        <v>94</v>
      </c>
      <c r="BB838" s="18">
        <v>1</v>
      </c>
      <c r="BC838" s="20" t="s">
        <v>94</v>
      </c>
      <c r="BD838" s="18" t="s">
        <v>4360</v>
      </c>
      <c r="BE838" s="21">
        <v>44601</v>
      </c>
      <c r="BF838" s="20" t="s">
        <v>105</v>
      </c>
      <c r="BG838" s="18" t="s">
        <v>100</v>
      </c>
      <c r="BH838" s="18" t="s">
        <v>100</v>
      </c>
      <c r="BI838" s="18" t="s">
        <v>100</v>
      </c>
      <c r="BJ838" s="18" t="s">
        <v>100</v>
      </c>
      <c r="BK838" s="18" t="s">
        <v>100</v>
      </c>
      <c r="BL838" s="18" t="s">
        <v>100</v>
      </c>
      <c r="BM838" s="18" t="s">
        <v>100</v>
      </c>
      <c r="BN838" s="18" t="s">
        <v>100</v>
      </c>
      <c r="BO838" s="18" t="s">
        <v>100</v>
      </c>
      <c r="BP838" s="18" t="s">
        <v>100</v>
      </c>
      <c r="BQ838" s="18" t="s">
        <v>100</v>
      </c>
      <c r="BR838" s="18" t="s">
        <v>100</v>
      </c>
      <c r="BS838" s="21">
        <f t="shared" si="77"/>
        <v>44926</v>
      </c>
      <c r="BT838" s="20">
        <f t="shared" si="74"/>
        <v>0</v>
      </c>
      <c r="BU838" s="18">
        <v>0</v>
      </c>
      <c r="BV838" s="18">
        <v>0</v>
      </c>
      <c r="BW838" s="20">
        <f t="shared" si="75"/>
        <v>0</v>
      </c>
      <c r="BX838" s="18">
        <v>0</v>
      </c>
      <c r="BY838" s="18">
        <v>0</v>
      </c>
      <c r="BZ838" s="22">
        <f t="shared" si="78"/>
        <v>60866666</v>
      </c>
      <c r="CA838" s="18" t="s">
        <v>106</v>
      </c>
      <c r="CB838" s="20" t="e">
        <f t="shared" si="76"/>
        <v>#REF!</v>
      </c>
      <c r="CC838" s="30" t="e">
        <f>BS838-#REF!</f>
        <v>#REF!</v>
      </c>
      <c r="CD838" s="20" t="s">
        <v>107</v>
      </c>
      <c r="CE838" s="29">
        <v>44594</v>
      </c>
      <c r="CF838" s="32" t="s">
        <v>4361</v>
      </c>
    </row>
    <row r="839" spans="1:85" s="17" customFormat="1" ht="50.25" customHeight="1">
      <c r="A839" s="60">
        <v>838</v>
      </c>
      <c r="B839" s="20" t="s">
        <v>298</v>
      </c>
      <c r="C839" s="20" t="s">
        <v>489</v>
      </c>
      <c r="D839" s="20" t="s">
        <v>300</v>
      </c>
      <c r="E839" s="20" t="s">
        <v>88</v>
      </c>
      <c r="F839" s="20" t="s">
        <v>4362</v>
      </c>
      <c r="G839" s="20" t="s">
        <v>90</v>
      </c>
      <c r="H839" s="20" t="s">
        <v>4363</v>
      </c>
      <c r="I839" s="20" t="s">
        <v>92</v>
      </c>
      <c r="J839" s="20">
        <v>1078916944</v>
      </c>
      <c r="K839" s="20" t="s">
        <v>4364</v>
      </c>
      <c r="L839" s="18">
        <v>80111701</v>
      </c>
      <c r="M839" s="28" t="s">
        <v>589</v>
      </c>
      <c r="N839" s="20" t="s">
        <v>96</v>
      </c>
      <c r="O839" s="20">
        <f t="shared" si="58"/>
        <v>50000000</v>
      </c>
      <c r="P839" s="35">
        <v>50000000</v>
      </c>
      <c r="Q839" s="18">
        <v>0</v>
      </c>
      <c r="R839" s="36">
        <v>5000000</v>
      </c>
      <c r="S839" s="20" t="s">
        <v>213</v>
      </c>
      <c r="T839" s="31">
        <v>44589</v>
      </c>
      <c r="U839" s="21">
        <v>44593</v>
      </c>
      <c r="V839" s="31">
        <v>44865</v>
      </c>
      <c r="W839" s="21">
        <v>44593</v>
      </c>
      <c r="X839" s="21">
        <v>44865</v>
      </c>
      <c r="Y839" s="24" t="s">
        <v>305</v>
      </c>
      <c r="Z839" s="25" t="s">
        <v>306</v>
      </c>
      <c r="AA839" s="50">
        <v>20221135</v>
      </c>
      <c r="AB839" s="50">
        <v>110022</v>
      </c>
      <c r="AC839" s="23">
        <v>44579</v>
      </c>
      <c r="AD839" s="18" t="s">
        <v>100</v>
      </c>
      <c r="AE839" s="18" t="s">
        <v>100</v>
      </c>
      <c r="AF839" s="28" t="s">
        <v>928</v>
      </c>
      <c r="AG839" s="28" t="s">
        <v>635</v>
      </c>
      <c r="AH839" s="26">
        <v>125122</v>
      </c>
      <c r="AI839" s="38">
        <v>44590</v>
      </c>
      <c r="AJ839" s="27" t="s">
        <v>103</v>
      </c>
      <c r="AK839" s="26" t="s">
        <v>100</v>
      </c>
      <c r="AL839" s="26" t="s">
        <v>100</v>
      </c>
      <c r="AM839" s="19" t="str">
        <f>'[1]REQUISITOS DE EJECUCIÓN '!F842</f>
        <v>Cumplimiento del contrato
Calidad del servicio</v>
      </c>
      <c r="AN839" s="19" t="str">
        <f>'[1]REQUISITOS DE EJECUCIÓN '!G842</f>
        <v>CBO-100012489</v>
      </c>
      <c r="AO839" s="19">
        <f>'[1]REQUISITOS DE EJECUCIÓN '!H842</f>
        <v>44589</v>
      </c>
      <c r="AP839" s="19">
        <f>'[1]REQUISITOS DE EJECUCIÓN '!I842</f>
        <v>44592</v>
      </c>
      <c r="AQ839" s="19">
        <f>'[1]REQUISITOS DE EJECUCIÓN '!L842</f>
        <v>44590</v>
      </c>
      <c r="AR839" s="19" t="str">
        <f>'[1]REQUISITOS DE EJECUCIÓN '!M842</f>
        <v>I</v>
      </c>
      <c r="AS839" s="20" t="s">
        <v>104</v>
      </c>
      <c r="AT839" s="18" t="str">
        <f>[1]Supervisiones!J842</f>
        <v>Edgar Muñoz David</v>
      </c>
      <c r="AU839" s="18">
        <f>[1]Supervisiones!K842</f>
        <v>12965830</v>
      </c>
      <c r="AV839" s="18" t="str">
        <f>[1]Supervisiones!L842</f>
        <v>Edgar Muñoz David</v>
      </c>
      <c r="AW839" s="18">
        <f>[1]Supervisiones!M842</f>
        <v>12965830</v>
      </c>
      <c r="AX839" s="21">
        <f>[1]Supervisiones!N842</f>
        <v>44592</v>
      </c>
      <c r="AY839" s="21">
        <f>[1]Supervisiones!O842</f>
        <v>44592</v>
      </c>
      <c r="AZ839" s="18" t="str">
        <f>[1]Supervisiones!P842</f>
        <v>Transaccional</v>
      </c>
      <c r="BA839" s="20" t="s">
        <v>105</v>
      </c>
      <c r="BB839" s="18">
        <v>0</v>
      </c>
      <c r="BC839" s="20" t="s">
        <v>105</v>
      </c>
      <c r="BD839" s="18" t="s">
        <v>100</v>
      </c>
      <c r="BE839" s="18" t="s">
        <v>100</v>
      </c>
      <c r="BF839" s="20" t="s">
        <v>105</v>
      </c>
      <c r="BG839" s="18" t="s">
        <v>100</v>
      </c>
      <c r="BH839" s="18" t="s">
        <v>100</v>
      </c>
      <c r="BI839" s="18" t="s">
        <v>100</v>
      </c>
      <c r="BJ839" s="18" t="s">
        <v>100</v>
      </c>
      <c r="BK839" s="18" t="s">
        <v>100</v>
      </c>
      <c r="BL839" s="18" t="s">
        <v>100</v>
      </c>
      <c r="BM839" s="18" t="s">
        <v>100</v>
      </c>
      <c r="BN839" s="18" t="s">
        <v>100</v>
      </c>
      <c r="BO839" s="18" t="s">
        <v>100</v>
      </c>
      <c r="BP839" s="18" t="s">
        <v>100</v>
      </c>
      <c r="BQ839" s="18" t="s">
        <v>100</v>
      </c>
      <c r="BR839" s="18" t="s">
        <v>100</v>
      </c>
      <c r="BS839" s="21">
        <f t="shared" si="77"/>
        <v>44865</v>
      </c>
      <c r="BT839" s="20">
        <f t="shared" si="74"/>
        <v>0</v>
      </c>
      <c r="BU839" s="18">
        <v>0</v>
      </c>
      <c r="BV839" s="18">
        <v>0</v>
      </c>
      <c r="BW839" s="20">
        <f t="shared" si="75"/>
        <v>0</v>
      </c>
      <c r="BX839" s="18">
        <v>0</v>
      </c>
      <c r="BY839" s="18">
        <v>0</v>
      </c>
      <c r="BZ839" s="22">
        <f t="shared" si="78"/>
        <v>50000000</v>
      </c>
      <c r="CA839" s="18" t="s">
        <v>106</v>
      </c>
      <c r="CB839" s="20" t="e">
        <f t="shared" si="76"/>
        <v>#REF!</v>
      </c>
      <c r="CC839" s="30" t="e">
        <f>BS839-#REF!</f>
        <v>#REF!</v>
      </c>
      <c r="CD839" s="20" t="s">
        <v>107</v>
      </c>
      <c r="CE839" s="29">
        <v>44594</v>
      </c>
      <c r="CF839" s="32" t="s">
        <v>4365</v>
      </c>
    </row>
    <row r="840" spans="1:85" s="17" customFormat="1" ht="50.25" customHeight="1">
      <c r="A840" s="60">
        <v>839</v>
      </c>
      <c r="B840" s="20" t="s">
        <v>377</v>
      </c>
      <c r="C840" s="20" t="s">
        <v>406</v>
      </c>
      <c r="D840" s="20" t="s">
        <v>251</v>
      </c>
      <c r="E840" s="20" t="s">
        <v>88</v>
      </c>
      <c r="F840" s="20" t="s">
        <v>4366</v>
      </c>
      <c r="G840" s="20" t="s">
        <v>90</v>
      </c>
      <c r="H840" s="20" t="s">
        <v>4367</v>
      </c>
      <c r="I840" s="20" t="s">
        <v>92</v>
      </c>
      <c r="J840" s="20">
        <v>1018440698</v>
      </c>
      <c r="K840" s="20" t="s">
        <v>4368</v>
      </c>
      <c r="L840" s="18">
        <v>80111701</v>
      </c>
      <c r="M840" s="28" t="s">
        <v>382</v>
      </c>
      <c r="N840" s="20" t="s">
        <v>96</v>
      </c>
      <c r="O840" s="20">
        <f t="shared" si="58"/>
        <v>32000000</v>
      </c>
      <c r="P840" s="35">
        <v>32000000</v>
      </c>
      <c r="Q840" s="18">
        <v>0</v>
      </c>
      <c r="R840" s="35">
        <v>4000000</v>
      </c>
      <c r="S840" s="20" t="s">
        <v>213</v>
      </c>
      <c r="T840" s="31">
        <v>44588</v>
      </c>
      <c r="U840" s="21">
        <v>44593</v>
      </c>
      <c r="V840" s="31">
        <v>44834</v>
      </c>
      <c r="W840" s="21">
        <v>44593</v>
      </c>
      <c r="X840" s="21">
        <v>44834</v>
      </c>
      <c r="Y840" s="24" t="s">
        <v>383</v>
      </c>
      <c r="Z840" s="25" t="s">
        <v>384</v>
      </c>
      <c r="AA840" s="50">
        <v>20220128</v>
      </c>
      <c r="AB840" s="50">
        <v>112422</v>
      </c>
      <c r="AC840" s="23">
        <v>44580</v>
      </c>
      <c r="AD840" s="18" t="s">
        <v>100</v>
      </c>
      <c r="AE840" s="18" t="s">
        <v>100</v>
      </c>
      <c r="AF840" s="28" t="s">
        <v>1791</v>
      </c>
      <c r="AG840" s="28" t="s">
        <v>188</v>
      </c>
      <c r="AH840" s="26">
        <v>105822</v>
      </c>
      <c r="AI840" s="38">
        <v>44589</v>
      </c>
      <c r="AJ840" s="27" t="s">
        <v>103</v>
      </c>
      <c r="AK840" s="26" t="s">
        <v>100</v>
      </c>
      <c r="AL840" s="26" t="s">
        <v>100</v>
      </c>
      <c r="AM840" s="19" t="str">
        <f>'[1]REQUISITOS DE EJECUCIÓN '!F843</f>
        <v>Cumplimiento del contrato
Calidad del servicio</v>
      </c>
      <c r="AN840" s="19" t="str">
        <f>'[1]REQUISITOS DE EJECUCIÓN '!G843</f>
        <v>390-47-994000069836</v>
      </c>
      <c r="AO840" s="19">
        <f>'[1]REQUISITOS DE EJECUCIÓN '!H843</f>
        <v>44588</v>
      </c>
      <c r="AP840" s="19">
        <f>'[1]REQUISITOS DE EJECUCIÓN '!I843</f>
        <v>44590</v>
      </c>
      <c r="AQ840" s="19">
        <f>'[1]REQUISITOS DE EJECUCIÓN '!L843</f>
        <v>44589</v>
      </c>
      <c r="AR840" s="19" t="str">
        <f>'[1]REQUISITOS DE EJECUCIÓN '!M843</f>
        <v>I</v>
      </c>
      <c r="AS840" s="20" t="s">
        <v>104</v>
      </c>
      <c r="AT840" s="18" t="str">
        <f>[1]Supervisiones!J843</f>
        <v>Natalia Moreno Murillo</v>
      </c>
      <c r="AU840" s="18">
        <f>[1]Supervisiones!K843</f>
        <v>1022323628</v>
      </c>
      <c r="AV840" s="18" t="str">
        <f>[1]Supervisiones!L843</f>
        <v>Natalia Moreno Murillo</v>
      </c>
      <c r="AW840" s="18">
        <f>[1]Supervisiones!M843</f>
        <v>1022323628</v>
      </c>
      <c r="AX840" s="21">
        <f>[1]Supervisiones!N843</f>
        <v>44590</v>
      </c>
      <c r="AY840" s="21">
        <f>[1]Supervisiones!O843</f>
        <v>44590</v>
      </c>
      <c r="AZ840" s="18" t="str">
        <f>[1]Supervisiones!P843</f>
        <v>Transaccional</v>
      </c>
      <c r="BA840" s="20" t="s">
        <v>105</v>
      </c>
      <c r="BB840" s="18">
        <v>0</v>
      </c>
      <c r="BC840" s="20" t="s">
        <v>105</v>
      </c>
      <c r="BD840" s="18" t="s">
        <v>100</v>
      </c>
      <c r="BE840" s="18" t="s">
        <v>100</v>
      </c>
      <c r="BF840" s="20" t="s">
        <v>105</v>
      </c>
      <c r="BG840" s="18" t="s">
        <v>100</v>
      </c>
      <c r="BH840" s="18" t="s">
        <v>100</v>
      </c>
      <c r="BI840" s="18" t="s">
        <v>100</v>
      </c>
      <c r="BJ840" s="18" t="s">
        <v>100</v>
      </c>
      <c r="BK840" s="18" t="s">
        <v>100</v>
      </c>
      <c r="BL840" s="18" t="s">
        <v>100</v>
      </c>
      <c r="BM840" s="18" t="s">
        <v>100</v>
      </c>
      <c r="BN840" s="18" t="s">
        <v>100</v>
      </c>
      <c r="BO840" s="18" t="s">
        <v>100</v>
      </c>
      <c r="BP840" s="18" t="s">
        <v>100</v>
      </c>
      <c r="BQ840" s="18" t="s">
        <v>100</v>
      </c>
      <c r="BR840" s="18" t="s">
        <v>100</v>
      </c>
      <c r="BS840" s="21">
        <f t="shared" si="77"/>
        <v>44834</v>
      </c>
      <c r="BT840" s="20">
        <f t="shared" si="74"/>
        <v>0</v>
      </c>
      <c r="BU840" s="18">
        <v>0</v>
      </c>
      <c r="BV840" s="18">
        <v>0</v>
      </c>
      <c r="BW840" s="20">
        <f t="shared" si="75"/>
        <v>0</v>
      </c>
      <c r="BX840" s="18">
        <v>0</v>
      </c>
      <c r="BY840" s="18">
        <v>0</v>
      </c>
      <c r="BZ840" s="22">
        <f t="shared" si="78"/>
        <v>32000000</v>
      </c>
      <c r="CA840" s="18" t="s">
        <v>106</v>
      </c>
      <c r="CB840" s="20" t="e">
        <f t="shared" si="76"/>
        <v>#REF!</v>
      </c>
      <c r="CC840" s="30" t="e">
        <f>BS840-#REF!</f>
        <v>#REF!</v>
      </c>
      <c r="CD840" s="20" t="s">
        <v>107</v>
      </c>
      <c r="CE840" s="29">
        <v>44594</v>
      </c>
      <c r="CF840" s="32" t="s">
        <v>4369</v>
      </c>
    </row>
    <row r="841" spans="1:85" s="17" customFormat="1" ht="50.25" customHeight="1">
      <c r="A841" s="60">
        <v>840</v>
      </c>
      <c r="B841" s="20" t="s">
        <v>298</v>
      </c>
      <c r="C841" s="20" t="s">
        <v>489</v>
      </c>
      <c r="D841" s="20" t="s">
        <v>460</v>
      </c>
      <c r="E841" s="20" t="s">
        <v>88</v>
      </c>
      <c r="F841" s="20" t="s">
        <v>4370</v>
      </c>
      <c r="G841" s="20" t="s">
        <v>90</v>
      </c>
      <c r="H841" s="20" t="s">
        <v>4371</v>
      </c>
      <c r="I841" s="20" t="s">
        <v>92</v>
      </c>
      <c r="J841" s="20">
        <v>52055037</v>
      </c>
      <c r="K841" s="20" t="s">
        <v>4372</v>
      </c>
      <c r="L841" s="18">
        <v>80111701</v>
      </c>
      <c r="M841" s="28" t="s">
        <v>589</v>
      </c>
      <c r="N841" s="20" t="s">
        <v>96</v>
      </c>
      <c r="O841" s="20">
        <f t="shared" si="58"/>
        <v>70000000</v>
      </c>
      <c r="P841" s="35">
        <v>70000000</v>
      </c>
      <c r="Q841" s="18">
        <v>0</v>
      </c>
      <c r="R841" s="36">
        <v>7000000</v>
      </c>
      <c r="S841" s="20" t="s">
        <v>213</v>
      </c>
      <c r="T841" s="31">
        <v>44588</v>
      </c>
      <c r="U841" s="21">
        <v>44593</v>
      </c>
      <c r="V841" s="31">
        <v>44865</v>
      </c>
      <c r="W841" s="21">
        <v>44593</v>
      </c>
      <c r="X841" s="21">
        <v>44865</v>
      </c>
      <c r="Y841" s="24" t="s">
        <v>305</v>
      </c>
      <c r="Z841" s="25" t="s">
        <v>306</v>
      </c>
      <c r="AA841" s="50">
        <v>20220628</v>
      </c>
      <c r="AB841" s="50">
        <v>104922</v>
      </c>
      <c r="AC841" s="23">
        <v>44579</v>
      </c>
      <c r="AD841" s="18" t="s">
        <v>100</v>
      </c>
      <c r="AE841" s="18" t="s">
        <v>100</v>
      </c>
      <c r="AF841" s="28" t="s">
        <v>928</v>
      </c>
      <c r="AG841" s="28" t="s">
        <v>494</v>
      </c>
      <c r="AH841" s="26">
        <v>107322</v>
      </c>
      <c r="AI841" s="38">
        <v>44589</v>
      </c>
      <c r="AJ841" s="27" t="s">
        <v>103</v>
      </c>
      <c r="AK841" s="26" t="s">
        <v>100</v>
      </c>
      <c r="AL841" s="26" t="s">
        <v>100</v>
      </c>
      <c r="AM841" s="19" t="str">
        <f>'[1]REQUISITOS DE EJECUCIÓN '!F844</f>
        <v>Cumplimiento del contrato
Calidad del servicio</v>
      </c>
      <c r="AN841" s="19" t="str">
        <f>'[1]REQUISITOS DE EJECUCIÓN '!G844</f>
        <v>390-47-994000069865</v>
      </c>
      <c r="AO841" s="19">
        <f>'[1]REQUISITOS DE EJECUCIÓN '!H844</f>
        <v>44588</v>
      </c>
      <c r="AP841" s="19">
        <f>'[1]REQUISITOS DE EJECUCIÓN '!I844</f>
        <v>44592</v>
      </c>
      <c r="AQ841" s="19">
        <f>'[1]REQUISITOS DE EJECUCIÓN '!L844</f>
        <v>44590</v>
      </c>
      <c r="AR841" s="19" t="str">
        <f>'[1]REQUISITOS DE EJECUCIÓN '!M844</f>
        <v>I</v>
      </c>
      <c r="AS841" s="20" t="s">
        <v>104</v>
      </c>
      <c r="AT841" s="18" t="str">
        <f>[1]Supervisiones!J844</f>
        <v>Edgar Muñoz David</v>
      </c>
      <c r="AU841" s="18">
        <f>[1]Supervisiones!K844</f>
        <v>12965830</v>
      </c>
      <c r="AV841" s="18" t="str">
        <f>[1]Supervisiones!L844</f>
        <v>Fabian Dario Romero Moreno</v>
      </c>
      <c r="AW841" s="18">
        <f>[1]Supervisiones!M844</f>
        <v>12965830</v>
      </c>
      <c r="AX841" s="21">
        <f>[1]Supervisiones!N844</f>
        <v>44590</v>
      </c>
      <c r="AY841" s="21">
        <f>[1]Supervisiones!O844</f>
        <v>44590</v>
      </c>
      <c r="AZ841" s="18" t="str">
        <f>[1]Supervisiones!P844</f>
        <v>Transaccional</v>
      </c>
      <c r="BA841" s="20" t="s">
        <v>105</v>
      </c>
      <c r="BB841" s="18">
        <v>0</v>
      </c>
      <c r="BC841" s="20" t="s">
        <v>105</v>
      </c>
      <c r="BD841" s="18" t="s">
        <v>100</v>
      </c>
      <c r="BE841" s="18" t="s">
        <v>100</v>
      </c>
      <c r="BF841" s="20" t="s">
        <v>105</v>
      </c>
      <c r="BG841" s="18" t="s">
        <v>100</v>
      </c>
      <c r="BH841" s="18" t="s">
        <v>100</v>
      </c>
      <c r="BI841" s="18" t="s">
        <v>100</v>
      </c>
      <c r="BJ841" s="18" t="s">
        <v>100</v>
      </c>
      <c r="BK841" s="18" t="s">
        <v>100</v>
      </c>
      <c r="BL841" s="18" t="s">
        <v>100</v>
      </c>
      <c r="BM841" s="18" t="s">
        <v>100</v>
      </c>
      <c r="BN841" s="18" t="s">
        <v>100</v>
      </c>
      <c r="BO841" s="18" t="s">
        <v>100</v>
      </c>
      <c r="BP841" s="18" t="s">
        <v>100</v>
      </c>
      <c r="BQ841" s="18" t="s">
        <v>100</v>
      </c>
      <c r="BR841" s="18" t="s">
        <v>100</v>
      </c>
      <c r="BS841" s="21">
        <f t="shared" si="77"/>
        <v>44865</v>
      </c>
      <c r="BT841" s="20">
        <f t="shared" si="74"/>
        <v>0</v>
      </c>
      <c r="BU841" s="18">
        <v>0</v>
      </c>
      <c r="BV841" s="18">
        <v>0</v>
      </c>
      <c r="BW841" s="20">
        <f t="shared" si="75"/>
        <v>0</v>
      </c>
      <c r="BX841" s="18">
        <v>0</v>
      </c>
      <c r="BY841" s="18">
        <v>0</v>
      </c>
      <c r="BZ841" s="22">
        <f t="shared" si="78"/>
        <v>70000000</v>
      </c>
      <c r="CA841" s="18" t="s">
        <v>106</v>
      </c>
      <c r="CB841" s="20" t="e">
        <f t="shared" si="76"/>
        <v>#REF!</v>
      </c>
      <c r="CC841" s="30" t="e">
        <f>BS841-#REF!</f>
        <v>#REF!</v>
      </c>
      <c r="CD841" s="20" t="s">
        <v>107</v>
      </c>
      <c r="CE841" s="29">
        <v>44594</v>
      </c>
      <c r="CF841" s="32" t="s">
        <v>4373</v>
      </c>
      <c r="CG841" s="17" t="s">
        <v>4374</v>
      </c>
    </row>
    <row r="842" spans="1:85" s="17" customFormat="1" ht="50.25" customHeight="1">
      <c r="A842" s="60">
        <v>841</v>
      </c>
      <c r="B842" s="20" t="s">
        <v>510</v>
      </c>
      <c r="C842" s="20" t="s">
        <v>1140</v>
      </c>
      <c r="D842" s="20" t="s">
        <v>512</v>
      </c>
      <c r="E842" s="20" t="s">
        <v>88</v>
      </c>
      <c r="F842" s="20" t="s">
        <v>4375</v>
      </c>
      <c r="G842" s="20" t="s">
        <v>90</v>
      </c>
      <c r="H842" s="20" t="s">
        <v>4376</v>
      </c>
      <c r="I842" s="20" t="s">
        <v>92</v>
      </c>
      <c r="J842" s="20">
        <v>10110255</v>
      </c>
      <c r="K842" s="20" t="s">
        <v>4377</v>
      </c>
      <c r="L842" s="18">
        <v>80111701</v>
      </c>
      <c r="M842" s="28" t="s">
        <v>864</v>
      </c>
      <c r="N842" s="28" t="s">
        <v>96</v>
      </c>
      <c r="O842" s="20">
        <f t="shared" si="58"/>
        <v>49000000</v>
      </c>
      <c r="P842" s="35">
        <v>49000000</v>
      </c>
      <c r="Q842" s="18">
        <v>0</v>
      </c>
      <c r="R842" s="35">
        <v>7000000</v>
      </c>
      <c r="S842" s="20" t="s">
        <v>213</v>
      </c>
      <c r="T842" s="31">
        <v>44588</v>
      </c>
      <c r="U842" s="21">
        <v>44593</v>
      </c>
      <c r="V842" s="21">
        <v>44772</v>
      </c>
      <c r="W842" s="21">
        <v>44593</v>
      </c>
      <c r="X842" s="21">
        <v>44772</v>
      </c>
      <c r="Y842" s="24" t="s">
        <v>556</v>
      </c>
      <c r="Z842" s="25" t="s">
        <v>518</v>
      </c>
      <c r="AA842" s="50">
        <v>20221200</v>
      </c>
      <c r="AB842" s="50">
        <v>116922</v>
      </c>
      <c r="AC842" s="23">
        <v>44585</v>
      </c>
      <c r="AD842" s="18" t="s">
        <v>100</v>
      </c>
      <c r="AE842" s="18" t="s">
        <v>100</v>
      </c>
      <c r="AF842" s="28" t="s">
        <v>4378</v>
      </c>
      <c r="AG842" s="28" t="s">
        <v>116</v>
      </c>
      <c r="AH842" s="26">
        <v>105022</v>
      </c>
      <c r="AI842" s="38">
        <v>44588</v>
      </c>
      <c r="AJ842" s="27" t="s">
        <v>103</v>
      </c>
      <c r="AK842" s="26" t="s">
        <v>100</v>
      </c>
      <c r="AL842" s="26" t="s">
        <v>100</v>
      </c>
      <c r="AM842" s="19" t="str">
        <f>'[1]REQUISITOS DE EJECUCIÓN '!F845</f>
        <v>Cumplimiento del contrato
Calidad del servicio</v>
      </c>
      <c r="AN842" s="19" t="str">
        <f>'[1]REQUISITOS DE EJECUCIÓN '!G845</f>
        <v>390-47-994000069852</v>
      </c>
      <c r="AO842" s="19">
        <f>'[1]REQUISITOS DE EJECUCIÓN '!H845</f>
        <v>44588</v>
      </c>
      <c r="AP842" s="19">
        <f>'[1]REQUISITOS DE EJECUCIÓN '!I845</f>
        <v>44592</v>
      </c>
      <c r="AQ842" s="19">
        <f>'[1]REQUISITOS DE EJECUCIÓN '!L845</f>
        <v>44589</v>
      </c>
      <c r="AR842" s="19" t="str">
        <f>'[1]REQUISITOS DE EJECUCIÓN '!M845</f>
        <v>I</v>
      </c>
      <c r="AS842" s="20" t="s">
        <v>104</v>
      </c>
      <c r="AT842" s="18" t="str">
        <f>[1]Supervisiones!J845</f>
        <v>Wilson Alirio Gómez Alba</v>
      </c>
      <c r="AU842" s="18" t="str">
        <f>[1]Supervisiones!K845</f>
        <v xml:space="preserve">79216863	</v>
      </c>
      <c r="AV842" s="18" t="str">
        <f>[1]Supervisiones!L845</f>
        <v>Wilson Alirio Gómez Alba</v>
      </c>
      <c r="AW842" s="18" t="str">
        <f>[1]Supervisiones!M845</f>
        <v xml:space="preserve">79216863	</v>
      </c>
      <c r="AX842" s="21">
        <f>[1]Supervisiones!N845</f>
        <v>44589</v>
      </c>
      <c r="AY842" s="21">
        <f>[1]Supervisiones!O845</f>
        <v>44589</v>
      </c>
      <c r="AZ842" s="18" t="str">
        <f>[1]Supervisiones!P845</f>
        <v>Transaccional</v>
      </c>
      <c r="BA842" s="20" t="s">
        <v>105</v>
      </c>
      <c r="BB842" s="18">
        <v>0</v>
      </c>
      <c r="BC842" s="20" t="s">
        <v>105</v>
      </c>
      <c r="BD842" s="18" t="s">
        <v>100</v>
      </c>
      <c r="BE842" s="18" t="s">
        <v>100</v>
      </c>
      <c r="BF842" s="20" t="s">
        <v>105</v>
      </c>
      <c r="BG842" s="18" t="s">
        <v>100</v>
      </c>
      <c r="BH842" s="18" t="s">
        <v>100</v>
      </c>
      <c r="BI842" s="18" t="s">
        <v>100</v>
      </c>
      <c r="BJ842" s="18" t="s">
        <v>100</v>
      </c>
      <c r="BK842" s="18" t="s">
        <v>100</v>
      </c>
      <c r="BL842" s="18" t="s">
        <v>100</v>
      </c>
      <c r="BM842" s="18" t="s">
        <v>100</v>
      </c>
      <c r="BN842" s="18" t="s">
        <v>100</v>
      </c>
      <c r="BO842" s="18" t="s">
        <v>100</v>
      </c>
      <c r="BP842" s="18" t="s">
        <v>100</v>
      </c>
      <c r="BQ842" s="18" t="s">
        <v>100</v>
      </c>
      <c r="BR842" s="18" t="s">
        <v>100</v>
      </c>
      <c r="BS842" s="21">
        <f t="shared" si="77"/>
        <v>44772</v>
      </c>
      <c r="BT842" s="20">
        <f t="shared" si="74"/>
        <v>0</v>
      </c>
      <c r="BU842" s="18">
        <v>0</v>
      </c>
      <c r="BV842" s="18">
        <v>0</v>
      </c>
      <c r="BW842" s="20">
        <f t="shared" si="75"/>
        <v>0</v>
      </c>
      <c r="BX842" s="18">
        <v>0</v>
      </c>
      <c r="BY842" s="18">
        <v>0</v>
      </c>
      <c r="BZ842" s="22">
        <f t="shared" si="78"/>
        <v>49000000</v>
      </c>
      <c r="CA842" s="18" t="s">
        <v>106</v>
      </c>
      <c r="CB842" s="20" t="e">
        <f t="shared" si="76"/>
        <v>#REF!</v>
      </c>
      <c r="CC842" s="30" t="e">
        <f>BS842-#REF!</f>
        <v>#REF!</v>
      </c>
      <c r="CD842" s="20" t="s">
        <v>107</v>
      </c>
      <c r="CE842" s="29">
        <v>44594</v>
      </c>
      <c r="CF842" s="32" t="s">
        <v>4379</v>
      </c>
    </row>
    <row r="843" spans="1:85" s="17" customFormat="1" ht="50.25" customHeight="1">
      <c r="A843" s="60">
        <v>842</v>
      </c>
      <c r="B843" s="20" t="s">
        <v>377</v>
      </c>
      <c r="C843" s="20" t="s">
        <v>378</v>
      </c>
      <c r="D843" s="20" t="s">
        <v>251</v>
      </c>
      <c r="E843" s="20" t="s">
        <v>88</v>
      </c>
      <c r="F843" s="20" t="s">
        <v>4380</v>
      </c>
      <c r="G843" s="20" t="s">
        <v>90</v>
      </c>
      <c r="H843" s="20" t="s">
        <v>4381</v>
      </c>
      <c r="I843" s="20" t="s">
        <v>92</v>
      </c>
      <c r="J843" s="20" t="s">
        <v>4382</v>
      </c>
      <c r="K843" s="20" t="s">
        <v>4383</v>
      </c>
      <c r="L843" s="18">
        <v>80111701</v>
      </c>
      <c r="M843" s="28" t="s">
        <v>3860</v>
      </c>
      <c r="N843" s="20" t="s">
        <v>96</v>
      </c>
      <c r="O843" s="20">
        <f t="shared" si="58"/>
        <v>36000000</v>
      </c>
      <c r="P843" s="35">
        <v>36000000</v>
      </c>
      <c r="Q843" s="18">
        <v>0</v>
      </c>
      <c r="R843" s="35">
        <v>4500000</v>
      </c>
      <c r="S843" s="20" t="s">
        <v>213</v>
      </c>
      <c r="T843" s="31">
        <v>44589</v>
      </c>
      <c r="U843" s="21">
        <v>44593</v>
      </c>
      <c r="V843" s="31">
        <v>44834</v>
      </c>
      <c r="W843" s="21">
        <v>44593</v>
      </c>
      <c r="X843" s="31">
        <v>44834</v>
      </c>
      <c r="Y843" s="24" t="s">
        <v>383</v>
      </c>
      <c r="Z843" s="25" t="s">
        <v>384</v>
      </c>
      <c r="AA843" s="50">
        <v>20220084</v>
      </c>
      <c r="AB843" s="50">
        <v>100422</v>
      </c>
      <c r="AC843" s="23">
        <v>44578</v>
      </c>
      <c r="AD843" s="18" t="s">
        <v>100</v>
      </c>
      <c r="AE843" s="18" t="s">
        <v>100</v>
      </c>
      <c r="AF843" s="28" t="s">
        <v>1791</v>
      </c>
      <c r="AG843" s="28" t="s">
        <v>102</v>
      </c>
      <c r="AH843" s="26">
        <v>106322</v>
      </c>
      <c r="AI843" s="38">
        <v>44589</v>
      </c>
      <c r="AJ843" s="27" t="s">
        <v>84</v>
      </c>
      <c r="AK843" s="26" t="s">
        <v>100</v>
      </c>
      <c r="AL843" s="26" t="s">
        <v>100</v>
      </c>
      <c r="AM843" s="19" t="str">
        <f>'[1]REQUISITOS DE EJECUCIÓN '!F846</f>
        <v>Cumplimiento del contrato
Calidad del servicio</v>
      </c>
      <c r="AN843" s="19" t="str">
        <f>'[1]REQUISITOS DE EJECUCIÓN '!G846</f>
        <v>14-46-101070503</v>
      </c>
      <c r="AO843" s="19">
        <f>'[1]REQUISITOS DE EJECUCIÓN '!H846</f>
        <v>44589</v>
      </c>
      <c r="AP843" s="19">
        <f>'[1]REQUISITOS DE EJECUCIÓN '!I846</f>
        <v>44589</v>
      </c>
      <c r="AQ843" s="19">
        <f>'[1]REQUISITOS DE EJECUCIÓN '!L846</f>
        <v>44590</v>
      </c>
      <c r="AR843" s="19" t="str">
        <f>'[1]REQUISITOS DE EJECUCIÓN '!M846</f>
        <v>I</v>
      </c>
      <c r="AS843" s="20" t="s">
        <v>104</v>
      </c>
      <c r="AT843" s="18" t="str">
        <f>[1]Supervisiones!J846</f>
        <v>Damaris Tatiana Gomez Buitrago</v>
      </c>
      <c r="AU843" s="18" t="str">
        <f>[1]Supervisiones!K846</f>
        <v xml:space="preserve">1076716385	</v>
      </c>
      <c r="AV843" s="18" t="str">
        <f>[1]Supervisiones!L846</f>
        <v>Damaris Tatiana Gomez Buitrago</v>
      </c>
      <c r="AW843" s="18" t="str">
        <f>[1]Supervisiones!M846</f>
        <v xml:space="preserve">1076716385	</v>
      </c>
      <c r="AX843" s="21">
        <f>[1]Supervisiones!N846</f>
        <v>44590</v>
      </c>
      <c r="AY843" s="21">
        <f>[1]Supervisiones!O846</f>
        <v>44590</v>
      </c>
      <c r="AZ843" s="18" t="str">
        <f>[1]Supervisiones!P846</f>
        <v>Transaccional</v>
      </c>
      <c r="BA843" s="20" t="s">
        <v>105</v>
      </c>
      <c r="BB843" s="18">
        <v>0</v>
      </c>
      <c r="BC843" s="20" t="s">
        <v>105</v>
      </c>
      <c r="BD843" s="18" t="s">
        <v>100</v>
      </c>
      <c r="BE843" s="18" t="s">
        <v>100</v>
      </c>
      <c r="BF843" s="20" t="s">
        <v>105</v>
      </c>
      <c r="BG843" s="18" t="s">
        <v>100</v>
      </c>
      <c r="BH843" s="18" t="s">
        <v>100</v>
      </c>
      <c r="BI843" s="18" t="s">
        <v>100</v>
      </c>
      <c r="BJ843" s="18" t="s">
        <v>100</v>
      </c>
      <c r="BK843" s="18" t="s">
        <v>100</v>
      </c>
      <c r="BL843" s="18" t="s">
        <v>100</v>
      </c>
      <c r="BM843" s="18" t="s">
        <v>100</v>
      </c>
      <c r="BN843" s="18" t="s">
        <v>100</v>
      </c>
      <c r="BO843" s="18" t="s">
        <v>100</v>
      </c>
      <c r="BP843" s="18" t="s">
        <v>100</v>
      </c>
      <c r="BQ843" s="18" t="s">
        <v>100</v>
      </c>
      <c r="BR843" s="18" t="s">
        <v>100</v>
      </c>
      <c r="BS843" s="21">
        <f t="shared" si="77"/>
        <v>44834</v>
      </c>
      <c r="BT843" s="20">
        <f t="shared" si="74"/>
        <v>0</v>
      </c>
      <c r="BU843" s="18">
        <v>0</v>
      </c>
      <c r="BV843" s="18">
        <v>0</v>
      </c>
      <c r="BW843" s="20">
        <f t="shared" si="75"/>
        <v>0</v>
      </c>
      <c r="BX843" s="18">
        <v>0</v>
      </c>
      <c r="BY843" s="18">
        <v>0</v>
      </c>
      <c r="BZ843" s="22">
        <f t="shared" si="78"/>
        <v>36000000</v>
      </c>
      <c r="CA843" s="18" t="s">
        <v>106</v>
      </c>
      <c r="CB843" s="20" t="e">
        <f t="shared" si="76"/>
        <v>#REF!</v>
      </c>
      <c r="CC843" s="30" t="e">
        <f>BS843-#REF!</f>
        <v>#REF!</v>
      </c>
      <c r="CD843" s="20" t="s">
        <v>107</v>
      </c>
      <c r="CE843" s="29">
        <v>44594</v>
      </c>
      <c r="CF843" s="32" t="s">
        <v>4384</v>
      </c>
    </row>
    <row r="844" spans="1:85" s="17" customFormat="1" ht="50.25" customHeight="1">
      <c r="A844" s="60">
        <v>843</v>
      </c>
      <c r="B844" s="20" t="s">
        <v>298</v>
      </c>
      <c r="C844" s="20" t="s">
        <v>299</v>
      </c>
      <c r="D844" s="20" t="s">
        <v>300</v>
      </c>
      <c r="E844" s="20" t="s">
        <v>88</v>
      </c>
      <c r="F844" s="20" t="s">
        <v>4385</v>
      </c>
      <c r="G844" s="20" t="s">
        <v>90</v>
      </c>
      <c r="H844" s="20" t="s">
        <v>4386</v>
      </c>
      <c r="I844" s="20" t="s">
        <v>92</v>
      </c>
      <c r="J844" s="20">
        <v>86064904</v>
      </c>
      <c r="K844" s="20" t="s">
        <v>4387</v>
      </c>
      <c r="L844" s="18">
        <v>80111701</v>
      </c>
      <c r="M844" s="28" t="s">
        <v>927</v>
      </c>
      <c r="N844" s="20" t="s">
        <v>96</v>
      </c>
      <c r="O844" s="20">
        <f t="shared" si="58"/>
        <v>42000000</v>
      </c>
      <c r="P844" s="35">
        <v>42000000</v>
      </c>
      <c r="Q844" s="18">
        <v>0</v>
      </c>
      <c r="R844" s="35">
        <v>4200000</v>
      </c>
      <c r="S844" s="20" t="s">
        <v>213</v>
      </c>
      <c r="T844" s="31">
        <v>44589</v>
      </c>
      <c r="U844" s="21">
        <v>44593</v>
      </c>
      <c r="V844" s="31">
        <v>44865</v>
      </c>
      <c r="W844" s="21">
        <v>44593</v>
      </c>
      <c r="X844" s="21">
        <v>44865</v>
      </c>
      <c r="Y844" s="24" t="s">
        <v>305</v>
      </c>
      <c r="Z844" s="25" t="s">
        <v>306</v>
      </c>
      <c r="AA844" s="50">
        <v>20220581</v>
      </c>
      <c r="AB844" s="50">
        <v>66722</v>
      </c>
      <c r="AC844" s="23">
        <v>44573</v>
      </c>
      <c r="AD844" s="18" t="s">
        <v>100</v>
      </c>
      <c r="AE844" s="18" t="s">
        <v>100</v>
      </c>
      <c r="AF844" s="28" t="s">
        <v>928</v>
      </c>
      <c r="AG844" s="28" t="s">
        <v>116</v>
      </c>
      <c r="AH844" s="26">
        <v>106722</v>
      </c>
      <c r="AI844" s="38">
        <v>44589</v>
      </c>
      <c r="AJ844" s="27" t="s">
        <v>103</v>
      </c>
      <c r="AK844" s="26" t="s">
        <v>100</v>
      </c>
      <c r="AL844" s="26" t="s">
        <v>100</v>
      </c>
      <c r="AM844" s="19" t="str">
        <f>'[1]REQUISITOS DE EJECUCIÓN '!F847</f>
        <v>Cumplimiento del contrato
Calidad del servicio</v>
      </c>
      <c r="AN844" s="19" t="str">
        <f>'[1]REQUISITOS DE EJECUCIÓN '!G847</f>
        <v>390-47-994000069949</v>
      </c>
      <c r="AO844" s="19">
        <f>'[1]REQUISITOS DE EJECUCIÓN '!H847</f>
        <v>44589</v>
      </c>
      <c r="AP844" s="19">
        <f>'[1]REQUISITOS DE EJECUCIÓN '!I847</f>
        <v>44589</v>
      </c>
      <c r="AQ844" s="19">
        <f>'[1]REQUISITOS DE EJECUCIÓN '!L847</f>
        <v>44590</v>
      </c>
      <c r="AR844" s="19" t="str">
        <f>'[1]REQUISITOS DE EJECUCIÓN '!M847</f>
        <v>I</v>
      </c>
      <c r="AS844" s="20" t="s">
        <v>104</v>
      </c>
      <c r="AT844" s="18" t="str">
        <f>[1]Supervisiones!J847</f>
        <v>Fabian Dario Romero Moreno</v>
      </c>
      <c r="AU844" s="18">
        <f>[1]Supervisiones!K847</f>
        <v>11523034</v>
      </c>
      <c r="AV844" s="18" t="str">
        <f>[1]Supervisiones!L847</f>
        <v>Fabian Dario Romero Moreno</v>
      </c>
      <c r="AW844" s="18">
        <f>[1]Supervisiones!M847</f>
        <v>11523034</v>
      </c>
      <c r="AX844" s="21">
        <f>[1]Supervisiones!N847</f>
        <v>44590</v>
      </c>
      <c r="AY844" s="21">
        <f>[1]Supervisiones!O847</f>
        <v>44590</v>
      </c>
      <c r="AZ844" s="18" t="str">
        <f>[1]Supervisiones!P847</f>
        <v>Transaccional</v>
      </c>
      <c r="BA844" s="20" t="s">
        <v>105</v>
      </c>
      <c r="BB844" s="18">
        <v>0</v>
      </c>
      <c r="BC844" s="20" t="s">
        <v>105</v>
      </c>
      <c r="BD844" s="18" t="s">
        <v>100</v>
      </c>
      <c r="BE844" s="18" t="s">
        <v>100</v>
      </c>
      <c r="BF844" s="20" t="s">
        <v>105</v>
      </c>
      <c r="BG844" s="18" t="s">
        <v>100</v>
      </c>
      <c r="BH844" s="18" t="s">
        <v>100</v>
      </c>
      <c r="BI844" s="18" t="s">
        <v>100</v>
      </c>
      <c r="BJ844" s="18" t="s">
        <v>100</v>
      </c>
      <c r="BK844" s="18" t="s">
        <v>100</v>
      </c>
      <c r="BL844" s="18" t="s">
        <v>100</v>
      </c>
      <c r="BM844" s="18" t="s">
        <v>100</v>
      </c>
      <c r="BN844" s="18" t="s">
        <v>100</v>
      </c>
      <c r="BO844" s="18" t="s">
        <v>100</v>
      </c>
      <c r="BP844" s="18" t="s">
        <v>100</v>
      </c>
      <c r="BQ844" s="18" t="s">
        <v>100</v>
      </c>
      <c r="BR844" s="18" t="s">
        <v>100</v>
      </c>
      <c r="BS844" s="21">
        <f t="shared" si="77"/>
        <v>44865</v>
      </c>
      <c r="BT844" s="20">
        <f t="shared" si="74"/>
        <v>0</v>
      </c>
      <c r="BU844" s="18">
        <v>0</v>
      </c>
      <c r="BV844" s="18">
        <v>0</v>
      </c>
      <c r="BW844" s="20">
        <f t="shared" si="75"/>
        <v>0</v>
      </c>
      <c r="BX844" s="18">
        <v>0</v>
      </c>
      <c r="BY844" s="18">
        <v>0</v>
      </c>
      <c r="BZ844" s="22">
        <f t="shared" si="78"/>
        <v>42000000</v>
      </c>
      <c r="CA844" s="18" t="s">
        <v>106</v>
      </c>
      <c r="CB844" s="20" t="e">
        <f t="shared" si="76"/>
        <v>#REF!</v>
      </c>
      <c r="CC844" s="30" t="e">
        <f>BS844-#REF!</f>
        <v>#REF!</v>
      </c>
      <c r="CD844" s="20" t="s">
        <v>107</v>
      </c>
      <c r="CE844" s="29">
        <v>44594</v>
      </c>
      <c r="CF844" s="32" t="s">
        <v>4388</v>
      </c>
    </row>
    <row r="845" spans="1:85" s="17" customFormat="1" ht="50.25" customHeight="1">
      <c r="A845" s="60">
        <v>844</v>
      </c>
      <c r="B845" s="20" t="s">
        <v>377</v>
      </c>
      <c r="C845" s="20" t="s">
        <v>1768</v>
      </c>
      <c r="D845" s="20" t="s">
        <v>251</v>
      </c>
      <c r="E845" s="20" t="s">
        <v>88</v>
      </c>
      <c r="F845" s="20" t="s">
        <v>4389</v>
      </c>
      <c r="G845" s="20" t="s">
        <v>90</v>
      </c>
      <c r="H845" s="20" t="s">
        <v>4390</v>
      </c>
      <c r="I845" s="20" t="s">
        <v>92</v>
      </c>
      <c r="J845" s="20">
        <v>52919311</v>
      </c>
      <c r="K845" s="20" t="s">
        <v>4391</v>
      </c>
      <c r="L845" s="18">
        <v>80111701</v>
      </c>
      <c r="M845" s="28" t="s">
        <v>404</v>
      </c>
      <c r="N845" s="20" t="s">
        <v>96</v>
      </c>
      <c r="O845" s="20">
        <f t="shared" si="58"/>
        <v>36000000</v>
      </c>
      <c r="P845" s="35">
        <v>36000000</v>
      </c>
      <c r="Q845" s="18">
        <v>0</v>
      </c>
      <c r="R845" s="35">
        <v>4500000</v>
      </c>
      <c r="S845" s="20" t="s">
        <v>213</v>
      </c>
      <c r="T845" s="31">
        <v>44589</v>
      </c>
      <c r="U845" s="21">
        <v>44593</v>
      </c>
      <c r="V845" s="31">
        <v>44834</v>
      </c>
      <c r="W845" s="21">
        <v>44593</v>
      </c>
      <c r="X845" s="21">
        <v>44834</v>
      </c>
      <c r="Y845" s="24" t="s">
        <v>383</v>
      </c>
      <c r="Z845" s="25" t="s">
        <v>384</v>
      </c>
      <c r="AA845" s="50">
        <v>20221051</v>
      </c>
      <c r="AB845" s="58">
        <v>118922</v>
      </c>
      <c r="AC845" s="23">
        <v>44585</v>
      </c>
      <c r="AD845" s="18" t="s">
        <v>100</v>
      </c>
      <c r="AE845" s="18" t="s">
        <v>100</v>
      </c>
      <c r="AF845" s="28" t="s">
        <v>1791</v>
      </c>
      <c r="AG845" s="28" t="s">
        <v>102</v>
      </c>
      <c r="AH845" s="26">
        <v>123122</v>
      </c>
      <c r="AI845" s="38">
        <v>44589</v>
      </c>
      <c r="AJ845" s="27" t="s">
        <v>84</v>
      </c>
      <c r="AK845" s="26" t="s">
        <v>100</v>
      </c>
      <c r="AL845" s="26" t="s">
        <v>100</v>
      </c>
      <c r="AM845" s="19" t="str">
        <f>'[1]REQUISITOS DE EJECUCIÓN '!F848</f>
        <v>Cumplimiento del contrato
Calidad del servicio</v>
      </c>
      <c r="AN845" s="19" t="str">
        <f>'[1]REQUISITOS DE EJECUCIÓN '!G848</f>
        <v>33-46-101041245</v>
      </c>
      <c r="AO845" s="19">
        <f>'[1]REQUISITOS DE EJECUCIÓN '!H848</f>
        <v>44589</v>
      </c>
      <c r="AP845" s="19">
        <f>'[1]REQUISITOS DE EJECUCIÓN '!I848</f>
        <v>44593</v>
      </c>
      <c r="AQ845" s="19">
        <f>'[1]REQUISITOS DE EJECUCIÓN '!L848</f>
        <v>44590</v>
      </c>
      <c r="AR845" s="19" t="str">
        <f>'[1]REQUISITOS DE EJECUCIÓN '!M848</f>
        <v>I</v>
      </c>
      <c r="AS845" s="20" t="s">
        <v>104</v>
      </c>
      <c r="AT845" s="18" t="str">
        <f>[1]Supervisiones!J848</f>
        <v>Sandra Milena Becerra Baldrich</v>
      </c>
      <c r="AU845" s="18">
        <f>[1]Supervisiones!K848</f>
        <v>26274508</v>
      </c>
      <c r="AV845" s="18" t="str">
        <f>[1]Supervisiones!L848</f>
        <v>Sandra Milena Becerra Baldrich</v>
      </c>
      <c r="AW845" s="18">
        <f>[1]Supervisiones!M848</f>
        <v>26274508</v>
      </c>
      <c r="AX845" s="21">
        <f>[1]Supervisiones!N848</f>
        <v>44590</v>
      </c>
      <c r="AY845" s="21">
        <f>[1]Supervisiones!O848</f>
        <v>44590</v>
      </c>
      <c r="AZ845" s="18" t="str">
        <f>[1]Supervisiones!P848</f>
        <v>Transaccional</v>
      </c>
      <c r="BA845" s="20" t="s">
        <v>105</v>
      </c>
      <c r="BB845" s="18">
        <v>0</v>
      </c>
      <c r="BC845" s="20" t="s">
        <v>105</v>
      </c>
      <c r="BD845" s="18" t="s">
        <v>100</v>
      </c>
      <c r="BE845" s="18" t="s">
        <v>100</v>
      </c>
      <c r="BF845" s="20" t="s">
        <v>105</v>
      </c>
      <c r="BG845" s="18" t="s">
        <v>100</v>
      </c>
      <c r="BH845" s="18" t="s">
        <v>100</v>
      </c>
      <c r="BI845" s="18" t="s">
        <v>100</v>
      </c>
      <c r="BJ845" s="18" t="s">
        <v>100</v>
      </c>
      <c r="BK845" s="18" t="s">
        <v>100</v>
      </c>
      <c r="BL845" s="18" t="s">
        <v>100</v>
      </c>
      <c r="BM845" s="18" t="s">
        <v>100</v>
      </c>
      <c r="BN845" s="18" t="s">
        <v>100</v>
      </c>
      <c r="BO845" s="18" t="s">
        <v>100</v>
      </c>
      <c r="BP845" s="18" t="s">
        <v>100</v>
      </c>
      <c r="BQ845" s="18" t="s">
        <v>100</v>
      </c>
      <c r="BR845" s="18" t="s">
        <v>100</v>
      </c>
      <c r="BS845" s="21">
        <f t="shared" si="77"/>
        <v>44834</v>
      </c>
      <c r="BT845" s="20">
        <f t="shared" si="74"/>
        <v>0</v>
      </c>
      <c r="BU845" s="18">
        <v>0</v>
      </c>
      <c r="BV845" s="18">
        <v>0</v>
      </c>
      <c r="BW845" s="20">
        <f t="shared" si="75"/>
        <v>0</v>
      </c>
      <c r="BX845" s="18">
        <v>0</v>
      </c>
      <c r="BY845" s="18">
        <v>0</v>
      </c>
      <c r="BZ845" s="22">
        <f t="shared" si="78"/>
        <v>36000000</v>
      </c>
      <c r="CA845" s="18" t="s">
        <v>106</v>
      </c>
      <c r="CB845" s="20" t="e">
        <f t="shared" si="76"/>
        <v>#REF!</v>
      </c>
      <c r="CC845" s="30" t="e">
        <f>BS845-#REF!</f>
        <v>#REF!</v>
      </c>
      <c r="CD845" s="20" t="s">
        <v>107</v>
      </c>
      <c r="CE845" s="29">
        <v>44594</v>
      </c>
      <c r="CF845" s="32" t="s">
        <v>4392</v>
      </c>
    </row>
    <row r="846" spans="1:85" s="17" customFormat="1" ht="50.25" customHeight="1">
      <c r="A846" s="60">
        <v>845</v>
      </c>
      <c r="B846" s="20" t="s">
        <v>298</v>
      </c>
      <c r="C846" s="20" t="s">
        <v>299</v>
      </c>
      <c r="D846" s="20" t="s">
        <v>460</v>
      </c>
      <c r="E846" s="20" t="s">
        <v>88</v>
      </c>
      <c r="F846" s="20" t="s">
        <v>4393</v>
      </c>
      <c r="G846" s="20" t="s">
        <v>90</v>
      </c>
      <c r="H846" s="20" t="s">
        <v>4394</v>
      </c>
      <c r="I846" s="20" t="s">
        <v>92</v>
      </c>
      <c r="J846" s="20">
        <v>34555831</v>
      </c>
      <c r="K846" s="20" t="s">
        <v>4395</v>
      </c>
      <c r="L846" s="18">
        <v>80111701</v>
      </c>
      <c r="M846" s="28" t="s">
        <v>340</v>
      </c>
      <c r="N846" s="20" t="s">
        <v>96</v>
      </c>
      <c r="O846" s="20">
        <f t="shared" si="58"/>
        <v>57000000</v>
      </c>
      <c r="P846" s="35">
        <v>57000000</v>
      </c>
      <c r="Q846" s="18">
        <v>0</v>
      </c>
      <c r="R846" s="35">
        <v>9500000</v>
      </c>
      <c r="S846" s="20" t="s">
        <v>213</v>
      </c>
      <c r="T846" s="31">
        <v>44589</v>
      </c>
      <c r="U846" s="21">
        <v>44593</v>
      </c>
      <c r="V846" s="31">
        <v>44742</v>
      </c>
      <c r="W846" s="21">
        <v>44593</v>
      </c>
      <c r="X846" s="21">
        <v>44742</v>
      </c>
      <c r="Y846" s="24" t="s">
        <v>305</v>
      </c>
      <c r="Z846" s="25" t="s">
        <v>306</v>
      </c>
      <c r="AA846" s="50">
        <v>20221195</v>
      </c>
      <c r="AB846" s="50">
        <v>117722</v>
      </c>
      <c r="AC846" s="23">
        <v>44585</v>
      </c>
      <c r="AD846" s="18" t="s">
        <v>100</v>
      </c>
      <c r="AE846" s="18" t="s">
        <v>100</v>
      </c>
      <c r="AF846" s="28" t="s">
        <v>928</v>
      </c>
      <c r="AG846" s="28" t="s">
        <v>102</v>
      </c>
      <c r="AH846" s="26">
        <v>124222</v>
      </c>
      <c r="AI846" s="38">
        <v>44589</v>
      </c>
      <c r="AJ846" s="27" t="s">
        <v>103</v>
      </c>
      <c r="AK846" s="26" t="s">
        <v>100</v>
      </c>
      <c r="AL846" s="26" t="s">
        <v>100</v>
      </c>
      <c r="AM846" s="19" t="str">
        <f>'[1]REQUISITOS DE EJECUCIÓN '!F849</f>
        <v>Cumplimiento del contrato
Calidad del servicio</v>
      </c>
      <c r="AN846" s="19" t="str">
        <f>'[1]REQUISITOS DE EJECUCIÓN '!G849</f>
        <v>17-44-101195775</v>
      </c>
      <c r="AO846" s="19">
        <f>'[1]REQUISITOS DE EJECUCIÓN '!H849</f>
        <v>44589</v>
      </c>
      <c r="AP846" s="19">
        <f>'[1]REQUISITOS DE EJECUCIÓN '!I849</f>
        <v>44592</v>
      </c>
      <c r="AQ846" s="19">
        <f>'[1]REQUISITOS DE EJECUCIÓN '!L849</f>
        <v>44590</v>
      </c>
      <c r="AR846" s="19" t="str">
        <f>'[1]REQUISITOS DE EJECUCIÓN '!M849</f>
        <v>I</v>
      </c>
      <c r="AS846" s="20" t="s">
        <v>104</v>
      </c>
      <c r="AT846" s="18" t="str">
        <f>[1]Supervisiones!J849</f>
        <v>Fabian Dario Romero Moreno</v>
      </c>
      <c r="AU846" s="18">
        <f>[1]Supervisiones!K849</f>
        <v>11523034</v>
      </c>
      <c r="AV846" s="18" t="str">
        <f>[1]Supervisiones!L849</f>
        <v>Fabian Dario Romero Moreno</v>
      </c>
      <c r="AW846" s="18">
        <f>[1]Supervisiones!M849</f>
        <v>11523034</v>
      </c>
      <c r="AX846" s="21">
        <f>[1]Supervisiones!N849</f>
        <v>44590</v>
      </c>
      <c r="AY846" s="21">
        <f>[1]Supervisiones!O849</f>
        <v>44590</v>
      </c>
      <c r="AZ846" s="18" t="str">
        <f>[1]Supervisiones!P849</f>
        <v>Transaccional</v>
      </c>
      <c r="BA846" s="20" t="s">
        <v>105</v>
      </c>
      <c r="BB846" s="18">
        <v>0</v>
      </c>
      <c r="BC846" s="20" t="s">
        <v>105</v>
      </c>
      <c r="BD846" s="18" t="s">
        <v>100</v>
      </c>
      <c r="BE846" s="18" t="s">
        <v>100</v>
      </c>
      <c r="BF846" s="20" t="s">
        <v>105</v>
      </c>
      <c r="BG846" s="18" t="s">
        <v>100</v>
      </c>
      <c r="BH846" s="18" t="s">
        <v>100</v>
      </c>
      <c r="BI846" s="18" t="s">
        <v>100</v>
      </c>
      <c r="BJ846" s="18" t="s">
        <v>100</v>
      </c>
      <c r="BK846" s="18" t="s">
        <v>100</v>
      </c>
      <c r="BL846" s="18" t="s">
        <v>100</v>
      </c>
      <c r="BM846" s="18" t="s">
        <v>100</v>
      </c>
      <c r="BN846" s="18" t="s">
        <v>100</v>
      </c>
      <c r="BO846" s="18" t="s">
        <v>100</v>
      </c>
      <c r="BP846" s="18" t="s">
        <v>100</v>
      </c>
      <c r="BQ846" s="18" t="s">
        <v>100</v>
      </c>
      <c r="BR846" s="18" t="s">
        <v>100</v>
      </c>
      <c r="BS846" s="21">
        <f t="shared" si="77"/>
        <v>44742</v>
      </c>
      <c r="BT846" s="20">
        <f t="shared" si="74"/>
        <v>0</v>
      </c>
      <c r="BU846" s="18">
        <v>0</v>
      </c>
      <c r="BV846" s="18">
        <v>0</v>
      </c>
      <c r="BW846" s="20">
        <f t="shared" si="75"/>
        <v>0</v>
      </c>
      <c r="BX846" s="18">
        <v>0</v>
      </c>
      <c r="BY846" s="18">
        <v>0</v>
      </c>
      <c r="BZ846" s="22">
        <f t="shared" si="78"/>
        <v>57000000</v>
      </c>
      <c r="CA846" s="18" t="s">
        <v>106</v>
      </c>
      <c r="CB846" s="20" t="e">
        <f t="shared" si="76"/>
        <v>#REF!</v>
      </c>
      <c r="CC846" s="30" t="e">
        <f>BS846-#REF!</f>
        <v>#REF!</v>
      </c>
      <c r="CD846" s="20" t="s">
        <v>107</v>
      </c>
      <c r="CE846" s="29">
        <v>44594</v>
      </c>
      <c r="CF846" s="32" t="s">
        <v>4396</v>
      </c>
    </row>
    <row r="847" spans="1:85" s="17" customFormat="1" ht="50.25" customHeight="1">
      <c r="A847" s="60">
        <v>846</v>
      </c>
      <c r="B847" s="20" t="s">
        <v>411</v>
      </c>
      <c r="C847" s="20" t="s">
        <v>412</v>
      </c>
      <c r="D847" s="20" t="s">
        <v>4397</v>
      </c>
      <c r="E847" s="20" t="s">
        <v>2387</v>
      </c>
      <c r="F847" s="20" t="s">
        <v>4398</v>
      </c>
      <c r="G847" s="20" t="s">
        <v>2389</v>
      </c>
      <c r="H847" s="20" t="s">
        <v>4399</v>
      </c>
      <c r="I847" s="20" t="s">
        <v>2130</v>
      </c>
      <c r="J847" s="20" t="s">
        <v>4400</v>
      </c>
      <c r="K847" s="20" t="s">
        <v>4401</v>
      </c>
      <c r="L847" s="18">
        <v>80101505</v>
      </c>
      <c r="M847" s="28" t="s">
        <v>4402</v>
      </c>
      <c r="N847" s="28" t="s">
        <v>96</v>
      </c>
      <c r="O847" s="20">
        <f t="shared" si="58"/>
        <v>400000000</v>
      </c>
      <c r="P847" s="35">
        <v>400000000</v>
      </c>
      <c r="Q847" s="18">
        <v>0</v>
      </c>
      <c r="R847" s="36" t="s">
        <v>100</v>
      </c>
      <c r="S847" s="20" t="s">
        <v>100</v>
      </c>
      <c r="T847" s="31">
        <v>44589</v>
      </c>
      <c r="U847" s="21">
        <v>44595</v>
      </c>
      <c r="V847" s="31">
        <v>44926</v>
      </c>
      <c r="W847" s="21">
        <v>44595</v>
      </c>
      <c r="X847" s="21">
        <v>44926</v>
      </c>
      <c r="Y847" s="24" t="s">
        <v>418</v>
      </c>
      <c r="Z847" s="25" t="s">
        <v>419</v>
      </c>
      <c r="AA847" s="50">
        <v>20220770</v>
      </c>
      <c r="AB847" s="50">
        <v>92622</v>
      </c>
      <c r="AC847" s="23">
        <v>44575</v>
      </c>
      <c r="AD847" s="18" t="s">
        <v>100</v>
      </c>
      <c r="AE847" s="18" t="s">
        <v>100</v>
      </c>
      <c r="AF847" s="28" t="s">
        <v>2394</v>
      </c>
      <c r="AG847" s="28" t="s">
        <v>100</v>
      </c>
      <c r="AH847" s="26">
        <v>127222</v>
      </c>
      <c r="AI847" s="38">
        <v>44592</v>
      </c>
      <c r="AJ847" s="27" t="s">
        <v>103</v>
      </c>
      <c r="AK847" s="26" t="s">
        <v>100</v>
      </c>
      <c r="AL847" s="26" t="s">
        <v>100</v>
      </c>
      <c r="AM847" s="19" t="str">
        <f>'[1]REQUISITOS DE EJECUCIÓN '!F850</f>
        <v>Cumplimiento del contrato
Pago de salarios
Calidad y correcto funcionamiento de los bienes</v>
      </c>
      <c r="AN847" s="19" t="str">
        <f>'[1]REQUISITOS DE EJECUCIÓN '!G850</f>
        <v>390 47 994000070101</v>
      </c>
      <c r="AO847" s="19">
        <f>'[1]REQUISITOS DE EJECUCIÓN '!H850</f>
        <v>44589</v>
      </c>
      <c r="AP847" s="19">
        <f>'[1]REQUISITOS DE EJECUCIÓN '!I850</f>
        <v>44595</v>
      </c>
      <c r="AQ847" s="19" t="str">
        <f>'[1]REQUISITOS DE EJECUCIÓN '!L850</f>
        <v>N/A</v>
      </c>
      <c r="AR847" s="19" t="str">
        <f>'[1]REQUISITOS DE EJECUCIÓN '!M850</f>
        <v>N/A</v>
      </c>
      <c r="AS847" s="20" t="s">
        <v>100</v>
      </c>
      <c r="AT847" s="18" t="str">
        <f>[1]Supervisiones!J850</f>
        <v>Luis Carlos Buitrago Echeverri</v>
      </c>
      <c r="AU847" s="18">
        <f>[1]Supervisiones!K850</f>
        <v>7563863</v>
      </c>
      <c r="AV847" s="18" t="str">
        <f>[1]Supervisiones!L850</f>
        <v>José Leonardo Hincapié Gómez</v>
      </c>
      <c r="AW847" s="18">
        <f>[1]Supervisiones!M850</f>
        <v>7563863</v>
      </c>
      <c r="AX847" s="21">
        <f>[1]Supervisiones!N850</f>
        <v>44592</v>
      </c>
      <c r="AY847" s="21">
        <f>[1]Supervisiones!O850</f>
        <v>44592</v>
      </c>
      <c r="AZ847" s="18" t="str">
        <f>[1]Supervisiones!P850</f>
        <v>Transaccional</v>
      </c>
      <c r="BA847" s="20" t="s">
        <v>105</v>
      </c>
      <c r="BB847" s="18">
        <v>0</v>
      </c>
      <c r="BC847" s="20" t="s">
        <v>105</v>
      </c>
      <c r="BD847" s="18" t="s">
        <v>100</v>
      </c>
      <c r="BE847" s="18" t="s">
        <v>100</v>
      </c>
      <c r="BF847" s="20" t="s">
        <v>105</v>
      </c>
      <c r="BG847" s="18" t="s">
        <v>100</v>
      </c>
      <c r="BH847" s="18" t="s">
        <v>100</v>
      </c>
      <c r="BI847" s="18" t="s">
        <v>100</v>
      </c>
      <c r="BJ847" s="18" t="s">
        <v>100</v>
      </c>
      <c r="BK847" s="18" t="s">
        <v>100</v>
      </c>
      <c r="BL847" s="18" t="s">
        <v>100</v>
      </c>
      <c r="BM847" s="18" t="s">
        <v>100</v>
      </c>
      <c r="BN847" s="18" t="s">
        <v>100</v>
      </c>
      <c r="BO847" s="18" t="s">
        <v>100</v>
      </c>
      <c r="BP847" s="18" t="s">
        <v>100</v>
      </c>
      <c r="BQ847" s="18" t="s">
        <v>100</v>
      </c>
      <c r="BR847" s="18" t="s">
        <v>100</v>
      </c>
      <c r="BS847" s="21">
        <f t="shared" si="77"/>
        <v>44926</v>
      </c>
      <c r="BT847" s="20">
        <f t="shared" si="74"/>
        <v>0</v>
      </c>
      <c r="BU847" s="18">
        <v>0</v>
      </c>
      <c r="BV847" s="18">
        <v>0</v>
      </c>
      <c r="BW847" s="20">
        <f t="shared" si="75"/>
        <v>0</v>
      </c>
      <c r="BX847" s="18">
        <v>0</v>
      </c>
      <c r="BY847" s="18">
        <v>0</v>
      </c>
      <c r="BZ847" s="22">
        <f t="shared" si="78"/>
        <v>400000000</v>
      </c>
      <c r="CA847" s="18" t="s">
        <v>106</v>
      </c>
      <c r="CB847" s="20" t="e">
        <f t="shared" si="76"/>
        <v>#REF!</v>
      </c>
      <c r="CC847" s="30" t="e">
        <f>BS847-#REF!</f>
        <v>#REF!</v>
      </c>
      <c r="CD847" s="20" t="s">
        <v>107</v>
      </c>
      <c r="CE847" s="29">
        <v>44594</v>
      </c>
      <c r="CF847" s="32" t="s">
        <v>4403</v>
      </c>
    </row>
    <row r="848" spans="1:85" s="17" customFormat="1" ht="50.25" customHeight="1">
      <c r="A848" s="60">
        <v>847</v>
      </c>
      <c r="B848" s="20" t="s">
        <v>411</v>
      </c>
      <c r="C848" s="20" t="s">
        <v>412</v>
      </c>
      <c r="D848" s="20" t="s">
        <v>2468</v>
      </c>
      <c r="E848" s="20" t="s">
        <v>2387</v>
      </c>
      <c r="F848" s="20" t="s">
        <v>4404</v>
      </c>
      <c r="G848" s="20" t="s">
        <v>2389</v>
      </c>
      <c r="H848" s="20" t="s">
        <v>4405</v>
      </c>
      <c r="I848" s="20" t="s">
        <v>2130</v>
      </c>
      <c r="J848" s="20" t="s">
        <v>4340</v>
      </c>
      <c r="K848" s="20" t="s">
        <v>4406</v>
      </c>
      <c r="L848" s="18">
        <v>80101505</v>
      </c>
      <c r="M848" s="28" t="s">
        <v>4407</v>
      </c>
      <c r="N848" s="20" t="s">
        <v>96</v>
      </c>
      <c r="O848" s="20">
        <f t="shared" si="58"/>
        <v>229600000</v>
      </c>
      <c r="P848" s="39">
        <v>229600000</v>
      </c>
      <c r="Q848" s="18">
        <v>0</v>
      </c>
      <c r="R848" s="36" t="s">
        <v>100</v>
      </c>
      <c r="S848" s="20" t="s">
        <v>100</v>
      </c>
      <c r="T848" s="21">
        <v>44588</v>
      </c>
      <c r="U848" s="21">
        <v>44599</v>
      </c>
      <c r="V848" s="42">
        <v>44926</v>
      </c>
      <c r="W848" s="21">
        <v>44599</v>
      </c>
      <c r="X848" s="42">
        <v>44834</v>
      </c>
      <c r="Y848" s="24" t="s">
        <v>130</v>
      </c>
      <c r="Z848" s="25" t="s">
        <v>419</v>
      </c>
      <c r="AA848" s="24">
        <v>20220902</v>
      </c>
      <c r="AB848" s="24">
        <v>99822</v>
      </c>
      <c r="AC848" s="21">
        <v>44578</v>
      </c>
      <c r="AD848" s="18" t="s">
        <v>100</v>
      </c>
      <c r="AE848" s="18" t="s">
        <v>100</v>
      </c>
      <c r="AF848" s="18" t="s">
        <v>3467</v>
      </c>
      <c r="AG848" s="28" t="s">
        <v>100</v>
      </c>
      <c r="AH848" s="26">
        <v>122822</v>
      </c>
      <c r="AI848" s="38">
        <v>44589</v>
      </c>
      <c r="AJ848" s="27" t="s">
        <v>84</v>
      </c>
      <c r="AK848" s="26" t="s">
        <v>100</v>
      </c>
      <c r="AL848" s="26" t="s">
        <v>100</v>
      </c>
      <c r="AM848" s="19" t="str">
        <f>'[1]REQUISITOS DE EJECUCIÓN '!F851</f>
        <v>Cumplimiento del contrato
Pago de salarios
Calidad del servicio
Responsabilidad civil extra contractual</v>
      </c>
      <c r="AN848" s="19" t="str">
        <f>'[1]REQUISITOS DE EJECUCIÓN '!G851</f>
        <v>3261930-5
0813583−1</v>
      </c>
      <c r="AO848" s="19">
        <f>'[1]REQUISITOS DE EJECUCIÓN '!H851</f>
        <v>44594</v>
      </c>
      <c r="AP848" s="19">
        <f>'[1]REQUISITOS DE EJECUCIÓN '!I851</f>
        <v>44599</v>
      </c>
      <c r="AQ848" s="19" t="str">
        <f>'[1]REQUISITOS DE EJECUCIÓN '!L851</f>
        <v>N/A</v>
      </c>
      <c r="AR848" s="19" t="str">
        <f>'[1]REQUISITOS DE EJECUCIÓN '!M851</f>
        <v>N/A</v>
      </c>
      <c r="AS848" s="20" t="s">
        <v>100</v>
      </c>
      <c r="AT848" s="18" t="str">
        <f>[1]Supervisiones!J851</f>
        <v>José Leonardo Hincapié Gómez</v>
      </c>
      <c r="AU848" s="18">
        <f>[1]Supervisiones!K851</f>
        <v>7562090</v>
      </c>
      <c r="AV848" s="18" t="str">
        <f>[1]Supervisiones!L851</f>
        <v>José Leonardo Hincapié Gómez</v>
      </c>
      <c r="AW848" s="18">
        <f>[1]Supervisiones!M851</f>
        <v>7562090</v>
      </c>
      <c r="AX848" s="21">
        <f>[1]Supervisiones!N851</f>
        <v>44592</v>
      </c>
      <c r="AY848" s="21">
        <f>[1]Supervisiones!O851</f>
        <v>44592</v>
      </c>
      <c r="AZ848" s="18" t="str">
        <f>[1]Supervisiones!P851</f>
        <v>Transaccional</v>
      </c>
      <c r="BA848" s="20" t="s">
        <v>105</v>
      </c>
      <c r="BB848" s="18">
        <v>0</v>
      </c>
      <c r="BC848" s="20" t="s">
        <v>105</v>
      </c>
      <c r="BD848" s="18" t="s">
        <v>100</v>
      </c>
      <c r="BE848" s="18" t="s">
        <v>100</v>
      </c>
      <c r="BF848" s="20" t="s">
        <v>105</v>
      </c>
      <c r="BG848" s="18" t="s">
        <v>100</v>
      </c>
      <c r="BH848" s="18" t="s">
        <v>100</v>
      </c>
      <c r="BI848" s="18" t="s">
        <v>100</v>
      </c>
      <c r="BJ848" s="18" t="s">
        <v>100</v>
      </c>
      <c r="BK848" s="18" t="s">
        <v>100</v>
      </c>
      <c r="BL848" s="18" t="s">
        <v>100</v>
      </c>
      <c r="BM848" s="18" t="s">
        <v>100</v>
      </c>
      <c r="BN848" s="18" t="s">
        <v>100</v>
      </c>
      <c r="BO848" s="18" t="s">
        <v>100</v>
      </c>
      <c r="BP848" s="18" t="s">
        <v>100</v>
      </c>
      <c r="BQ848" s="18" t="s">
        <v>100</v>
      </c>
      <c r="BR848" s="18" t="s">
        <v>100</v>
      </c>
      <c r="BS848" s="21">
        <f t="shared" si="77"/>
        <v>44926</v>
      </c>
      <c r="BT848" s="20">
        <f t="shared" si="74"/>
        <v>0</v>
      </c>
      <c r="BU848" s="18">
        <v>0</v>
      </c>
      <c r="BV848" s="18">
        <v>0</v>
      </c>
      <c r="BW848" s="20">
        <f t="shared" si="75"/>
        <v>0</v>
      </c>
      <c r="BX848" s="18">
        <v>0</v>
      </c>
      <c r="BY848" s="18">
        <v>0</v>
      </c>
      <c r="BZ848" s="22">
        <f t="shared" si="78"/>
        <v>229600000</v>
      </c>
      <c r="CA848" s="18" t="s">
        <v>106</v>
      </c>
      <c r="CB848" s="20" t="e">
        <f t="shared" si="76"/>
        <v>#REF!</v>
      </c>
      <c r="CC848" s="30" t="e">
        <f>BS848-#REF!</f>
        <v>#REF!</v>
      </c>
      <c r="CD848" s="20" t="s">
        <v>107</v>
      </c>
      <c r="CE848" s="29">
        <v>44594</v>
      </c>
      <c r="CF848" s="32" t="s">
        <v>4408</v>
      </c>
    </row>
    <row r="849" spans="1:84" s="17" customFormat="1" ht="50.25" customHeight="1">
      <c r="A849" s="60">
        <v>848</v>
      </c>
      <c r="B849" s="20" t="s">
        <v>962</v>
      </c>
      <c r="C849" s="20" t="s">
        <v>962</v>
      </c>
      <c r="D849" s="20" t="s">
        <v>87</v>
      </c>
      <c r="E849" s="20" t="s">
        <v>88</v>
      </c>
      <c r="F849" s="20" t="s">
        <v>4409</v>
      </c>
      <c r="G849" s="20" t="s">
        <v>90</v>
      </c>
      <c r="H849" s="20" t="s">
        <v>4410</v>
      </c>
      <c r="I849" s="20" t="s">
        <v>92</v>
      </c>
      <c r="J849" s="20">
        <v>8255153</v>
      </c>
      <c r="K849" s="20" t="s">
        <v>4411</v>
      </c>
      <c r="L849" s="18">
        <v>80111701</v>
      </c>
      <c r="M849" s="28" t="s">
        <v>4412</v>
      </c>
      <c r="N849" s="20" t="s">
        <v>96</v>
      </c>
      <c r="O849" s="20">
        <f t="shared" si="58"/>
        <v>36000000</v>
      </c>
      <c r="P849" s="35">
        <v>36000000</v>
      </c>
      <c r="Q849" s="18">
        <v>0</v>
      </c>
      <c r="R849" s="35">
        <v>3000000</v>
      </c>
      <c r="S849" s="20" t="s">
        <v>213</v>
      </c>
      <c r="T849" s="31">
        <v>44589</v>
      </c>
      <c r="U849" s="21">
        <v>44595</v>
      </c>
      <c r="V849" s="31">
        <v>44926</v>
      </c>
      <c r="W849" s="21">
        <v>44595</v>
      </c>
      <c r="X849" s="21">
        <v>44926</v>
      </c>
      <c r="Y849" s="24" t="s">
        <v>98</v>
      </c>
      <c r="Z849" s="25" t="s">
        <v>99</v>
      </c>
      <c r="AA849" s="50">
        <v>20221029</v>
      </c>
      <c r="AB849" s="50">
        <v>117522</v>
      </c>
      <c r="AC849" s="23">
        <v>44585</v>
      </c>
      <c r="AD849" s="18" t="s">
        <v>100</v>
      </c>
      <c r="AE849" s="18" t="s">
        <v>100</v>
      </c>
      <c r="AF849" s="28" t="s">
        <v>115</v>
      </c>
      <c r="AG849" s="28" t="s">
        <v>116</v>
      </c>
      <c r="AH849" s="26">
        <v>120222</v>
      </c>
      <c r="AI849" s="38">
        <v>44589</v>
      </c>
      <c r="AJ849" s="27" t="s">
        <v>84</v>
      </c>
      <c r="AK849" s="26" t="s">
        <v>100</v>
      </c>
      <c r="AL849" s="26" t="s">
        <v>100</v>
      </c>
      <c r="AM849" s="19" t="str">
        <f>'[1]REQUISITOS DE EJECUCIÓN '!F852</f>
        <v>Cumplimiento del contrato
Calidad del servicio</v>
      </c>
      <c r="AN849" s="19">
        <f>'[1]REQUISITOS DE EJECUCIÓN '!G852</f>
        <v>1500157838901</v>
      </c>
      <c r="AO849" s="19">
        <f>'[1]REQUISITOS DE EJECUCIÓN '!H852</f>
        <v>44593</v>
      </c>
      <c r="AP849" s="19">
        <f>'[1]REQUISITOS DE EJECUCIÓN '!I852</f>
        <v>44595</v>
      </c>
      <c r="AQ849" s="19">
        <f>'[1]REQUISITOS DE EJECUCIÓN '!L852</f>
        <v>44590</v>
      </c>
      <c r="AR849" s="19" t="str">
        <f>'[1]REQUISITOS DE EJECUCIÓN '!M852</f>
        <v>I</v>
      </c>
      <c r="AS849" s="20" t="s">
        <v>104</v>
      </c>
      <c r="AT849" s="18" t="str">
        <f>[1]Supervisiones!J852</f>
        <v>Aura Elvira Gómez Martínez</v>
      </c>
      <c r="AU849" s="18">
        <f>[1]Supervisiones!K852</f>
        <v>52375911</v>
      </c>
      <c r="AV849" s="18" t="str">
        <f>[1]Supervisiones!L852</f>
        <v>Aura Elvira Gómez Martínez</v>
      </c>
      <c r="AW849" s="18">
        <f>[1]Supervisiones!M852</f>
        <v>52375911</v>
      </c>
      <c r="AX849" s="21">
        <f>[1]Supervisiones!N852</f>
        <v>44592</v>
      </c>
      <c r="AY849" s="21">
        <f>[1]Supervisiones!O852</f>
        <v>44592</v>
      </c>
      <c r="AZ849" s="18" t="str">
        <f>[1]Supervisiones!P852</f>
        <v>Transaccional</v>
      </c>
      <c r="BA849" s="20" t="s">
        <v>105</v>
      </c>
      <c r="BB849" s="18">
        <v>0</v>
      </c>
      <c r="BC849" s="20" t="s">
        <v>105</v>
      </c>
      <c r="BD849" s="18" t="s">
        <v>100</v>
      </c>
      <c r="BE849" s="18" t="s">
        <v>100</v>
      </c>
      <c r="BF849" s="20" t="s">
        <v>105</v>
      </c>
      <c r="BG849" s="18" t="s">
        <v>100</v>
      </c>
      <c r="BH849" s="18" t="s">
        <v>100</v>
      </c>
      <c r="BI849" s="18" t="s">
        <v>100</v>
      </c>
      <c r="BJ849" s="18" t="s">
        <v>100</v>
      </c>
      <c r="BK849" s="18" t="s">
        <v>100</v>
      </c>
      <c r="BL849" s="18" t="s">
        <v>100</v>
      </c>
      <c r="BM849" s="18" t="s">
        <v>100</v>
      </c>
      <c r="BN849" s="18" t="s">
        <v>100</v>
      </c>
      <c r="BO849" s="18" t="s">
        <v>100</v>
      </c>
      <c r="BP849" s="18" t="s">
        <v>100</v>
      </c>
      <c r="BQ849" s="18" t="s">
        <v>100</v>
      </c>
      <c r="BR849" s="18" t="s">
        <v>100</v>
      </c>
      <c r="BS849" s="21">
        <f t="shared" si="77"/>
        <v>44926</v>
      </c>
      <c r="BT849" s="20">
        <f t="shared" si="74"/>
        <v>0</v>
      </c>
      <c r="BU849" s="18">
        <v>0</v>
      </c>
      <c r="BV849" s="18">
        <v>0</v>
      </c>
      <c r="BW849" s="20">
        <f t="shared" si="75"/>
        <v>0</v>
      </c>
      <c r="BX849" s="18">
        <v>0</v>
      </c>
      <c r="BY849" s="18">
        <v>0</v>
      </c>
      <c r="BZ849" s="22">
        <f t="shared" si="78"/>
        <v>36000000</v>
      </c>
      <c r="CA849" s="18" t="s">
        <v>106</v>
      </c>
      <c r="CB849" s="20" t="e">
        <f t="shared" si="76"/>
        <v>#REF!</v>
      </c>
      <c r="CC849" s="30" t="e">
        <f>BS849-#REF!</f>
        <v>#REF!</v>
      </c>
      <c r="CD849" s="20" t="s">
        <v>107</v>
      </c>
      <c r="CE849" s="29">
        <v>44594</v>
      </c>
      <c r="CF849" s="32" t="s">
        <v>4413</v>
      </c>
    </row>
    <row r="850" spans="1:84" s="17" customFormat="1" ht="50.25" customHeight="1">
      <c r="A850" s="60">
        <v>849</v>
      </c>
      <c r="B850" s="20" t="s">
        <v>85</v>
      </c>
      <c r="C850" s="20" t="s">
        <v>124</v>
      </c>
      <c r="D850" s="20" t="s">
        <v>87</v>
      </c>
      <c r="E850" s="20" t="s">
        <v>88</v>
      </c>
      <c r="F850" s="20" t="s">
        <v>4414</v>
      </c>
      <c r="G850" s="20" t="s">
        <v>90</v>
      </c>
      <c r="H850" s="41" t="s">
        <v>4415</v>
      </c>
      <c r="I850" s="20" t="s">
        <v>92</v>
      </c>
      <c r="J850" s="20">
        <v>80094549</v>
      </c>
      <c r="K850" s="20" t="s">
        <v>4416</v>
      </c>
      <c r="L850" s="18">
        <v>80111701</v>
      </c>
      <c r="M850" s="28" t="s">
        <v>818</v>
      </c>
      <c r="N850" s="20" t="s">
        <v>96</v>
      </c>
      <c r="O850" s="20">
        <f t="shared" si="58"/>
        <v>50400000</v>
      </c>
      <c r="P850" s="35">
        <v>50400000</v>
      </c>
      <c r="Q850" s="18">
        <v>0</v>
      </c>
      <c r="R850" s="35">
        <v>6300000</v>
      </c>
      <c r="S850" s="20" t="s">
        <v>213</v>
      </c>
      <c r="T850" s="31">
        <v>44589</v>
      </c>
      <c r="U850" s="21">
        <v>44593</v>
      </c>
      <c r="V850" s="53">
        <v>44834</v>
      </c>
      <c r="W850" s="21">
        <v>44593</v>
      </c>
      <c r="X850" s="42">
        <v>44825</v>
      </c>
      <c r="Y850" s="24" t="s">
        <v>130</v>
      </c>
      <c r="Z850" s="25" t="s">
        <v>99</v>
      </c>
      <c r="AA850" s="50">
        <v>20220330</v>
      </c>
      <c r="AB850" s="50">
        <v>35022</v>
      </c>
      <c r="AC850" s="23">
        <v>44569</v>
      </c>
      <c r="AD850" s="18" t="s">
        <v>100</v>
      </c>
      <c r="AE850" s="18" t="s">
        <v>100</v>
      </c>
      <c r="AF850" s="28" t="s">
        <v>3095</v>
      </c>
      <c r="AG850" s="28" t="s">
        <v>102</v>
      </c>
      <c r="AH850" s="26">
        <v>120522</v>
      </c>
      <c r="AI850" s="38">
        <v>44589</v>
      </c>
      <c r="AJ850" s="27" t="s">
        <v>103</v>
      </c>
      <c r="AK850" s="26" t="s">
        <v>100</v>
      </c>
      <c r="AL850" s="26" t="s">
        <v>100</v>
      </c>
      <c r="AM850" s="19" t="str">
        <f>'[1]REQUISITOS DE EJECUCIÓN '!F853</f>
        <v>Cumplimiento del contrato
Calidad del servicio</v>
      </c>
      <c r="AN850" s="19" t="str">
        <f>'[1]REQUISITOS DE EJECUCIÓN '!G853</f>
        <v>14-46-101070818</v>
      </c>
      <c r="AO850" s="19">
        <f>'[1]REQUISITOS DE EJECUCIÓN '!H853</f>
        <v>44589</v>
      </c>
      <c r="AP850" s="19">
        <f>'[1]REQUISITOS DE EJECUCIÓN '!I853</f>
        <v>44592</v>
      </c>
      <c r="AQ850" s="19">
        <f>'[1]REQUISITOS DE EJECUCIÓN '!L853</f>
        <v>44590</v>
      </c>
      <c r="AR850" s="19" t="str">
        <f>'[1]REQUISITOS DE EJECUCIÓN '!M853</f>
        <v>I</v>
      </c>
      <c r="AS850" s="20" t="s">
        <v>104</v>
      </c>
      <c r="AT850" s="18" t="str">
        <f>[1]Supervisiones!J853</f>
        <v>Lilian Rosenna Puentes Báez</v>
      </c>
      <c r="AU850" s="18">
        <f>[1]Supervisiones!K853</f>
        <v>1049603029</v>
      </c>
      <c r="AV850" s="18" t="str">
        <f>[1]Supervisiones!L853</f>
        <v>Lilian Rosenna Puentes Báez</v>
      </c>
      <c r="AW850" s="18">
        <f>[1]Supervisiones!M853</f>
        <v>1049603029</v>
      </c>
      <c r="AX850" s="21">
        <f>[1]Supervisiones!N853</f>
        <v>44592</v>
      </c>
      <c r="AY850" s="21">
        <f>[1]Supervisiones!O853</f>
        <v>44592</v>
      </c>
      <c r="AZ850" s="18" t="str">
        <f>[1]Supervisiones!P853</f>
        <v>Transaccional</v>
      </c>
      <c r="BA850" s="20" t="s">
        <v>105</v>
      </c>
      <c r="BB850" s="18">
        <v>0</v>
      </c>
      <c r="BC850" s="20" t="s">
        <v>105</v>
      </c>
      <c r="BD850" s="18" t="s">
        <v>100</v>
      </c>
      <c r="BE850" s="18" t="s">
        <v>100</v>
      </c>
      <c r="BF850" s="20" t="s">
        <v>105</v>
      </c>
      <c r="BG850" s="18" t="s">
        <v>100</v>
      </c>
      <c r="BH850" s="18" t="s">
        <v>100</v>
      </c>
      <c r="BI850" s="18" t="s">
        <v>100</v>
      </c>
      <c r="BJ850" s="18" t="s">
        <v>100</v>
      </c>
      <c r="BK850" s="18" t="s">
        <v>100</v>
      </c>
      <c r="BL850" s="18" t="s">
        <v>100</v>
      </c>
      <c r="BM850" s="18" t="s">
        <v>100</v>
      </c>
      <c r="BN850" s="18" t="s">
        <v>100</v>
      </c>
      <c r="BO850" s="18" t="s">
        <v>100</v>
      </c>
      <c r="BP850" s="18" t="s">
        <v>100</v>
      </c>
      <c r="BQ850" s="18" t="s">
        <v>100</v>
      </c>
      <c r="BR850" s="18" t="s">
        <v>100</v>
      </c>
      <c r="BS850" s="21">
        <f t="shared" si="77"/>
        <v>44834</v>
      </c>
      <c r="BT850" s="20">
        <f t="shared" si="74"/>
        <v>0</v>
      </c>
      <c r="BU850" s="18">
        <v>0</v>
      </c>
      <c r="BV850" s="18">
        <v>0</v>
      </c>
      <c r="BW850" s="20">
        <f t="shared" si="75"/>
        <v>0</v>
      </c>
      <c r="BX850" s="18">
        <v>0</v>
      </c>
      <c r="BY850" s="18">
        <v>0</v>
      </c>
      <c r="BZ850" s="22">
        <f t="shared" si="78"/>
        <v>50400000</v>
      </c>
      <c r="CA850" s="18" t="s">
        <v>106</v>
      </c>
      <c r="CB850" s="20" t="e">
        <f t="shared" si="76"/>
        <v>#REF!</v>
      </c>
      <c r="CC850" s="30" t="e">
        <f>BS850-#REF!</f>
        <v>#REF!</v>
      </c>
      <c r="CD850" s="20" t="s">
        <v>107</v>
      </c>
      <c r="CE850" s="29">
        <v>44594</v>
      </c>
      <c r="CF850" s="32" t="s">
        <v>4417</v>
      </c>
    </row>
    <row r="851" spans="1:84" s="17" customFormat="1" ht="50.25" customHeight="1">
      <c r="A851" s="60">
        <v>850</v>
      </c>
      <c r="B851" s="20" t="s">
        <v>85</v>
      </c>
      <c r="C851" s="20" t="s">
        <v>502</v>
      </c>
      <c r="D851" s="20" t="s">
        <v>87</v>
      </c>
      <c r="E851" s="20" t="s">
        <v>88</v>
      </c>
      <c r="F851" s="20" t="s">
        <v>4418</v>
      </c>
      <c r="G851" s="20" t="s">
        <v>90</v>
      </c>
      <c r="H851" s="20" t="s">
        <v>4419</v>
      </c>
      <c r="I851" s="20" t="s">
        <v>92</v>
      </c>
      <c r="J851" s="20">
        <v>72127191</v>
      </c>
      <c r="K851" s="20" t="s">
        <v>4420</v>
      </c>
      <c r="L851" s="18">
        <v>80111701</v>
      </c>
      <c r="M851" s="28" t="s">
        <v>4421</v>
      </c>
      <c r="N851" s="20" t="s">
        <v>96</v>
      </c>
      <c r="O851" s="20">
        <f t="shared" si="58"/>
        <v>69000000</v>
      </c>
      <c r="P851" s="35">
        <v>69000000</v>
      </c>
      <c r="Q851" s="18">
        <v>0</v>
      </c>
      <c r="R851" s="35">
        <v>6100000</v>
      </c>
      <c r="S851" s="20" t="s">
        <v>97</v>
      </c>
      <c r="T851" s="31">
        <v>44589</v>
      </c>
      <c r="U851" s="21">
        <v>44593</v>
      </c>
      <c r="V851" s="31">
        <v>44926</v>
      </c>
      <c r="W851" s="21">
        <v>44593</v>
      </c>
      <c r="X851" s="21">
        <v>44926</v>
      </c>
      <c r="Y851" s="24" t="s">
        <v>130</v>
      </c>
      <c r="Z851" s="25" t="s">
        <v>369</v>
      </c>
      <c r="AA851" s="50">
        <v>20220272</v>
      </c>
      <c r="AB851" s="50">
        <v>40322</v>
      </c>
      <c r="AC851" s="23">
        <v>44569</v>
      </c>
      <c r="AD851" s="18" t="s">
        <v>100</v>
      </c>
      <c r="AE851" s="18" t="s">
        <v>100</v>
      </c>
      <c r="AF851" s="28" t="s">
        <v>4422</v>
      </c>
      <c r="AG851" s="28" t="s">
        <v>116</v>
      </c>
      <c r="AH851" s="26">
        <v>121522</v>
      </c>
      <c r="AI851" s="38">
        <v>44589</v>
      </c>
      <c r="AJ851" s="27" t="s">
        <v>84</v>
      </c>
      <c r="AK851" s="26" t="s">
        <v>100</v>
      </c>
      <c r="AL851" s="26" t="s">
        <v>100</v>
      </c>
      <c r="AM851" s="19" t="str">
        <f>'[1]REQUISITOS DE EJECUCIÓN '!F854</f>
        <v>Cumplimiento del contrato
Calidad del servicio</v>
      </c>
      <c r="AN851" s="19" t="str">
        <f>'[1]REQUISITOS DE EJECUCIÓN '!G854</f>
        <v>380-47-994000124957</v>
      </c>
      <c r="AO851" s="19">
        <f>'[1]REQUISITOS DE EJECUCIÓN '!H854</f>
        <v>44593</v>
      </c>
      <c r="AP851" s="19">
        <f>'[1]REQUISITOS DE EJECUCIÓN '!I854</f>
        <v>44593</v>
      </c>
      <c r="AQ851" s="19">
        <f>'[1]REQUISITOS DE EJECUCIÓN '!L854</f>
        <v>44590</v>
      </c>
      <c r="AR851" s="19" t="str">
        <f>'[1]REQUISITOS DE EJECUCIÓN '!M854</f>
        <v>I</v>
      </c>
      <c r="AS851" s="20" t="s">
        <v>104</v>
      </c>
      <c r="AT851" s="18" t="str">
        <f>[1]Supervisiones!J854</f>
        <v>Yuli Marcela López Cifuentes</v>
      </c>
      <c r="AU851" s="18" t="str">
        <f>[1]Supervisiones!K854</f>
        <v xml:space="preserve">1032413875	</v>
      </c>
      <c r="AV851" s="18" t="str">
        <f>[1]Supervisiones!L854</f>
        <v>Yuli Marcela López Cifuentes</v>
      </c>
      <c r="AW851" s="18" t="str">
        <f>[1]Supervisiones!M854</f>
        <v xml:space="preserve">1032413875	</v>
      </c>
      <c r="AX851" s="21">
        <f>[1]Supervisiones!N854</f>
        <v>44592</v>
      </c>
      <c r="AY851" s="21">
        <f>[1]Supervisiones!O854</f>
        <v>44592</v>
      </c>
      <c r="AZ851" s="18" t="str">
        <f>[1]Supervisiones!P854</f>
        <v>Transaccional</v>
      </c>
      <c r="BA851" s="20" t="s">
        <v>105</v>
      </c>
      <c r="BB851" s="18">
        <v>0</v>
      </c>
      <c r="BC851" s="20" t="s">
        <v>105</v>
      </c>
      <c r="BD851" s="18" t="s">
        <v>100</v>
      </c>
      <c r="BE851" s="18" t="s">
        <v>100</v>
      </c>
      <c r="BF851" s="20" t="s">
        <v>105</v>
      </c>
      <c r="BG851" s="18" t="s">
        <v>100</v>
      </c>
      <c r="BH851" s="18" t="s">
        <v>100</v>
      </c>
      <c r="BI851" s="18" t="s">
        <v>100</v>
      </c>
      <c r="BJ851" s="18" t="s">
        <v>100</v>
      </c>
      <c r="BK851" s="18" t="s">
        <v>100</v>
      </c>
      <c r="BL851" s="18" t="s">
        <v>100</v>
      </c>
      <c r="BM851" s="18" t="s">
        <v>100</v>
      </c>
      <c r="BN851" s="18" t="s">
        <v>100</v>
      </c>
      <c r="BO851" s="18" t="s">
        <v>100</v>
      </c>
      <c r="BP851" s="18" t="s">
        <v>100</v>
      </c>
      <c r="BQ851" s="18" t="s">
        <v>100</v>
      </c>
      <c r="BR851" s="18" t="s">
        <v>100</v>
      </c>
      <c r="BS851" s="21">
        <f t="shared" si="77"/>
        <v>44926</v>
      </c>
      <c r="BT851" s="20">
        <f t="shared" si="74"/>
        <v>0</v>
      </c>
      <c r="BU851" s="18">
        <v>0</v>
      </c>
      <c r="BV851" s="18">
        <v>0</v>
      </c>
      <c r="BW851" s="20">
        <f t="shared" si="75"/>
        <v>0</v>
      </c>
      <c r="BX851" s="18">
        <v>0</v>
      </c>
      <c r="BY851" s="18">
        <v>0</v>
      </c>
      <c r="BZ851" s="22">
        <f t="shared" si="78"/>
        <v>69000000</v>
      </c>
      <c r="CA851" s="18" t="s">
        <v>106</v>
      </c>
      <c r="CB851" s="20" t="e">
        <f t="shared" si="76"/>
        <v>#REF!</v>
      </c>
      <c r="CC851" s="30" t="e">
        <f>BS851-#REF!</f>
        <v>#REF!</v>
      </c>
      <c r="CD851" s="20" t="s">
        <v>107</v>
      </c>
      <c r="CE851" s="29">
        <v>44594</v>
      </c>
      <c r="CF851" s="32" t="s">
        <v>4423</v>
      </c>
    </row>
    <row r="852" spans="1:84" s="17" customFormat="1" ht="50.25" customHeight="1">
      <c r="A852" s="60">
        <v>851</v>
      </c>
      <c r="B852" s="20" t="s">
        <v>363</v>
      </c>
      <c r="C852" s="20" t="s">
        <v>363</v>
      </c>
      <c r="D852" s="20" t="s">
        <v>428</v>
      </c>
      <c r="E852" s="20" t="s">
        <v>88</v>
      </c>
      <c r="F852" s="20" t="s">
        <v>4424</v>
      </c>
      <c r="G852" s="20" t="s">
        <v>4318</v>
      </c>
      <c r="H852" s="20" t="s">
        <v>4425</v>
      </c>
      <c r="I852" s="20" t="s">
        <v>2130</v>
      </c>
      <c r="J852" s="20" t="s">
        <v>4426</v>
      </c>
      <c r="K852" s="20" t="s">
        <v>4427</v>
      </c>
      <c r="L852" s="18">
        <v>93151515</v>
      </c>
      <c r="M852" s="28" t="s">
        <v>4428</v>
      </c>
      <c r="N852" s="20" t="s">
        <v>1902</v>
      </c>
      <c r="O852" s="20">
        <f t="shared" si="58"/>
        <v>206000000</v>
      </c>
      <c r="P852" s="35">
        <v>206000000</v>
      </c>
      <c r="Q852" s="18">
        <v>0</v>
      </c>
      <c r="R852" s="36" t="s">
        <v>100</v>
      </c>
      <c r="S852" s="20" t="s">
        <v>100</v>
      </c>
      <c r="T852" s="31">
        <v>44589</v>
      </c>
      <c r="U852" s="21" t="s">
        <v>2313</v>
      </c>
      <c r="V852" s="31">
        <v>44773</v>
      </c>
      <c r="W852" s="21" t="s">
        <v>2313</v>
      </c>
      <c r="X852" s="21" t="s">
        <v>2313</v>
      </c>
      <c r="Y852" s="24" t="s">
        <v>130</v>
      </c>
      <c r="Z852" s="25" t="s">
        <v>369</v>
      </c>
      <c r="AA852" s="50">
        <v>20220271</v>
      </c>
      <c r="AB852" s="50">
        <v>84822</v>
      </c>
      <c r="AC852" s="23">
        <v>44575</v>
      </c>
      <c r="AD852" s="18" t="s">
        <v>100</v>
      </c>
      <c r="AE852" s="18" t="s">
        <v>100</v>
      </c>
      <c r="AF852" s="28" t="s">
        <v>131</v>
      </c>
      <c r="AG852" s="28" t="s">
        <v>100</v>
      </c>
      <c r="AH852" s="26">
        <v>127122</v>
      </c>
      <c r="AI852" s="38">
        <v>44592</v>
      </c>
      <c r="AJ852" s="27" t="s">
        <v>84</v>
      </c>
      <c r="AK852" s="26" t="s">
        <v>100</v>
      </c>
      <c r="AL852" s="26" t="s">
        <v>100</v>
      </c>
      <c r="AM852" s="19" t="str">
        <f>'[1]REQUISITOS DE EJECUCIÓN '!F855</f>
        <v>Cumplimiento del contrato
Pago de Salarios
Calidad del servicio</v>
      </c>
      <c r="AN852" s="19" t="str">
        <f>'[1]REQUISITOS DE EJECUCIÓN '!G855</f>
        <v>33-44-101223178</v>
      </c>
      <c r="AO852" s="19">
        <f>'[1]REQUISITOS DE EJECUCIÓN '!H855</f>
        <v>44589</v>
      </c>
      <c r="AP852" s="19">
        <f>'[1]REQUISITOS DE EJECUCIÓN '!I855</f>
        <v>44594</v>
      </c>
      <c r="AQ852" s="19" t="str">
        <f>'[1]REQUISITOS DE EJECUCIÓN '!L855</f>
        <v>N/A</v>
      </c>
      <c r="AR852" s="19" t="str">
        <f>'[1]REQUISITOS DE EJECUCIÓN '!M855</f>
        <v>N/A</v>
      </c>
      <c r="AS852" s="20" t="s">
        <v>211</v>
      </c>
      <c r="AT852" s="18" t="str">
        <f>[1]Supervisiones!J855</f>
        <v>DANIELA MATURANA AGUDELO</v>
      </c>
      <c r="AU852" s="18">
        <f>[1]Supervisiones!K855</f>
        <v>1037572130</v>
      </c>
      <c r="AV852" s="18" t="str">
        <f>[1]Supervisiones!L855</f>
        <v>DANIELA MATURANA AGUDELO</v>
      </c>
      <c r="AW852" s="18">
        <f>[1]Supervisiones!M855</f>
        <v>1037572130</v>
      </c>
      <c r="AX852" s="21">
        <f>[1]Supervisiones!N855</f>
        <v>44592</v>
      </c>
      <c r="AY852" s="21">
        <f>[1]Supervisiones!O855</f>
        <v>44592</v>
      </c>
      <c r="AZ852" s="18" t="str">
        <f>[1]Supervisiones!P855</f>
        <v>Transaccional</v>
      </c>
      <c r="BA852" s="20" t="s">
        <v>105</v>
      </c>
      <c r="BB852" s="18">
        <v>0</v>
      </c>
      <c r="BC852" s="20" t="s">
        <v>105</v>
      </c>
      <c r="BD852" s="18" t="s">
        <v>100</v>
      </c>
      <c r="BE852" s="18" t="s">
        <v>100</v>
      </c>
      <c r="BF852" s="20" t="s">
        <v>105</v>
      </c>
      <c r="BG852" s="18" t="s">
        <v>100</v>
      </c>
      <c r="BH852" s="18" t="s">
        <v>100</v>
      </c>
      <c r="BI852" s="18" t="s">
        <v>100</v>
      </c>
      <c r="BJ852" s="18" t="s">
        <v>100</v>
      </c>
      <c r="BK852" s="18" t="s">
        <v>100</v>
      </c>
      <c r="BL852" s="18" t="s">
        <v>100</v>
      </c>
      <c r="BM852" s="18" t="s">
        <v>100</v>
      </c>
      <c r="BN852" s="18" t="s">
        <v>100</v>
      </c>
      <c r="BO852" s="18" t="s">
        <v>100</v>
      </c>
      <c r="BP852" s="18" t="s">
        <v>100</v>
      </c>
      <c r="BQ852" s="18" t="s">
        <v>100</v>
      </c>
      <c r="BR852" s="18" t="s">
        <v>100</v>
      </c>
      <c r="BS852" s="21">
        <f t="shared" si="77"/>
        <v>44773</v>
      </c>
      <c r="BT852" s="20">
        <f t="shared" si="74"/>
        <v>0</v>
      </c>
      <c r="BU852" s="18">
        <v>0</v>
      </c>
      <c r="BV852" s="18">
        <v>0</v>
      </c>
      <c r="BW852" s="20">
        <f t="shared" si="75"/>
        <v>0</v>
      </c>
      <c r="BX852" s="18">
        <v>0</v>
      </c>
      <c r="BY852" s="18">
        <v>0</v>
      </c>
      <c r="BZ852" s="22">
        <f t="shared" si="78"/>
        <v>206000000</v>
      </c>
      <c r="CA852" s="18" t="s">
        <v>106</v>
      </c>
      <c r="CB852" s="20" t="e">
        <f t="shared" si="76"/>
        <v>#REF!</v>
      </c>
      <c r="CC852" s="30" t="e">
        <f>BS852-#REF!</f>
        <v>#REF!</v>
      </c>
      <c r="CD852" s="20" t="s">
        <v>107</v>
      </c>
      <c r="CE852" s="29">
        <v>44594</v>
      </c>
      <c r="CF852" s="32" t="s">
        <v>4429</v>
      </c>
    </row>
    <row r="853" spans="1:84" s="17" customFormat="1" ht="50.25" customHeight="1">
      <c r="A853" s="60">
        <v>852</v>
      </c>
      <c r="B853" s="20" t="s">
        <v>377</v>
      </c>
      <c r="C853" s="20" t="s">
        <v>1768</v>
      </c>
      <c r="D853" s="20" t="s">
        <v>251</v>
      </c>
      <c r="E853" s="20" t="s">
        <v>88</v>
      </c>
      <c r="F853" s="20" t="s">
        <v>4430</v>
      </c>
      <c r="G853" s="20" t="s">
        <v>90</v>
      </c>
      <c r="H853" s="20" t="s">
        <v>4431</v>
      </c>
      <c r="I853" s="20" t="s">
        <v>92</v>
      </c>
      <c r="J853" s="20">
        <v>1075655616</v>
      </c>
      <c r="K853" s="20" t="s">
        <v>4432</v>
      </c>
      <c r="L853" s="18">
        <v>80111701</v>
      </c>
      <c r="M853" s="28" t="s">
        <v>404</v>
      </c>
      <c r="N853" s="20" t="s">
        <v>96</v>
      </c>
      <c r="O853" s="20">
        <f t="shared" si="58"/>
        <v>36000000</v>
      </c>
      <c r="P853" s="35">
        <v>36000000</v>
      </c>
      <c r="Q853" s="18">
        <v>0</v>
      </c>
      <c r="R853" s="35">
        <v>4500000</v>
      </c>
      <c r="S853" s="20" t="s">
        <v>213</v>
      </c>
      <c r="T853" s="31">
        <v>44589</v>
      </c>
      <c r="U853" s="21">
        <v>44593</v>
      </c>
      <c r="V853" s="31">
        <v>44834</v>
      </c>
      <c r="W853" s="21">
        <v>44593</v>
      </c>
      <c r="X853" s="21">
        <v>44834</v>
      </c>
      <c r="Y853" s="24" t="s">
        <v>383</v>
      </c>
      <c r="Z853" s="25" t="s">
        <v>384</v>
      </c>
      <c r="AA853" s="50">
        <v>20220135</v>
      </c>
      <c r="AB853" s="50">
        <v>116222</v>
      </c>
      <c r="AC853" s="23">
        <v>44583</v>
      </c>
      <c r="AD853" s="18" t="s">
        <v>100</v>
      </c>
      <c r="AE853" s="18" t="s">
        <v>100</v>
      </c>
      <c r="AF853" s="28" t="s">
        <v>1791</v>
      </c>
      <c r="AG853" s="28" t="s">
        <v>102</v>
      </c>
      <c r="AH853" s="26">
        <v>108322</v>
      </c>
      <c r="AI853" s="38">
        <v>44589</v>
      </c>
      <c r="AJ853" s="27" t="s">
        <v>103</v>
      </c>
      <c r="AK853" s="26" t="s">
        <v>100</v>
      </c>
      <c r="AL853" s="26" t="s">
        <v>100</v>
      </c>
      <c r="AM853" s="19" t="str">
        <f>'[1]REQUISITOS DE EJECUCIÓN '!F856</f>
        <v>Cumplimiento del contrato
Calidad del servicio</v>
      </c>
      <c r="AN853" s="19" t="str">
        <f>'[1]REQUISITOS DE EJECUCIÓN '!G856</f>
        <v>21-44-101375092</v>
      </c>
      <c r="AO853" s="19">
        <f>'[1]REQUISITOS DE EJECUCIÓN '!H856</f>
        <v>44589</v>
      </c>
      <c r="AP853" s="19">
        <f>'[1]REQUISITOS DE EJECUCIÓN '!I856</f>
        <v>44592</v>
      </c>
      <c r="AQ853" s="19">
        <f>'[1]REQUISITOS DE EJECUCIÓN '!L856</f>
        <v>44590</v>
      </c>
      <c r="AR853" s="19" t="str">
        <f>'[1]REQUISITOS DE EJECUCIÓN '!M856</f>
        <v>I</v>
      </c>
      <c r="AS853" s="20" t="s">
        <v>104</v>
      </c>
      <c r="AT853" s="18" t="str">
        <f>[1]Supervisiones!J856</f>
        <v>Sandra Milena Becerra Baldrich</v>
      </c>
      <c r="AU853" s="18">
        <f>[1]Supervisiones!K856</f>
        <v>26274508</v>
      </c>
      <c r="AV853" s="18" t="str">
        <f>[1]Supervisiones!L856</f>
        <v>Sandra Milena Becerra Baldrich</v>
      </c>
      <c r="AW853" s="18">
        <f>[1]Supervisiones!M856</f>
        <v>26274508</v>
      </c>
      <c r="AX853" s="21">
        <f>[1]Supervisiones!N856</f>
        <v>44590</v>
      </c>
      <c r="AY853" s="21">
        <f>[1]Supervisiones!O856</f>
        <v>44590</v>
      </c>
      <c r="AZ853" s="18" t="str">
        <f>[1]Supervisiones!P856</f>
        <v>Transaccional</v>
      </c>
      <c r="BA853" s="20" t="s">
        <v>105</v>
      </c>
      <c r="BB853" s="18">
        <v>0</v>
      </c>
      <c r="BC853" s="20" t="s">
        <v>105</v>
      </c>
      <c r="BD853" s="18" t="s">
        <v>100</v>
      </c>
      <c r="BE853" s="18" t="s">
        <v>100</v>
      </c>
      <c r="BF853" s="20" t="s">
        <v>105</v>
      </c>
      <c r="BG853" s="18" t="s">
        <v>100</v>
      </c>
      <c r="BH853" s="18" t="s">
        <v>100</v>
      </c>
      <c r="BI853" s="18" t="s">
        <v>100</v>
      </c>
      <c r="BJ853" s="18" t="s">
        <v>100</v>
      </c>
      <c r="BK853" s="18" t="s">
        <v>100</v>
      </c>
      <c r="BL853" s="18" t="s">
        <v>100</v>
      </c>
      <c r="BM853" s="18" t="s">
        <v>100</v>
      </c>
      <c r="BN853" s="18" t="s">
        <v>100</v>
      </c>
      <c r="BO853" s="18" t="s">
        <v>100</v>
      </c>
      <c r="BP853" s="18" t="s">
        <v>100</v>
      </c>
      <c r="BQ853" s="18" t="s">
        <v>100</v>
      </c>
      <c r="BR853" s="18" t="s">
        <v>100</v>
      </c>
      <c r="BS853" s="21">
        <f t="shared" si="77"/>
        <v>44834</v>
      </c>
      <c r="BT853" s="20">
        <f t="shared" si="74"/>
        <v>0</v>
      </c>
      <c r="BU853" s="18">
        <v>0</v>
      </c>
      <c r="BV853" s="18">
        <v>0</v>
      </c>
      <c r="BW853" s="20">
        <f t="shared" si="75"/>
        <v>0</v>
      </c>
      <c r="BX853" s="18">
        <v>0</v>
      </c>
      <c r="BY853" s="18">
        <v>0</v>
      </c>
      <c r="BZ853" s="22">
        <f t="shared" si="78"/>
        <v>36000000</v>
      </c>
      <c r="CA853" s="18" t="s">
        <v>106</v>
      </c>
      <c r="CB853" s="20" t="e">
        <f t="shared" si="76"/>
        <v>#REF!</v>
      </c>
      <c r="CC853" s="30" t="e">
        <f>BS853-#REF!</f>
        <v>#REF!</v>
      </c>
      <c r="CD853" s="20" t="s">
        <v>107</v>
      </c>
      <c r="CE853" s="29">
        <v>44594</v>
      </c>
      <c r="CF853" s="32" t="s">
        <v>4433</v>
      </c>
    </row>
    <row r="854" spans="1:84" s="17" customFormat="1" ht="50.25" customHeight="1">
      <c r="A854" s="60">
        <v>853</v>
      </c>
      <c r="B854" s="20" t="s">
        <v>377</v>
      </c>
      <c r="C854" s="20" t="s">
        <v>1781</v>
      </c>
      <c r="D854" s="20" t="s">
        <v>428</v>
      </c>
      <c r="E854" s="20" t="s">
        <v>88</v>
      </c>
      <c r="F854" s="20" t="s">
        <v>4434</v>
      </c>
      <c r="G854" s="20" t="s">
        <v>90</v>
      </c>
      <c r="H854" s="20" t="s">
        <v>4435</v>
      </c>
      <c r="I854" s="20" t="s">
        <v>92</v>
      </c>
      <c r="J854" s="20">
        <v>63515647</v>
      </c>
      <c r="K854" s="20" t="s">
        <v>4436</v>
      </c>
      <c r="L854" s="18">
        <v>80111701</v>
      </c>
      <c r="M854" s="28" t="s">
        <v>4437</v>
      </c>
      <c r="N854" s="20" t="s">
        <v>96</v>
      </c>
      <c r="O854" s="20">
        <f t="shared" si="58"/>
        <v>50400000</v>
      </c>
      <c r="P854" s="35">
        <v>50400000</v>
      </c>
      <c r="Q854" s="18">
        <v>0</v>
      </c>
      <c r="R854" s="35">
        <v>6300000</v>
      </c>
      <c r="S854" s="20" t="s">
        <v>213</v>
      </c>
      <c r="T854" s="31">
        <v>44589</v>
      </c>
      <c r="U854" s="21">
        <v>44593</v>
      </c>
      <c r="V854" s="31">
        <v>44834</v>
      </c>
      <c r="W854" s="21">
        <v>44593</v>
      </c>
      <c r="X854" s="21">
        <v>44834</v>
      </c>
      <c r="Y854" s="24" t="s">
        <v>383</v>
      </c>
      <c r="Z854" s="25" t="s">
        <v>384</v>
      </c>
      <c r="AA854" s="50">
        <v>20220028</v>
      </c>
      <c r="AB854" s="50">
        <v>120822</v>
      </c>
      <c r="AC854" s="23">
        <v>44587</v>
      </c>
      <c r="AD854" s="18" t="s">
        <v>100</v>
      </c>
      <c r="AE854" s="18" t="s">
        <v>100</v>
      </c>
      <c r="AF854" s="28" t="s">
        <v>1801</v>
      </c>
      <c r="AG854" s="28" t="s">
        <v>2808</v>
      </c>
      <c r="AH854" s="26">
        <v>126922</v>
      </c>
      <c r="AI854" s="38">
        <v>44592</v>
      </c>
      <c r="AJ854" s="27" t="s">
        <v>103</v>
      </c>
      <c r="AK854" s="26" t="s">
        <v>100</v>
      </c>
      <c r="AL854" s="26" t="s">
        <v>100</v>
      </c>
      <c r="AM854" s="19" t="str">
        <f>'[1]REQUISITOS DE EJECUCIÓN '!F857</f>
        <v>Cumplimiento del contrato
Calidad del servicio</v>
      </c>
      <c r="AN854" s="19" t="str">
        <f>'[1]REQUISITOS DE EJECUCIÓN '!G857</f>
        <v>390-47-994000069954</v>
      </c>
      <c r="AO854" s="19">
        <f>'[1]REQUISITOS DE EJECUCIÓN '!H857</f>
        <v>44589</v>
      </c>
      <c r="AP854" s="19">
        <f>'[1]REQUISITOS DE EJECUCIÓN '!I857</f>
        <v>44593</v>
      </c>
      <c r="AQ854" s="19">
        <f>'[1]REQUISITOS DE EJECUCIÓN '!L857</f>
        <v>44590</v>
      </c>
      <c r="AR854" s="19" t="str">
        <f>'[1]REQUISITOS DE EJECUCIÓN '!M857</f>
        <v>I</v>
      </c>
      <c r="AS854" s="20" t="s">
        <v>104</v>
      </c>
      <c r="AT854" s="18" t="str">
        <f>[1]Supervisiones!J857</f>
        <v>Miguel Alfredo Gómez Caicedo</v>
      </c>
      <c r="AU854" s="18">
        <f>[1]Supervisiones!K857</f>
        <v>1116260093</v>
      </c>
      <c r="AV854" s="18" t="str">
        <f>[1]Supervisiones!L857</f>
        <v>Miguel Alfredo Gómez Caicedo</v>
      </c>
      <c r="AW854" s="18">
        <f>[1]Supervisiones!M857</f>
        <v>1116260093</v>
      </c>
      <c r="AX854" s="21">
        <f>[1]Supervisiones!N857</f>
        <v>44592</v>
      </c>
      <c r="AY854" s="21">
        <f>[1]Supervisiones!O857</f>
        <v>44592</v>
      </c>
      <c r="AZ854" s="18" t="str">
        <f>[1]Supervisiones!P857</f>
        <v>Transaccional</v>
      </c>
      <c r="BA854" s="20" t="s">
        <v>105</v>
      </c>
      <c r="BB854" s="18">
        <v>0</v>
      </c>
      <c r="BC854" s="20" t="s">
        <v>105</v>
      </c>
      <c r="BD854" s="18" t="s">
        <v>100</v>
      </c>
      <c r="BE854" s="18" t="s">
        <v>100</v>
      </c>
      <c r="BF854" s="20" t="s">
        <v>105</v>
      </c>
      <c r="BG854" s="18" t="s">
        <v>100</v>
      </c>
      <c r="BH854" s="18" t="s">
        <v>100</v>
      </c>
      <c r="BI854" s="18" t="s">
        <v>100</v>
      </c>
      <c r="BJ854" s="18" t="s">
        <v>100</v>
      </c>
      <c r="BK854" s="18" t="s">
        <v>100</v>
      </c>
      <c r="BL854" s="18" t="s">
        <v>100</v>
      </c>
      <c r="BM854" s="18" t="s">
        <v>100</v>
      </c>
      <c r="BN854" s="18" t="s">
        <v>100</v>
      </c>
      <c r="BO854" s="18" t="s">
        <v>100</v>
      </c>
      <c r="BP854" s="18" t="s">
        <v>100</v>
      </c>
      <c r="BQ854" s="18" t="s">
        <v>100</v>
      </c>
      <c r="BR854" s="18" t="s">
        <v>100</v>
      </c>
      <c r="BS854" s="21">
        <f t="shared" si="77"/>
        <v>44834</v>
      </c>
      <c r="BT854" s="20">
        <f t="shared" si="74"/>
        <v>0</v>
      </c>
      <c r="BU854" s="18">
        <v>0</v>
      </c>
      <c r="BV854" s="18">
        <v>0</v>
      </c>
      <c r="BW854" s="20">
        <f t="shared" si="75"/>
        <v>0</v>
      </c>
      <c r="BX854" s="18">
        <v>0</v>
      </c>
      <c r="BY854" s="18">
        <v>0</v>
      </c>
      <c r="BZ854" s="22">
        <f t="shared" si="78"/>
        <v>50400000</v>
      </c>
      <c r="CA854" s="18" t="s">
        <v>106</v>
      </c>
      <c r="CB854" s="20" t="e">
        <f t="shared" si="76"/>
        <v>#REF!</v>
      </c>
      <c r="CC854" s="30" t="e">
        <f>BS854-#REF!</f>
        <v>#REF!</v>
      </c>
      <c r="CD854" s="20" t="s">
        <v>107</v>
      </c>
      <c r="CE854" s="29">
        <v>44594</v>
      </c>
      <c r="CF854" s="32" t="s">
        <v>4438</v>
      </c>
    </row>
    <row r="855" spans="1:84" s="17" customFormat="1" ht="50.25" customHeight="1">
      <c r="A855" s="60">
        <v>854</v>
      </c>
      <c r="B855" s="20" t="s">
        <v>411</v>
      </c>
      <c r="C855" s="20" t="s">
        <v>412</v>
      </c>
      <c r="D855" s="20" t="s">
        <v>4439</v>
      </c>
      <c r="E855" s="20" t="s">
        <v>2387</v>
      </c>
      <c r="F855" s="20" t="s">
        <v>4440</v>
      </c>
      <c r="G855" s="20" t="s">
        <v>2389</v>
      </c>
      <c r="H855" s="20" t="s">
        <v>4441</v>
      </c>
      <c r="I855" s="20" t="s">
        <v>2130</v>
      </c>
      <c r="J855" s="20" t="s">
        <v>4442</v>
      </c>
      <c r="K855" s="20" t="s">
        <v>4443</v>
      </c>
      <c r="L855" s="18">
        <v>80101505</v>
      </c>
      <c r="M855" s="28" t="s">
        <v>4444</v>
      </c>
      <c r="N855" s="20" t="s">
        <v>96</v>
      </c>
      <c r="O855" s="20">
        <f t="shared" si="58"/>
        <v>394999995</v>
      </c>
      <c r="P855" s="35">
        <v>394999995</v>
      </c>
      <c r="Q855" s="18">
        <v>0</v>
      </c>
      <c r="R855" s="36" t="s">
        <v>100</v>
      </c>
      <c r="S855" s="20" t="s">
        <v>100</v>
      </c>
      <c r="T855" s="31">
        <v>44589</v>
      </c>
      <c r="U855" s="21">
        <v>44596</v>
      </c>
      <c r="V855" s="21">
        <v>44926</v>
      </c>
      <c r="W855" s="21">
        <v>44596</v>
      </c>
      <c r="X855" s="21">
        <v>44926</v>
      </c>
      <c r="Y855" s="24" t="s">
        <v>418</v>
      </c>
      <c r="Z855" s="25" t="s">
        <v>419</v>
      </c>
      <c r="AA855" s="50">
        <v>20220797</v>
      </c>
      <c r="AB855" s="50">
        <v>93822</v>
      </c>
      <c r="AC855" s="23">
        <v>44575</v>
      </c>
      <c r="AD855" s="18" t="s">
        <v>100</v>
      </c>
      <c r="AE855" s="18" t="s">
        <v>100</v>
      </c>
      <c r="AF855" s="28" t="s">
        <v>2394</v>
      </c>
      <c r="AG855" s="28" t="s">
        <v>100</v>
      </c>
      <c r="AH855" s="26">
        <v>122722</v>
      </c>
      <c r="AI855" s="38">
        <v>44589</v>
      </c>
      <c r="AJ855" s="27" t="s">
        <v>103</v>
      </c>
      <c r="AK855" s="26" t="s">
        <v>100</v>
      </c>
      <c r="AL855" s="26" t="s">
        <v>100</v>
      </c>
      <c r="AM855" s="19" t="str">
        <f>'[1]REQUISITOS DE EJECUCIÓN '!F858</f>
        <v>Cumplimiento del contrato
Pago de salarios
Calidad y correcto funcionamiento de los bienes</v>
      </c>
      <c r="AN855" s="19" t="str">
        <f>'[1]REQUISITOS DE EJECUCIÓN '!G858</f>
        <v>65-46-101026226</v>
      </c>
      <c r="AO855" s="19">
        <f>'[1]REQUISITOS DE EJECUCIÓN '!H858</f>
        <v>44589</v>
      </c>
      <c r="AP855" s="19">
        <f>'[1]REQUISITOS DE EJECUCIÓN '!I858</f>
        <v>44596</v>
      </c>
      <c r="AQ855" s="19" t="str">
        <f>'[1]REQUISITOS DE EJECUCIÓN '!L858</f>
        <v>N/A</v>
      </c>
      <c r="AR855" s="19" t="str">
        <f>'[1]REQUISITOS DE EJECUCIÓN '!M858</f>
        <v>N/A</v>
      </c>
      <c r="AS855" s="20" t="s">
        <v>100</v>
      </c>
      <c r="AT855" s="18" t="str">
        <f>[1]Supervisiones!J858</f>
        <v>Luis Carlos Buitrago Echeverri</v>
      </c>
      <c r="AU855" s="18">
        <f>[1]Supervisiones!K858</f>
        <v>7563863</v>
      </c>
      <c r="AV855" s="18" t="str">
        <f>[1]Supervisiones!L858</f>
        <v>José Leonardo Hincapié Gómez</v>
      </c>
      <c r="AW855" s="18">
        <f>[1]Supervisiones!M858</f>
        <v>7563863</v>
      </c>
      <c r="AX855" s="21">
        <f>[1]Supervisiones!N858</f>
        <v>44590</v>
      </c>
      <c r="AY855" s="21">
        <f>[1]Supervisiones!O858</f>
        <v>44590</v>
      </c>
      <c r="AZ855" s="18" t="str">
        <f>[1]Supervisiones!P858</f>
        <v>Transaccional</v>
      </c>
      <c r="BA855" s="20" t="s">
        <v>105</v>
      </c>
      <c r="BB855" s="18">
        <v>0</v>
      </c>
      <c r="BC855" s="20" t="s">
        <v>105</v>
      </c>
      <c r="BD855" s="18" t="s">
        <v>100</v>
      </c>
      <c r="BE855" s="18" t="s">
        <v>100</v>
      </c>
      <c r="BF855" s="20" t="s">
        <v>105</v>
      </c>
      <c r="BG855" s="18" t="s">
        <v>100</v>
      </c>
      <c r="BH855" s="18" t="s">
        <v>100</v>
      </c>
      <c r="BI855" s="18" t="s">
        <v>100</v>
      </c>
      <c r="BJ855" s="18" t="s">
        <v>100</v>
      </c>
      <c r="BK855" s="18" t="s">
        <v>100</v>
      </c>
      <c r="BL855" s="18" t="s">
        <v>100</v>
      </c>
      <c r="BM855" s="18" t="s">
        <v>100</v>
      </c>
      <c r="BN855" s="18" t="s">
        <v>100</v>
      </c>
      <c r="BO855" s="18" t="s">
        <v>100</v>
      </c>
      <c r="BP855" s="18" t="s">
        <v>100</v>
      </c>
      <c r="BQ855" s="18" t="s">
        <v>100</v>
      </c>
      <c r="BR855" s="18" t="s">
        <v>100</v>
      </c>
      <c r="BS855" s="21">
        <f t="shared" si="77"/>
        <v>44926</v>
      </c>
      <c r="BT855" s="20">
        <f t="shared" si="74"/>
        <v>0</v>
      </c>
      <c r="BU855" s="18">
        <v>0</v>
      </c>
      <c r="BV855" s="18">
        <v>0</v>
      </c>
      <c r="BW855" s="20">
        <f t="shared" si="75"/>
        <v>0</v>
      </c>
      <c r="BX855" s="18">
        <v>0</v>
      </c>
      <c r="BY855" s="18">
        <v>0</v>
      </c>
      <c r="BZ855" s="22">
        <f t="shared" si="78"/>
        <v>394999995</v>
      </c>
      <c r="CA855" s="18" t="s">
        <v>106</v>
      </c>
      <c r="CB855" s="20" t="e">
        <f t="shared" si="76"/>
        <v>#REF!</v>
      </c>
      <c r="CC855" s="30" t="e">
        <f>BS855-#REF!</f>
        <v>#REF!</v>
      </c>
      <c r="CD855" s="20" t="s">
        <v>107</v>
      </c>
      <c r="CE855" s="29">
        <v>44594</v>
      </c>
      <c r="CF855" s="32" t="s">
        <v>4445</v>
      </c>
    </row>
    <row r="856" spans="1:84" s="17" customFormat="1" ht="50.25" customHeight="1">
      <c r="A856" s="60">
        <v>855</v>
      </c>
      <c r="B856" s="20" t="s">
        <v>298</v>
      </c>
      <c r="C856" s="20" t="s">
        <v>299</v>
      </c>
      <c r="D856" s="20" t="s">
        <v>300</v>
      </c>
      <c r="E856" s="20" t="s">
        <v>88</v>
      </c>
      <c r="F856" s="20" t="s">
        <v>4446</v>
      </c>
      <c r="G856" s="20" t="s">
        <v>90</v>
      </c>
      <c r="H856" s="20" t="s">
        <v>4447</v>
      </c>
      <c r="I856" s="20" t="s">
        <v>92</v>
      </c>
      <c r="J856" s="20">
        <v>52817386</v>
      </c>
      <c r="K856" s="20" t="s">
        <v>4448</v>
      </c>
      <c r="L856" s="18">
        <v>80111701</v>
      </c>
      <c r="M856" s="28" t="s">
        <v>1746</v>
      </c>
      <c r="N856" s="20" t="s">
        <v>96</v>
      </c>
      <c r="O856" s="20">
        <f t="shared" si="58"/>
        <v>106407918</v>
      </c>
      <c r="P856" s="35">
        <v>106407918</v>
      </c>
      <c r="Q856" s="18">
        <v>0</v>
      </c>
      <c r="R856" s="35">
        <v>17734653</v>
      </c>
      <c r="S856" s="20" t="s">
        <v>97</v>
      </c>
      <c r="T856" s="31">
        <v>44589</v>
      </c>
      <c r="U856" s="21">
        <v>44592</v>
      </c>
      <c r="V856" s="31">
        <v>44742</v>
      </c>
      <c r="W856" s="21">
        <v>44592</v>
      </c>
      <c r="X856" s="21">
        <v>44742</v>
      </c>
      <c r="Y856" s="24" t="s">
        <v>1069</v>
      </c>
      <c r="Z856" s="25" t="s">
        <v>306</v>
      </c>
      <c r="AA856" s="50">
        <v>220923</v>
      </c>
      <c r="AB856" s="50">
        <v>119922</v>
      </c>
      <c r="AC856" s="23">
        <v>44586</v>
      </c>
      <c r="AD856" s="18" t="s">
        <v>100</v>
      </c>
      <c r="AE856" s="18" t="s">
        <v>100</v>
      </c>
      <c r="AF856" s="28" t="s">
        <v>4449</v>
      </c>
      <c r="AG856" s="28" t="s">
        <v>4450</v>
      </c>
      <c r="AH856" s="26">
        <v>105922</v>
      </c>
      <c r="AI856" s="38">
        <v>44589</v>
      </c>
      <c r="AJ856" s="27" t="s">
        <v>103</v>
      </c>
      <c r="AK856" s="26" t="s">
        <v>100</v>
      </c>
      <c r="AL856" s="26" t="s">
        <v>100</v>
      </c>
      <c r="AM856" s="19" t="str">
        <f>'[1]REQUISITOS DE EJECUCIÓN '!F859</f>
        <v>Cumplimiento del contrato
Calidad del servicio</v>
      </c>
      <c r="AN856" s="19" t="str">
        <f>'[1]REQUISITOS DE EJECUCIÓN '!G859</f>
        <v>390-47-994000069973</v>
      </c>
      <c r="AO856" s="19">
        <f>'[1]REQUISITOS DE EJECUCIÓN '!H859</f>
        <v>44589</v>
      </c>
      <c r="AP856" s="19">
        <f>'[1]REQUISITOS DE EJECUCIÓN '!I859</f>
        <v>44592</v>
      </c>
      <c r="AQ856" s="19">
        <f>'[1]REQUISITOS DE EJECUCIÓN '!L859</f>
        <v>44590</v>
      </c>
      <c r="AR856" s="19" t="str">
        <f>'[1]REQUISITOS DE EJECUCIÓN '!M859</f>
        <v>I</v>
      </c>
      <c r="AS856" s="20" t="s">
        <v>104</v>
      </c>
      <c r="AT856" s="18" t="str">
        <f>[1]Supervisiones!J859</f>
        <v>Fabian Dario Romero Moreno</v>
      </c>
      <c r="AU856" s="18">
        <f>[1]Supervisiones!K859</f>
        <v>11523034</v>
      </c>
      <c r="AV856" s="18" t="str">
        <f>[1]Supervisiones!L859</f>
        <v>Fabian Dario Romero Moreno</v>
      </c>
      <c r="AW856" s="18">
        <f>[1]Supervisiones!M859</f>
        <v>11523034</v>
      </c>
      <c r="AX856" s="21">
        <f>[1]Supervisiones!N859</f>
        <v>44590</v>
      </c>
      <c r="AY856" s="21">
        <f>[1]Supervisiones!O859</f>
        <v>44590</v>
      </c>
      <c r="AZ856" s="18" t="str">
        <f>[1]Supervisiones!P859</f>
        <v>Transaccional</v>
      </c>
      <c r="BA856" s="20" t="s">
        <v>105</v>
      </c>
      <c r="BB856" s="18">
        <v>0</v>
      </c>
      <c r="BC856" s="20" t="s">
        <v>105</v>
      </c>
      <c r="BD856" s="18" t="s">
        <v>100</v>
      </c>
      <c r="BE856" s="18" t="s">
        <v>100</v>
      </c>
      <c r="BF856" s="20" t="s">
        <v>105</v>
      </c>
      <c r="BG856" s="18" t="s">
        <v>100</v>
      </c>
      <c r="BH856" s="18" t="s">
        <v>100</v>
      </c>
      <c r="BI856" s="18" t="s">
        <v>100</v>
      </c>
      <c r="BJ856" s="18" t="s">
        <v>100</v>
      </c>
      <c r="BK856" s="18" t="s">
        <v>100</v>
      </c>
      <c r="BL856" s="18" t="s">
        <v>100</v>
      </c>
      <c r="BM856" s="18" t="s">
        <v>100</v>
      </c>
      <c r="BN856" s="18" t="s">
        <v>100</v>
      </c>
      <c r="BO856" s="18" t="s">
        <v>100</v>
      </c>
      <c r="BP856" s="18" t="s">
        <v>100</v>
      </c>
      <c r="BQ856" s="18" t="s">
        <v>100</v>
      </c>
      <c r="BR856" s="18" t="s">
        <v>100</v>
      </c>
      <c r="BS856" s="21">
        <f t="shared" si="77"/>
        <v>44742</v>
      </c>
      <c r="BT856" s="20">
        <f t="shared" si="74"/>
        <v>0</v>
      </c>
      <c r="BU856" s="18">
        <v>0</v>
      </c>
      <c r="BV856" s="18">
        <v>0</v>
      </c>
      <c r="BW856" s="20">
        <f t="shared" si="75"/>
        <v>0</v>
      </c>
      <c r="BX856" s="18">
        <v>0</v>
      </c>
      <c r="BY856" s="18">
        <v>0</v>
      </c>
      <c r="BZ856" s="22">
        <f t="shared" si="78"/>
        <v>106407918</v>
      </c>
      <c r="CA856" s="18" t="s">
        <v>106</v>
      </c>
      <c r="CB856" s="20" t="e">
        <f t="shared" si="76"/>
        <v>#REF!</v>
      </c>
      <c r="CC856" s="30" t="e">
        <f>BS856-#REF!</f>
        <v>#REF!</v>
      </c>
      <c r="CD856" s="20" t="s">
        <v>107</v>
      </c>
      <c r="CE856" s="29">
        <v>44594</v>
      </c>
      <c r="CF856" s="32" t="s">
        <v>4451</v>
      </c>
    </row>
    <row r="857" spans="1:84" s="17" customFormat="1" ht="50.25" customHeight="1">
      <c r="A857" s="60">
        <v>856</v>
      </c>
      <c r="B857" s="20" t="s">
        <v>411</v>
      </c>
      <c r="C857" s="20" t="s">
        <v>412</v>
      </c>
      <c r="D857" s="20" t="s">
        <v>4439</v>
      </c>
      <c r="E857" s="20" t="s">
        <v>2387</v>
      </c>
      <c r="F857" s="20" t="s">
        <v>4452</v>
      </c>
      <c r="G857" s="20" t="s">
        <v>2389</v>
      </c>
      <c r="H857" s="20" t="s">
        <v>4453</v>
      </c>
      <c r="I857" s="20" t="s">
        <v>2130</v>
      </c>
      <c r="J857" s="20" t="s">
        <v>4454</v>
      </c>
      <c r="K857" s="20" t="s">
        <v>4455</v>
      </c>
      <c r="L857" s="18" t="s">
        <v>4456</v>
      </c>
      <c r="M857" s="28" t="s">
        <v>4457</v>
      </c>
      <c r="N857" s="20" t="s">
        <v>96</v>
      </c>
      <c r="O857" s="20">
        <f t="shared" si="58"/>
        <v>500000000</v>
      </c>
      <c r="P857" s="35">
        <v>500000000</v>
      </c>
      <c r="Q857" s="18">
        <v>0</v>
      </c>
      <c r="R857" s="36" t="s">
        <v>100</v>
      </c>
      <c r="S857" s="20" t="s">
        <v>100</v>
      </c>
      <c r="T857" s="31">
        <v>44589</v>
      </c>
      <c r="U857" s="21">
        <v>44595</v>
      </c>
      <c r="V857" s="21">
        <v>44926</v>
      </c>
      <c r="W857" s="21">
        <v>44595</v>
      </c>
      <c r="X857" s="21">
        <v>44926</v>
      </c>
      <c r="Y857" s="24" t="s">
        <v>418</v>
      </c>
      <c r="Z857" s="25" t="s">
        <v>419</v>
      </c>
      <c r="AA857" s="50">
        <v>20220798</v>
      </c>
      <c r="AB857" s="50">
        <v>93922</v>
      </c>
      <c r="AC857" s="23">
        <v>44575</v>
      </c>
      <c r="AD857" s="18" t="s">
        <v>100</v>
      </c>
      <c r="AE857" s="18" t="s">
        <v>100</v>
      </c>
      <c r="AF857" s="28" t="s">
        <v>2394</v>
      </c>
      <c r="AG857" s="28" t="s">
        <v>100</v>
      </c>
      <c r="AH857" s="26">
        <v>128722</v>
      </c>
      <c r="AI857" s="38">
        <v>44592</v>
      </c>
      <c r="AJ857" s="27" t="s">
        <v>103</v>
      </c>
      <c r="AK857" s="26" t="s">
        <v>100</v>
      </c>
      <c r="AL857" s="26" t="s">
        <v>100</v>
      </c>
      <c r="AM857" s="19" t="str">
        <f>'[1]REQUISITOS DE EJECUCIÓN '!F860</f>
        <v>Cumplimiento del contrato
Pago de salarios
Calidad y correcto funcionamiento de los bienes</v>
      </c>
      <c r="AN857" s="19" t="str">
        <f>'[1]REQUISITOS DE EJECUCIÓN '!G860</f>
        <v>3264184–0</v>
      </c>
      <c r="AO857" s="19">
        <f>'[1]REQUISITOS DE EJECUCIÓN '!H860</f>
        <v>44589</v>
      </c>
      <c r="AP857" s="19">
        <f>'[1]REQUISITOS DE EJECUCIÓN '!I860</f>
        <v>44595</v>
      </c>
      <c r="AQ857" s="19" t="str">
        <f>'[1]REQUISITOS DE EJECUCIÓN '!L860</f>
        <v>N/A</v>
      </c>
      <c r="AR857" s="19" t="str">
        <f>'[1]REQUISITOS DE EJECUCIÓN '!M860</f>
        <v>N/A</v>
      </c>
      <c r="AS857" s="20" t="s">
        <v>100</v>
      </c>
      <c r="AT857" s="18" t="str">
        <f>[1]Supervisiones!J860</f>
        <v>Luis Carlos Buitrago Echeverri</v>
      </c>
      <c r="AU857" s="18">
        <f>[1]Supervisiones!K860</f>
        <v>7563863</v>
      </c>
      <c r="AV857" s="18" t="str">
        <f>[1]Supervisiones!L860</f>
        <v>José Leonardo Hincapié Gómez</v>
      </c>
      <c r="AW857" s="18">
        <f>[1]Supervisiones!M860</f>
        <v>7563863</v>
      </c>
      <c r="AX857" s="21">
        <f>[1]Supervisiones!N860</f>
        <v>44592</v>
      </c>
      <c r="AY857" s="21">
        <f>[1]Supervisiones!O860</f>
        <v>44592</v>
      </c>
      <c r="AZ857" s="18" t="str">
        <f>[1]Supervisiones!P860</f>
        <v>Transaccional</v>
      </c>
      <c r="BA857" s="20" t="s">
        <v>105</v>
      </c>
      <c r="BB857" s="18">
        <v>0</v>
      </c>
      <c r="BC857" s="20" t="s">
        <v>105</v>
      </c>
      <c r="BD857" s="18" t="s">
        <v>100</v>
      </c>
      <c r="BE857" s="18" t="s">
        <v>100</v>
      </c>
      <c r="BF857" s="20" t="s">
        <v>105</v>
      </c>
      <c r="BG857" s="18" t="s">
        <v>100</v>
      </c>
      <c r="BH857" s="18" t="s">
        <v>100</v>
      </c>
      <c r="BI857" s="18" t="s">
        <v>100</v>
      </c>
      <c r="BJ857" s="18" t="s">
        <v>100</v>
      </c>
      <c r="BK857" s="18" t="s">
        <v>100</v>
      </c>
      <c r="BL857" s="18" t="s">
        <v>100</v>
      </c>
      <c r="BM857" s="18" t="s">
        <v>100</v>
      </c>
      <c r="BN857" s="18" t="s">
        <v>100</v>
      </c>
      <c r="BO857" s="18" t="s">
        <v>100</v>
      </c>
      <c r="BP857" s="18" t="s">
        <v>100</v>
      </c>
      <c r="BQ857" s="18" t="s">
        <v>100</v>
      </c>
      <c r="BR857" s="18" t="s">
        <v>100</v>
      </c>
      <c r="BS857" s="21">
        <f t="shared" si="77"/>
        <v>44926</v>
      </c>
      <c r="BT857" s="20">
        <f t="shared" si="74"/>
        <v>0</v>
      </c>
      <c r="BU857" s="18">
        <v>0</v>
      </c>
      <c r="BV857" s="18">
        <v>0</v>
      </c>
      <c r="BW857" s="20">
        <f t="shared" si="75"/>
        <v>0</v>
      </c>
      <c r="BX857" s="18">
        <v>0</v>
      </c>
      <c r="BY857" s="18">
        <v>0</v>
      </c>
      <c r="BZ857" s="22">
        <f t="shared" si="78"/>
        <v>500000000</v>
      </c>
      <c r="CA857" s="18" t="s">
        <v>106</v>
      </c>
      <c r="CB857" s="20" t="e">
        <f t="shared" si="76"/>
        <v>#REF!</v>
      </c>
      <c r="CC857" s="30" t="e">
        <f>BS857-#REF!</f>
        <v>#REF!</v>
      </c>
      <c r="CD857" s="20" t="s">
        <v>107</v>
      </c>
      <c r="CE857" s="29">
        <v>44594</v>
      </c>
      <c r="CF857" s="32" t="s">
        <v>4458</v>
      </c>
    </row>
    <row r="858" spans="1:84" s="17" customFormat="1" ht="50.25" customHeight="1">
      <c r="A858" s="60">
        <v>857</v>
      </c>
      <c r="B858" s="20" t="s">
        <v>510</v>
      </c>
      <c r="C858" s="20" t="s">
        <v>930</v>
      </c>
      <c r="D858" s="20" t="s">
        <v>512</v>
      </c>
      <c r="E858" s="20" t="s">
        <v>88</v>
      </c>
      <c r="F858" s="20" t="s">
        <v>4459</v>
      </c>
      <c r="G858" s="20" t="s">
        <v>3810</v>
      </c>
      <c r="H858" s="20" t="s">
        <v>4460</v>
      </c>
      <c r="I858" s="20" t="s">
        <v>2130</v>
      </c>
      <c r="J858" s="20" t="s">
        <v>3812</v>
      </c>
      <c r="K858" s="20" t="s">
        <v>3813</v>
      </c>
      <c r="L858" s="18">
        <v>78102201</v>
      </c>
      <c r="M858" s="28" t="s">
        <v>4461</v>
      </c>
      <c r="N858" s="20" t="s">
        <v>1902</v>
      </c>
      <c r="O858" s="20">
        <f t="shared" si="58"/>
        <v>500000000</v>
      </c>
      <c r="P858" s="39">
        <v>500000000</v>
      </c>
      <c r="Q858" s="18">
        <v>0</v>
      </c>
      <c r="R858" s="36" t="s">
        <v>100</v>
      </c>
      <c r="S858" s="20" t="s">
        <v>100</v>
      </c>
      <c r="T858" s="31">
        <v>44589</v>
      </c>
      <c r="U858" s="21" t="s">
        <v>2313</v>
      </c>
      <c r="V858" s="21">
        <v>44926</v>
      </c>
      <c r="W858" s="21" t="s">
        <v>2313</v>
      </c>
      <c r="X858" s="21" t="s">
        <v>2313</v>
      </c>
      <c r="Y858" s="24" t="s">
        <v>517</v>
      </c>
      <c r="Z858" s="25" t="s">
        <v>518</v>
      </c>
      <c r="AA858" s="24">
        <v>20220954</v>
      </c>
      <c r="AB858" s="24">
        <v>72322</v>
      </c>
      <c r="AC858" s="21">
        <v>44574</v>
      </c>
      <c r="AD858" s="18" t="s">
        <v>100</v>
      </c>
      <c r="AE858" s="18" t="s">
        <v>100</v>
      </c>
      <c r="AF858" s="18" t="s">
        <v>866</v>
      </c>
      <c r="AG858" s="28" t="s">
        <v>100</v>
      </c>
      <c r="AH858" s="26">
        <v>119922</v>
      </c>
      <c r="AI858" s="38">
        <v>44589</v>
      </c>
      <c r="AJ858" s="27" t="s">
        <v>84</v>
      </c>
      <c r="AK858" s="26" t="s">
        <v>100</v>
      </c>
      <c r="AL858" s="26" t="s">
        <v>100</v>
      </c>
      <c r="AM858" s="19" t="str">
        <f>'[1]REQUISITOS DE EJECUCIÓN '!F861</f>
        <v>PENDIENTE</v>
      </c>
      <c r="AN858" s="19" t="str">
        <f>'[1]REQUISITOS DE EJECUCIÓN '!G861</f>
        <v>PENDIENTE</v>
      </c>
      <c r="AO858" s="19" t="str">
        <f>'[1]REQUISITOS DE EJECUCIÓN '!H861</f>
        <v>PENDIENTE</v>
      </c>
      <c r="AP858" s="19" t="str">
        <f>'[1]REQUISITOS DE EJECUCIÓN '!I861</f>
        <v>PENDIENTE</v>
      </c>
      <c r="AQ858" s="19" t="str">
        <f>'[1]REQUISITOS DE EJECUCIÓN '!L861</f>
        <v>N/A</v>
      </c>
      <c r="AR858" s="19" t="str">
        <f>'[1]REQUISITOS DE EJECUCIÓN '!M861</f>
        <v>N/A</v>
      </c>
      <c r="AS858" s="20" t="s">
        <v>211</v>
      </c>
      <c r="AT858" s="18" t="str">
        <f>[1]Supervisiones!J861</f>
        <v>Andrea Patricia Ávila Vacca</v>
      </c>
      <c r="AU858" s="18">
        <f>[1]Supervisiones!K861</f>
        <v>53100799</v>
      </c>
      <c r="AV858" s="18" t="str">
        <f>[1]Supervisiones!L861</f>
        <v>Andrea Patricia Ávila Vacca</v>
      </c>
      <c r="AW858" s="18">
        <f>[1]Supervisiones!M861</f>
        <v>53100799</v>
      </c>
      <c r="AX858" s="21">
        <f>[1]Supervisiones!N861</f>
        <v>44590</v>
      </c>
      <c r="AY858" s="21">
        <f>[1]Supervisiones!O861</f>
        <v>44590</v>
      </c>
      <c r="AZ858" s="18" t="str">
        <f>[1]Supervisiones!P861</f>
        <v>Transaccional</v>
      </c>
      <c r="BA858" s="20" t="s">
        <v>105</v>
      </c>
      <c r="BB858" s="18">
        <v>0</v>
      </c>
      <c r="BC858" s="20" t="s">
        <v>105</v>
      </c>
      <c r="BD858" s="18" t="s">
        <v>100</v>
      </c>
      <c r="BE858" s="18" t="s">
        <v>100</v>
      </c>
      <c r="BF858" s="20" t="s">
        <v>105</v>
      </c>
      <c r="BG858" s="18" t="s">
        <v>100</v>
      </c>
      <c r="BH858" s="18" t="s">
        <v>100</v>
      </c>
      <c r="BI858" s="18" t="s">
        <v>100</v>
      </c>
      <c r="BJ858" s="18" t="s">
        <v>100</v>
      </c>
      <c r="BK858" s="18" t="s">
        <v>100</v>
      </c>
      <c r="BL858" s="18" t="s">
        <v>100</v>
      </c>
      <c r="BM858" s="18" t="s">
        <v>100</v>
      </c>
      <c r="BN858" s="18" t="s">
        <v>100</v>
      </c>
      <c r="BO858" s="18" t="s">
        <v>100</v>
      </c>
      <c r="BP858" s="18" t="s">
        <v>100</v>
      </c>
      <c r="BQ858" s="18" t="s">
        <v>100</v>
      </c>
      <c r="BR858" s="18" t="s">
        <v>100</v>
      </c>
      <c r="BS858" s="21">
        <f t="shared" si="77"/>
        <v>44926</v>
      </c>
      <c r="BT858" s="20">
        <f t="shared" si="74"/>
        <v>0</v>
      </c>
      <c r="BU858" s="18">
        <v>0</v>
      </c>
      <c r="BV858" s="18">
        <v>0</v>
      </c>
      <c r="BW858" s="20">
        <f t="shared" si="75"/>
        <v>0</v>
      </c>
      <c r="BX858" s="18">
        <v>0</v>
      </c>
      <c r="BY858" s="18">
        <v>0</v>
      </c>
      <c r="BZ858" s="22">
        <f t="shared" si="78"/>
        <v>500000000</v>
      </c>
      <c r="CA858" s="18" t="s">
        <v>106</v>
      </c>
      <c r="CB858" s="20" t="e">
        <f t="shared" si="76"/>
        <v>#REF!</v>
      </c>
      <c r="CC858" s="30" t="e">
        <f>BS858-#REF!</f>
        <v>#REF!</v>
      </c>
      <c r="CD858" s="20" t="s">
        <v>107</v>
      </c>
      <c r="CE858" s="29">
        <v>44594</v>
      </c>
      <c r="CF858" s="32" t="s">
        <v>4462</v>
      </c>
    </row>
    <row r="859" spans="1:84" s="17" customFormat="1" ht="50.25" customHeight="1">
      <c r="A859" s="60">
        <v>858</v>
      </c>
      <c r="B859" s="20" t="s">
        <v>377</v>
      </c>
      <c r="C859" s="20" t="s">
        <v>406</v>
      </c>
      <c r="D859" s="20" t="s">
        <v>251</v>
      </c>
      <c r="E859" s="20" t="s">
        <v>88</v>
      </c>
      <c r="F859" s="20" t="s">
        <v>4463</v>
      </c>
      <c r="G859" s="20" t="s">
        <v>90</v>
      </c>
      <c r="H859" s="20" t="s">
        <v>4464</v>
      </c>
      <c r="I859" s="20" t="s">
        <v>92</v>
      </c>
      <c r="J859" s="20">
        <v>92521620</v>
      </c>
      <c r="K859" s="20" t="s">
        <v>4465</v>
      </c>
      <c r="L859" s="18">
        <v>80111701</v>
      </c>
      <c r="M859" s="28" t="s">
        <v>4466</v>
      </c>
      <c r="N859" s="20" t="s">
        <v>96</v>
      </c>
      <c r="O859" s="20">
        <f t="shared" si="58"/>
        <v>32000000</v>
      </c>
      <c r="P859" s="39">
        <v>32000000</v>
      </c>
      <c r="Q859" s="18">
        <v>0</v>
      </c>
      <c r="R859" s="39">
        <v>4000000</v>
      </c>
      <c r="S859" s="20" t="s">
        <v>213</v>
      </c>
      <c r="T859" s="31">
        <v>44589</v>
      </c>
      <c r="U859" s="21">
        <v>44593</v>
      </c>
      <c r="V859" s="21">
        <v>44834</v>
      </c>
      <c r="W859" s="21">
        <v>44593</v>
      </c>
      <c r="X859" s="21">
        <v>44834</v>
      </c>
      <c r="Y859" s="24" t="s">
        <v>383</v>
      </c>
      <c r="Z859" s="25" t="s">
        <v>384</v>
      </c>
      <c r="AA859" s="24">
        <v>20220129</v>
      </c>
      <c r="AB859" s="24">
        <v>112522</v>
      </c>
      <c r="AC859" s="21">
        <v>44580</v>
      </c>
      <c r="AD859" s="18" t="s">
        <v>100</v>
      </c>
      <c r="AE859" s="18" t="s">
        <v>100</v>
      </c>
      <c r="AF859" s="18" t="s">
        <v>986</v>
      </c>
      <c r="AG859" s="18" t="s">
        <v>321</v>
      </c>
      <c r="AH859" s="26">
        <v>121722</v>
      </c>
      <c r="AI859" s="38">
        <v>44589</v>
      </c>
      <c r="AJ859" s="27" t="s">
        <v>103</v>
      </c>
      <c r="AK859" s="26" t="s">
        <v>100</v>
      </c>
      <c r="AL859" s="26" t="s">
        <v>100</v>
      </c>
      <c r="AM859" s="19" t="str">
        <f>'[1]REQUISITOS DE EJECUCIÓN '!F862</f>
        <v>Cumplimiento del contrato
Calidad del servicio</v>
      </c>
      <c r="AN859" s="19" t="str">
        <f>'[1]REQUISITOS DE EJECUCIÓN '!G862</f>
        <v>390-47-994000069943</v>
      </c>
      <c r="AO859" s="19">
        <f>'[1]REQUISITOS DE EJECUCIÓN '!H862</f>
        <v>44589</v>
      </c>
      <c r="AP859" s="19">
        <f>'[1]REQUISITOS DE EJECUCIÓN '!I862</f>
        <v>44592</v>
      </c>
      <c r="AQ859" s="19">
        <f>'[1]REQUISITOS DE EJECUCIÓN '!L862</f>
        <v>44590</v>
      </c>
      <c r="AR859" s="19" t="str">
        <f>'[1]REQUISITOS DE EJECUCIÓN '!M862</f>
        <v>I</v>
      </c>
      <c r="AS859" s="20" t="s">
        <v>104</v>
      </c>
      <c r="AT859" s="18" t="str">
        <f>[1]Supervisiones!J862</f>
        <v>Natalia Moreno Murillo</v>
      </c>
      <c r="AU859" s="18">
        <f>[1]Supervisiones!K862</f>
        <v>1022323628</v>
      </c>
      <c r="AV859" s="18" t="str">
        <f>[1]Supervisiones!L862</f>
        <v>Natalia Moreno Murillo</v>
      </c>
      <c r="AW859" s="18">
        <f>[1]Supervisiones!M862</f>
        <v>1022323628</v>
      </c>
      <c r="AX859" s="21">
        <f>[1]Supervisiones!N862</f>
        <v>44590</v>
      </c>
      <c r="AY859" s="21">
        <f>[1]Supervisiones!O862</f>
        <v>44590</v>
      </c>
      <c r="AZ859" s="18" t="str">
        <f>[1]Supervisiones!P862</f>
        <v>Transaccional</v>
      </c>
      <c r="BA859" s="20" t="s">
        <v>105</v>
      </c>
      <c r="BB859" s="18">
        <v>0</v>
      </c>
      <c r="BC859" s="20" t="s">
        <v>105</v>
      </c>
      <c r="BD859" s="18" t="s">
        <v>100</v>
      </c>
      <c r="BE859" s="18" t="s">
        <v>100</v>
      </c>
      <c r="BF859" s="20" t="s">
        <v>105</v>
      </c>
      <c r="BG859" s="18" t="s">
        <v>100</v>
      </c>
      <c r="BH859" s="18" t="s">
        <v>100</v>
      </c>
      <c r="BI859" s="18" t="s">
        <v>100</v>
      </c>
      <c r="BJ859" s="18" t="s">
        <v>100</v>
      </c>
      <c r="BK859" s="18" t="s">
        <v>100</v>
      </c>
      <c r="BL859" s="18" t="s">
        <v>100</v>
      </c>
      <c r="BM859" s="18" t="s">
        <v>100</v>
      </c>
      <c r="BN859" s="18" t="s">
        <v>100</v>
      </c>
      <c r="BO859" s="18" t="s">
        <v>100</v>
      </c>
      <c r="BP859" s="18" t="s">
        <v>100</v>
      </c>
      <c r="BQ859" s="18" t="s">
        <v>100</v>
      </c>
      <c r="BR859" s="18" t="s">
        <v>100</v>
      </c>
      <c r="BS859" s="21">
        <f t="shared" si="77"/>
        <v>44834</v>
      </c>
      <c r="BT859" s="20">
        <f t="shared" si="74"/>
        <v>0</v>
      </c>
      <c r="BU859" s="18">
        <v>0</v>
      </c>
      <c r="BV859" s="18">
        <v>0</v>
      </c>
      <c r="BW859" s="20">
        <f t="shared" si="75"/>
        <v>0</v>
      </c>
      <c r="BX859" s="18">
        <v>0</v>
      </c>
      <c r="BY859" s="18">
        <v>0</v>
      </c>
      <c r="BZ859" s="22">
        <f t="shared" si="78"/>
        <v>32000000</v>
      </c>
      <c r="CA859" s="18" t="s">
        <v>106</v>
      </c>
      <c r="CB859" s="20" t="e">
        <f t="shared" si="76"/>
        <v>#REF!</v>
      </c>
      <c r="CC859" s="30" t="e">
        <f>BS859-#REF!</f>
        <v>#REF!</v>
      </c>
      <c r="CD859" s="20" t="s">
        <v>107</v>
      </c>
      <c r="CE859" s="29">
        <v>44594</v>
      </c>
      <c r="CF859" s="32" t="s">
        <v>4467</v>
      </c>
    </row>
    <row r="860" spans="1:84" s="17" customFormat="1" ht="50.25" customHeight="1">
      <c r="A860" s="60">
        <v>859</v>
      </c>
      <c r="B860" s="20" t="s">
        <v>411</v>
      </c>
      <c r="C860" s="20" t="s">
        <v>412</v>
      </c>
      <c r="D860" s="20" t="s">
        <v>4397</v>
      </c>
      <c r="E860" s="20" t="s">
        <v>2387</v>
      </c>
      <c r="F860" s="20" t="s">
        <v>4468</v>
      </c>
      <c r="G860" s="20" t="s">
        <v>2389</v>
      </c>
      <c r="H860" s="20" t="s">
        <v>4469</v>
      </c>
      <c r="I860" s="20" t="s">
        <v>2130</v>
      </c>
      <c r="J860" s="20" t="s">
        <v>4470</v>
      </c>
      <c r="K860" s="20" t="s">
        <v>4471</v>
      </c>
      <c r="L860" s="18">
        <v>80101505</v>
      </c>
      <c r="M860" s="28" t="s">
        <v>4472</v>
      </c>
      <c r="N860" s="28" t="s">
        <v>96</v>
      </c>
      <c r="O860" s="20">
        <f t="shared" si="58"/>
        <v>120000000</v>
      </c>
      <c r="P860" s="39">
        <v>120000000</v>
      </c>
      <c r="Q860" s="18">
        <v>0</v>
      </c>
      <c r="R860" s="36" t="s">
        <v>100</v>
      </c>
      <c r="S860" s="20" t="s">
        <v>100</v>
      </c>
      <c r="T860" s="31">
        <v>44589</v>
      </c>
      <c r="U860" s="21">
        <v>44602</v>
      </c>
      <c r="V860" s="21">
        <v>44926</v>
      </c>
      <c r="W860" s="21">
        <v>44602</v>
      </c>
      <c r="X860" s="21">
        <v>44926</v>
      </c>
      <c r="Y860" s="24" t="s">
        <v>418</v>
      </c>
      <c r="Z860" s="25" t="s">
        <v>419</v>
      </c>
      <c r="AA860" s="24">
        <v>20220849</v>
      </c>
      <c r="AB860" s="24">
        <v>103922</v>
      </c>
      <c r="AC860" s="21">
        <v>44579</v>
      </c>
      <c r="AD860" s="18" t="s">
        <v>100</v>
      </c>
      <c r="AE860" s="18" t="s">
        <v>100</v>
      </c>
      <c r="AF860" s="18" t="s">
        <v>2475</v>
      </c>
      <c r="AG860" s="28" t="s">
        <v>100</v>
      </c>
      <c r="AH860" s="26">
        <v>127322</v>
      </c>
      <c r="AI860" s="38">
        <v>44592</v>
      </c>
      <c r="AJ860" s="27" t="s">
        <v>103</v>
      </c>
      <c r="AK860" s="26" t="s">
        <v>100</v>
      </c>
      <c r="AL860" s="26" t="s">
        <v>100</v>
      </c>
      <c r="AM860" s="19" t="str">
        <f>'[1]REQUISITOS DE EJECUCIÓN '!F863</f>
        <v>Cumplimiento del contrato
Pago de salarios
Calidad del servicio
Calidad y correcto funcionamiento de los bienes
Responsabilidad civil extra contractual</v>
      </c>
      <c r="AN860" s="19" t="str">
        <f>'[1]REQUISITOS DE EJECUCIÓN '!G863</f>
        <v>390-47-994000070036
390-74-994000010957</v>
      </c>
      <c r="AO860" s="19">
        <f>'[1]REQUISITOS DE EJECUCIÓN '!H863</f>
        <v>44589</v>
      </c>
      <c r="AP860" s="19">
        <f>'[1]REQUISITOS DE EJECUCIÓN '!I863</f>
        <v>44601</v>
      </c>
      <c r="AQ860" s="19" t="str">
        <f>'[1]REQUISITOS DE EJECUCIÓN '!L863</f>
        <v>N/A</v>
      </c>
      <c r="AR860" s="19" t="str">
        <f>'[1]REQUISITOS DE EJECUCIÓN '!M863</f>
        <v>N/A</v>
      </c>
      <c r="AS860" s="20" t="s">
        <v>211</v>
      </c>
      <c r="AT860" s="18" t="str">
        <f>[1]Supervisiones!J863</f>
        <v>daniel felipe jaramillo franco</v>
      </c>
      <c r="AU860" s="18">
        <f>[1]Supervisiones!K863</f>
        <v>1094937322</v>
      </c>
      <c r="AV860" s="18" t="str">
        <f>[1]Supervisiones!L863</f>
        <v>José Leonardo Hincapié Gómez</v>
      </c>
      <c r="AW860" s="18">
        <f>[1]Supervisiones!M863</f>
        <v>1094937322</v>
      </c>
      <c r="AX860" s="21">
        <f>[1]Supervisiones!N863</f>
        <v>44592</v>
      </c>
      <c r="AY860" s="21">
        <f>[1]Supervisiones!O863</f>
        <v>44592</v>
      </c>
      <c r="AZ860" s="18" t="str">
        <f>[1]Supervisiones!P863</f>
        <v>Transaccional</v>
      </c>
      <c r="BA860" s="20" t="s">
        <v>105</v>
      </c>
      <c r="BB860" s="18">
        <v>0</v>
      </c>
      <c r="BC860" s="20" t="s">
        <v>105</v>
      </c>
      <c r="BD860" s="18" t="s">
        <v>100</v>
      </c>
      <c r="BE860" s="18" t="s">
        <v>100</v>
      </c>
      <c r="BF860" s="20" t="s">
        <v>105</v>
      </c>
      <c r="BG860" s="18" t="s">
        <v>100</v>
      </c>
      <c r="BH860" s="18" t="s">
        <v>100</v>
      </c>
      <c r="BI860" s="18" t="s">
        <v>100</v>
      </c>
      <c r="BJ860" s="18" t="s">
        <v>100</v>
      </c>
      <c r="BK860" s="18" t="s">
        <v>100</v>
      </c>
      <c r="BL860" s="18" t="s">
        <v>100</v>
      </c>
      <c r="BM860" s="18" t="s">
        <v>100</v>
      </c>
      <c r="BN860" s="18" t="s">
        <v>100</v>
      </c>
      <c r="BO860" s="18" t="s">
        <v>100</v>
      </c>
      <c r="BP860" s="18" t="s">
        <v>100</v>
      </c>
      <c r="BQ860" s="18" t="s">
        <v>100</v>
      </c>
      <c r="BR860" s="18" t="s">
        <v>100</v>
      </c>
      <c r="BS860" s="21">
        <f t="shared" si="77"/>
        <v>44926</v>
      </c>
      <c r="BT860" s="20">
        <f t="shared" si="74"/>
        <v>0</v>
      </c>
      <c r="BU860" s="18">
        <v>0</v>
      </c>
      <c r="BV860" s="18">
        <v>0</v>
      </c>
      <c r="BW860" s="20">
        <f t="shared" si="75"/>
        <v>0</v>
      </c>
      <c r="BX860" s="18">
        <v>0</v>
      </c>
      <c r="BY860" s="18">
        <v>0</v>
      </c>
      <c r="BZ860" s="22">
        <f t="shared" si="78"/>
        <v>120000000</v>
      </c>
      <c r="CA860" s="18" t="s">
        <v>106</v>
      </c>
      <c r="CB860" s="20" t="e">
        <f t="shared" si="76"/>
        <v>#REF!</v>
      </c>
      <c r="CC860" s="30" t="e">
        <f>BS860-#REF!</f>
        <v>#REF!</v>
      </c>
      <c r="CD860" s="20" t="s">
        <v>107</v>
      </c>
      <c r="CE860" s="29">
        <v>44594</v>
      </c>
      <c r="CF860" s="32" t="s">
        <v>4473</v>
      </c>
    </row>
    <row r="861" spans="1:84" s="17" customFormat="1" ht="50.25" customHeight="1">
      <c r="A861" s="60">
        <v>860</v>
      </c>
      <c r="B861" s="20" t="s">
        <v>411</v>
      </c>
      <c r="C861" s="20" t="s">
        <v>412</v>
      </c>
      <c r="D861" s="20" t="s">
        <v>4397</v>
      </c>
      <c r="E861" s="20" t="s">
        <v>2387</v>
      </c>
      <c r="F861" s="20" t="s">
        <v>4474</v>
      </c>
      <c r="G861" s="20" t="s">
        <v>2389</v>
      </c>
      <c r="H861" s="20" t="s">
        <v>4475</v>
      </c>
      <c r="I861" s="20" t="s">
        <v>2130</v>
      </c>
      <c r="J861" s="20" t="s">
        <v>4476</v>
      </c>
      <c r="K861" s="20" t="s">
        <v>4477</v>
      </c>
      <c r="L861" s="18">
        <v>80101505</v>
      </c>
      <c r="M861" s="28" t="s">
        <v>4478</v>
      </c>
      <c r="N861" s="20" t="s">
        <v>1902</v>
      </c>
      <c r="O861" s="20">
        <f t="shared" si="58"/>
        <v>100000000</v>
      </c>
      <c r="P861" s="39">
        <v>100000000</v>
      </c>
      <c r="Q861" s="18">
        <v>0</v>
      </c>
      <c r="R861" s="36" t="s">
        <v>100</v>
      </c>
      <c r="S861" s="20" t="s">
        <v>100</v>
      </c>
      <c r="T861" s="31">
        <v>44589</v>
      </c>
      <c r="U861" s="21" t="s">
        <v>2313</v>
      </c>
      <c r="V861" s="31">
        <v>44773</v>
      </c>
      <c r="W861" s="21" t="s">
        <v>2313</v>
      </c>
      <c r="X861" s="21" t="s">
        <v>2313</v>
      </c>
      <c r="Y861" s="24" t="s">
        <v>130</v>
      </c>
      <c r="Z861" s="25" t="s">
        <v>419</v>
      </c>
      <c r="AA861" s="24">
        <v>20220897</v>
      </c>
      <c r="AB861" s="24">
        <v>94522</v>
      </c>
      <c r="AC861" s="21">
        <v>44575</v>
      </c>
      <c r="AD861" s="18" t="s">
        <v>100</v>
      </c>
      <c r="AE861" s="18" t="s">
        <v>100</v>
      </c>
      <c r="AF861" s="18" t="s">
        <v>3467</v>
      </c>
      <c r="AG861" s="28" t="s">
        <v>100</v>
      </c>
      <c r="AH861" s="26">
        <v>127422</v>
      </c>
      <c r="AI861" s="38">
        <v>44592</v>
      </c>
      <c r="AJ861" s="27" t="s">
        <v>84</v>
      </c>
      <c r="AK861" s="26" t="s">
        <v>100</v>
      </c>
      <c r="AL861" s="26" t="s">
        <v>100</v>
      </c>
      <c r="AM861" s="19" t="str">
        <f>'[1]REQUISITOS DE EJECUCIÓN '!F864</f>
        <v>Cumplimiento del contrato
Pago de salarios
Calidad del servicio
Responsabilidad civil extra contractual</v>
      </c>
      <c r="AN861" s="19" t="str">
        <f>'[1]REQUISITOS DE EJECUCIÓN '!G864</f>
        <v xml:space="preserve">11-44-101182984
11-40-101045640	</v>
      </c>
      <c r="AO861" s="19" t="str">
        <f>'[1]REQUISITOS DE EJECUCIÓN '!H864</f>
        <v>01/02/2022
04/02/2022</v>
      </c>
      <c r="AP861" s="19">
        <f>'[1]REQUISITOS DE EJECUCIÓN '!I864</f>
        <v>44608</v>
      </c>
      <c r="AQ861" s="19" t="str">
        <f>'[1]REQUISITOS DE EJECUCIÓN '!L864</f>
        <v>N/A</v>
      </c>
      <c r="AR861" s="19" t="str">
        <f>'[1]REQUISITOS DE EJECUCIÓN '!M864</f>
        <v>N/A</v>
      </c>
      <c r="AS861" s="20" t="s">
        <v>211</v>
      </c>
      <c r="AT861" s="18" t="str">
        <f>[1]Supervisiones!J864</f>
        <v>José Leonardo Hincapié Gómez</v>
      </c>
      <c r="AU861" s="18">
        <f>[1]Supervisiones!K864</f>
        <v>7562090</v>
      </c>
      <c r="AV861" s="18" t="str">
        <f>[1]Supervisiones!L864</f>
        <v>José Leonardo Hincapié Gómez</v>
      </c>
      <c r="AW861" s="18">
        <f>[1]Supervisiones!M864</f>
        <v>7562090</v>
      </c>
      <c r="AX861" s="21">
        <f>[1]Supervisiones!N864</f>
        <v>44592</v>
      </c>
      <c r="AY861" s="21">
        <f>[1]Supervisiones!O864</f>
        <v>44592</v>
      </c>
      <c r="AZ861" s="18" t="str">
        <f>[1]Supervisiones!P864</f>
        <v>Transaccional</v>
      </c>
      <c r="BA861" s="20" t="s">
        <v>105</v>
      </c>
      <c r="BB861" s="18">
        <v>0</v>
      </c>
      <c r="BC861" s="20" t="s">
        <v>105</v>
      </c>
      <c r="BD861" s="18" t="s">
        <v>100</v>
      </c>
      <c r="BE861" s="18" t="s">
        <v>100</v>
      </c>
      <c r="BF861" s="20" t="s">
        <v>105</v>
      </c>
      <c r="BG861" s="18" t="s">
        <v>100</v>
      </c>
      <c r="BH861" s="18" t="s">
        <v>100</v>
      </c>
      <c r="BI861" s="18" t="s">
        <v>100</v>
      </c>
      <c r="BJ861" s="18" t="s">
        <v>100</v>
      </c>
      <c r="BK861" s="18" t="s">
        <v>100</v>
      </c>
      <c r="BL861" s="18" t="s">
        <v>100</v>
      </c>
      <c r="BM861" s="18" t="s">
        <v>100</v>
      </c>
      <c r="BN861" s="18" t="s">
        <v>100</v>
      </c>
      <c r="BO861" s="18" t="s">
        <v>100</v>
      </c>
      <c r="BP861" s="18" t="s">
        <v>100</v>
      </c>
      <c r="BQ861" s="18" t="s">
        <v>100</v>
      </c>
      <c r="BR861" s="18" t="s">
        <v>100</v>
      </c>
      <c r="BS861" s="21">
        <f t="shared" si="77"/>
        <v>44773</v>
      </c>
      <c r="BT861" s="20">
        <f t="shared" si="74"/>
        <v>0</v>
      </c>
      <c r="BU861" s="18">
        <v>0</v>
      </c>
      <c r="BV861" s="18">
        <v>0</v>
      </c>
      <c r="BW861" s="20">
        <f t="shared" si="75"/>
        <v>0</v>
      </c>
      <c r="BX861" s="18">
        <v>0</v>
      </c>
      <c r="BY861" s="18">
        <v>0</v>
      </c>
      <c r="BZ861" s="22">
        <f t="shared" si="78"/>
        <v>100000000</v>
      </c>
      <c r="CA861" s="18" t="s">
        <v>106</v>
      </c>
      <c r="CB861" s="20" t="e">
        <f t="shared" si="76"/>
        <v>#REF!</v>
      </c>
      <c r="CC861" s="30" t="e">
        <f>BS861-#REF!</f>
        <v>#REF!</v>
      </c>
      <c r="CD861" s="20" t="s">
        <v>107</v>
      </c>
      <c r="CE861" s="29">
        <v>44594</v>
      </c>
      <c r="CF861" s="32" t="s">
        <v>4479</v>
      </c>
    </row>
    <row r="862" spans="1:84" s="17" customFormat="1" ht="50.25" customHeight="1">
      <c r="A862" s="60">
        <v>861</v>
      </c>
      <c r="B862" s="20" t="s">
        <v>377</v>
      </c>
      <c r="C862" s="20" t="s">
        <v>378</v>
      </c>
      <c r="D862" s="20" t="s">
        <v>946</v>
      </c>
      <c r="E862" s="20" t="s">
        <v>88</v>
      </c>
      <c r="F862" s="20" t="s">
        <v>4480</v>
      </c>
      <c r="G862" s="20" t="s">
        <v>90</v>
      </c>
      <c r="H862" s="20" t="s">
        <v>4481</v>
      </c>
      <c r="I862" s="20" t="s">
        <v>92</v>
      </c>
      <c r="J862" s="20">
        <v>77172083</v>
      </c>
      <c r="K862" s="20" t="s">
        <v>4482</v>
      </c>
      <c r="L862" s="18">
        <v>80111701</v>
      </c>
      <c r="M862" s="28" t="s">
        <v>748</v>
      </c>
      <c r="N862" s="20" t="s">
        <v>96</v>
      </c>
      <c r="O862" s="20">
        <f t="shared" si="58"/>
        <v>36000000</v>
      </c>
      <c r="P862" s="39">
        <v>36000000</v>
      </c>
      <c r="Q862" s="18">
        <v>0</v>
      </c>
      <c r="R862" s="39">
        <v>4500000</v>
      </c>
      <c r="S862" s="20" t="s">
        <v>213</v>
      </c>
      <c r="T862" s="31">
        <v>44589</v>
      </c>
      <c r="U862" s="21">
        <v>44593</v>
      </c>
      <c r="V862" s="21">
        <v>44834</v>
      </c>
      <c r="W862" s="21">
        <v>44593</v>
      </c>
      <c r="X862" s="21">
        <v>44834</v>
      </c>
      <c r="Y862" s="24" t="s">
        <v>383</v>
      </c>
      <c r="Z862" s="25" t="s">
        <v>384</v>
      </c>
      <c r="AA862" s="24">
        <v>20220085</v>
      </c>
      <c r="AB862" s="24">
        <v>111522</v>
      </c>
      <c r="AC862" s="21">
        <v>44580</v>
      </c>
      <c r="AD862" s="18" t="s">
        <v>100</v>
      </c>
      <c r="AE862" s="18" t="s">
        <v>100</v>
      </c>
      <c r="AF862" s="18" t="s">
        <v>4483</v>
      </c>
      <c r="AG862" s="18" t="s">
        <v>205</v>
      </c>
      <c r="AH862" s="26">
        <v>122322</v>
      </c>
      <c r="AI862" s="38">
        <v>44589</v>
      </c>
      <c r="AJ862" s="27" t="s">
        <v>103</v>
      </c>
      <c r="AK862" s="26" t="s">
        <v>100</v>
      </c>
      <c r="AL862" s="26" t="s">
        <v>100</v>
      </c>
      <c r="AM862" s="19" t="str">
        <f>'[1]REQUISITOS DE EJECUCIÓN '!F865</f>
        <v>Cumplimiento del contrato
Calidad del servicio</v>
      </c>
      <c r="AN862" s="19" t="str">
        <f>'[1]REQUISITOS DE EJECUCIÓN '!G865</f>
        <v>33-46-101041185</v>
      </c>
      <c r="AO862" s="19">
        <f>'[1]REQUISITOS DE EJECUCIÓN '!H865</f>
        <v>44589</v>
      </c>
      <c r="AP862" s="19">
        <f>'[1]REQUISITOS DE EJECUCIÓN '!I865</f>
        <v>44592</v>
      </c>
      <c r="AQ862" s="19">
        <f>'[1]REQUISITOS DE EJECUCIÓN '!L865</f>
        <v>44590</v>
      </c>
      <c r="AR862" s="19" t="str">
        <f>'[1]REQUISITOS DE EJECUCIÓN '!M865</f>
        <v>I</v>
      </c>
      <c r="AS862" s="20" t="s">
        <v>104</v>
      </c>
      <c r="AT862" s="18" t="str">
        <f>[1]Supervisiones!J865</f>
        <v>Damaris Tatiana Gomez Buitrago</v>
      </c>
      <c r="AU862" s="18" t="str">
        <f>[1]Supervisiones!K865</f>
        <v xml:space="preserve">1076716385	</v>
      </c>
      <c r="AV862" s="18" t="str">
        <f>[1]Supervisiones!L865</f>
        <v>Damaris Tatiana Gomez Buitrago</v>
      </c>
      <c r="AW862" s="18" t="str">
        <f>[1]Supervisiones!M865</f>
        <v xml:space="preserve">1076716385	</v>
      </c>
      <c r="AX862" s="21">
        <f>[1]Supervisiones!N865</f>
        <v>44590</v>
      </c>
      <c r="AY862" s="21">
        <f>[1]Supervisiones!O865</f>
        <v>44590</v>
      </c>
      <c r="AZ862" s="18" t="str">
        <f>[1]Supervisiones!P865</f>
        <v>Transaccional</v>
      </c>
      <c r="BA862" s="20" t="s">
        <v>105</v>
      </c>
      <c r="BB862" s="18">
        <v>0</v>
      </c>
      <c r="BC862" s="20" t="s">
        <v>105</v>
      </c>
      <c r="BD862" s="18" t="s">
        <v>100</v>
      </c>
      <c r="BE862" s="18" t="s">
        <v>100</v>
      </c>
      <c r="BF862" s="20" t="s">
        <v>105</v>
      </c>
      <c r="BG862" s="18" t="s">
        <v>100</v>
      </c>
      <c r="BH862" s="18" t="s">
        <v>100</v>
      </c>
      <c r="BI862" s="18" t="s">
        <v>100</v>
      </c>
      <c r="BJ862" s="18" t="s">
        <v>100</v>
      </c>
      <c r="BK862" s="18" t="s">
        <v>100</v>
      </c>
      <c r="BL862" s="18" t="s">
        <v>100</v>
      </c>
      <c r="BM862" s="18" t="s">
        <v>100</v>
      </c>
      <c r="BN862" s="18" t="s">
        <v>100</v>
      </c>
      <c r="BO862" s="18" t="s">
        <v>100</v>
      </c>
      <c r="BP862" s="18" t="s">
        <v>100</v>
      </c>
      <c r="BQ862" s="18" t="s">
        <v>100</v>
      </c>
      <c r="BR862" s="18" t="s">
        <v>100</v>
      </c>
      <c r="BS862" s="21">
        <f t="shared" si="77"/>
        <v>44834</v>
      </c>
      <c r="BT862" s="20">
        <f t="shared" si="74"/>
        <v>0</v>
      </c>
      <c r="BU862" s="18">
        <v>0</v>
      </c>
      <c r="BV862" s="18">
        <v>0</v>
      </c>
      <c r="BW862" s="20">
        <f t="shared" si="75"/>
        <v>0</v>
      </c>
      <c r="BX862" s="18">
        <v>0</v>
      </c>
      <c r="BY862" s="18">
        <v>0</v>
      </c>
      <c r="BZ862" s="22">
        <f t="shared" si="78"/>
        <v>36000000</v>
      </c>
      <c r="CA862" s="18" t="s">
        <v>106</v>
      </c>
      <c r="CB862" s="20" t="e">
        <f t="shared" si="76"/>
        <v>#REF!</v>
      </c>
      <c r="CC862" s="30" t="e">
        <f>BS862-#REF!</f>
        <v>#REF!</v>
      </c>
      <c r="CD862" s="20" t="s">
        <v>107</v>
      </c>
      <c r="CE862" s="29">
        <v>44594</v>
      </c>
      <c r="CF862" s="32" t="s">
        <v>4484</v>
      </c>
    </row>
    <row r="863" spans="1:84" s="17" customFormat="1" ht="50.25" customHeight="1">
      <c r="A863" s="60">
        <v>862</v>
      </c>
      <c r="B863" s="20" t="s">
        <v>377</v>
      </c>
      <c r="C863" s="20" t="s">
        <v>378</v>
      </c>
      <c r="D863" s="20" t="s">
        <v>946</v>
      </c>
      <c r="E863" s="20" t="s">
        <v>88</v>
      </c>
      <c r="F863" s="20" t="s">
        <v>4485</v>
      </c>
      <c r="G863" s="20" t="s">
        <v>90</v>
      </c>
      <c r="H863" s="20" t="s">
        <v>4486</v>
      </c>
      <c r="I863" s="20" t="s">
        <v>92</v>
      </c>
      <c r="J863" s="20">
        <v>1016079471</v>
      </c>
      <c r="K863" s="20" t="s">
        <v>4487</v>
      </c>
      <c r="L863" s="18">
        <v>80111701</v>
      </c>
      <c r="M863" s="28" t="s">
        <v>404</v>
      </c>
      <c r="N863" s="20" t="s">
        <v>96</v>
      </c>
      <c r="O863" s="35">
        <v>66000000</v>
      </c>
      <c r="P863" s="35">
        <v>66000000</v>
      </c>
      <c r="Q863" s="36">
        <v>0</v>
      </c>
      <c r="R863" s="35">
        <v>6000000</v>
      </c>
      <c r="S863" s="20" t="s">
        <v>213</v>
      </c>
      <c r="T863" s="31">
        <v>44589</v>
      </c>
      <c r="U863" s="21">
        <v>44593</v>
      </c>
      <c r="V863" s="31">
        <v>44926</v>
      </c>
      <c r="W863" s="21">
        <v>44593</v>
      </c>
      <c r="X863" s="21">
        <v>44926</v>
      </c>
      <c r="Y863" s="24" t="s">
        <v>383</v>
      </c>
      <c r="Z863" s="25" t="s">
        <v>384</v>
      </c>
      <c r="AA863" s="50">
        <v>20220069</v>
      </c>
      <c r="AB863" s="50">
        <v>120722</v>
      </c>
      <c r="AC863" s="23">
        <v>44587</v>
      </c>
      <c r="AD863" s="18" t="s">
        <v>100</v>
      </c>
      <c r="AE863" s="18" t="s">
        <v>100</v>
      </c>
      <c r="AF863" s="28" t="s">
        <v>4483</v>
      </c>
      <c r="AG863" s="28" t="s">
        <v>102</v>
      </c>
      <c r="AH863" s="26">
        <v>122522</v>
      </c>
      <c r="AI863" s="38">
        <v>44589</v>
      </c>
      <c r="AJ863" s="27" t="s">
        <v>103</v>
      </c>
      <c r="AK863" s="26" t="s">
        <v>100</v>
      </c>
      <c r="AL863" s="26" t="s">
        <v>100</v>
      </c>
      <c r="AM863" s="19" t="str">
        <f>'[1]REQUISITOS DE EJECUCIÓN '!F866</f>
        <v>Cumplimiento del contrato
Calidad del servicio</v>
      </c>
      <c r="AN863" s="19" t="str">
        <f>'[1]REQUISITOS DE EJECUCIÓN '!G866</f>
        <v>15-44-101258290</v>
      </c>
      <c r="AO863" s="19">
        <f>'[1]REQUISITOS DE EJECUCIÓN '!H866</f>
        <v>44589</v>
      </c>
      <c r="AP863" s="19">
        <f>'[1]REQUISITOS DE EJECUCIÓN '!I866</f>
        <v>44589</v>
      </c>
      <c r="AQ863" s="19">
        <f>'[1]REQUISITOS DE EJECUCIÓN '!L866</f>
        <v>44590</v>
      </c>
      <c r="AR863" s="19" t="str">
        <f>'[1]REQUISITOS DE EJECUCIÓN '!M866</f>
        <v>l</v>
      </c>
      <c r="AS863" s="20" t="s">
        <v>104</v>
      </c>
      <c r="AT863" s="18" t="str">
        <f>[1]Supervisiones!J866</f>
        <v>Damaris Tatiana Gomez Buitrago</v>
      </c>
      <c r="AU863" s="18" t="str">
        <f>[1]Supervisiones!K866</f>
        <v xml:space="preserve">1076716385	</v>
      </c>
      <c r="AV863" s="18" t="str">
        <f>[1]Supervisiones!L866</f>
        <v>Damaris Tatiana Gomez Buitrago</v>
      </c>
      <c r="AW863" s="18" t="str">
        <f>[1]Supervisiones!M866</f>
        <v xml:space="preserve">1076716385	</v>
      </c>
      <c r="AX863" s="21">
        <f>[1]Supervisiones!N866</f>
        <v>44590</v>
      </c>
      <c r="AY863" s="21">
        <f>[1]Supervisiones!O866</f>
        <v>44590</v>
      </c>
      <c r="AZ863" s="18" t="str">
        <f>[1]Supervisiones!P866</f>
        <v>Transaccional</v>
      </c>
      <c r="BA863" s="20" t="s">
        <v>105</v>
      </c>
      <c r="BB863" s="18">
        <v>0</v>
      </c>
      <c r="BC863" s="20" t="s">
        <v>105</v>
      </c>
      <c r="BD863" s="18" t="s">
        <v>100</v>
      </c>
      <c r="BE863" s="18" t="s">
        <v>100</v>
      </c>
      <c r="BF863" s="20" t="s">
        <v>105</v>
      </c>
      <c r="BG863" s="18" t="s">
        <v>100</v>
      </c>
      <c r="BH863" s="18" t="s">
        <v>100</v>
      </c>
      <c r="BI863" s="18" t="s">
        <v>100</v>
      </c>
      <c r="BJ863" s="18" t="s">
        <v>100</v>
      </c>
      <c r="BK863" s="18" t="s">
        <v>100</v>
      </c>
      <c r="BL863" s="18" t="s">
        <v>100</v>
      </c>
      <c r="BM863" s="18" t="s">
        <v>100</v>
      </c>
      <c r="BN863" s="18" t="s">
        <v>100</v>
      </c>
      <c r="BO863" s="18" t="s">
        <v>100</v>
      </c>
      <c r="BP863" s="18" t="s">
        <v>100</v>
      </c>
      <c r="BQ863" s="18" t="s">
        <v>100</v>
      </c>
      <c r="BR863" s="18" t="s">
        <v>100</v>
      </c>
      <c r="BS863" s="21">
        <f t="shared" si="77"/>
        <v>44926</v>
      </c>
      <c r="BT863" s="20">
        <f t="shared" si="74"/>
        <v>0</v>
      </c>
      <c r="BU863" s="18">
        <v>0</v>
      </c>
      <c r="BV863" s="18">
        <v>0</v>
      </c>
      <c r="BW863" s="20">
        <f t="shared" si="75"/>
        <v>0</v>
      </c>
      <c r="BX863" s="18">
        <v>0</v>
      </c>
      <c r="BY863" s="18">
        <v>0</v>
      </c>
      <c r="BZ863" s="22">
        <f t="shared" si="78"/>
        <v>66000000</v>
      </c>
      <c r="CA863" s="18" t="s">
        <v>106</v>
      </c>
      <c r="CB863" s="20" t="e">
        <f t="shared" si="76"/>
        <v>#REF!</v>
      </c>
      <c r="CC863" s="30" t="e">
        <f>BS863-#REF!</f>
        <v>#REF!</v>
      </c>
      <c r="CD863" s="20" t="s">
        <v>107</v>
      </c>
      <c r="CE863" s="29">
        <v>44594</v>
      </c>
      <c r="CF863" s="32" t="s">
        <v>4488</v>
      </c>
    </row>
    <row r="864" spans="1:84" s="17" customFormat="1" ht="50.25" customHeight="1">
      <c r="A864" s="60">
        <v>863</v>
      </c>
      <c r="B864" s="20" t="s">
        <v>411</v>
      </c>
      <c r="C864" s="20" t="s">
        <v>412</v>
      </c>
      <c r="D864" s="20" t="s">
        <v>4439</v>
      </c>
      <c r="E864" s="20" t="s">
        <v>2387</v>
      </c>
      <c r="F864" s="20" t="s">
        <v>4489</v>
      </c>
      <c r="G864" s="20" t="s">
        <v>2389</v>
      </c>
      <c r="H864" s="20" t="s">
        <v>4490</v>
      </c>
      <c r="I864" s="20" t="s">
        <v>2130</v>
      </c>
      <c r="J864" s="20" t="s">
        <v>4491</v>
      </c>
      <c r="K864" s="20" t="s">
        <v>4492</v>
      </c>
      <c r="L864" s="18">
        <v>80101505</v>
      </c>
      <c r="M864" s="28" t="s">
        <v>4493</v>
      </c>
      <c r="N864" s="20" t="s">
        <v>96</v>
      </c>
      <c r="O864" s="20">
        <f>P864+Q864</f>
        <v>300000000</v>
      </c>
      <c r="P864" s="35">
        <v>300000000</v>
      </c>
      <c r="Q864" s="18">
        <v>0</v>
      </c>
      <c r="R864" s="36" t="s">
        <v>100</v>
      </c>
      <c r="S864" s="20" t="s">
        <v>100</v>
      </c>
      <c r="T864" s="31">
        <v>44589</v>
      </c>
      <c r="U864" s="21">
        <v>44595</v>
      </c>
      <c r="V864" s="21">
        <v>44926</v>
      </c>
      <c r="W864" s="21">
        <v>44595</v>
      </c>
      <c r="X864" s="21">
        <v>44926</v>
      </c>
      <c r="Y864" s="24" t="s">
        <v>418</v>
      </c>
      <c r="Z864" s="25" t="s">
        <v>419</v>
      </c>
      <c r="AA864" s="50">
        <v>20220800</v>
      </c>
      <c r="AB864" s="50">
        <v>94022</v>
      </c>
      <c r="AC864" s="21">
        <v>44575</v>
      </c>
      <c r="AD864" s="18" t="s">
        <v>100</v>
      </c>
      <c r="AE864" s="18" t="s">
        <v>100</v>
      </c>
      <c r="AF864" s="28" t="s">
        <v>2394</v>
      </c>
      <c r="AG864" s="28" t="s">
        <v>100</v>
      </c>
      <c r="AH864" s="26">
        <v>128422</v>
      </c>
      <c r="AI864" s="38">
        <v>44592</v>
      </c>
      <c r="AJ864" s="27" t="s">
        <v>103</v>
      </c>
      <c r="AK864" s="26" t="s">
        <v>100</v>
      </c>
      <c r="AL864" s="26" t="s">
        <v>100</v>
      </c>
      <c r="AM864" s="19" t="str">
        <f>'[1]REQUISITOS DE EJECUCIÓN '!F867</f>
        <v>Cumplimiento del contrato
Pago de salarios
Calidad y correcto funcionamiento de los bienes</v>
      </c>
      <c r="AN864" s="19" t="str">
        <f>'[1]REQUISITOS DE EJECUCIÓN '!G867</f>
        <v>390-47-994000070190</v>
      </c>
      <c r="AO864" s="19">
        <f>'[1]REQUISITOS DE EJECUCIÓN '!H867</f>
        <v>44590</v>
      </c>
      <c r="AP864" s="19">
        <f>'[1]REQUISITOS DE EJECUCIÓN '!I867</f>
        <v>44595</v>
      </c>
      <c r="AQ864" s="19" t="str">
        <f>'[1]REQUISITOS DE EJECUCIÓN '!L867</f>
        <v>N/A</v>
      </c>
      <c r="AR864" s="19" t="str">
        <f>'[1]REQUISITOS DE EJECUCIÓN '!M867</f>
        <v>N/A</v>
      </c>
      <c r="AS864" s="20" t="s">
        <v>100</v>
      </c>
      <c r="AT864" s="18" t="str">
        <f>[1]Supervisiones!J867</f>
        <v>Luis Carlos Buitrago Echeverri</v>
      </c>
      <c r="AU864" s="18">
        <f>[1]Supervisiones!K867</f>
        <v>7563863</v>
      </c>
      <c r="AV864" s="18" t="str">
        <f>[1]Supervisiones!L867</f>
        <v>José Leonardo Hincapié Gómez</v>
      </c>
      <c r="AW864" s="18">
        <f>[1]Supervisiones!M867</f>
        <v>7563863</v>
      </c>
      <c r="AX864" s="21">
        <f>[1]Supervisiones!N867</f>
        <v>44592</v>
      </c>
      <c r="AY864" s="21">
        <f>[1]Supervisiones!O867</f>
        <v>44592</v>
      </c>
      <c r="AZ864" s="18" t="str">
        <f>[1]Supervisiones!P867</f>
        <v>Transaccional</v>
      </c>
      <c r="BA864" s="20" t="s">
        <v>105</v>
      </c>
      <c r="BB864" s="18">
        <v>0</v>
      </c>
      <c r="BC864" s="20" t="s">
        <v>105</v>
      </c>
      <c r="BD864" s="18" t="s">
        <v>100</v>
      </c>
      <c r="BE864" s="18" t="s">
        <v>100</v>
      </c>
      <c r="BF864" s="20" t="s">
        <v>105</v>
      </c>
      <c r="BG864" s="18" t="s">
        <v>100</v>
      </c>
      <c r="BH864" s="18" t="s">
        <v>100</v>
      </c>
      <c r="BI864" s="18" t="s">
        <v>100</v>
      </c>
      <c r="BJ864" s="18" t="s">
        <v>100</v>
      </c>
      <c r="BK864" s="18" t="s">
        <v>100</v>
      </c>
      <c r="BL864" s="18" t="s">
        <v>100</v>
      </c>
      <c r="BM864" s="18" t="s">
        <v>100</v>
      </c>
      <c r="BN864" s="18" t="s">
        <v>100</v>
      </c>
      <c r="BO864" s="18" t="s">
        <v>100</v>
      </c>
      <c r="BP864" s="18" t="s">
        <v>100</v>
      </c>
      <c r="BQ864" s="18" t="s">
        <v>100</v>
      </c>
      <c r="BR864" s="18" t="s">
        <v>100</v>
      </c>
      <c r="BS864" s="21">
        <f t="shared" si="77"/>
        <v>44926</v>
      </c>
      <c r="BT864" s="20">
        <f t="shared" si="74"/>
        <v>0</v>
      </c>
      <c r="BU864" s="18">
        <v>0</v>
      </c>
      <c r="BV864" s="18">
        <v>0</v>
      </c>
      <c r="BW864" s="20">
        <f t="shared" si="75"/>
        <v>0</v>
      </c>
      <c r="BX864" s="18">
        <v>0</v>
      </c>
      <c r="BY864" s="18">
        <v>0</v>
      </c>
      <c r="BZ864" s="22">
        <f t="shared" si="78"/>
        <v>300000000</v>
      </c>
      <c r="CA864" s="18" t="s">
        <v>106</v>
      </c>
      <c r="CB864" s="20" t="e">
        <f t="shared" si="76"/>
        <v>#REF!</v>
      </c>
      <c r="CC864" s="30" t="e">
        <f>BS864-#REF!</f>
        <v>#REF!</v>
      </c>
      <c r="CD864" s="20" t="s">
        <v>107</v>
      </c>
      <c r="CE864" s="29">
        <v>44594</v>
      </c>
      <c r="CF864" s="32" t="s">
        <v>4494</v>
      </c>
    </row>
    <row r="865" spans="1:84" s="17" customFormat="1" ht="50.25" customHeight="1">
      <c r="A865" s="60">
        <v>864</v>
      </c>
      <c r="B865" s="20" t="s">
        <v>411</v>
      </c>
      <c r="C865" s="20" t="s">
        <v>617</v>
      </c>
      <c r="D865" s="20" t="s">
        <v>4439</v>
      </c>
      <c r="E865" s="20" t="s">
        <v>2387</v>
      </c>
      <c r="F865" s="20" t="s">
        <v>4495</v>
      </c>
      <c r="G865" s="20" t="s">
        <v>2389</v>
      </c>
      <c r="H865" s="20" t="s">
        <v>4496</v>
      </c>
      <c r="I865" s="20" t="s">
        <v>2130</v>
      </c>
      <c r="J865" s="20" t="s">
        <v>3573</v>
      </c>
      <c r="K865" s="20" t="s">
        <v>3574</v>
      </c>
      <c r="L865" s="18">
        <v>80101505</v>
      </c>
      <c r="M865" s="28" t="s">
        <v>4497</v>
      </c>
      <c r="N865" s="28" t="s">
        <v>96</v>
      </c>
      <c r="O865" s="20">
        <f>P865+Q865</f>
        <v>900000000</v>
      </c>
      <c r="P865" s="35">
        <v>900000000</v>
      </c>
      <c r="Q865" s="18">
        <v>0</v>
      </c>
      <c r="R865" s="36" t="s">
        <v>100</v>
      </c>
      <c r="S865" s="20" t="s">
        <v>100</v>
      </c>
      <c r="T865" s="31">
        <v>44589</v>
      </c>
      <c r="U865" s="21">
        <v>44596</v>
      </c>
      <c r="V865" s="21">
        <v>44926</v>
      </c>
      <c r="W865" s="21">
        <v>44596</v>
      </c>
      <c r="X865" s="21">
        <v>44926</v>
      </c>
      <c r="Y865" s="24" t="s">
        <v>622</v>
      </c>
      <c r="Z865" s="25" t="s">
        <v>419</v>
      </c>
      <c r="AA865" s="50">
        <v>20220853</v>
      </c>
      <c r="AB865" s="50">
        <v>98322</v>
      </c>
      <c r="AC865" s="23">
        <v>44578</v>
      </c>
      <c r="AD865" s="18" t="s">
        <v>100</v>
      </c>
      <c r="AE865" s="18" t="s">
        <v>100</v>
      </c>
      <c r="AF865" s="28" t="s">
        <v>2475</v>
      </c>
      <c r="AG865" s="28" t="s">
        <v>100</v>
      </c>
      <c r="AH865" s="26">
        <v>128822</v>
      </c>
      <c r="AI865" s="38">
        <v>44592</v>
      </c>
      <c r="AJ865" s="27" t="s">
        <v>103</v>
      </c>
      <c r="AK865" s="26" t="s">
        <v>100</v>
      </c>
      <c r="AL865" s="26" t="s">
        <v>100</v>
      </c>
      <c r="AM865" s="19" t="str">
        <f>'[1]REQUISITOS DE EJECUCIÓN '!F868</f>
        <v>Cumplimiento del contrato
Pago de salarios
Calidad del servicio
Calidad y correcto funcionamiento de los bienes
Responsabilidad civil extra contractual</v>
      </c>
      <c r="AN865" s="19" t="str">
        <f>'[1]REQUISITOS DE EJECUCIÓN '!G868</f>
        <v>21-44-101375056
21-40-101181071</v>
      </c>
      <c r="AO865" s="19">
        <f>'[1]REQUISITOS DE EJECUCIÓN '!H868</f>
        <v>44589</v>
      </c>
      <c r="AP865" s="19">
        <f>'[1]REQUISITOS DE EJECUCIÓN '!I868</f>
        <v>44593</v>
      </c>
      <c r="AQ865" s="19" t="str">
        <f>'[1]REQUISITOS DE EJECUCIÓN '!L868</f>
        <v>N/A</v>
      </c>
      <c r="AR865" s="19" t="str">
        <f>'[1]REQUISITOS DE EJECUCIÓN '!M868</f>
        <v>N/A</v>
      </c>
      <c r="AS865" s="20" t="s">
        <v>211</v>
      </c>
      <c r="AT865" s="18" t="str">
        <f>[1]Supervisiones!J868</f>
        <v>David Alejandro Acosta Cárdenas</v>
      </c>
      <c r="AU865" s="18">
        <f>[1]Supervisiones!K868</f>
        <v>1069712051</v>
      </c>
      <c r="AV865" s="18" t="str">
        <f>[1]Supervisiones!L868</f>
        <v>Veronica Julieth Sánchez Pinilla</v>
      </c>
      <c r="AW865" s="18">
        <f>[1]Supervisiones!M868</f>
        <v>1069712051</v>
      </c>
      <c r="AX865" s="21">
        <f>[1]Supervisiones!N868</f>
        <v>44592</v>
      </c>
      <c r="AY865" s="21">
        <f>[1]Supervisiones!O868</f>
        <v>44592</v>
      </c>
      <c r="AZ865" s="18" t="str">
        <f>[1]Supervisiones!P868</f>
        <v>Transaccional</v>
      </c>
      <c r="BA865" s="20" t="s">
        <v>105</v>
      </c>
      <c r="BB865" s="18">
        <v>0</v>
      </c>
      <c r="BC865" s="20" t="s">
        <v>105</v>
      </c>
      <c r="BD865" s="18" t="s">
        <v>100</v>
      </c>
      <c r="BE865" s="18" t="s">
        <v>100</v>
      </c>
      <c r="BF865" s="20" t="s">
        <v>105</v>
      </c>
      <c r="BG865" s="18" t="s">
        <v>100</v>
      </c>
      <c r="BH865" s="18" t="s">
        <v>100</v>
      </c>
      <c r="BI865" s="18" t="s">
        <v>100</v>
      </c>
      <c r="BJ865" s="18" t="s">
        <v>100</v>
      </c>
      <c r="BK865" s="18" t="s">
        <v>100</v>
      </c>
      <c r="BL865" s="18" t="s">
        <v>100</v>
      </c>
      <c r="BM865" s="18" t="s">
        <v>100</v>
      </c>
      <c r="BN865" s="18" t="s">
        <v>100</v>
      </c>
      <c r="BO865" s="18" t="s">
        <v>100</v>
      </c>
      <c r="BP865" s="18" t="s">
        <v>100</v>
      </c>
      <c r="BQ865" s="18" t="s">
        <v>100</v>
      </c>
      <c r="BR865" s="18" t="s">
        <v>100</v>
      </c>
      <c r="BS865" s="21">
        <f t="shared" si="77"/>
        <v>44926</v>
      </c>
      <c r="BT865" s="20">
        <f t="shared" si="74"/>
        <v>0</v>
      </c>
      <c r="BU865" s="18">
        <v>0</v>
      </c>
      <c r="BV865" s="18">
        <v>0</v>
      </c>
      <c r="BW865" s="20">
        <f t="shared" si="75"/>
        <v>0</v>
      </c>
      <c r="BX865" s="18">
        <v>0</v>
      </c>
      <c r="BY865" s="18">
        <v>0</v>
      </c>
      <c r="BZ865" s="22">
        <f t="shared" si="78"/>
        <v>900000000</v>
      </c>
      <c r="CA865" s="18" t="s">
        <v>106</v>
      </c>
      <c r="CB865" s="20" t="e">
        <f t="shared" si="76"/>
        <v>#REF!</v>
      </c>
      <c r="CC865" s="30" t="e">
        <f>BS865-#REF!</f>
        <v>#REF!</v>
      </c>
      <c r="CD865" s="20" t="s">
        <v>107</v>
      </c>
      <c r="CE865" s="29">
        <v>44594</v>
      </c>
      <c r="CF865" s="32" t="s">
        <v>4498</v>
      </c>
    </row>
    <row r="866" spans="1:84" s="17" customFormat="1" ht="50.25" customHeight="1">
      <c r="A866" s="60">
        <v>865</v>
      </c>
      <c r="B866" s="20" t="s">
        <v>411</v>
      </c>
      <c r="C866" s="20" t="s">
        <v>412</v>
      </c>
      <c r="D866" s="20" t="s">
        <v>4439</v>
      </c>
      <c r="E866" s="20" t="s">
        <v>2387</v>
      </c>
      <c r="F866" s="20" t="s">
        <v>4499</v>
      </c>
      <c r="G866" s="20" t="s">
        <v>2389</v>
      </c>
      <c r="H866" s="20" t="s">
        <v>4500</v>
      </c>
      <c r="I866" s="20" t="s">
        <v>2130</v>
      </c>
      <c r="J866" s="20" t="s">
        <v>4501</v>
      </c>
      <c r="K866" s="20" t="s">
        <v>4502</v>
      </c>
      <c r="L866" s="18">
        <v>80101505</v>
      </c>
      <c r="M866" s="28" t="s">
        <v>4503</v>
      </c>
      <c r="N866" s="28" t="s">
        <v>96</v>
      </c>
      <c r="O866" s="20">
        <f>P866+Q866</f>
        <v>352000000</v>
      </c>
      <c r="P866" s="35">
        <v>352000000</v>
      </c>
      <c r="Q866" s="18">
        <v>0</v>
      </c>
      <c r="R866" s="36" t="s">
        <v>100</v>
      </c>
      <c r="S866" s="20" t="s">
        <v>100</v>
      </c>
      <c r="T866" s="31">
        <v>44589</v>
      </c>
      <c r="U866" s="21">
        <v>44600</v>
      </c>
      <c r="V866" s="21">
        <v>44926</v>
      </c>
      <c r="W866" s="21">
        <v>44600</v>
      </c>
      <c r="X866" s="21">
        <v>44926</v>
      </c>
      <c r="Y866" s="24" t="s">
        <v>418</v>
      </c>
      <c r="Z866" s="25" t="s">
        <v>419</v>
      </c>
      <c r="AA866" s="50">
        <v>20220768</v>
      </c>
      <c r="AB866" s="50">
        <v>92322</v>
      </c>
      <c r="AC866" s="21">
        <v>44575</v>
      </c>
      <c r="AD866" s="18" t="s">
        <v>100</v>
      </c>
      <c r="AE866" s="18" t="s">
        <v>100</v>
      </c>
      <c r="AF866" s="28" t="s">
        <v>2394</v>
      </c>
      <c r="AG866" s="28" t="s">
        <v>100</v>
      </c>
      <c r="AH866" s="26">
        <v>128622</v>
      </c>
      <c r="AI866" s="38">
        <v>44592</v>
      </c>
      <c r="AJ866" s="27" t="s">
        <v>103</v>
      </c>
      <c r="AK866" s="26" t="s">
        <v>100</v>
      </c>
      <c r="AL866" s="26" t="s">
        <v>100</v>
      </c>
      <c r="AM866" s="19" t="str">
        <f>'[1]REQUISITOS DE EJECUCIÓN '!F869</f>
        <v>Cumplimiento del contrato
Pago de salarios
Calidad y correcto funcionamiento de los bienes</v>
      </c>
      <c r="AN866" s="19" t="str">
        <f>'[1]REQUISITOS DE EJECUCIÓN '!G869</f>
        <v>390-47-99400070191</v>
      </c>
      <c r="AO866" s="19">
        <f>'[1]REQUISITOS DE EJECUCIÓN '!H869</f>
        <v>44589</v>
      </c>
      <c r="AP866" s="19">
        <f>'[1]REQUISITOS DE EJECUCIÓN '!I869</f>
        <v>44600</v>
      </c>
      <c r="AQ866" s="19" t="str">
        <f>'[1]REQUISITOS DE EJECUCIÓN '!L869</f>
        <v>N/A</v>
      </c>
      <c r="AR866" s="19" t="str">
        <f>'[1]REQUISITOS DE EJECUCIÓN '!M869</f>
        <v>N/A</v>
      </c>
      <c r="AS866" s="20" t="s">
        <v>211</v>
      </c>
      <c r="AT866" s="18" t="str">
        <f>[1]Supervisiones!J869</f>
        <v>Luis Carlos Buitrago Echeverri</v>
      </c>
      <c r="AU866" s="18">
        <f>[1]Supervisiones!K869</f>
        <v>7563863</v>
      </c>
      <c r="AV866" s="18" t="str">
        <f>[1]Supervisiones!L869</f>
        <v>José Leonardo Hincapié Gómez</v>
      </c>
      <c r="AW866" s="18">
        <f>[1]Supervisiones!M869</f>
        <v>7563863</v>
      </c>
      <c r="AX866" s="21">
        <f>[1]Supervisiones!N869</f>
        <v>44592</v>
      </c>
      <c r="AY866" s="21">
        <f>[1]Supervisiones!O869</f>
        <v>44592</v>
      </c>
      <c r="AZ866" s="18" t="str">
        <f>[1]Supervisiones!P869</f>
        <v>Transaccional</v>
      </c>
      <c r="BA866" s="20" t="s">
        <v>105</v>
      </c>
      <c r="BB866" s="18">
        <v>0</v>
      </c>
      <c r="BC866" s="20" t="s">
        <v>105</v>
      </c>
      <c r="BD866" s="18" t="s">
        <v>100</v>
      </c>
      <c r="BE866" s="18" t="s">
        <v>100</v>
      </c>
      <c r="BF866" s="20" t="s">
        <v>105</v>
      </c>
      <c r="BG866" s="18" t="s">
        <v>100</v>
      </c>
      <c r="BH866" s="18" t="s">
        <v>100</v>
      </c>
      <c r="BI866" s="18" t="s">
        <v>100</v>
      </c>
      <c r="BJ866" s="18" t="s">
        <v>100</v>
      </c>
      <c r="BK866" s="18" t="s">
        <v>100</v>
      </c>
      <c r="BL866" s="18" t="s">
        <v>100</v>
      </c>
      <c r="BM866" s="18" t="s">
        <v>100</v>
      </c>
      <c r="BN866" s="18" t="s">
        <v>100</v>
      </c>
      <c r="BO866" s="18" t="s">
        <v>100</v>
      </c>
      <c r="BP866" s="18" t="s">
        <v>100</v>
      </c>
      <c r="BQ866" s="18" t="s">
        <v>100</v>
      </c>
      <c r="BR866" s="18" t="s">
        <v>100</v>
      </c>
      <c r="BS866" s="21">
        <f t="shared" si="77"/>
        <v>44926</v>
      </c>
      <c r="BT866" s="20">
        <f t="shared" si="74"/>
        <v>0</v>
      </c>
      <c r="BU866" s="18">
        <v>0</v>
      </c>
      <c r="BV866" s="18">
        <v>0</v>
      </c>
      <c r="BW866" s="20">
        <f t="shared" si="75"/>
        <v>0</v>
      </c>
      <c r="BX866" s="18">
        <v>0</v>
      </c>
      <c r="BY866" s="18">
        <v>0</v>
      </c>
      <c r="BZ866" s="22">
        <f t="shared" si="78"/>
        <v>352000000</v>
      </c>
      <c r="CA866" s="18" t="s">
        <v>106</v>
      </c>
      <c r="CB866" s="20" t="e">
        <f t="shared" si="76"/>
        <v>#REF!</v>
      </c>
      <c r="CC866" s="30" t="e">
        <f>BS866-#REF!</f>
        <v>#REF!</v>
      </c>
      <c r="CD866" s="20" t="s">
        <v>107</v>
      </c>
      <c r="CE866" s="29">
        <v>44594</v>
      </c>
      <c r="CF866" s="32" t="s">
        <v>4504</v>
      </c>
    </row>
    <row r="867" spans="1:84" s="17" customFormat="1" ht="50.25" customHeight="1">
      <c r="A867" s="60">
        <v>866</v>
      </c>
      <c r="B867" s="20" t="s">
        <v>249</v>
      </c>
      <c r="C867" s="20" t="s">
        <v>1219</v>
      </c>
      <c r="D867" s="20" t="s">
        <v>165</v>
      </c>
      <c r="E867" s="20" t="s">
        <v>4505</v>
      </c>
      <c r="F867" s="20" t="s">
        <v>4506</v>
      </c>
      <c r="G867" s="20" t="s">
        <v>2389</v>
      </c>
      <c r="H867" s="20" t="s">
        <v>4507</v>
      </c>
      <c r="I867" s="20" t="s">
        <v>2130</v>
      </c>
      <c r="J867" s="18" t="s">
        <v>4508</v>
      </c>
      <c r="K867" s="18" t="s">
        <v>3792</v>
      </c>
      <c r="L867" s="18">
        <v>85121803</v>
      </c>
      <c r="M867" s="28" t="s">
        <v>4509</v>
      </c>
      <c r="N867" s="20" t="s">
        <v>96</v>
      </c>
      <c r="O867" s="20">
        <f>P867+Q867</f>
        <v>2272374400</v>
      </c>
      <c r="P867" s="39">
        <v>2272374400</v>
      </c>
      <c r="Q867" s="18">
        <v>0</v>
      </c>
      <c r="R867" s="36" t="s">
        <v>100</v>
      </c>
      <c r="S867" s="20" t="s">
        <v>100</v>
      </c>
      <c r="T867" s="31">
        <v>44589</v>
      </c>
      <c r="U867" s="21">
        <v>44595</v>
      </c>
      <c r="V867" s="21">
        <v>44926</v>
      </c>
      <c r="W867" s="21">
        <v>44595</v>
      </c>
      <c r="X867" s="21">
        <v>44926</v>
      </c>
      <c r="Y867" s="24" t="s">
        <v>1224</v>
      </c>
      <c r="Z867" s="25" t="s">
        <v>257</v>
      </c>
      <c r="AA867" s="24" t="s">
        <v>4510</v>
      </c>
      <c r="AB867" s="24">
        <v>38722</v>
      </c>
      <c r="AC867" s="21">
        <v>44569</v>
      </c>
      <c r="AD867" s="18" t="s">
        <v>100</v>
      </c>
      <c r="AE867" s="18" t="s">
        <v>100</v>
      </c>
      <c r="AF867" s="18" t="s">
        <v>4511</v>
      </c>
      <c r="AG867" s="28" t="s">
        <v>100</v>
      </c>
      <c r="AH867" s="26">
        <v>106622</v>
      </c>
      <c r="AI867" s="38">
        <v>44589</v>
      </c>
      <c r="AJ867" s="27" t="s">
        <v>103</v>
      </c>
      <c r="AK867" s="26" t="s">
        <v>100</v>
      </c>
      <c r="AL867" s="26" t="s">
        <v>100</v>
      </c>
      <c r="AM867" s="19" t="str">
        <f>'[1]REQUISITOS DE EJECUCIÓN '!F870</f>
        <v>Cumplimiento del contrato
Pago de salarios</v>
      </c>
      <c r="AN867" s="19" t="str">
        <f>'[1]REQUISITOS DE EJECUCIÓN '!G870</f>
        <v>340-47-994000040857-0</v>
      </c>
      <c r="AO867" s="19">
        <f>'[1]REQUISITOS DE EJECUCIÓN '!H870</f>
        <v>44589</v>
      </c>
      <c r="AP867" s="19">
        <f>'[1]REQUISITOS DE EJECUCIÓN '!I870</f>
        <v>44594</v>
      </c>
      <c r="AQ867" s="19" t="str">
        <f>'[1]REQUISITOS DE EJECUCIÓN '!L870</f>
        <v>N/A</v>
      </c>
      <c r="AR867" s="19" t="str">
        <f>'[1]REQUISITOS DE EJECUCIÓN '!M870</f>
        <v>N/A</v>
      </c>
      <c r="AS867" s="20" t="s">
        <v>100</v>
      </c>
      <c r="AT867" s="18" t="str">
        <f>[1]Supervisiones!J870</f>
        <v>Oscar Leonardo Palacios Mora</v>
      </c>
      <c r="AU867" s="18">
        <f>[1]Supervisiones!K870</f>
        <v>79718060</v>
      </c>
      <c r="AV867" s="18" t="str">
        <f>[1]Supervisiones!L870</f>
        <v>Oscar Leonardo Palacios Mora</v>
      </c>
      <c r="AW867" s="18">
        <f>[1]Supervisiones!M870</f>
        <v>79718060</v>
      </c>
      <c r="AX867" s="21">
        <f>[1]Supervisiones!N870</f>
        <v>44590</v>
      </c>
      <c r="AY867" s="21">
        <f>[1]Supervisiones!O870</f>
        <v>44590</v>
      </c>
      <c r="AZ867" s="18" t="str">
        <f>[1]Supervisiones!P870</f>
        <v>Transaccional</v>
      </c>
      <c r="BA867" s="20" t="s">
        <v>105</v>
      </c>
      <c r="BB867" s="18">
        <v>0</v>
      </c>
      <c r="BC867" s="20" t="s">
        <v>105</v>
      </c>
      <c r="BD867" s="18" t="s">
        <v>100</v>
      </c>
      <c r="BE867" s="18" t="s">
        <v>100</v>
      </c>
      <c r="BF867" s="20" t="s">
        <v>105</v>
      </c>
      <c r="BG867" s="18" t="s">
        <v>100</v>
      </c>
      <c r="BH867" s="18" t="s">
        <v>100</v>
      </c>
      <c r="BI867" s="18" t="s">
        <v>100</v>
      </c>
      <c r="BJ867" s="18" t="s">
        <v>100</v>
      </c>
      <c r="BK867" s="18" t="s">
        <v>100</v>
      </c>
      <c r="BL867" s="18" t="s">
        <v>100</v>
      </c>
      <c r="BM867" s="18" t="s">
        <v>100</v>
      </c>
      <c r="BN867" s="18" t="s">
        <v>100</v>
      </c>
      <c r="BO867" s="18" t="s">
        <v>100</v>
      </c>
      <c r="BP867" s="18" t="s">
        <v>100</v>
      </c>
      <c r="BQ867" s="18" t="s">
        <v>100</v>
      </c>
      <c r="BR867" s="18" t="s">
        <v>100</v>
      </c>
      <c r="BS867" s="21">
        <f t="shared" si="77"/>
        <v>44926</v>
      </c>
      <c r="BT867" s="20">
        <f t="shared" si="74"/>
        <v>0</v>
      </c>
      <c r="BU867" s="18">
        <v>0</v>
      </c>
      <c r="BV867" s="18">
        <v>0</v>
      </c>
      <c r="BW867" s="20">
        <f t="shared" si="75"/>
        <v>0</v>
      </c>
      <c r="BX867" s="18">
        <v>0</v>
      </c>
      <c r="BY867" s="18">
        <v>0</v>
      </c>
      <c r="BZ867" s="22">
        <f t="shared" si="78"/>
        <v>2272374400</v>
      </c>
      <c r="CA867" s="18" t="s">
        <v>106</v>
      </c>
      <c r="CB867" s="20" t="e">
        <f t="shared" si="76"/>
        <v>#REF!</v>
      </c>
      <c r="CC867" s="30" t="e">
        <f>BS867-#REF!</f>
        <v>#REF!</v>
      </c>
      <c r="CD867" s="20" t="s">
        <v>107</v>
      </c>
      <c r="CE867" s="29">
        <v>44594</v>
      </c>
      <c r="CF867" s="32" t="s">
        <v>4512</v>
      </c>
    </row>
    <row r="868" spans="1:84" s="17" customFormat="1" ht="50.25" customHeight="1">
      <c r="A868" s="60">
        <v>867</v>
      </c>
      <c r="B868" s="20" t="s">
        <v>298</v>
      </c>
      <c r="C868" s="20" t="s">
        <v>299</v>
      </c>
      <c r="D868" s="20" t="s">
        <v>460</v>
      </c>
      <c r="E868" s="20" t="s">
        <v>88</v>
      </c>
      <c r="F868" s="20" t="s">
        <v>4513</v>
      </c>
      <c r="G868" s="20" t="s">
        <v>90</v>
      </c>
      <c r="H868" s="20" t="s">
        <v>4514</v>
      </c>
      <c r="I868" s="20" t="s">
        <v>92</v>
      </c>
      <c r="J868" s="18">
        <v>79278380</v>
      </c>
      <c r="K868" s="18" t="s">
        <v>4515</v>
      </c>
      <c r="L868" s="18">
        <v>80111701</v>
      </c>
      <c r="M868" s="28" t="s">
        <v>1026</v>
      </c>
      <c r="N868" s="20" t="s">
        <v>1902</v>
      </c>
      <c r="O868" s="35">
        <v>65000000</v>
      </c>
      <c r="P868" s="35">
        <v>65000000</v>
      </c>
      <c r="Q868" s="36">
        <v>0</v>
      </c>
      <c r="R868" s="35">
        <v>6500000</v>
      </c>
      <c r="S868" s="20" t="s">
        <v>213</v>
      </c>
      <c r="T868" s="31">
        <v>44589</v>
      </c>
      <c r="U868" s="21" t="s">
        <v>2313</v>
      </c>
      <c r="V868" s="31">
        <v>44865</v>
      </c>
      <c r="W868" s="21" t="s">
        <v>2313</v>
      </c>
      <c r="X868" s="21" t="s">
        <v>2313</v>
      </c>
      <c r="Y868" s="24" t="s">
        <v>305</v>
      </c>
      <c r="Z868" s="25" t="s">
        <v>306</v>
      </c>
      <c r="AA868" s="50">
        <v>20221176</v>
      </c>
      <c r="AB868" s="50">
        <v>115722</v>
      </c>
      <c r="AC868" s="23">
        <v>44583</v>
      </c>
      <c r="AD868" s="18" t="s">
        <v>100</v>
      </c>
      <c r="AE868" s="18" t="s">
        <v>100</v>
      </c>
      <c r="AF868" s="28" t="s">
        <v>928</v>
      </c>
      <c r="AG868" s="28" t="s">
        <v>321</v>
      </c>
      <c r="AH868" s="26">
        <v>124122</v>
      </c>
      <c r="AI868" s="38">
        <v>44589</v>
      </c>
      <c r="AJ868" s="27" t="s">
        <v>84</v>
      </c>
      <c r="AK868" s="26" t="s">
        <v>100</v>
      </c>
      <c r="AL868" s="26" t="s">
        <v>100</v>
      </c>
      <c r="AM868" s="19" t="str">
        <f>'[1]REQUISITOS DE EJECUCIÓN '!F871</f>
        <v>Cumplimiento del contrato
Calidad del servicio</v>
      </c>
      <c r="AN868" s="19" t="str">
        <f>'[1]REQUISITOS DE EJECUCIÓN '!G871</f>
        <v>14-44-101148089</v>
      </c>
      <c r="AO868" s="19">
        <f>'[1]REQUISITOS DE EJECUCIÓN '!H871</f>
        <v>44592</v>
      </c>
      <c r="AP868" s="19">
        <f>'[1]REQUISITOS DE EJECUCIÓN '!I871</f>
        <v>44593</v>
      </c>
      <c r="AQ868" s="19">
        <f>'[1]REQUISITOS DE EJECUCIÓN '!L871</f>
        <v>44590</v>
      </c>
      <c r="AR868" s="19" t="str">
        <f>'[1]REQUISITOS DE EJECUCIÓN '!M871</f>
        <v>I</v>
      </c>
      <c r="AS868" s="20" t="s">
        <v>211</v>
      </c>
      <c r="AT868" s="18" t="str">
        <f>[1]Supervisiones!J871</f>
        <v>Fabian Dario Romero Moreno</v>
      </c>
      <c r="AU868" s="18">
        <f>[1]Supervisiones!K871</f>
        <v>11523034</v>
      </c>
      <c r="AV868" s="18" t="str">
        <f>[1]Supervisiones!L871</f>
        <v>Fabian Dario Romero Moreno</v>
      </c>
      <c r="AW868" s="18">
        <f>[1]Supervisiones!M871</f>
        <v>11523034</v>
      </c>
      <c r="AX868" s="21">
        <f>[1]Supervisiones!N871</f>
        <v>44590</v>
      </c>
      <c r="AY868" s="21">
        <f>[1]Supervisiones!O871</f>
        <v>44590</v>
      </c>
      <c r="AZ868" s="18" t="str">
        <f>[1]Supervisiones!P871</f>
        <v>Transaccional</v>
      </c>
      <c r="BA868" s="20" t="s">
        <v>105</v>
      </c>
      <c r="BB868" s="18">
        <v>0</v>
      </c>
      <c r="BC868" s="20" t="s">
        <v>105</v>
      </c>
      <c r="BD868" s="18" t="s">
        <v>100</v>
      </c>
      <c r="BE868" s="18" t="s">
        <v>100</v>
      </c>
      <c r="BF868" s="20" t="s">
        <v>105</v>
      </c>
      <c r="BG868" s="18" t="s">
        <v>100</v>
      </c>
      <c r="BH868" s="18" t="s">
        <v>100</v>
      </c>
      <c r="BI868" s="18" t="s">
        <v>100</v>
      </c>
      <c r="BJ868" s="18" t="s">
        <v>100</v>
      </c>
      <c r="BK868" s="18" t="s">
        <v>100</v>
      </c>
      <c r="BL868" s="18" t="s">
        <v>100</v>
      </c>
      <c r="BM868" s="18" t="s">
        <v>100</v>
      </c>
      <c r="BN868" s="18" t="s">
        <v>100</v>
      </c>
      <c r="BO868" s="18" t="s">
        <v>100</v>
      </c>
      <c r="BP868" s="18" t="s">
        <v>100</v>
      </c>
      <c r="BQ868" s="18" t="s">
        <v>100</v>
      </c>
      <c r="BR868" s="18" t="s">
        <v>100</v>
      </c>
      <c r="BS868" s="21">
        <f t="shared" si="77"/>
        <v>44865</v>
      </c>
      <c r="BT868" s="20">
        <f t="shared" si="74"/>
        <v>0</v>
      </c>
      <c r="BU868" s="18">
        <v>0</v>
      </c>
      <c r="BV868" s="18">
        <v>0</v>
      </c>
      <c r="BW868" s="20">
        <f t="shared" si="75"/>
        <v>0</v>
      </c>
      <c r="BX868" s="18">
        <v>0</v>
      </c>
      <c r="BY868" s="18">
        <v>0</v>
      </c>
      <c r="BZ868" s="22">
        <f t="shared" si="78"/>
        <v>65000000</v>
      </c>
      <c r="CA868" s="18" t="s">
        <v>106</v>
      </c>
      <c r="CB868" s="20" t="e">
        <f t="shared" si="76"/>
        <v>#REF!</v>
      </c>
      <c r="CC868" s="30" t="e">
        <f>BS868-#REF!</f>
        <v>#REF!</v>
      </c>
      <c r="CD868" s="20" t="s">
        <v>107</v>
      </c>
      <c r="CE868" s="29">
        <v>44594</v>
      </c>
      <c r="CF868" s="32" t="s">
        <v>4516</v>
      </c>
    </row>
    <row r="869" spans="1:84" s="17" customFormat="1" ht="50.25" customHeight="1">
      <c r="A869" s="60">
        <v>868</v>
      </c>
      <c r="B869" s="20" t="s">
        <v>377</v>
      </c>
      <c r="C869" s="20" t="s">
        <v>378</v>
      </c>
      <c r="D869" s="20" t="s">
        <v>251</v>
      </c>
      <c r="E869" s="20" t="s">
        <v>88</v>
      </c>
      <c r="F869" s="20" t="s">
        <v>4517</v>
      </c>
      <c r="G869" s="20" t="s">
        <v>90</v>
      </c>
      <c r="H869" s="20" t="s">
        <v>4518</v>
      </c>
      <c r="I869" s="20" t="s">
        <v>92</v>
      </c>
      <c r="J869" s="18">
        <v>79860482</v>
      </c>
      <c r="K869" s="18" t="s">
        <v>4519</v>
      </c>
      <c r="L869" s="18">
        <v>80111701</v>
      </c>
      <c r="M869" s="28" t="s">
        <v>688</v>
      </c>
      <c r="N869" s="20" t="s">
        <v>96</v>
      </c>
      <c r="O869" s="35">
        <v>28000000</v>
      </c>
      <c r="P869" s="35">
        <v>28000000</v>
      </c>
      <c r="Q869" s="36">
        <v>0</v>
      </c>
      <c r="R869" s="35">
        <v>3500000</v>
      </c>
      <c r="S869" s="20" t="s">
        <v>213</v>
      </c>
      <c r="T869" s="31">
        <v>44589</v>
      </c>
      <c r="U869" s="21">
        <v>44593</v>
      </c>
      <c r="V869" s="31">
        <v>44834</v>
      </c>
      <c r="W869" s="21">
        <v>44593</v>
      </c>
      <c r="X869" s="21">
        <v>44834</v>
      </c>
      <c r="Y869" s="24" t="s">
        <v>383</v>
      </c>
      <c r="Z869" s="25" t="s">
        <v>384</v>
      </c>
      <c r="AA869" s="50">
        <v>20220086</v>
      </c>
      <c r="AB869" s="50">
        <v>111622</v>
      </c>
      <c r="AC869" s="23">
        <v>44580</v>
      </c>
      <c r="AD869" s="18" t="s">
        <v>100</v>
      </c>
      <c r="AE869" s="18" t="s">
        <v>100</v>
      </c>
      <c r="AF869" s="28" t="s">
        <v>986</v>
      </c>
      <c r="AG869" s="28" t="s">
        <v>205</v>
      </c>
      <c r="AH869" s="26">
        <v>121122</v>
      </c>
      <c r="AI869" s="38">
        <v>44589</v>
      </c>
      <c r="AJ869" s="27" t="s">
        <v>103</v>
      </c>
      <c r="AK869" s="26" t="s">
        <v>100</v>
      </c>
      <c r="AL869" s="26" t="s">
        <v>100</v>
      </c>
      <c r="AM869" s="19" t="str">
        <f>'[1]REQUISITOS DE EJECUCIÓN '!F872</f>
        <v>Cumplimiento del contrato
Calidad del servicio</v>
      </c>
      <c r="AN869" s="19" t="str">
        <f>'[1]REQUISITOS DE EJECUCIÓN '!G872</f>
        <v>21-44-101375082</v>
      </c>
      <c r="AO869" s="19">
        <f>'[1]REQUISITOS DE EJECUCIÓN '!H872</f>
        <v>44589</v>
      </c>
      <c r="AP869" s="19">
        <f>'[1]REQUISITOS DE EJECUCIÓN '!I872</f>
        <v>44592</v>
      </c>
      <c r="AQ869" s="19">
        <f>'[1]REQUISITOS DE EJECUCIÓN '!L872</f>
        <v>44590</v>
      </c>
      <c r="AR869" s="19" t="str">
        <f>'[1]REQUISITOS DE EJECUCIÓN '!M872</f>
        <v>I</v>
      </c>
      <c r="AS869" s="20" t="s">
        <v>104</v>
      </c>
      <c r="AT869" s="18" t="str">
        <f>[1]Supervisiones!J872</f>
        <v>Damaris Tatiana Gomez Buitrago</v>
      </c>
      <c r="AU869" s="18" t="str">
        <f>[1]Supervisiones!K872</f>
        <v xml:space="preserve">1076716385	</v>
      </c>
      <c r="AV869" s="18" t="str">
        <f>[1]Supervisiones!L872</f>
        <v>Damaris Tatiana Gomez Buitrago</v>
      </c>
      <c r="AW869" s="18" t="str">
        <f>[1]Supervisiones!M872</f>
        <v xml:space="preserve">1076716385	</v>
      </c>
      <c r="AX869" s="21">
        <f>[1]Supervisiones!N872</f>
        <v>44590</v>
      </c>
      <c r="AY869" s="21">
        <f>[1]Supervisiones!O872</f>
        <v>44590</v>
      </c>
      <c r="AZ869" s="18" t="str">
        <f>[1]Supervisiones!P872</f>
        <v>Transaccional</v>
      </c>
      <c r="BA869" s="20" t="s">
        <v>105</v>
      </c>
      <c r="BB869" s="18">
        <v>0</v>
      </c>
      <c r="BC869" s="20" t="s">
        <v>105</v>
      </c>
      <c r="BD869" s="18" t="s">
        <v>100</v>
      </c>
      <c r="BE869" s="18" t="s">
        <v>100</v>
      </c>
      <c r="BF869" s="20" t="s">
        <v>105</v>
      </c>
      <c r="BG869" s="18" t="s">
        <v>100</v>
      </c>
      <c r="BH869" s="18" t="s">
        <v>100</v>
      </c>
      <c r="BI869" s="18" t="s">
        <v>100</v>
      </c>
      <c r="BJ869" s="18" t="s">
        <v>100</v>
      </c>
      <c r="BK869" s="18" t="s">
        <v>100</v>
      </c>
      <c r="BL869" s="18" t="s">
        <v>100</v>
      </c>
      <c r="BM869" s="18" t="s">
        <v>100</v>
      </c>
      <c r="BN869" s="18" t="s">
        <v>100</v>
      </c>
      <c r="BO869" s="18" t="s">
        <v>100</v>
      </c>
      <c r="BP869" s="18" t="s">
        <v>100</v>
      </c>
      <c r="BQ869" s="18" t="s">
        <v>100</v>
      </c>
      <c r="BR869" s="18" t="s">
        <v>100</v>
      </c>
      <c r="BS869" s="21">
        <f t="shared" si="77"/>
        <v>44834</v>
      </c>
      <c r="BT869" s="20">
        <f t="shared" si="74"/>
        <v>0</v>
      </c>
      <c r="BU869" s="18">
        <v>0</v>
      </c>
      <c r="BV869" s="18">
        <v>0</v>
      </c>
      <c r="BW869" s="20">
        <f t="shared" si="75"/>
        <v>0</v>
      </c>
      <c r="BX869" s="18">
        <v>0</v>
      </c>
      <c r="BY869" s="18">
        <v>0</v>
      </c>
      <c r="BZ869" s="22">
        <f t="shared" si="78"/>
        <v>28000000</v>
      </c>
      <c r="CA869" s="18" t="s">
        <v>106</v>
      </c>
      <c r="CB869" s="20" t="e">
        <f t="shared" si="76"/>
        <v>#REF!</v>
      </c>
      <c r="CC869" s="30" t="e">
        <f>BS869-#REF!</f>
        <v>#REF!</v>
      </c>
      <c r="CD869" s="20" t="s">
        <v>107</v>
      </c>
      <c r="CE869" s="29">
        <v>44594</v>
      </c>
      <c r="CF869" s="32" t="s">
        <v>4520</v>
      </c>
    </row>
    <row r="870" spans="1:84" s="17" customFormat="1" ht="50.25" customHeight="1">
      <c r="A870" s="60">
        <v>869</v>
      </c>
      <c r="B870" s="20" t="s">
        <v>411</v>
      </c>
      <c r="C870" s="20" t="s">
        <v>730</v>
      </c>
      <c r="D870" s="20" t="s">
        <v>1105</v>
      </c>
      <c r="E870" s="20" t="s">
        <v>88</v>
      </c>
      <c r="F870" s="20" t="s">
        <v>4521</v>
      </c>
      <c r="G870" s="20" t="s">
        <v>90</v>
      </c>
      <c r="H870" s="20" t="s">
        <v>4522</v>
      </c>
      <c r="I870" s="20" t="s">
        <v>92</v>
      </c>
      <c r="J870" s="18">
        <v>1027943691</v>
      </c>
      <c r="K870" s="18" t="s">
        <v>4523</v>
      </c>
      <c r="L870" s="18">
        <v>80111701</v>
      </c>
      <c r="M870" s="40" t="s">
        <v>4524</v>
      </c>
      <c r="N870" s="20" t="s">
        <v>96</v>
      </c>
      <c r="O870" s="35">
        <v>44266000</v>
      </c>
      <c r="P870" s="35">
        <v>44266000</v>
      </c>
      <c r="Q870" s="36">
        <v>0</v>
      </c>
      <c r="R870" s="35">
        <v>4000000</v>
      </c>
      <c r="S870" s="20" t="s">
        <v>97</v>
      </c>
      <c r="T870" s="31">
        <v>44589</v>
      </c>
      <c r="U870" s="21">
        <v>44592</v>
      </c>
      <c r="V870" s="31">
        <v>44926</v>
      </c>
      <c r="W870" s="21">
        <v>44592</v>
      </c>
      <c r="X870" s="21">
        <v>44926</v>
      </c>
      <c r="Y870" s="24" t="s">
        <v>418</v>
      </c>
      <c r="Z870" s="25" t="s">
        <v>419</v>
      </c>
      <c r="AA870" s="50">
        <v>20221205</v>
      </c>
      <c r="AB870" s="50">
        <v>120022</v>
      </c>
      <c r="AC870" s="23">
        <v>44586</v>
      </c>
      <c r="AD870" s="18" t="s">
        <v>100</v>
      </c>
      <c r="AE870" s="18" t="s">
        <v>100</v>
      </c>
      <c r="AF870" s="28" t="s">
        <v>4525</v>
      </c>
      <c r="AG870" s="28" t="s">
        <v>321</v>
      </c>
      <c r="AH870" s="26">
        <v>123522</v>
      </c>
      <c r="AI870" s="38">
        <v>44589</v>
      </c>
      <c r="AJ870" s="27" t="s">
        <v>103</v>
      </c>
      <c r="AK870" s="26" t="s">
        <v>100</v>
      </c>
      <c r="AL870" s="26" t="s">
        <v>100</v>
      </c>
      <c r="AM870" s="19" t="str">
        <f>'[1]REQUISITOS DE EJECUCIÓN '!F873</f>
        <v>Cumplimiento del contrato
Calidad del servicio</v>
      </c>
      <c r="AN870" s="19" t="str">
        <f>'[1]REQUISITOS DE EJECUCIÓN '!G873</f>
        <v>550-47-994000015209</v>
      </c>
      <c r="AO870" s="19">
        <f>'[1]REQUISITOS DE EJECUCIÓN '!H873</f>
        <v>44590</v>
      </c>
      <c r="AP870" s="19">
        <f>'[1]REQUISITOS DE EJECUCIÓN '!I873</f>
        <v>44592</v>
      </c>
      <c r="AQ870" s="19">
        <f>'[1]REQUISITOS DE EJECUCIÓN '!L873</f>
        <v>44590</v>
      </c>
      <c r="AR870" s="19" t="str">
        <f>'[1]REQUISITOS DE EJECUCIÓN '!M873</f>
        <v>I</v>
      </c>
      <c r="AS870" s="20" t="s">
        <v>104</v>
      </c>
      <c r="AT870" s="18" t="str">
        <f>[1]Supervisiones!J873</f>
        <v>Yolanda Alfonso Ruiz</v>
      </c>
      <c r="AU870" s="18">
        <f>[1]Supervisiones!K873</f>
        <v>39524390</v>
      </c>
      <c r="AV870" s="18" t="str">
        <f>[1]Supervisiones!L873</f>
        <v>Yolanda Alfonso Ruiz</v>
      </c>
      <c r="AW870" s="18">
        <f>[1]Supervisiones!M873</f>
        <v>39524390</v>
      </c>
      <c r="AX870" s="21">
        <f>[1]Supervisiones!N873</f>
        <v>44590</v>
      </c>
      <c r="AY870" s="21">
        <f>[1]Supervisiones!O873</f>
        <v>44590</v>
      </c>
      <c r="AZ870" s="18" t="str">
        <f>[1]Supervisiones!P873</f>
        <v>Transaccional</v>
      </c>
      <c r="BA870" s="20" t="s">
        <v>105</v>
      </c>
      <c r="BB870" s="18">
        <v>0</v>
      </c>
      <c r="BC870" s="20" t="s">
        <v>105</v>
      </c>
      <c r="BD870" s="18" t="s">
        <v>100</v>
      </c>
      <c r="BE870" s="18" t="s">
        <v>100</v>
      </c>
      <c r="BF870" s="20" t="s">
        <v>105</v>
      </c>
      <c r="BG870" s="18" t="s">
        <v>100</v>
      </c>
      <c r="BH870" s="18" t="s">
        <v>100</v>
      </c>
      <c r="BI870" s="18" t="s">
        <v>100</v>
      </c>
      <c r="BJ870" s="18" t="s">
        <v>100</v>
      </c>
      <c r="BK870" s="18" t="s">
        <v>100</v>
      </c>
      <c r="BL870" s="18" t="s">
        <v>100</v>
      </c>
      <c r="BM870" s="18" t="s">
        <v>100</v>
      </c>
      <c r="BN870" s="18" t="s">
        <v>100</v>
      </c>
      <c r="BO870" s="18" t="s">
        <v>100</v>
      </c>
      <c r="BP870" s="18" t="s">
        <v>100</v>
      </c>
      <c r="BQ870" s="18" t="s">
        <v>100</v>
      </c>
      <c r="BR870" s="18" t="s">
        <v>100</v>
      </c>
      <c r="BS870" s="21">
        <f t="shared" si="77"/>
        <v>44926</v>
      </c>
      <c r="BT870" s="20">
        <f t="shared" si="74"/>
        <v>0</v>
      </c>
      <c r="BU870" s="18">
        <v>0</v>
      </c>
      <c r="BV870" s="18">
        <v>0</v>
      </c>
      <c r="BW870" s="20">
        <f t="shared" si="75"/>
        <v>0</v>
      </c>
      <c r="BX870" s="18">
        <v>0</v>
      </c>
      <c r="BY870" s="18">
        <v>0</v>
      </c>
      <c r="BZ870" s="22">
        <f t="shared" si="78"/>
        <v>44266000</v>
      </c>
      <c r="CA870" s="18" t="s">
        <v>106</v>
      </c>
      <c r="CB870" s="20" t="e">
        <f t="shared" si="76"/>
        <v>#REF!</v>
      </c>
      <c r="CC870" s="30" t="e">
        <f>BS870-#REF!</f>
        <v>#REF!</v>
      </c>
      <c r="CD870" s="20" t="s">
        <v>107</v>
      </c>
      <c r="CE870" s="29">
        <v>44594</v>
      </c>
      <c r="CF870" s="32" t="s">
        <v>4526</v>
      </c>
    </row>
    <row r="871" spans="1:84" s="17" customFormat="1" ht="50.25" customHeight="1">
      <c r="A871" s="60">
        <v>870</v>
      </c>
      <c r="B871" s="20" t="s">
        <v>298</v>
      </c>
      <c r="C871" s="20" t="s">
        <v>2328</v>
      </c>
      <c r="D871" s="20" t="s">
        <v>460</v>
      </c>
      <c r="E871" s="20" t="s">
        <v>88</v>
      </c>
      <c r="F871" s="20" t="s">
        <v>4527</v>
      </c>
      <c r="G871" s="20" t="s">
        <v>111</v>
      </c>
      <c r="H871" s="20" t="s">
        <v>4528</v>
      </c>
      <c r="I871" s="20" t="s">
        <v>92</v>
      </c>
      <c r="J871" s="18">
        <v>1101452333</v>
      </c>
      <c r="K871" s="18" t="s">
        <v>4529</v>
      </c>
      <c r="L871" s="18">
        <v>80111701</v>
      </c>
      <c r="M871" s="28" t="s">
        <v>304</v>
      </c>
      <c r="N871" s="20" t="s">
        <v>96</v>
      </c>
      <c r="O871" s="35">
        <v>20000000</v>
      </c>
      <c r="P871" s="35">
        <v>20000000</v>
      </c>
      <c r="Q871" s="36">
        <v>0</v>
      </c>
      <c r="R871" s="35">
        <v>2000000</v>
      </c>
      <c r="S871" s="20" t="s">
        <v>213</v>
      </c>
      <c r="T871" s="31">
        <v>44589</v>
      </c>
      <c r="U871" s="21">
        <v>44593</v>
      </c>
      <c r="V871" s="31">
        <v>44865</v>
      </c>
      <c r="W871" s="21">
        <v>44593</v>
      </c>
      <c r="X871" s="21">
        <v>44865</v>
      </c>
      <c r="Y871" s="24" t="s">
        <v>764</v>
      </c>
      <c r="Z871" s="25" t="s">
        <v>306</v>
      </c>
      <c r="AA871" s="50">
        <v>20220617</v>
      </c>
      <c r="AB871" s="50">
        <v>105122</v>
      </c>
      <c r="AC871" s="23">
        <v>44579</v>
      </c>
      <c r="AD871" s="18" t="s">
        <v>100</v>
      </c>
      <c r="AE871" s="18" t="s">
        <v>100</v>
      </c>
      <c r="AF871" s="28" t="s">
        <v>1705</v>
      </c>
      <c r="AG871" s="28" t="s">
        <v>116</v>
      </c>
      <c r="AH871" s="26">
        <v>124322</v>
      </c>
      <c r="AI871" s="38">
        <v>44589</v>
      </c>
      <c r="AJ871" s="27" t="s">
        <v>103</v>
      </c>
      <c r="AK871" s="26" t="s">
        <v>100</v>
      </c>
      <c r="AL871" s="26" t="s">
        <v>100</v>
      </c>
      <c r="AM871" s="19" t="str">
        <f>'[1]REQUISITOS DE EJECUCIÓN '!F874</f>
        <v>Cumplimiento del contrato</v>
      </c>
      <c r="AN871" s="19" t="str">
        <f>'[1]REQUISITOS DE EJECUCIÓN '!G874</f>
        <v>390-47-994000070206</v>
      </c>
      <c r="AO871" s="19">
        <f>'[1]REQUISITOS DE EJECUCIÓN '!H874</f>
        <v>44591</v>
      </c>
      <c r="AP871" s="19">
        <f>'[1]REQUISITOS DE EJECUCIÓN '!I874</f>
        <v>44592</v>
      </c>
      <c r="AQ871" s="19">
        <f>'[1]REQUISITOS DE EJECUCIÓN '!L874</f>
        <v>44590</v>
      </c>
      <c r="AR871" s="19" t="str">
        <f>'[1]REQUISITOS DE EJECUCIÓN '!M874</f>
        <v>I</v>
      </c>
      <c r="AS871" s="20" t="s">
        <v>104</v>
      </c>
      <c r="AT871" s="18" t="str">
        <f>[1]Supervisiones!J874</f>
        <v>Nelson Jair Peña Gama</v>
      </c>
      <c r="AU871" s="18">
        <f>[1]Supervisiones!K874</f>
        <v>79353698</v>
      </c>
      <c r="AV871" s="18" t="str">
        <f>[1]Supervisiones!L874</f>
        <v>Nelson Jair Peña Gama</v>
      </c>
      <c r="AW871" s="18">
        <f>[1]Supervisiones!M874</f>
        <v>79353698</v>
      </c>
      <c r="AX871" s="21">
        <f>[1]Supervisiones!N874</f>
        <v>44590</v>
      </c>
      <c r="AY871" s="21">
        <f>[1]Supervisiones!O874</f>
        <v>44590</v>
      </c>
      <c r="AZ871" s="18" t="str">
        <f>[1]Supervisiones!P874</f>
        <v>Transaccional</v>
      </c>
      <c r="BA871" s="20" t="s">
        <v>105</v>
      </c>
      <c r="BB871" s="18">
        <v>0</v>
      </c>
      <c r="BC871" s="20" t="s">
        <v>105</v>
      </c>
      <c r="BD871" s="18" t="s">
        <v>100</v>
      </c>
      <c r="BE871" s="18" t="s">
        <v>100</v>
      </c>
      <c r="BF871" s="20" t="s">
        <v>105</v>
      </c>
      <c r="BG871" s="18" t="s">
        <v>100</v>
      </c>
      <c r="BH871" s="18" t="s">
        <v>100</v>
      </c>
      <c r="BI871" s="18" t="s">
        <v>100</v>
      </c>
      <c r="BJ871" s="18" t="s">
        <v>100</v>
      </c>
      <c r="BK871" s="18" t="s">
        <v>100</v>
      </c>
      <c r="BL871" s="18" t="s">
        <v>100</v>
      </c>
      <c r="BM871" s="18" t="s">
        <v>100</v>
      </c>
      <c r="BN871" s="18" t="s">
        <v>100</v>
      </c>
      <c r="BO871" s="18" t="s">
        <v>100</v>
      </c>
      <c r="BP871" s="18" t="s">
        <v>100</v>
      </c>
      <c r="BQ871" s="18" t="s">
        <v>100</v>
      </c>
      <c r="BR871" s="18" t="s">
        <v>100</v>
      </c>
      <c r="BS871" s="21">
        <f t="shared" si="77"/>
        <v>44865</v>
      </c>
      <c r="BT871" s="20">
        <f t="shared" si="74"/>
        <v>0</v>
      </c>
      <c r="BU871" s="18">
        <v>0</v>
      </c>
      <c r="BV871" s="18">
        <v>0</v>
      </c>
      <c r="BW871" s="20">
        <f t="shared" si="75"/>
        <v>0</v>
      </c>
      <c r="BX871" s="18">
        <v>0</v>
      </c>
      <c r="BY871" s="18">
        <v>0</v>
      </c>
      <c r="BZ871" s="22">
        <f t="shared" si="78"/>
        <v>20000000</v>
      </c>
      <c r="CA871" s="18" t="s">
        <v>106</v>
      </c>
      <c r="CB871" s="20" t="e">
        <f t="shared" si="76"/>
        <v>#REF!</v>
      </c>
      <c r="CC871" s="30" t="e">
        <f>BS871-#REF!</f>
        <v>#REF!</v>
      </c>
      <c r="CD871" s="20" t="s">
        <v>107</v>
      </c>
      <c r="CE871" s="29">
        <v>44594</v>
      </c>
      <c r="CF871" s="32" t="s">
        <v>4530</v>
      </c>
    </row>
    <row r="872" spans="1:84" s="17" customFormat="1" ht="50.25" customHeight="1">
      <c r="A872" s="60">
        <v>871</v>
      </c>
      <c r="B872" s="20" t="s">
        <v>298</v>
      </c>
      <c r="C872" s="20" t="s">
        <v>299</v>
      </c>
      <c r="D872" s="20" t="s">
        <v>460</v>
      </c>
      <c r="E872" s="20" t="s">
        <v>88</v>
      </c>
      <c r="F872" s="20" t="s">
        <v>4531</v>
      </c>
      <c r="G872" s="20" t="s">
        <v>90</v>
      </c>
      <c r="H872" s="20" t="s">
        <v>4532</v>
      </c>
      <c r="I872" s="20" t="s">
        <v>92</v>
      </c>
      <c r="J872" s="18">
        <v>1004109690</v>
      </c>
      <c r="K872" s="18" t="s">
        <v>4533</v>
      </c>
      <c r="L872" s="18">
        <v>80111701</v>
      </c>
      <c r="M872" s="28" t="s">
        <v>340</v>
      </c>
      <c r="N872" s="28" t="s">
        <v>96</v>
      </c>
      <c r="O872" s="35">
        <v>24000000</v>
      </c>
      <c r="P872" s="35">
        <v>24000000</v>
      </c>
      <c r="Q872" s="36">
        <v>0</v>
      </c>
      <c r="R872" s="35">
        <v>4000000</v>
      </c>
      <c r="S872" s="20" t="s">
        <v>213</v>
      </c>
      <c r="T872" s="31">
        <v>44589</v>
      </c>
      <c r="U872" s="21">
        <v>44593</v>
      </c>
      <c r="V872" s="31">
        <v>44742</v>
      </c>
      <c r="W872" s="21">
        <v>44593</v>
      </c>
      <c r="X872" s="21">
        <v>44742</v>
      </c>
      <c r="Y872" s="24" t="s">
        <v>305</v>
      </c>
      <c r="Z872" s="25" t="s">
        <v>306</v>
      </c>
      <c r="AA872" s="50">
        <v>20221172</v>
      </c>
      <c r="AB872" s="50">
        <v>115522</v>
      </c>
      <c r="AC872" s="23">
        <v>44583</v>
      </c>
      <c r="AD872" s="18" t="s">
        <v>100</v>
      </c>
      <c r="AE872" s="18" t="s">
        <v>100</v>
      </c>
      <c r="AF872" s="28" t="s">
        <v>2768</v>
      </c>
      <c r="AG872" s="28" t="s">
        <v>102</v>
      </c>
      <c r="AH872" s="26">
        <v>121422</v>
      </c>
      <c r="AI872" s="38">
        <v>44589</v>
      </c>
      <c r="AJ872" s="27" t="s">
        <v>103</v>
      </c>
      <c r="AK872" s="26" t="s">
        <v>100</v>
      </c>
      <c r="AL872" s="26" t="s">
        <v>100</v>
      </c>
      <c r="AM872" s="19" t="str">
        <f>'[1]REQUISITOS DE EJECUCIÓN '!F875</f>
        <v>Cumplimiento del contrato
Calidad del servicio</v>
      </c>
      <c r="AN872" s="19" t="str">
        <f>'[1]REQUISITOS DE EJECUCIÓN '!G875</f>
        <v>47-46-101008773</v>
      </c>
      <c r="AO872" s="19">
        <f>'[1]REQUISITOS DE EJECUCIÓN '!H875</f>
        <v>44593</v>
      </c>
      <c r="AP872" s="19">
        <f>'[1]REQUISITOS DE EJECUCIÓN '!I875</f>
        <v>44562</v>
      </c>
      <c r="AQ872" s="19">
        <f>'[1]REQUISITOS DE EJECUCIÓN '!L875</f>
        <v>44590</v>
      </c>
      <c r="AR872" s="19" t="str">
        <f>'[1]REQUISITOS DE EJECUCIÓN '!M875</f>
        <v>l</v>
      </c>
      <c r="AS872" s="20" t="s">
        <v>104</v>
      </c>
      <c r="AT872" s="18" t="str">
        <f>[1]Supervisiones!J875</f>
        <v>Fabian Dario Romero Moreno</v>
      </c>
      <c r="AU872" s="18">
        <f>[1]Supervisiones!K875</f>
        <v>11523034</v>
      </c>
      <c r="AV872" s="18" t="str">
        <f>[1]Supervisiones!L875</f>
        <v>Fabian Dario Romero Moreno</v>
      </c>
      <c r="AW872" s="18">
        <f>[1]Supervisiones!M875</f>
        <v>11523034</v>
      </c>
      <c r="AX872" s="21">
        <f>[1]Supervisiones!N875</f>
        <v>44590</v>
      </c>
      <c r="AY872" s="21">
        <f>[1]Supervisiones!O875</f>
        <v>44590</v>
      </c>
      <c r="AZ872" s="18" t="str">
        <f>[1]Supervisiones!P875</f>
        <v>Transaccional</v>
      </c>
      <c r="BA872" s="20" t="s">
        <v>105</v>
      </c>
      <c r="BB872" s="18">
        <v>0</v>
      </c>
      <c r="BC872" s="20" t="s">
        <v>105</v>
      </c>
      <c r="BD872" s="18" t="s">
        <v>100</v>
      </c>
      <c r="BE872" s="18" t="s">
        <v>100</v>
      </c>
      <c r="BF872" s="20" t="s">
        <v>105</v>
      </c>
      <c r="BG872" s="18" t="s">
        <v>100</v>
      </c>
      <c r="BH872" s="18" t="s">
        <v>100</v>
      </c>
      <c r="BI872" s="18" t="s">
        <v>100</v>
      </c>
      <c r="BJ872" s="18" t="s">
        <v>100</v>
      </c>
      <c r="BK872" s="18" t="s">
        <v>100</v>
      </c>
      <c r="BL872" s="18" t="s">
        <v>100</v>
      </c>
      <c r="BM872" s="18" t="s">
        <v>100</v>
      </c>
      <c r="BN872" s="18" t="s">
        <v>100</v>
      </c>
      <c r="BO872" s="18" t="s">
        <v>100</v>
      </c>
      <c r="BP872" s="18" t="s">
        <v>100</v>
      </c>
      <c r="BQ872" s="18" t="s">
        <v>100</v>
      </c>
      <c r="BR872" s="18" t="s">
        <v>100</v>
      </c>
      <c r="BS872" s="21">
        <f t="shared" si="77"/>
        <v>44742</v>
      </c>
      <c r="BT872" s="20">
        <f t="shared" si="74"/>
        <v>0</v>
      </c>
      <c r="BU872" s="18">
        <v>0</v>
      </c>
      <c r="BV872" s="18">
        <v>0</v>
      </c>
      <c r="BW872" s="20">
        <f t="shared" si="75"/>
        <v>0</v>
      </c>
      <c r="BX872" s="18">
        <v>0</v>
      </c>
      <c r="BY872" s="18">
        <v>0</v>
      </c>
      <c r="BZ872" s="22">
        <f t="shared" si="78"/>
        <v>24000000</v>
      </c>
      <c r="CA872" s="18" t="s">
        <v>106</v>
      </c>
      <c r="CB872" s="20" t="e">
        <f t="shared" si="76"/>
        <v>#REF!</v>
      </c>
      <c r="CC872" s="30" t="e">
        <f>BS872-#REF!</f>
        <v>#REF!</v>
      </c>
      <c r="CD872" s="20" t="s">
        <v>107</v>
      </c>
      <c r="CE872" s="29">
        <v>44594</v>
      </c>
      <c r="CF872" s="32" t="s">
        <v>4534</v>
      </c>
    </row>
    <row r="873" spans="1:84" s="17" customFormat="1" ht="50.25" customHeight="1">
      <c r="A873" s="60">
        <v>872</v>
      </c>
      <c r="B873" s="20" t="s">
        <v>962</v>
      </c>
      <c r="C873" s="20" t="s">
        <v>962</v>
      </c>
      <c r="D873" s="20" t="s">
        <v>87</v>
      </c>
      <c r="E873" s="20" t="s">
        <v>88</v>
      </c>
      <c r="F873" s="20" t="s">
        <v>4535</v>
      </c>
      <c r="G873" s="20" t="s">
        <v>90</v>
      </c>
      <c r="H873" s="20" t="s">
        <v>4536</v>
      </c>
      <c r="I873" s="20" t="s">
        <v>92</v>
      </c>
      <c r="J873" s="18">
        <v>52695853</v>
      </c>
      <c r="K873" s="18" t="s">
        <v>4537</v>
      </c>
      <c r="L873" s="18">
        <v>80111701</v>
      </c>
      <c r="M873" s="28" t="s">
        <v>4538</v>
      </c>
      <c r="N873" s="20" t="s">
        <v>96</v>
      </c>
      <c r="O873" s="20">
        <f t="shared" si="58"/>
        <v>64000000</v>
      </c>
      <c r="P873" s="39">
        <v>64000000</v>
      </c>
      <c r="Q873" s="18">
        <v>0</v>
      </c>
      <c r="R873" s="39">
        <v>8000000</v>
      </c>
      <c r="S873" s="20" t="s">
        <v>213</v>
      </c>
      <c r="T873" s="31">
        <v>44589</v>
      </c>
      <c r="U873" s="21">
        <v>44592</v>
      </c>
      <c r="V873" s="21">
        <v>44804</v>
      </c>
      <c r="W873" s="21">
        <v>44592</v>
      </c>
      <c r="X873" s="21">
        <v>44804</v>
      </c>
      <c r="Y873" s="24" t="s">
        <v>130</v>
      </c>
      <c r="Z873" s="25" t="s">
        <v>99</v>
      </c>
      <c r="AA873" s="24">
        <v>20220966</v>
      </c>
      <c r="AB873" s="24">
        <v>25422</v>
      </c>
      <c r="AC873" s="21">
        <v>44569</v>
      </c>
      <c r="AD873" s="18" t="s">
        <v>100</v>
      </c>
      <c r="AE873" s="18" t="s">
        <v>100</v>
      </c>
      <c r="AF873" s="18" t="s">
        <v>4422</v>
      </c>
      <c r="AG873" s="18" t="s">
        <v>102</v>
      </c>
      <c r="AH873" s="26">
        <v>120722</v>
      </c>
      <c r="AI873" s="38">
        <v>44589</v>
      </c>
      <c r="AJ873" s="27" t="s">
        <v>103</v>
      </c>
      <c r="AK873" s="26" t="s">
        <v>100</v>
      </c>
      <c r="AL873" s="26" t="s">
        <v>100</v>
      </c>
      <c r="AM873" s="19" t="str">
        <f>'[1]REQUISITOS DE EJECUCIÓN '!F876</f>
        <v>Cumplimiento del contrato
Calidad del servicio</v>
      </c>
      <c r="AN873" s="19" t="str">
        <f>'[1]REQUISITOS DE EJECUCIÓN '!G876</f>
        <v>380-47-994000124658</v>
      </c>
      <c r="AO873" s="19">
        <f>'[1]REQUISITOS DE EJECUCIÓN '!H876</f>
        <v>44589</v>
      </c>
      <c r="AP873" s="19">
        <f>'[1]REQUISITOS DE EJECUCIÓN '!I876</f>
        <v>44592</v>
      </c>
      <c r="AQ873" s="19">
        <f>'[1]REQUISITOS DE EJECUCIÓN '!L876</f>
        <v>44590</v>
      </c>
      <c r="AR873" s="19" t="str">
        <f>'[1]REQUISITOS DE EJECUCIÓN '!M876</f>
        <v>I</v>
      </c>
      <c r="AS873" s="20" t="s">
        <v>104</v>
      </c>
      <c r="AT873" s="18" t="str">
        <f>[1]Supervisiones!J876</f>
        <v>Aura Elvira Gómez Martínez</v>
      </c>
      <c r="AU873" s="18">
        <f>[1]Supervisiones!K876</f>
        <v>52375911</v>
      </c>
      <c r="AV873" s="18" t="str">
        <f>[1]Supervisiones!L876</f>
        <v>Aura Elvira Gómez Martínez</v>
      </c>
      <c r="AW873" s="18">
        <f>[1]Supervisiones!M876</f>
        <v>52375911</v>
      </c>
      <c r="AX873" s="21">
        <f>[1]Supervisiones!N876</f>
        <v>44592</v>
      </c>
      <c r="AY873" s="21">
        <f>[1]Supervisiones!O876</f>
        <v>44592</v>
      </c>
      <c r="AZ873" s="18" t="str">
        <f>[1]Supervisiones!P876</f>
        <v>Transaccional</v>
      </c>
      <c r="BA873" s="20" t="s">
        <v>105</v>
      </c>
      <c r="BB873" s="18">
        <v>0</v>
      </c>
      <c r="BC873" s="20" t="s">
        <v>105</v>
      </c>
      <c r="BD873" s="18" t="s">
        <v>100</v>
      </c>
      <c r="BE873" s="18" t="s">
        <v>100</v>
      </c>
      <c r="BF873" s="20" t="s">
        <v>105</v>
      </c>
      <c r="BG873" s="18" t="s">
        <v>100</v>
      </c>
      <c r="BH873" s="18" t="s">
        <v>100</v>
      </c>
      <c r="BI873" s="18" t="s">
        <v>100</v>
      </c>
      <c r="BJ873" s="18" t="s">
        <v>100</v>
      </c>
      <c r="BK873" s="18" t="s">
        <v>100</v>
      </c>
      <c r="BL873" s="18" t="s">
        <v>100</v>
      </c>
      <c r="BM873" s="18" t="s">
        <v>100</v>
      </c>
      <c r="BN873" s="18" t="s">
        <v>100</v>
      </c>
      <c r="BO873" s="18" t="s">
        <v>100</v>
      </c>
      <c r="BP873" s="18" t="s">
        <v>100</v>
      </c>
      <c r="BQ873" s="18" t="s">
        <v>100</v>
      </c>
      <c r="BR873" s="18" t="s">
        <v>100</v>
      </c>
      <c r="BS873" s="21">
        <f t="shared" si="77"/>
        <v>44804</v>
      </c>
      <c r="BT873" s="20">
        <f t="shared" si="74"/>
        <v>0</v>
      </c>
      <c r="BU873" s="18">
        <v>0</v>
      </c>
      <c r="BV873" s="18">
        <v>0</v>
      </c>
      <c r="BW873" s="20">
        <f t="shared" si="75"/>
        <v>0</v>
      </c>
      <c r="BX873" s="18">
        <v>0</v>
      </c>
      <c r="BY873" s="18">
        <v>0</v>
      </c>
      <c r="BZ873" s="22">
        <f t="shared" si="78"/>
        <v>64000000</v>
      </c>
      <c r="CA873" s="18" t="s">
        <v>106</v>
      </c>
      <c r="CB873" s="20" t="e">
        <f t="shared" si="76"/>
        <v>#REF!</v>
      </c>
      <c r="CC873" s="30" t="e">
        <f>BS873-#REF!</f>
        <v>#REF!</v>
      </c>
      <c r="CD873" s="20" t="s">
        <v>107</v>
      </c>
      <c r="CE873" s="29">
        <v>44594</v>
      </c>
      <c r="CF873" s="32" t="s">
        <v>4539</v>
      </c>
    </row>
    <row r="874" spans="1:84" s="17" customFormat="1" ht="50.25" customHeight="1">
      <c r="A874" s="60">
        <v>873</v>
      </c>
      <c r="B874" s="20" t="s">
        <v>962</v>
      </c>
      <c r="C874" s="20" t="s">
        <v>962</v>
      </c>
      <c r="D874" s="20" t="s">
        <v>87</v>
      </c>
      <c r="E874" s="20" t="s">
        <v>88</v>
      </c>
      <c r="F874" s="20" t="s">
        <v>4540</v>
      </c>
      <c r="G874" s="20" t="s">
        <v>111</v>
      </c>
      <c r="H874" s="20" t="s">
        <v>4541</v>
      </c>
      <c r="I874" s="20" t="s">
        <v>92</v>
      </c>
      <c r="J874" s="18">
        <v>52151975</v>
      </c>
      <c r="K874" s="18" t="s">
        <v>4542</v>
      </c>
      <c r="L874" s="18">
        <v>80111701</v>
      </c>
      <c r="M874" s="28" t="s">
        <v>4543</v>
      </c>
      <c r="N874" s="28" t="s">
        <v>96</v>
      </c>
      <c r="O874" s="20">
        <f t="shared" si="58"/>
        <v>20000000</v>
      </c>
      <c r="P874" s="39">
        <v>20000000</v>
      </c>
      <c r="Q874" s="18">
        <v>0</v>
      </c>
      <c r="R874" s="39">
        <v>4000000</v>
      </c>
      <c r="S874" s="20" t="s">
        <v>213</v>
      </c>
      <c r="T874" s="31">
        <v>44589</v>
      </c>
      <c r="U874" s="21">
        <v>44592</v>
      </c>
      <c r="V874" s="21">
        <v>44742</v>
      </c>
      <c r="W874" s="21">
        <v>44592</v>
      </c>
      <c r="X874" s="21">
        <v>44742</v>
      </c>
      <c r="Y874" s="24" t="s">
        <v>130</v>
      </c>
      <c r="Z874" s="25" t="s">
        <v>99</v>
      </c>
      <c r="AA874" s="24">
        <v>20220988</v>
      </c>
      <c r="AB874" s="24">
        <v>26822</v>
      </c>
      <c r="AC874" s="21">
        <v>44569</v>
      </c>
      <c r="AD874" s="18" t="s">
        <v>100</v>
      </c>
      <c r="AE874" s="18" t="s">
        <v>100</v>
      </c>
      <c r="AF874" s="18" t="s">
        <v>4422</v>
      </c>
      <c r="AG874" s="18" t="s">
        <v>188</v>
      </c>
      <c r="AH874" s="26">
        <v>120922</v>
      </c>
      <c r="AI874" s="38">
        <v>44589</v>
      </c>
      <c r="AJ874" s="27" t="s">
        <v>103</v>
      </c>
      <c r="AK874" s="26" t="s">
        <v>100</v>
      </c>
      <c r="AL874" s="26" t="s">
        <v>100</v>
      </c>
      <c r="AM874" s="19" t="str">
        <f>'[1]REQUISITOS DE EJECUCIÓN '!F877</f>
        <v>Cumplimiento del contrato</v>
      </c>
      <c r="AN874" s="19" t="str">
        <f>'[1]REQUISITOS DE EJECUCIÓN '!G877</f>
        <v>36-44-101053118</v>
      </c>
      <c r="AO874" s="19">
        <f>'[1]REQUISITOS DE EJECUCIÓN '!H877</f>
        <v>44589</v>
      </c>
      <c r="AP874" s="19">
        <f>'[1]REQUISITOS DE EJECUCIÓN '!I877</f>
        <v>44592</v>
      </c>
      <c r="AQ874" s="19">
        <f>'[1]REQUISITOS DE EJECUCIÓN '!L877</f>
        <v>44590</v>
      </c>
      <c r="AR874" s="19" t="str">
        <f>'[1]REQUISITOS DE EJECUCIÓN '!M877</f>
        <v>I</v>
      </c>
      <c r="AS874" s="20" t="s">
        <v>104</v>
      </c>
      <c r="AT874" s="18" t="str">
        <f>[1]Supervisiones!J877</f>
        <v>Aura Elvira Gómez Martínez</v>
      </c>
      <c r="AU874" s="18">
        <f>[1]Supervisiones!K877</f>
        <v>52375911</v>
      </c>
      <c r="AV874" s="18" t="str">
        <f>[1]Supervisiones!L877</f>
        <v>Aura Elvira Gómez Martínez</v>
      </c>
      <c r="AW874" s="18">
        <f>[1]Supervisiones!M877</f>
        <v>52375911</v>
      </c>
      <c r="AX874" s="21">
        <f>[1]Supervisiones!N877</f>
        <v>44592</v>
      </c>
      <c r="AY874" s="21">
        <f>[1]Supervisiones!O877</f>
        <v>44592</v>
      </c>
      <c r="AZ874" s="18" t="str">
        <f>[1]Supervisiones!P877</f>
        <v>Transaccional</v>
      </c>
      <c r="BA874" s="20" t="s">
        <v>105</v>
      </c>
      <c r="BB874" s="18">
        <v>0</v>
      </c>
      <c r="BC874" s="20" t="s">
        <v>105</v>
      </c>
      <c r="BD874" s="18" t="s">
        <v>100</v>
      </c>
      <c r="BE874" s="18" t="s">
        <v>100</v>
      </c>
      <c r="BF874" s="20" t="s">
        <v>105</v>
      </c>
      <c r="BG874" s="18" t="s">
        <v>100</v>
      </c>
      <c r="BH874" s="18" t="s">
        <v>100</v>
      </c>
      <c r="BI874" s="18" t="s">
        <v>100</v>
      </c>
      <c r="BJ874" s="18" t="s">
        <v>100</v>
      </c>
      <c r="BK874" s="18" t="s">
        <v>100</v>
      </c>
      <c r="BL874" s="18" t="s">
        <v>100</v>
      </c>
      <c r="BM874" s="18" t="s">
        <v>100</v>
      </c>
      <c r="BN874" s="18" t="s">
        <v>100</v>
      </c>
      <c r="BO874" s="18" t="s">
        <v>100</v>
      </c>
      <c r="BP874" s="18" t="s">
        <v>100</v>
      </c>
      <c r="BQ874" s="18" t="s">
        <v>100</v>
      </c>
      <c r="BR874" s="18" t="s">
        <v>100</v>
      </c>
      <c r="BS874" s="21">
        <f t="shared" si="77"/>
        <v>44742</v>
      </c>
      <c r="BT874" s="20">
        <f t="shared" si="74"/>
        <v>0</v>
      </c>
      <c r="BU874" s="18">
        <v>0</v>
      </c>
      <c r="BV874" s="18">
        <v>0</v>
      </c>
      <c r="BW874" s="20">
        <f t="shared" si="75"/>
        <v>0</v>
      </c>
      <c r="BX874" s="18">
        <v>0</v>
      </c>
      <c r="BY874" s="18">
        <v>0</v>
      </c>
      <c r="BZ874" s="22">
        <f t="shared" si="78"/>
        <v>20000000</v>
      </c>
      <c r="CA874" s="18" t="s">
        <v>106</v>
      </c>
      <c r="CB874" s="20" t="e">
        <f t="shared" si="76"/>
        <v>#REF!</v>
      </c>
      <c r="CC874" s="30" t="e">
        <f>BS874-#REF!</f>
        <v>#REF!</v>
      </c>
      <c r="CD874" s="20" t="s">
        <v>107</v>
      </c>
      <c r="CE874" s="29">
        <v>44594</v>
      </c>
      <c r="CF874" s="32" t="s">
        <v>4544</v>
      </c>
    </row>
    <row r="875" spans="1:84" s="17" customFormat="1" ht="50.25" customHeight="1">
      <c r="A875" s="60">
        <v>874</v>
      </c>
      <c r="B875" s="20" t="s">
        <v>411</v>
      </c>
      <c r="C875" s="20" t="s">
        <v>1488</v>
      </c>
      <c r="D875" s="20" t="s">
        <v>1261</v>
      </c>
      <c r="E875" s="20" t="s">
        <v>88</v>
      </c>
      <c r="F875" s="20" t="s">
        <v>4545</v>
      </c>
      <c r="G875" s="20" t="s">
        <v>90</v>
      </c>
      <c r="H875" s="20" t="s">
        <v>4546</v>
      </c>
      <c r="I875" s="20" t="s">
        <v>92</v>
      </c>
      <c r="J875" s="18">
        <v>1020755594</v>
      </c>
      <c r="K875" s="18" t="s">
        <v>4547</v>
      </c>
      <c r="L875" s="18">
        <v>80111701</v>
      </c>
      <c r="M875" s="28" t="s">
        <v>4548</v>
      </c>
      <c r="N875" s="20" t="s">
        <v>96</v>
      </c>
      <c r="O875" s="35">
        <v>63080000</v>
      </c>
      <c r="P875" s="35">
        <v>63080000</v>
      </c>
      <c r="Q875" s="36">
        <v>0</v>
      </c>
      <c r="R875" s="35">
        <v>5700000</v>
      </c>
      <c r="S875" s="20" t="s">
        <v>97</v>
      </c>
      <c r="T875" s="31">
        <v>44589</v>
      </c>
      <c r="U875" s="21">
        <v>44592</v>
      </c>
      <c r="V875" s="31">
        <v>44926</v>
      </c>
      <c r="W875" s="21">
        <v>44592</v>
      </c>
      <c r="X875" s="21">
        <v>44926</v>
      </c>
      <c r="Y875" s="24" t="s">
        <v>622</v>
      </c>
      <c r="Z875" s="25" t="s">
        <v>419</v>
      </c>
      <c r="AA875" s="50">
        <v>20220738</v>
      </c>
      <c r="AB875" s="50">
        <v>103622</v>
      </c>
      <c r="AC875" s="23">
        <v>44579</v>
      </c>
      <c r="AD875" s="18" t="s">
        <v>100</v>
      </c>
      <c r="AE875" s="18" t="s">
        <v>100</v>
      </c>
      <c r="AF875" s="28" t="s">
        <v>1560</v>
      </c>
      <c r="AG875" s="28" t="s">
        <v>4549</v>
      </c>
      <c r="AH875" s="26">
        <v>127722</v>
      </c>
      <c r="AI875" s="38">
        <v>44592</v>
      </c>
      <c r="AJ875" s="27" t="s">
        <v>103</v>
      </c>
      <c r="AK875" s="26" t="s">
        <v>100</v>
      </c>
      <c r="AL875" s="26" t="s">
        <v>100</v>
      </c>
      <c r="AM875" s="19" t="str">
        <f>'[1]REQUISITOS DE EJECUCIÓN '!F878</f>
        <v>Cumplimiento del contrato
Calidad del servicio</v>
      </c>
      <c r="AN875" s="19" t="str">
        <f>'[1]REQUISITOS DE EJECUCIÓN '!G878</f>
        <v>21-46-101045292</v>
      </c>
      <c r="AO875" s="19">
        <f>'[1]REQUISITOS DE EJECUCIÓN '!H878</f>
        <v>44589</v>
      </c>
      <c r="AP875" s="19">
        <f>'[1]REQUISITOS DE EJECUCIÓN '!I878</f>
        <v>44592</v>
      </c>
      <c r="AQ875" s="19">
        <f>'[1]REQUISITOS DE EJECUCIÓN '!L878</f>
        <v>44590</v>
      </c>
      <c r="AR875" s="19" t="str">
        <f>'[1]REQUISITOS DE EJECUCIÓN '!M878</f>
        <v>I</v>
      </c>
      <c r="AS875" s="20" t="s">
        <v>104</v>
      </c>
      <c r="AT875" s="18" t="str">
        <f>[1]Supervisiones!J878</f>
        <v>Mauricio Serrato Roa</v>
      </c>
      <c r="AU875" s="18">
        <f>[1]Supervisiones!K878</f>
        <v>79395305</v>
      </c>
      <c r="AV875" s="18" t="str">
        <f>[1]Supervisiones!L878</f>
        <v>Mauricio Serrato Roa</v>
      </c>
      <c r="AW875" s="18">
        <f>[1]Supervisiones!M878</f>
        <v>79395305</v>
      </c>
      <c r="AX875" s="21">
        <f>[1]Supervisiones!N878</f>
        <v>44592</v>
      </c>
      <c r="AY875" s="21">
        <f>[1]Supervisiones!O878</f>
        <v>44592</v>
      </c>
      <c r="AZ875" s="18" t="str">
        <f>[1]Supervisiones!P878</f>
        <v>Transaccional</v>
      </c>
      <c r="BA875" s="20" t="s">
        <v>105</v>
      </c>
      <c r="BB875" s="18">
        <v>0</v>
      </c>
      <c r="BC875" s="20" t="s">
        <v>105</v>
      </c>
      <c r="BD875" s="18" t="s">
        <v>100</v>
      </c>
      <c r="BE875" s="18" t="s">
        <v>100</v>
      </c>
      <c r="BF875" s="20" t="s">
        <v>105</v>
      </c>
      <c r="BG875" s="18" t="s">
        <v>100</v>
      </c>
      <c r="BH875" s="18" t="s">
        <v>100</v>
      </c>
      <c r="BI875" s="18" t="s">
        <v>100</v>
      </c>
      <c r="BJ875" s="18" t="s">
        <v>100</v>
      </c>
      <c r="BK875" s="18" t="s">
        <v>100</v>
      </c>
      <c r="BL875" s="18" t="s">
        <v>100</v>
      </c>
      <c r="BM875" s="18" t="s">
        <v>100</v>
      </c>
      <c r="BN875" s="18" t="s">
        <v>100</v>
      </c>
      <c r="BO875" s="18" t="s">
        <v>100</v>
      </c>
      <c r="BP875" s="18" t="s">
        <v>100</v>
      </c>
      <c r="BQ875" s="18" t="s">
        <v>100</v>
      </c>
      <c r="BR875" s="18" t="s">
        <v>100</v>
      </c>
      <c r="BS875" s="21">
        <f t="shared" si="77"/>
        <v>44926</v>
      </c>
      <c r="BT875" s="20">
        <f t="shared" si="74"/>
        <v>0</v>
      </c>
      <c r="BU875" s="18">
        <v>0</v>
      </c>
      <c r="BV875" s="18">
        <v>0</v>
      </c>
      <c r="BW875" s="20">
        <f t="shared" si="75"/>
        <v>0</v>
      </c>
      <c r="BX875" s="18">
        <v>0</v>
      </c>
      <c r="BY875" s="18">
        <v>0</v>
      </c>
      <c r="BZ875" s="22">
        <f t="shared" si="78"/>
        <v>63080000</v>
      </c>
      <c r="CA875" s="18" t="s">
        <v>106</v>
      </c>
      <c r="CB875" s="20" t="e">
        <f t="shared" si="76"/>
        <v>#REF!</v>
      </c>
      <c r="CC875" s="30" t="e">
        <f>BS875-#REF!</f>
        <v>#REF!</v>
      </c>
      <c r="CD875" s="20" t="s">
        <v>107</v>
      </c>
      <c r="CE875" s="29">
        <v>44594</v>
      </c>
      <c r="CF875" s="32" t="s">
        <v>4550</v>
      </c>
    </row>
    <row r="876" spans="1:84" s="17" customFormat="1" ht="50.25" customHeight="1">
      <c r="A876" s="60">
        <v>875</v>
      </c>
      <c r="B876" s="20" t="s">
        <v>411</v>
      </c>
      <c r="C876" s="20" t="s">
        <v>412</v>
      </c>
      <c r="D876" s="20" t="s">
        <v>1332</v>
      </c>
      <c r="E876" s="20" t="s">
        <v>2387</v>
      </c>
      <c r="F876" s="20" t="s">
        <v>4551</v>
      </c>
      <c r="G876" s="20" t="s">
        <v>2389</v>
      </c>
      <c r="H876" s="20" t="s">
        <v>4552</v>
      </c>
      <c r="I876" s="20" t="s">
        <v>2130</v>
      </c>
      <c r="J876" s="18" t="s">
        <v>4553</v>
      </c>
      <c r="K876" s="18" t="s">
        <v>4554</v>
      </c>
      <c r="L876" s="18">
        <v>80101505</v>
      </c>
      <c r="M876" s="28" t="s">
        <v>4555</v>
      </c>
      <c r="N876" s="20" t="s">
        <v>96</v>
      </c>
      <c r="O876" s="20">
        <f t="shared" ref="O876:O881" si="79">P876+Q876</f>
        <v>540000000</v>
      </c>
      <c r="P876" s="35">
        <v>540000000</v>
      </c>
      <c r="Q876" s="18">
        <v>0</v>
      </c>
      <c r="R876" s="36" t="s">
        <v>100</v>
      </c>
      <c r="S876" s="20" t="s">
        <v>100</v>
      </c>
      <c r="T876" s="31">
        <v>44589</v>
      </c>
      <c r="U876" s="21">
        <v>44595</v>
      </c>
      <c r="V876" s="21">
        <v>44926</v>
      </c>
      <c r="W876" s="21">
        <v>44595</v>
      </c>
      <c r="X876" s="21">
        <v>44926</v>
      </c>
      <c r="Y876" s="24" t="s">
        <v>418</v>
      </c>
      <c r="Z876" s="25" t="s">
        <v>419</v>
      </c>
      <c r="AA876" s="50">
        <v>20220760</v>
      </c>
      <c r="AB876" s="50">
        <v>90822</v>
      </c>
      <c r="AC876" s="23">
        <v>44575</v>
      </c>
      <c r="AD876" s="18" t="s">
        <v>100</v>
      </c>
      <c r="AE876" s="18" t="s">
        <v>100</v>
      </c>
      <c r="AF876" s="28" t="s">
        <v>2394</v>
      </c>
      <c r="AG876" s="28" t="s">
        <v>100</v>
      </c>
      <c r="AH876" s="26">
        <v>126822</v>
      </c>
      <c r="AI876" s="38">
        <v>44592</v>
      </c>
      <c r="AJ876" s="27" t="s">
        <v>103</v>
      </c>
      <c r="AK876" s="26" t="s">
        <v>100</v>
      </c>
      <c r="AL876" s="26" t="s">
        <v>100</v>
      </c>
      <c r="AM876" s="19" t="str">
        <f>'[1]REQUISITOS DE EJECUCIÓN '!F879</f>
        <v>Cumplimiento del contrato
Pago de salarios
Calidad y correcto funcionamiento de los bienes</v>
      </c>
      <c r="AN876" s="19" t="str">
        <f>'[1]REQUISITOS DE EJECUCIÓN '!G879</f>
        <v>390 47 994000069988</v>
      </c>
      <c r="AO876" s="19">
        <f>'[1]REQUISITOS DE EJECUCIÓN '!H879</f>
        <v>44589</v>
      </c>
      <c r="AP876" s="19">
        <f>'[1]REQUISITOS DE EJECUCIÓN '!I879</f>
        <v>44595</v>
      </c>
      <c r="AQ876" s="19" t="str">
        <f>'[1]REQUISITOS DE EJECUCIÓN '!L879</f>
        <v>N/A</v>
      </c>
      <c r="AR876" s="19" t="str">
        <f>'[1]REQUISITOS DE EJECUCIÓN '!M879</f>
        <v>N/A</v>
      </c>
      <c r="AS876" s="20" t="s">
        <v>100</v>
      </c>
      <c r="AT876" s="18" t="str">
        <f>[1]Supervisiones!J879</f>
        <v>Luis Carlos Buitrago Echeverri</v>
      </c>
      <c r="AU876" s="18">
        <f>[1]Supervisiones!K879</f>
        <v>7563863</v>
      </c>
      <c r="AV876" s="18" t="str">
        <f>[1]Supervisiones!L879</f>
        <v>José Leonardo Hincapié Gómez</v>
      </c>
      <c r="AW876" s="18">
        <f>[1]Supervisiones!M879</f>
        <v>7563863</v>
      </c>
      <c r="AX876" s="21">
        <f>[1]Supervisiones!N879</f>
        <v>44592</v>
      </c>
      <c r="AY876" s="21">
        <f>[1]Supervisiones!O879</f>
        <v>44592</v>
      </c>
      <c r="AZ876" s="18" t="str">
        <f>[1]Supervisiones!P879</f>
        <v>Transaccional</v>
      </c>
      <c r="BA876" s="20" t="s">
        <v>105</v>
      </c>
      <c r="BB876" s="18">
        <v>0</v>
      </c>
      <c r="BC876" s="20" t="s">
        <v>105</v>
      </c>
      <c r="BD876" s="18" t="s">
        <v>100</v>
      </c>
      <c r="BE876" s="18" t="s">
        <v>100</v>
      </c>
      <c r="BF876" s="20" t="s">
        <v>105</v>
      </c>
      <c r="BG876" s="18" t="s">
        <v>100</v>
      </c>
      <c r="BH876" s="18" t="s">
        <v>100</v>
      </c>
      <c r="BI876" s="18" t="s">
        <v>100</v>
      </c>
      <c r="BJ876" s="18" t="s">
        <v>100</v>
      </c>
      <c r="BK876" s="18" t="s">
        <v>100</v>
      </c>
      <c r="BL876" s="18" t="s">
        <v>100</v>
      </c>
      <c r="BM876" s="18" t="s">
        <v>100</v>
      </c>
      <c r="BN876" s="18" t="s">
        <v>100</v>
      </c>
      <c r="BO876" s="18" t="s">
        <v>100</v>
      </c>
      <c r="BP876" s="18" t="s">
        <v>100</v>
      </c>
      <c r="BQ876" s="18" t="s">
        <v>100</v>
      </c>
      <c r="BR876" s="18" t="s">
        <v>100</v>
      </c>
      <c r="BS876" s="21">
        <f t="shared" si="77"/>
        <v>44926</v>
      </c>
      <c r="BT876" s="20">
        <f t="shared" si="74"/>
        <v>0</v>
      </c>
      <c r="BU876" s="18">
        <v>0</v>
      </c>
      <c r="BV876" s="18">
        <v>0</v>
      </c>
      <c r="BW876" s="20">
        <f t="shared" si="75"/>
        <v>0</v>
      </c>
      <c r="BX876" s="18">
        <v>0</v>
      </c>
      <c r="BY876" s="18">
        <v>0</v>
      </c>
      <c r="BZ876" s="22">
        <f t="shared" si="78"/>
        <v>540000000</v>
      </c>
      <c r="CA876" s="18" t="s">
        <v>106</v>
      </c>
      <c r="CB876" s="20" t="e">
        <f t="shared" si="76"/>
        <v>#REF!</v>
      </c>
      <c r="CC876" s="30" t="e">
        <f>BS876-#REF!</f>
        <v>#REF!</v>
      </c>
      <c r="CD876" s="20" t="s">
        <v>107</v>
      </c>
      <c r="CE876" s="29">
        <v>44594</v>
      </c>
      <c r="CF876" s="32" t="s">
        <v>4556</v>
      </c>
    </row>
    <row r="877" spans="1:84" s="17" customFormat="1" ht="50.25" customHeight="1">
      <c r="A877" s="60">
        <v>876</v>
      </c>
      <c r="B877" s="20" t="s">
        <v>411</v>
      </c>
      <c r="C877" s="20" t="s">
        <v>412</v>
      </c>
      <c r="D877" s="20" t="s">
        <v>731</v>
      </c>
      <c r="E877" s="20" t="s">
        <v>2387</v>
      </c>
      <c r="F877" s="20" t="s">
        <v>4557</v>
      </c>
      <c r="G877" s="20" t="s">
        <v>2389</v>
      </c>
      <c r="H877" s="20" t="s">
        <v>4558</v>
      </c>
      <c r="I877" s="20" t="s">
        <v>2130</v>
      </c>
      <c r="J877" s="20" t="s">
        <v>3732</v>
      </c>
      <c r="K877" s="20" t="s">
        <v>3733</v>
      </c>
      <c r="L877" s="18">
        <v>80101505</v>
      </c>
      <c r="M877" s="28" t="s">
        <v>4559</v>
      </c>
      <c r="N877" s="20" t="s">
        <v>96</v>
      </c>
      <c r="O877" s="20">
        <f t="shared" si="79"/>
        <v>2999999982.8699999</v>
      </c>
      <c r="P877" s="48">
        <v>2999999982.8699999</v>
      </c>
      <c r="Q877" s="18">
        <v>0</v>
      </c>
      <c r="R877" s="36" t="s">
        <v>100</v>
      </c>
      <c r="S877" s="20" t="s">
        <v>100</v>
      </c>
      <c r="T877" s="53">
        <v>44589</v>
      </c>
      <c r="U877" s="21">
        <v>44594</v>
      </c>
      <c r="V877" s="31">
        <v>44834</v>
      </c>
      <c r="W877" s="21">
        <v>44594</v>
      </c>
      <c r="X877" s="21">
        <v>44834</v>
      </c>
      <c r="Y877" s="24" t="s">
        <v>130</v>
      </c>
      <c r="Z877" s="25" t="s">
        <v>419</v>
      </c>
      <c r="AA877" s="50">
        <v>20220905</v>
      </c>
      <c r="AB877" s="50">
        <v>95322</v>
      </c>
      <c r="AC877" s="23">
        <v>44575</v>
      </c>
      <c r="AD877" s="18" t="s">
        <v>100</v>
      </c>
      <c r="AE877" s="18" t="s">
        <v>100</v>
      </c>
      <c r="AF877" s="28" t="s">
        <v>3467</v>
      </c>
      <c r="AG877" s="28" t="s">
        <v>100</v>
      </c>
      <c r="AH877" s="26">
        <v>119422</v>
      </c>
      <c r="AI877" s="38">
        <v>44589</v>
      </c>
      <c r="AJ877" s="27" t="s">
        <v>103</v>
      </c>
      <c r="AK877" s="26" t="s">
        <v>100</v>
      </c>
      <c r="AL877" s="26" t="s">
        <v>100</v>
      </c>
      <c r="AM877" s="19" t="str">
        <f>'[1]REQUISITOS DE EJECUCIÓN '!F880</f>
        <v>Cumplimiento del contrato
Pago de salarios
Calidad del servicio
Responsabilidad civil extra contractual</v>
      </c>
      <c r="AN877" s="19" t="str">
        <f>'[1]REQUISITOS DE EJECUCIÓN '!G880</f>
        <v>3263302-9	
0813824-1</v>
      </c>
      <c r="AO877" s="19">
        <f>'[1]REQUISITOS DE EJECUCIÓN '!H880</f>
        <v>44589</v>
      </c>
      <c r="AP877" s="19">
        <f>'[1]REQUISITOS DE EJECUCIÓN '!I880</f>
        <v>44594</v>
      </c>
      <c r="AQ877" s="19" t="str">
        <f>'[1]REQUISITOS DE EJECUCIÓN '!L880</f>
        <v>N/A</v>
      </c>
      <c r="AR877" s="19" t="str">
        <f>'[1]REQUISITOS DE EJECUCIÓN '!M880</f>
        <v>N/A</v>
      </c>
      <c r="AS877" s="20" t="s">
        <v>100</v>
      </c>
      <c r="AT877" s="18" t="str">
        <f>[1]Supervisiones!J880</f>
        <v>José Leonardo Hincapié Gómez</v>
      </c>
      <c r="AU877" s="18">
        <f>[1]Supervisiones!K880</f>
        <v>7562090</v>
      </c>
      <c r="AV877" s="18" t="str">
        <f>[1]Supervisiones!L880</f>
        <v>José Leonardo Hincapié Gómez</v>
      </c>
      <c r="AW877" s="18">
        <f>[1]Supervisiones!M880</f>
        <v>7562090</v>
      </c>
      <c r="AX877" s="21">
        <f>[1]Supervisiones!N880</f>
        <v>44590</v>
      </c>
      <c r="AY877" s="21">
        <f>[1]Supervisiones!O880</f>
        <v>44590</v>
      </c>
      <c r="AZ877" s="18" t="str">
        <f>[1]Supervisiones!P880</f>
        <v>Transaccional</v>
      </c>
      <c r="BA877" s="20" t="s">
        <v>105</v>
      </c>
      <c r="BB877" s="18">
        <v>0</v>
      </c>
      <c r="BC877" s="20" t="s">
        <v>105</v>
      </c>
      <c r="BD877" s="18" t="s">
        <v>100</v>
      </c>
      <c r="BE877" s="18" t="s">
        <v>100</v>
      </c>
      <c r="BF877" s="20" t="s">
        <v>105</v>
      </c>
      <c r="BG877" s="18" t="s">
        <v>100</v>
      </c>
      <c r="BH877" s="18" t="s">
        <v>100</v>
      </c>
      <c r="BI877" s="18" t="s">
        <v>100</v>
      </c>
      <c r="BJ877" s="18" t="s">
        <v>100</v>
      </c>
      <c r="BK877" s="18" t="s">
        <v>100</v>
      </c>
      <c r="BL877" s="18" t="s">
        <v>100</v>
      </c>
      <c r="BM877" s="18" t="s">
        <v>100</v>
      </c>
      <c r="BN877" s="18" t="s">
        <v>100</v>
      </c>
      <c r="BO877" s="18" t="s">
        <v>100</v>
      </c>
      <c r="BP877" s="18" t="s">
        <v>100</v>
      </c>
      <c r="BQ877" s="18" t="s">
        <v>100</v>
      </c>
      <c r="BR877" s="18" t="s">
        <v>100</v>
      </c>
      <c r="BS877" s="21">
        <f t="shared" si="77"/>
        <v>44834</v>
      </c>
      <c r="BT877" s="20">
        <f t="shared" si="74"/>
        <v>0</v>
      </c>
      <c r="BU877" s="18">
        <v>0</v>
      </c>
      <c r="BV877" s="18">
        <v>0</v>
      </c>
      <c r="BW877" s="20">
        <f t="shared" si="75"/>
        <v>0</v>
      </c>
      <c r="BX877" s="18">
        <v>0</v>
      </c>
      <c r="BY877" s="18">
        <v>0</v>
      </c>
      <c r="BZ877" s="22">
        <f t="shared" si="78"/>
        <v>2999999982.8699999</v>
      </c>
      <c r="CA877" s="18" t="s">
        <v>106</v>
      </c>
      <c r="CB877" s="20" t="e">
        <f t="shared" si="76"/>
        <v>#REF!</v>
      </c>
      <c r="CC877" s="30" t="e">
        <f>BS877-#REF!</f>
        <v>#REF!</v>
      </c>
      <c r="CD877" s="20" t="s">
        <v>107</v>
      </c>
      <c r="CE877" s="29">
        <v>44594</v>
      </c>
      <c r="CF877" s="32" t="s">
        <v>4560</v>
      </c>
    </row>
    <row r="878" spans="1:84" s="17" customFormat="1" ht="50.25" customHeight="1">
      <c r="A878" s="60">
        <v>877</v>
      </c>
      <c r="B878" s="20" t="s">
        <v>411</v>
      </c>
      <c r="C878" s="20" t="s">
        <v>617</v>
      </c>
      <c r="D878" s="20" t="s">
        <v>4561</v>
      </c>
      <c r="E878" s="20" t="s">
        <v>2387</v>
      </c>
      <c r="F878" s="20" t="s">
        <v>4562</v>
      </c>
      <c r="G878" s="20" t="s">
        <v>2389</v>
      </c>
      <c r="H878" s="20" t="s">
        <v>4563</v>
      </c>
      <c r="I878" s="20" t="s">
        <v>2130</v>
      </c>
      <c r="J878" s="18" t="s">
        <v>3556</v>
      </c>
      <c r="K878" s="18" t="s">
        <v>4564</v>
      </c>
      <c r="L878" s="18">
        <v>80101505</v>
      </c>
      <c r="M878" s="28" t="s">
        <v>4565</v>
      </c>
      <c r="N878" s="20" t="s">
        <v>96</v>
      </c>
      <c r="O878" s="20">
        <f t="shared" si="79"/>
        <v>90000000</v>
      </c>
      <c r="P878" s="35">
        <v>90000000</v>
      </c>
      <c r="Q878" s="18">
        <v>0</v>
      </c>
      <c r="R878" s="36" t="s">
        <v>100</v>
      </c>
      <c r="S878" s="20" t="s">
        <v>100</v>
      </c>
      <c r="T878" s="31">
        <v>44589</v>
      </c>
      <c r="U878" s="21">
        <v>44596</v>
      </c>
      <c r="V878" s="21">
        <v>44926</v>
      </c>
      <c r="W878" s="21">
        <v>44596</v>
      </c>
      <c r="X878" s="21">
        <v>44926</v>
      </c>
      <c r="Y878" s="24" t="s">
        <v>418</v>
      </c>
      <c r="Z878" s="25" t="s">
        <v>419</v>
      </c>
      <c r="AA878" s="50">
        <v>20220854</v>
      </c>
      <c r="AB878" s="50">
        <v>98422</v>
      </c>
      <c r="AC878" s="23">
        <v>44578</v>
      </c>
      <c r="AD878" s="18" t="s">
        <v>100</v>
      </c>
      <c r="AE878" s="18" t="s">
        <v>100</v>
      </c>
      <c r="AF878" s="28" t="s">
        <v>2475</v>
      </c>
      <c r="AG878" s="28" t="s">
        <v>100</v>
      </c>
      <c r="AH878" s="26">
        <v>121622</v>
      </c>
      <c r="AI878" s="38">
        <v>44589</v>
      </c>
      <c r="AJ878" s="27" t="s">
        <v>103</v>
      </c>
      <c r="AK878" s="26" t="s">
        <v>100</v>
      </c>
      <c r="AL878" s="26" t="s">
        <v>100</v>
      </c>
      <c r="AM878" s="19" t="str">
        <f>'[1]REQUISITOS DE EJECUCIÓN '!F881</f>
        <v>Cumplimiento del contrato
Calidad del servicio
Calidad y correcto funcionamiento de los bienes
Responsabilidad civil extra contractual</v>
      </c>
      <c r="AN878" s="19" t="str">
        <f>'[1]REQUISITOS DE EJECUCIÓN '!G881</f>
        <v>390 47 994000069989
390 74 994000010955</v>
      </c>
      <c r="AO878" s="19">
        <f>'[1]REQUISITOS DE EJECUCIÓN '!H881</f>
        <v>44589</v>
      </c>
      <c r="AP878" s="19">
        <f>'[1]REQUISITOS DE EJECUCIÓN '!I881</f>
        <v>44594</v>
      </c>
      <c r="AQ878" s="19" t="str">
        <f>'[1]REQUISITOS DE EJECUCIÓN '!L881</f>
        <v>N/A</v>
      </c>
      <c r="AR878" s="19" t="str">
        <f>'[1]REQUISITOS DE EJECUCIÓN '!M881</f>
        <v>N/A</v>
      </c>
      <c r="AS878" s="20" t="s">
        <v>100</v>
      </c>
      <c r="AT878" s="18" t="str">
        <f>[1]Supervisiones!J881</f>
        <v>daniel felipe jaramillo franco</v>
      </c>
      <c r="AU878" s="18">
        <f>[1]Supervisiones!K881</f>
        <v>1094937322</v>
      </c>
      <c r="AV878" s="18" t="str">
        <f>[1]Supervisiones!L881</f>
        <v>José Leonardo Hincapié Gómez</v>
      </c>
      <c r="AW878" s="18">
        <f>[1]Supervisiones!M881</f>
        <v>1094937322</v>
      </c>
      <c r="AX878" s="21">
        <f>[1]Supervisiones!N881</f>
        <v>44590</v>
      </c>
      <c r="AY878" s="21">
        <f>[1]Supervisiones!O881</f>
        <v>44590</v>
      </c>
      <c r="AZ878" s="18" t="str">
        <f>[1]Supervisiones!P881</f>
        <v>Transaccional</v>
      </c>
      <c r="BA878" s="20" t="s">
        <v>105</v>
      </c>
      <c r="BB878" s="18">
        <v>0</v>
      </c>
      <c r="BC878" s="20" t="s">
        <v>105</v>
      </c>
      <c r="BD878" s="18" t="s">
        <v>100</v>
      </c>
      <c r="BE878" s="18" t="s">
        <v>100</v>
      </c>
      <c r="BF878" s="20" t="s">
        <v>105</v>
      </c>
      <c r="BG878" s="18" t="s">
        <v>100</v>
      </c>
      <c r="BH878" s="18" t="s">
        <v>100</v>
      </c>
      <c r="BI878" s="18" t="s">
        <v>100</v>
      </c>
      <c r="BJ878" s="18" t="s">
        <v>100</v>
      </c>
      <c r="BK878" s="18" t="s">
        <v>100</v>
      </c>
      <c r="BL878" s="18" t="s">
        <v>100</v>
      </c>
      <c r="BM878" s="18" t="s">
        <v>100</v>
      </c>
      <c r="BN878" s="18" t="s">
        <v>100</v>
      </c>
      <c r="BO878" s="18" t="s">
        <v>100</v>
      </c>
      <c r="BP878" s="18" t="s">
        <v>100</v>
      </c>
      <c r="BQ878" s="18" t="s">
        <v>100</v>
      </c>
      <c r="BR878" s="18" t="s">
        <v>100</v>
      </c>
      <c r="BS878" s="21">
        <f t="shared" si="77"/>
        <v>44926</v>
      </c>
      <c r="BT878" s="20">
        <f t="shared" si="74"/>
        <v>0</v>
      </c>
      <c r="BU878" s="18">
        <v>0</v>
      </c>
      <c r="BV878" s="18">
        <v>0</v>
      </c>
      <c r="BW878" s="20">
        <f t="shared" si="75"/>
        <v>0</v>
      </c>
      <c r="BX878" s="18">
        <v>0</v>
      </c>
      <c r="BY878" s="18">
        <v>0</v>
      </c>
      <c r="BZ878" s="22">
        <f t="shared" si="78"/>
        <v>90000000</v>
      </c>
      <c r="CA878" s="18" t="s">
        <v>106</v>
      </c>
      <c r="CB878" s="20" t="e">
        <f t="shared" si="76"/>
        <v>#REF!</v>
      </c>
      <c r="CC878" s="30" t="e">
        <f>BS878-#REF!</f>
        <v>#REF!</v>
      </c>
      <c r="CD878" s="20" t="s">
        <v>107</v>
      </c>
      <c r="CE878" s="29">
        <v>44594</v>
      </c>
      <c r="CF878" s="32" t="s">
        <v>4566</v>
      </c>
    </row>
    <row r="879" spans="1:84" s="17" customFormat="1" ht="50.25" customHeight="1">
      <c r="A879" s="60">
        <v>878</v>
      </c>
      <c r="B879" s="20" t="s">
        <v>411</v>
      </c>
      <c r="C879" s="20" t="s">
        <v>575</v>
      </c>
      <c r="D879" s="20" t="s">
        <v>4561</v>
      </c>
      <c r="E879" s="20" t="s">
        <v>2387</v>
      </c>
      <c r="F879" s="20" t="s">
        <v>4567</v>
      </c>
      <c r="G879" s="20" t="s">
        <v>2389</v>
      </c>
      <c r="H879" s="20" t="s">
        <v>4568</v>
      </c>
      <c r="I879" s="20" t="s">
        <v>2130</v>
      </c>
      <c r="J879" s="18" t="s">
        <v>4569</v>
      </c>
      <c r="K879" s="18" t="s">
        <v>4570</v>
      </c>
      <c r="L879" s="18">
        <v>80101505</v>
      </c>
      <c r="M879" s="28" t="s">
        <v>4571</v>
      </c>
      <c r="N879" s="28" t="s">
        <v>96</v>
      </c>
      <c r="O879" s="20">
        <f t="shared" si="79"/>
        <v>650000000</v>
      </c>
      <c r="P879" s="35">
        <v>650000000</v>
      </c>
      <c r="Q879" s="18">
        <v>0</v>
      </c>
      <c r="R879" s="36" t="s">
        <v>100</v>
      </c>
      <c r="S879" s="20" t="s">
        <v>100</v>
      </c>
      <c r="T879" s="31">
        <v>44589</v>
      </c>
      <c r="U879" s="21">
        <v>44600</v>
      </c>
      <c r="V879" s="21">
        <v>44926</v>
      </c>
      <c r="W879" s="21">
        <v>44600</v>
      </c>
      <c r="X879" s="21">
        <v>44926</v>
      </c>
      <c r="Y879" s="24" t="s">
        <v>418</v>
      </c>
      <c r="Z879" s="25" t="s">
        <v>419</v>
      </c>
      <c r="AA879" s="50">
        <v>20220781</v>
      </c>
      <c r="AB879" s="50">
        <v>93322</v>
      </c>
      <c r="AC879" s="23">
        <v>44578</v>
      </c>
      <c r="AD879" s="18" t="s">
        <v>100</v>
      </c>
      <c r="AE879" s="18" t="s">
        <v>100</v>
      </c>
      <c r="AF879" s="28" t="s">
        <v>3882</v>
      </c>
      <c r="AG879" s="28" t="s">
        <v>100</v>
      </c>
      <c r="AH879" s="26">
        <v>119622</v>
      </c>
      <c r="AI879" s="38">
        <v>44589</v>
      </c>
      <c r="AJ879" s="27" t="s">
        <v>103</v>
      </c>
      <c r="AK879" s="26" t="s">
        <v>100</v>
      </c>
      <c r="AL879" s="26" t="s">
        <v>100</v>
      </c>
      <c r="AM879" s="19" t="str">
        <f>'[1]REQUISITOS DE EJECUCIÓN '!F882</f>
        <v>Cumplimiento del contrato
Pago de salarios
Calidad y correcto funcionamiento de los bienes y equipos</v>
      </c>
      <c r="AN879" s="19" t="str">
        <f>'[1]REQUISITOS DE EJECUCIÓN '!G882</f>
        <v>3264211-1</v>
      </c>
      <c r="AO879" s="19">
        <f>'[1]REQUISITOS DE EJECUCIÓN '!H882</f>
        <v>44589</v>
      </c>
      <c r="AP879" s="19">
        <f>'[1]REQUISITOS DE EJECUCIÓN '!I882</f>
        <v>44600</v>
      </c>
      <c r="AQ879" s="19" t="str">
        <f>'[1]REQUISITOS DE EJECUCIÓN '!L882</f>
        <v>N/A</v>
      </c>
      <c r="AR879" s="19" t="str">
        <f>'[1]REQUISITOS DE EJECUCIÓN '!M882</f>
        <v>N/A</v>
      </c>
      <c r="AS879" s="20" t="s">
        <v>100</v>
      </c>
      <c r="AT879" s="18" t="str">
        <f>[1]Supervisiones!J882</f>
        <v>Luis Carlos Buitrago Echeverri</v>
      </c>
      <c r="AU879" s="18">
        <f>[1]Supervisiones!K882</f>
        <v>7563863</v>
      </c>
      <c r="AV879" s="18" t="str">
        <f>[1]Supervisiones!L882</f>
        <v>José Leonardo Hincapié Gómez</v>
      </c>
      <c r="AW879" s="18">
        <f>[1]Supervisiones!M882</f>
        <v>7563863</v>
      </c>
      <c r="AX879" s="21">
        <f>[1]Supervisiones!N882</f>
        <v>44590</v>
      </c>
      <c r="AY879" s="21">
        <f>[1]Supervisiones!O882</f>
        <v>44590</v>
      </c>
      <c r="AZ879" s="18" t="str">
        <f>[1]Supervisiones!P882</f>
        <v>Transaccional</v>
      </c>
      <c r="BA879" s="20" t="s">
        <v>105</v>
      </c>
      <c r="BB879" s="18">
        <v>0</v>
      </c>
      <c r="BC879" s="20" t="s">
        <v>105</v>
      </c>
      <c r="BD879" s="18" t="s">
        <v>100</v>
      </c>
      <c r="BE879" s="18" t="s">
        <v>100</v>
      </c>
      <c r="BF879" s="20" t="s">
        <v>105</v>
      </c>
      <c r="BG879" s="18" t="s">
        <v>100</v>
      </c>
      <c r="BH879" s="18" t="s">
        <v>100</v>
      </c>
      <c r="BI879" s="18" t="s">
        <v>100</v>
      </c>
      <c r="BJ879" s="18" t="s">
        <v>100</v>
      </c>
      <c r="BK879" s="18" t="s">
        <v>100</v>
      </c>
      <c r="BL879" s="18" t="s">
        <v>100</v>
      </c>
      <c r="BM879" s="18" t="s">
        <v>100</v>
      </c>
      <c r="BN879" s="18" t="s">
        <v>100</v>
      </c>
      <c r="BO879" s="18" t="s">
        <v>100</v>
      </c>
      <c r="BP879" s="18" t="s">
        <v>100</v>
      </c>
      <c r="BQ879" s="18" t="s">
        <v>100</v>
      </c>
      <c r="BR879" s="18" t="s">
        <v>100</v>
      </c>
      <c r="BS879" s="21">
        <f t="shared" si="77"/>
        <v>44926</v>
      </c>
      <c r="BT879" s="20">
        <f t="shared" si="74"/>
        <v>0</v>
      </c>
      <c r="BU879" s="18">
        <v>0</v>
      </c>
      <c r="BV879" s="18">
        <v>0</v>
      </c>
      <c r="BW879" s="20">
        <f t="shared" si="75"/>
        <v>0</v>
      </c>
      <c r="BX879" s="18">
        <v>0</v>
      </c>
      <c r="BY879" s="18">
        <v>0</v>
      </c>
      <c r="BZ879" s="22">
        <f t="shared" si="78"/>
        <v>650000000</v>
      </c>
      <c r="CA879" s="18" t="s">
        <v>106</v>
      </c>
      <c r="CB879" s="20" t="e">
        <f t="shared" si="76"/>
        <v>#REF!</v>
      </c>
      <c r="CC879" s="30" t="e">
        <f>BS879-#REF!</f>
        <v>#REF!</v>
      </c>
      <c r="CD879" s="20" t="s">
        <v>107</v>
      </c>
      <c r="CE879" s="29">
        <v>44594</v>
      </c>
      <c r="CF879" s="32" t="s">
        <v>4572</v>
      </c>
    </row>
    <row r="880" spans="1:84" s="17" customFormat="1" ht="50.25" customHeight="1">
      <c r="A880" s="60">
        <v>879</v>
      </c>
      <c r="B880" s="20" t="s">
        <v>411</v>
      </c>
      <c r="C880" s="20" t="s">
        <v>834</v>
      </c>
      <c r="D880" s="20" t="s">
        <v>4561</v>
      </c>
      <c r="E880" s="20" t="s">
        <v>2387</v>
      </c>
      <c r="F880" s="20" t="s">
        <v>4573</v>
      </c>
      <c r="G880" s="20" t="s">
        <v>2389</v>
      </c>
      <c r="H880" s="20" t="s">
        <v>4574</v>
      </c>
      <c r="I880" s="20" t="s">
        <v>2130</v>
      </c>
      <c r="J880" s="18" t="s">
        <v>4575</v>
      </c>
      <c r="K880" s="18" t="s">
        <v>4576</v>
      </c>
      <c r="L880" s="18">
        <v>80101505</v>
      </c>
      <c r="M880" s="28" t="s">
        <v>4577</v>
      </c>
      <c r="N880" s="20" t="s">
        <v>96</v>
      </c>
      <c r="O880" s="20">
        <f t="shared" si="79"/>
        <v>200000000</v>
      </c>
      <c r="P880" s="35">
        <v>200000000</v>
      </c>
      <c r="Q880" s="18">
        <v>0</v>
      </c>
      <c r="R880" s="36" t="s">
        <v>100</v>
      </c>
      <c r="S880" s="20" t="s">
        <v>100</v>
      </c>
      <c r="T880" s="31">
        <v>44589</v>
      </c>
      <c r="U880" s="21">
        <v>44594</v>
      </c>
      <c r="V880" s="53">
        <v>44926</v>
      </c>
      <c r="W880" s="21">
        <v>44594</v>
      </c>
      <c r="X880" s="42">
        <v>44895</v>
      </c>
      <c r="Y880" s="24" t="s">
        <v>130</v>
      </c>
      <c r="Z880" s="25" t="s">
        <v>419</v>
      </c>
      <c r="AA880" s="50">
        <v>20221098</v>
      </c>
      <c r="AB880" s="50">
        <v>99422</v>
      </c>
      <c r="AC880" s="23">
        <v>44578</v>
      </c>
      <c r="AD880" s="18" t="s">
        <v>100</v>
      </c>
      <c r="AE880" s="18" t="s">
        <v>100</v>
      </c>
      <c r="AF880" s="28" t="s">
        <v>3467</v>
      </c>
      <c r="AG880" s="28" t="s">
        <v>100</v>
      </c>
      <c r="AH880" s="26">
        <v>119722</v>
      </c>
      <c r="AI880" s="38">
        <v>44589</v>
      </c>
      <c r="AJ880" s="27" t="s">
        <v>103</v>
      </c>
      <c r="AK880" s="26" t="s">
        <v>100</v>
      </c>
      <c r="AL880" s="26" t="s">
        <v>100</v>
      </c>
      <c r="AM880" s="19" t="str">
        <f>'[1]REQUISITOS DE EJECUCIÓN '!F883</f>
        <v>Cumplimiento del contrato
Pago de salarios
Calidad y correcto funcionamiento de los bienes</v>
      </c>
      <c r="AN880" s="19" t="str">
        <f>'[1]REQUISITOS DE EJECUCIÓN '!G883</f>
        <v>65-46-101026220</v>
      </c>
      <c r="AO880" s="19">
        <f>'[1]REQUISITOS DE EJECUCIÓN '!H883</f>
        <v>44589</v>
      </c>
      <c r="AP880" s="19">
        <f>'[1]REQUISITOS DE EJECUCIÓN '!I883</f>
        <v>44594</v>
      </c>
      <c r="AQ880" s="19" t="str">
        <f>'[1]REQUISITOS DE EJECUCIÓN '!L883</f>
        <v>N/A</v>
      </c>
      <c r="AR880" s="19" t="str">
        <f>'[1]REQUISITOS DE EJECUCIÓN '!M883</f>
        <v>N/A</v>
      </c>
      <c r="AS880" s="20" t="s">
        <v>100</v>
      </c>
      <c r="AT880" s="18" t="str">
        <f>[1]Supervisiones!J883</f>
        <v>José Leonardo Hincapié Gómez</v>
      </c>
      <c r="AU880" s="18">
        <f>[1]Supervisiones!K883</f>
        <v>7562090</v>
      </c>
      <c r="AV880" s="18" t="str">
        <f>[1]Supervisiones!L883</f>
        <v>José Leonardo Hincapié Gómez</v>
      </c>
      <c r="AW880" s="18">
        <f>[1]Supervisiones!M883</f>
        <v>7562090</v>
      </c>
      <c r="AX880" s="21">
        <f>[1]Supervisiones!N883</f>
        <v>44590</v>
      </c>
      <c r="AY880" s="21">
        <f>[1]Supervisiones!O883</f>
        <v>44590</v>
      </c>
      <c r="AZ880" s="18" t="str">
        <f>[1]Supervisiones!P883</f>
        <v>Transaccional</v>
      </c>
      <c r="BA880" s="20" t="s">
        <v>105</v>
      </c>
      <c r="BB880" s="18">
        <v>0</v>
      </c>
      <c r="BC880" s="20" t="s">
        <v>105</v>
      </c>
      <c r="BD880" s="18" t="s">
        <v>100</v>
      </c>
      <c r="BE880" s="18" t="s">
        <v>100</v>
      </c>
      <c r="BF880" s="20" t="s">
        <v>105</v>
      </c>
      <c r="BG880" s="18" t="s">
        <v>100</v>
      </c>
      <c r="BH880" s="18" t="s">
        <v>100</v>
      </c>
      <c r="BI880" s="18" t="s">
        <v>100</v>
      </c>
      <c r="BJ880" s="18" t="s">
        <v>100</v>
      </c>
      <c r="BK880" s="18" t="s">
        <v>100</v>
      </c>
      <c r="BL880" s="18" t="s">
        <v>100</v>
      </c>
      <c r="BM880" s="18" t="s">
        <v>100</v>
      </c>
      <c r="BN880" s="18" t="s">
        <v>100</v>
      </c>
      <c r="BO880" s="18" t="s">
        <v>100</v>
      </c>
      <c r="BP880" s="18" t="s">
        <v>100</v>
      </c>
      <c r="BQ880" s="18" t="s">
        <v>100</v>
      </c>
      <c r="BR880" s="18" t="s">
        <v>100</v>
      </c>
      <c r="BS880" s="21">
        <f t="shared" si="77"/>
        <v>44926</v>
      </c>
      <c r="BT880" s="20">
        <f t="shared" si="74"/>
        <v>0</v>
      </c>
      <c r="BU880" s="18">
        <v>0</v>
      </c>
      <c r="BV880" s="18">
        <v>0</v>
      </c>
      <c r="BW880" s="20">
        <f t="shared" si="75"/>
        <v>0</v>
      </c>
      <c r="BX880" s="18">
        <v>0</v>
      </c>
      <c r="BY880" s="18">
        <v>0</v>
      </c>
      <c r="BZ880" s="22">
        <f t="shared" si="78"/>
        <v>200000000</v>
      </c>
      <c r="CA880" s="18" t="s">
        <v>106</v>
      </c>
      <c r="CB880" s="20" t="e">
        <f t="shared" si="76"/>
        <v>#REF!</v>
      </c>
      <c r="CC880" s="30" t="e">
        <f>BS880-#REF!</f>
        <v>#REF!</v>
      </c>
      <c r="CD880" s="20" t="s">
        <v>107</v>
      </c>
      <c r="CE880" s="29">
        <v>44594</v>
      </c>
      <c r="CF880" s="32" t="s">
        <v>4578</v>
      </c>
    </row>
    <row r="881" spans="1:84" s="17" customFormat="1" ht="50.25" customHeight="1">
      <c r="A881" s="60">
        <v>880</v>
      </c>
      <c r="B881" s="20" t="s">
        <v>411</v>
      </c>
      <c r="C881" s="20" t="s">
        <v>575</v>
      </c>
      <c r="D881" s="20" t="s">
        <v>4561</v>
      </c>
      <c r="E881" s="20" t="s">
        <v>2387</v>
      </c>
      <c r="F881" s="20" t="s">
        <v>4579</v>
      </c>
      <c r="G881" s="20" t="s">
        <v>2389</v>
      </c>
      <c r="H881" s="20" t="s">
        <v>4580</v>
      </c>
      <c r="I881" s="20" t="s">
        <v>2130</v>
      </c>
      <c r="J881" s="18" t="s">
        <v>4581</v>
      </c>
      <c r="K881" s="18" t="s">
        <v>4582</v>
      </c>
      <c r="L881" s="18">
        <v>80101505</v>
      </c>
      <c r="M881" s="28" t="s">
        <v>4583</v>
      </c>
      <c r="N881" s="28" t="s">
        <v>96</v>
      </c>
      <c r="O881" s="20">
        <f t="shared" si="79"/>
        <v>1445000000</v>
      </c>
      <c r="P881" s="35">
        <v>1445000000</v>
      </c>
      <c r="Q881" s="18">
        <v>0</v>
      </c>
      <c r="R881" s="36" t="s">
        <v>100</v>
      </c>
      <c r="S881" s="20" t="s">
        <v>100</v>
      </c>
      <c r="T881" s="31">
        <v>44589</v>
      </c>
      <c r="U881" s="21">
        <v>44596</v>
      </c>
      <c r="V881" s="21">
        <v>44926</v>
      </c>
      <c r="W881" s="21">
        <v>44596</v>
      </c>
      <c r="X881" s="21">
        <v>44926</v>
      </c>
      <c r="Y881" s="24" t="s">
        <v>418</v>
      </c>
      <c r="Z881" s="25" t="s">
        <v>419</v>
      </c>
      <c r="AA881" s="50">
        <v>20220786</v>
      </c>
      <c r="AB881" s="50">
        <v>93522</v>
      </c>
      <c r="AC881" s="23">
        <v>44575</v>
      </c>
      <c r="AD881" s="18" t="s">
        <v>100</v>
      </c>
      <c r="AE881" s="18" t="s">
        <v>100</v>
      </c>
      <c r="AF881" s="28" t="s">
        <v>2394</v>
      </c>
      <c r="AG881" s="28" t="s">
        <v>100</v>
      </c>
      <c r="AH881" s="26">
        <v>121022</v>
      </c>
      <c r="AI881" s="38">
        <v>44589</v>
      </c>
      <c r="AJ881" s="27" t="s">
        <v>103</v>
      </c>
      <c r="AK881" s="26" t="s">
        <v>100</v>
      </c>
      <c r="AL881" s="26" t="s">
        <v>100</v>
      </c>
      <c r="AM881" s="19" t="str">
        <f>'[1]REQUISITOS DE EJECUCIÓN '!F884</f>
        <v>Cumplimiento del contrato
Pago de salarios
Calidad y correcto funcionamiento de los bienes</v>
      </c>
      <c r="AN881" s="19" t="str">
        <f>'[1]REQUISITOS DE EJECUCIÓN '!G884</f>
        <v>14-44-101147782</v>
      </c>
      <c r="AO881" s="19">
        <f>'[1]REQUISITOS DE EJECUCIÓN '!H884</f>
        <v>44589</v>
      </c>
      <c r="AP881" s="19">
        <f>'[1]REQUISITOS DE EJECUCIÓN '!I884</f>
        <v>44596</v>
      </c>
      <c r="AQ881" s="19" t="str">
        <f>'[1]REQUISITOS DE EJECUCIÓN '!L884</f>
        <v>N/A</v>
      </c>
      <c r="AR881" s="19" t="str">
        <f>'[1]REQUISITOS DE EJECUCIÓN '!M884</f>
        <v>N/A</v>
      </c>
      <c r="AS881" s="20" t="s">
        <v>100</v>
      </c>
      <c r="AT881" s="18" t="str">
        <f>[1]Supervisiones!J884</f>
        <v>Luis Carlos Buitrago Echeverri</v>
      </c>
      <c r="AU881" s="18">
        <f>[1]Supervisiones!K884</f>
        <v>7563863</v>
      </c>
      <c r="AV881" s="18" t="str">
        <f>[1]Supervisiones!L884</f>
        <v>José Leonardo Hincapié Gómez</v>
      </c>
      <c r="AW881" s="18">
        <f>[1]Supervisiones!M884</f>
        <v>7563863</v>
      </c>
      <c r="AX881" s="21">
        <f>[1]Supervisiones!N884</f>
        <v>44590</v>
      </c>
      <c r="AY881" s="21">
        <f>[1]Supervisiones!O884</f>
        <v>44590</v>
      </c>
      <c r="AZ881" s="18" t="str">
        <f>[1]Supervisiones!P884</f>
        <v>Transaccional</v>
      </c>
      <c r="BA881" s="20" t="s">
        <v>105</v>
      </c>
      <c r="BB881" s="18">
        <v>0</v>
      </c>
      <c r="BC881" s="20" t="s">
        <v>105</v>
      </c>
      <c r="BD881" s="18" t="s">
        <v>100</v>
      </c>
      <c r="BE881" s="18" t="s">
        <v>100</v>
      </c>
      <c r="BF881" s="20" t="s">
        <v>105</v>
      </c>
      <c r="BG881" s="18" t="s">
        <v>100</v>
      </c>
      <c r="BH881" s="18" t="s">
        <v>100</v>
      </c>
      <c r="BI881" s="18" t="s">
        <v>100</v>
      </c>
      <c r="BJ881" s="18" t="s">
        <v>100</v>
      </c>
      <c r="BK881" s="18" t="s">
        <v>100</v>
      </c>
      <c r="BL881" s="18" t="s">
        <v>100</v>
      </c>
      <c r="BM881" s="18" t="s">
        <v>100</v>
      </c>
      <c r="BN881" s="18" t="s">
        <v>100</v>
      </c>
      <c r="BO881" s="18" t="s">
        <v>100</v>
      </c>
      <c r="BP881" s="18" t="s">
        <v>100</v>
      </c>
      <c r="BQ881" s="18" t="s">
        <v>100</v>
      </c>
      <c r="BR881" s="18" t="s">
        <v>100</v>
      </c>
      <c r="BS881" s="21">
        <f t="shared" si="77"/>
        <v>44926</v>
      </c>
      <c r="BT881" s="20">
        <f t="shared" si="74"/>
        <v>0</v>
      </c>
      <c r="BU881" s="18">
        <v>0</v>
      </c>
      <c r="BV881" s="18">
        <v>0</v>
      </c>
      <c r="BW881" s="20">
        <f t="shared" si="75"/>
        <v>0</v>
      </c>
      <c r="BX881" s="18">
        <v>0</v>
      </c>
      <c r="BY881" s="18">
        <v>0</v>
      </c>
      <c r="BZ881" s="22">
        <f t="shared" si="78"/>
        <v>1445000000</v>
      </c>
      <c r="CA881" s="18" t="s">
        <v>106</v>
      </c>
      <c r="CB881" s="20" t="e">
        <f t="shared" si="76"/>
        <v>#REF!</v>
      </c>
      <c r="CC881" s="30" t="e">
        <f>BS881-#REF!</f>
        <v>#REF!</v>
      </c>
      <c r="CD881" s="20" t="s">
        <v>107</v>
      </c>
      <c r="CE881" s="29">
        <v>44594</v>
      </c>
      <c r="CF881" s="32" t="s">
        <v>4584</v>
      </c>
    </row>
    <row r="882" spans="1:84" s="17" customFormat="1" ht="50.25" customHeight="1">
      <c r="A882" s="60">
        <v>881</v>
      </c>
      <c r="B882" s="20" t="s">
        <v>377</v>
      </c>
      <c r="C882" s="20" t="s">
        <v>406</v>
      </c>
      <c r="D882" s="20" t="s">
        <v>512</v>
      </c>
      <c r="E882" s="20" t="s">
        <v>88</v>
      </c>
      <c r="F882" s="20" t="s">
        <v>4585</v>
      </c>
      <c r="G882" s="20" t="s">
        <v>90</v>
      </c>
      <c r="H882" s="20" t="s">
        <v>4586</v>
      </c>
      <c r="I882" s="20" t="s">
        <v>92</v>
      </c>
      <c r="J882" s="18">
        <v>78301100</v>
      </c>
      <c r="K882" s="18" t="s">
        <v>4587</v>
      </c>
      <c r="L882" s="18">
        <v>80111701</v>
      </c>
      <c r="M882" s="28" t="s">
        <v>404</v>
      </c>
      <c r="N882" s="20" t="s">
        <v>96</v>
      </c>
      <c r="O882" s="35">
        <v>33600000</v>
      </c>
      <c r="P882" s="35">
        <v>33600000</v>
      </c>
      <c r="Q882" s="36">
        <v>0</v>
      </c>
      <c r="R882" s="35">
        <v>4200000</v>
      </c>
      <c r="S882" s="20" t="s">
        <v>213</v>
      </c>
      <c r="T882" s="31">
        <v>44589</v>
      </c>
      <c r="U882" s="21">
        <v>44593</v>
      </c>
      <c r="V882" s="21">
        <v>44834</v>
      </c>
      <c r="W882" s="21">
        <v>44593</v>
      </c>
      <c r="X882" s="21">
        <v>44834</v>
      </c>
      <c r="Y882" s="24" t="s">
        <v>383</v>
      </c>
      <c r="Z882" s="25" t="s">
        <v>384</v>
      </c>
      <c r="AA882" s="50">
        <v>20221053</v>
      </c>
      <c r="AB882" s="50">
        <v>120922</v>
      </c>
      <c r="AC882" s="23">
        <v>44587</v>
      </c>
      <c r="AD882" s="18" t="s">
        <v>100</v>
      </c>
      <c r="AE882" s="18" t="s">
        <v>100</v>
      </c>
      <c r="AF882" s="28" t="s">
        <v>986</v>
      </c>
      <c r="AG882" s="28" t="s">
        <v>102</v>
      </c>
      <c r="AH882" s="26">
        <v>120022</v>
      </c>
      <c r="AI882" s="38">
        <v>44589</v>
      </c>
      <c r="AJ882" s="27" t="s">
        <v>103</v>
      </c>
      <c r="AK882" s="26" t="s">
        <v>100</v>
      </c>
      <c r="AL882" s="26" t="s">
        <v>100</v>
      </c>
      <c r="AM882" s="19" t="str">
        <f>'[1]REQUISITOS DE EJECUCIÓN '!F885</f>
        <v>Cumplimiento del contrato
Calidad del servicio</v>
      </c>
      <c r="AN882" s="19" t="str">
        <f>'[1]REQUISITOS DE EJECUCIÓN '!G885</f>
        <v>390-47-994000070088</v>
      </c>
      <c r="AO882" s="19">
        <f>'[1]REQUISITOS DE EJECUCIÓN '!H885</f>
        <v>44589</v>
      </c>
      <c r="AP882" s="19">
        <f>'[1]REQUISITOS DE EJECUCIÓN '!I885</f>
        <v>44593</v>
      </c>
      <c r="AQ882" s="19">
        <f>'[1]REQUISITOS DE EJECUCIÓN '!L885</f>
        <v>44590</v>
      </c>
      <c r="AR882" s="19" t="str">
        <f>'[1]REQUISITOS DE EJECUCIÓN '!M885</f>
        <v>l</v>
      </c>
      <c r="AS882" s="20" t="s">
        <v>104</v>
      </c>
      <c r="AT882" s="18" t="str">
        <f>[1]Supervisiones!J885</f>
        <v>Natalia Moreno Murillo</v>
      </c>
      <c r="AU882" s="18">
        <f>[1]Supervisiones!K885</f>
        <v>1022323628</v>
      </c>
      <c r="AV882" s="18" t="str">
        <f>[1]Supervisiones!L885</f>
        <v>Natalia Moreno Murillo</v>
      </c>
      <c r="AW882" s="18">
        <f>[1]Supervisiones!M885</f>
        <v>1022323628</v>
      </c>
      <c r="AX882" s="21">
        <f>[1]Supervisiones!N885</f>
        <v>44590</v>
      </c>
      <c r="AY882" s="21">
        <f>[1]Supervisiones!O885</f>
        <v>44590</v>
      </c>
      <c r="AZ882" s="18" t="str">
        <f>[1]Supervisiones!P885</f>
        <v>Transaccional</v>
      </c>
      <c r="BA882" s="20" t="s">
        <v>105</v>
      </c>
      <c r="BB882" s="18">
        <v>0</v>
      </c>
      <c r="BC882" s="20" t="s">
        <v>105</v>
      </c>
      <c r="BD882" s="18" t="s">
        <v>100</v>
      </c>
      <c r="BE882" s="18" t="s">
        <v>100</v>
      </c>
      <c r="BF882" s="20" t="s">
        <v>105</v>
      </c>
      <c r="BG882" s="18" t="s">
        <v>100</v>
      </c>
      <c r="BH882" s="18" t="s">
        <v>100</v>
      </c>
      <c r="BI882" s="18" t="s">
        <v>100</v>
      </c>
      <c r="BJ882" s="18" t="s">
        <v>100</v>
      </c>
      <c r="BK882" s="18" t="s">
        <v>100</v>
      </c>
      <c r="BL882" s="18" t="s">
        <v>100</v>
      </c>
      <c r="BM882" s="18" t="s">
        <v>100</v>
      </c>
      <c r="BN882" s="18" t="s">
        <v>100</v>
      </c>
      <c r="BO882" s="18" t="s">
        <v>100</v>
      </c>
      <c r="BP882" s="18" t="s">
        <v>100</v>
      </c>
      <c r="BQ882" s="18" t="s">
        <v>100</v>
      </c>
      <c r="BR882" s="18" t="s">
        <v>100</v>
      </c>
      <c r="BS882" s="21">
        <f t="shared" si="77"/>
        <v>44834</v>
      </c>
      <c r="BT882" s="20">
        <f t="shared" si="74"/>
        <v>0</v>
      </c>
      <c r="BU882" s="18">
        <v>0</v>
      </c>
      <c r="BV882" s="18">
        <v>0</v>
      </c>
      <c r="BW882" s="20">
        <f t="shared" si="75"/>
        <v>0</v>
      </c>
      <c r="BX882" s="18">
        <v>0</v>
      </c>
      <c r="BY882" s="18">
        <v>0</v>
      </c>
      <c r="BZ882" s="22">
        <f t="shared" si="78"/>
        <v>33600000</v>
      </c>
      <c r="CA882" s="18" t="s">
        <v>106</v>
      </c>
      <c r="CB882" s="20" t="e">
        <f t="shared" si="76"/>
        <v>#REF!</v>
      </c>
      <c r="CC882" s="30" t="e">
        <f>BS882-#REF!</f>
        <v>#REF!</v>
      </c>
      <c r="CD882" s="20" t="s">
        <v>107</v>
      </c>
      <c r="CE882" s="29">
        <v>44594</v>
      </c>
      <c r="CF882" s="32" t="s">
        <v>4588</v>
      </c>
    </row>
    <row r="883" spans="1:84" s="17" customFormat="1" ht="50.25" customHeight="1">
      <c r="A883" s="60">
        <v>882</v>
      </c>
      <c r="B883" s="20" t="s">
        <v>411</v>
      </c>
      <c r="C883" s="20" t="s">
        <v>834</v>
      </c>
      <c r="D883" s="20" t="s">
        <v>731</v>
      </c>
      <c r="E883" s="20" t="s">
        <v>2387</v>
      </c>
      <c r="F883" s="20" t="s">
        <v>4589</v>
      </c>
      <c r="G883" s="20" t="s">
        <v>2389</v>
      </c>
      <c r="H883" s="20" t="s">
        <v>4590</v>
      </c>
      <c r="I883" s="20" t="s">
        <v>2130</v>
      </c>
      <c r="J883" s="20" t="s">
        <v>3732</v>
      </c>
      <c r="K883" s="20" t="s">
        <v>3733</v>
      </c>
      <c r="L883" s="18">
        <v>80101505</v>
      </c>
      <c r="M883" s="28" t="s">
        <v>4591</v>
      </c>
      <c r="N883" s="20" t="s">
        <v>96</v>
      </c>
      <c r="O883" s="20">
        <f>P883+Q883</f>
        <v>12000000000</v>
      </c>
      <c r="P883" s="35">
        <v>12000000000</v>
      </c>
      <c r="Q883" s="18">
        <v>0</v>
      </c>
      <c r="R883" s="36" t="s">
        <v>100</v>
      </c>
      <c r="S883" s="20" t="s">
        <v>100</v>
      </c>
      <c r="T883" s="31">
        <v>44589</v>
      </c>
      <c r="U883" s="21">
        <v>44596</v>
      </c>
      <c r="V883" s="21">
        <v>44926</v>
      </c>
      <c r="W883" s="21">
        <v>44596</v>
      </c>
      <c r="X883" s="21">
        <v>44926</v>
      </c>
      <c r="Y883" s="24" t="s">
        <v>130</v>
      </c>
      <c r="Z883" s="25" t="s">
        <v>419</v>
      </c>
      <c r="AA883" s="50">
        <v>20220904</v>
      </c>
      <c r="AB883" s="50">
        <v>121322</v>
      </c>
      <c r="AC883" s="23">
        <v>44587</v>
      </c>
      <c r="AD883" s="18" t="s">
        <v>100</v>
      </c>
      <c r="AE883" s="18" t="s">
        <v>100</v>
      </c>
      <c r="AF883" s="28" t="s">
        <v>4592</v>
      </c>
      <c r="AG883" s="28" t="s">
        <v>100</v>
      </c>
      <c r="AH883" s="26">
        <v>127622</v>
      </c>
      <c r="AI883" s="38">
        <v>44592</v>
      </c>
      <c r="AJ883" s="27" t="s">
        <v>103</v>
      </c>
      <c r="AK883" s="26" t="s">
        <v>100</v>
      </c>
      <c r="AL883" s="26" t="s">
        <v>100</v>
      </c>
      <c r="AM883" s="19" t="str">
        <f>'[1]REQUISITOS DE EJECUCIÓN '!F886</f>
        <v>Cumplimiento del contrato
Pago de salarios
Calidad del servicio
Responsabilidad civil extra contractual</v>
      </c>
      <c r="AN883" s="19" t="str">
        <f>'[1]REQUISITOS DE EJECUCIÓN '!G886</f>
        <v>37-44-101038558
37-40-101022611</v>
      </c>
      <c r="AO883" s="19">
        <f>'[1]REQUISITOS DE EJECUCIÓN '!H886</f>
        <v>44592</v>
      </c>
      <c r="AP883" s="19">
        <f>'[1]REQUISITOS DE EJECUCIÓN '!I886</f>
        <v>44593</v>
      </c>
      <c r="AQ883" s="19" t="str">
        <f>'[1]REQUISITOS DE EJECUCIÓN '!L886</f>
        <v>N/A</v>
      </c>
      <c r="AR883" s="19" t="str">
        <f>'[1]REQUISITOS DE EJECUCIÓN '!M886</f>
        <v>N/A</v>
      </c>
      <c r="AS883" s="20" t="s">
        <v>100</v>
      </c>
      <c r="AT883" s="18" t="str">
        <f>[1]Supervisiones!J886</f>
        <v>Victor Felix Cedeño Villegas</v>
      </c>
      <c r="AU883" s="18">
        <f>[1]Supervisiones!K886</f>
        <v>79302366</v>
      </c>
      <c r="AV883" s="18" t="str">
        <f>[1]Supervisiones!L886</f>
        <v>Juan Pablo Orozco Londoño</v>
      </c>
      <c r="AW883" s="18">
        <f>[1]Supervisiones!M886</f>
        <v>79302366</v>
      </c>
      <c r="AX883" s="21">
        <f>[1]Supervisiones!N886</f>
        <v>44592</v>
      </c>
      <c r="AY883" s="21">
        <f>[1]Supervisiones!O886</f>
        <v>44592</v>
      </c>
      <c r="AZ883" s="18" t="str">
        <f>[1]Supervisiones!P886</f>
        <v>Transaccional</v>
      </c>
      <c r="BA883" s="20" t="s">
        <v>105</v>
      </c>
      <c r="BB883" s="18">
        <v>0</v>
      </c>
      <c r="BC883" s="20" t="s">
        <v>105</v>
      </c>
      <c r="BD883" s="18" t="s">
        <v>100</v>
      </c>
      <c r="BE883" s="18" t="s">
        <v>100</v>
      </c>
      <c r="BF883" s="20" t="s">
        <v>105</v>
      </c>
      <c r="BG883" s="18" t="s">
        <v>100</v>
      </c>
      <c r="BH883" s="18" t="s">
        <v>100</v>
      </c>
      <c r="BI883" s="18" t="s">
        <v>100</v>
      </c>
      <c r="BJ883" s="18" t="s">
        <v>100</v>
      </c>
      <c r="BK883" s="18" t="s">
        <v>100</v>
      </c>
      <c r="BL883" s="18" t="s">
        <v>100</v>
      </c>
      <c r="BM883" s="18" t="s">
        <v>100</v>
      </c>
      <c r="BN883" s="18" t="s">
        <v>100</v>
      </c>
      <c r="BO883" s="18" t="s">
        <v>100</v>
      </c>
      <c r="BP883" s="18" t="s">
        <v>100</v>
      </c>
      <c r="BQ883" s="18" t="s">
        <v>100</v>
      </c>
      <c r="BR883" s="18" t="s">
        <v>100</v>
      </c>
      <c r="BS883" s="21">
        <f t="shared" si="77"/>
        <v>44926</v>
      </c>
      <c r="BT883" s="20">
        <f t="shared" si="74"/>
        <v>0</v>
      </c>
      <c r="BU883" s="18">
        <v>0</v>
      </c>
      <c r="BV883" s="18">
        <v>0</v>
      </c>
      <c r="BW883" s="20">
        <f t="shared" si="75"/>
        <v>0</v>
      </c>
      <c r="BX883" s="18">
        <v>0</v>
      </c>
      <c r="BY883" s="18">
        <v>0</v>
      </c>
      <c r="BZ883" s="22">
        <f t="shared" si="78"/>
        <v>12000000000</v>
      </c>
      <c r="CA883" s="18" t="s">
        <v>106</v>
      </c>
      <c r="CB883" s="20" t="e">
        <f t="shared" si="76"/>
        <v>#REF!</v>
      </c>
      <c r="CC883" s="30" t="e">
        <f>BS883-#REF!</f>
        <v>#REF!</v>
      </c>
      <c r="CD883" s="20" t="s">
        <v>107</v>
      </c>
      <c r="CE883" s="29">
        <v>44594</v>
      </c>
      <c r="CF883" s="32" t="s">
        <v>4593</v>
      </c>
    </row>
    <row r="884" spans="1:84" s="17" customFormat="1" ht="50.25" customHeight="1">
      <c r="A884" s="60">
        <v>883</v>
      </c>
      <c r="B884" s="20" t="s">
        <v>377</v>
      </c>
      <c r="C884" s="20" t="s">
        <v>406</v>
      </c>
      <c r="D884" s="20" t="s">
        <v>251</v>
      </c>
      <c r="E884" s="20" t="s">
        <v>88</v>
      </c>
      <c r="F884" s="20" t="s">
        <v>4594</v>
      </c>
      <c r="G884" s="20" t="s">
        <v>90</v>
      </c>
      <c r="H884" s="20" t="s">
        <v>4595</v>
      </c>
      <c r="I884" s="20" t="s">
        <v>92</v>
      </c>
      <c r="J884" s="18">
        <v>35263317</v>
      </c>
      <c r="K884" s="18" t="s">
        <v>4596</v>
      </c>
      <c r="L884" s="18">
        <v>80111701</v>
      </c>
      <c r="M884" s="28" t="s">
        <v>404</v>
      </c>
      <c r="N884" s="20" t="s">
        <v>96</v>
      </c>
      <c r="O884" s="20">
        <f t="shared" si="58"/>
        <v>32000000</v>
      </c>
      <c r="P884" s="39">
        <v>32000000</v>
      </c>
      <c r="Q884" s="18">
        <v>0</v>
      </c>
      <c r="R884" s="39">
        <v>4000000</v>
      </c>
      <c r="S884" s="20" t="s">
        <v>213</v>
      </c>
      <c r="T884" s="31">
        <v>44589</v>
      </c>
      <c r="U884" s="21">
        <v>44593</v>
      </c>
      <c r="V884" s="21">
        <v>44834</v>
      </c>
      <c r="W884" s="21">
        <v>44593</v>
      </c>
      <c r="X884" s="21">
        <v>44834</v>
      </c>
      <c r="Y884" s="24" t="s">
        <v>383</v>
      </c>
      <c r="Z884" s="25" t="s">
        <v>384</v>
      </c>
      <c r="AA884" s="24">
        <v>20220054</v>
      </c>
      <c r="AB884" s="24">
        <v>44922</v>
      </c>
      <c r="AC884" s="21">
        <v>44570</v>
      </c>
      <c r="AD884" s="18" t="s">
        <v>100</v>
      </c>
      <c r="AE884" s="18" t="s">
        <v>100</v>
      </c>
      <c r="AF884" s="18" t="s">
        <v>986</v>
      </c>
      <c r="AG884" s="18" t="s">
        <v>102</v>
      </c>
      <c r="AH884" s="26">
        <v>119822</v>
      </c>
      <c r="AI884" s="38">
        <v>44589</v>
      </c>
      <c r="AJ884" s="27" t="s">
        <v>103</v>
      </c>
      <c r="AK884" s="26" t="s">
        <v>100</v>
      </c>
      <c r="AL884" s="26" t="s">
        <v>100</v>
      </c>
      <c r="AM884" s="19" t="str">
        <f>'[1]REQUISITOS DE EJECUCIÓN '!F887</f>
        <v>Cumplimiento del contrato
Calidad del servicio</v>
      </c>
      <c r="AN884" s="19" t="str">
        <f>'[1]REQUISITOS DE EJECUCIÓN '!G887</f>
        <v>33-44-101223031</v>
      </c>
      <c r="AO884" s="19">
        <f>'[1]REQUISITOS DE EJECUCIÓN '!H887</f>
        <v>44593</v>
      </c>
      <c r="AP884" s="19">
        <f>'[1]REQUISITOS DE EJECUCIÓN '!I887</f>
        <v>44593</v>
      </c>
      <c r="AQ884" s="19">
        <f>'[1]REQUISITOS DE EJECUCIÓN '!L887</f>
        <v>44590</v>
      </c>
      <c r="AR884" s="19" t="str">
        <f>'[1]REQUISITOS DE EJECUCIÓN '!M887</f>
        <v>I</v>
      </c>
      <c r="AS884" s="20" t="s">
        <v>104</v>
      </c>
      <c r="AT884" s="18" t="str">
        <f>[1]Supervisiones!J887</f>
        <v>Natalia Moreno Murillo</v>
      </c>
      <c r="AU884" s="18">
        <f>[1]Supervisiones!K887</f>
        <v>1022323628</v>
      </c>
      <c r="AV884" s="18" t="str">
        <f>[1]Supervisiones!L887</f>
        <v>Natalia Moreno Murillo</v>
      </c>
      <c r="AW884" s="18">
        <f>[1]Supervisiones!M887</f>
        <v>1022323628</v>
      </c>
      <c r="AX884" s="21">
        <f>[1]Supervisiones!N887</f>
        <v>44590</v>
      </c>
      <c r="AY884" s="21">
        <f>[1]Supervisiones!O887</f>
        <v>44590</v>
      </c>
      <c r="AZ884" s="18" t="str">
        <f>[1]Supervisiones!P887</f>
        <v>Transaccional</v>
      </c>
      <c r="BA884" s="20" t="s">
        <v>105</v>
      </c>
      <c r="BB884" s="18">
        <v>0</v>
      </c>
      <c r="BC884" s="20" t="s">
        <v>105</v>
      </c>
      <c r="BD884" s="18" t="s">
        <v>100</v>
      </c>
      <c r="BE884" s="18" t="s">
        <v>100</v>
      </c>
      <c r="BF884" s="20" t="s">
        <v>105</v>
      </c>
      <c r="BG884" s="18" t="s">
        <v>100</v>
      </c>
      <c r="BH884" s="18" t="s">
        <v>100</v>
      </c>
      <c r="BI884" s="18" t="s">
        <v>100</v>
      </c>
      <c r="BJ884" s="18" t="s">
        <v>100</v>
      </c>
      <c r="BK884" s="18" t="s">
        <v>100</v>
      </c>
      <c r="BL884" s="18" t="s">
        <v>100</v>
      </c>
      <c r="BM884" s="18" t="s">
        <v>100</v>
      </c>
      <c r="BN884" s="18" t="s">
        <v>100</v>
      </c>
      <c r="BO884" s="18" t="s">
        <v>100</v>
      </c>
      <c r="BP884" s="18" t="s">
        <v>100</v>
      </c>
      <c r="BQ884" s="18" t="s">
        <v>100</v>
      </c>
      <c r="BR884" s="18" t="s">
        <v>100</v>
      </c>
      <c r="BS884" s="21">
        <f t="shared" si="77"/>
        <v>44834</v>
      </c>
      <c r="BT884" s="20">
        <f t="shared" si="74"/>
        <v>0</v>
      </c>
      <c r="BU884" s="18">
        <v>0</v>
      </c>
      <c r="BV884" s="18">
        <v>0</v>
      </c>
      <c r="BW884" s="20">
        <f t="shared" si="75"/>
        <v>0</v>
      </c>
      <c r="BX884" s="18">
        <v>0</v>
      </c>
      <c r="BY884" s="18">
        <v>0</v>
      </c>
      <c r="BZ884" s="22">
        <f t="shared" si="78"/>
        <v>32000000</v>
      </c>
      <c r="CA884" s="18" t="s">
        <v>106</v>
      </c>
      <c r="CB884" s="20" t="e">
        <f t="shared" si="76"/>
        <v>#REF!</v>
      </c>
      <c r="CC884" s="30" t="e">
        <f>BS884-#REF!</f>
        <v>#REF!</v>
      </c>
      <c r="CD884" s="20" t="s">
        <v>107</v>
      </c>
      <c r="CE884" s="29">
        <v>44594</v>
      </c>
      <c r="CF884" s="32" t="s">
        <v>4597</v>
      </c>
    </row>
    <row r="885" spans="1:84" s="17" customFormat="1" ht="50.25" customHeight="1">
      <c r="A885" s="60">
        <v>884</v>
      </c>
      <c r="B885" s="20" t="s">
        <v>377</v>
      </c>
      <c r="C885" s="20" t="s">
        <v>1768</v>
      </c>
      <c r="D885" s="20" t="s">
        <v>251</v>
      </c>
      <c r="E885" s="20" t="s">
        <v>88</v>
      </c>
      <c r="F885" s="20" t="s">
        <v>4598</v>
      </c>
      <c r="G885" s="20" t="s">
        <v>90</v>
      </c>
      <c r="H885" s="20" t="s">
        <v>4599</v>
      </c>
      <c r="I885" s="20" t="s">
        <v>92</v>
      </c>
      <c r="J885" s="18">
        <v>197328</v>
      </c>
      <c r="K885" s="18" t="s">
        <v>4600</v>
      </c>
      <c r="L885" s="18">
        <v>80111701</v>
      </c>
      <c r="M885" s="28" t="s">
        <v>748</v>
      </c>
      <c r="N885" s="28" t="s">
        <v>96</v>
      </c>
      <c r="O885" s="22">
        <v>28000000</v>
      </c>
      <c r="P885" s="39">
        <v>28000000</v>
      </c>
      <c r="Q885" s="18">
        <v>0</v>
      </c>
      <c r="R885" s="39">
        <v>3500000</v>
      </c>
      <c r="S885" s="20" t="s">
        <v>213</v>
      </c>
      <c r="T885" s="31">
        <v>44589</v>
      </c>
      <c r="U885" s="21">
        <v>44593</v>
      </c>
      <c r="V885" s="21">
        <v>44834</v>
      </c>
      <c r="W885" s="21">
        <v>44593</v>
      </c>
      <c r="X885" s="21">
        <v>44834</v>
      </c>
      <c r="Y885" s="24" t="s">
        <v>383</v>
      </c>
      <c r="Z885" s="25" t="s">
        <v>384</v>
      </c>
      <c r="AA885" s="24">
        <v>20220134</v>
      </c>
      <c r="AB885" s="24">
        <v>119722</v>
      </c>
      <c r="AC885" s="21">
        <v>44586</v>
      </c>
      <c r="AD885" s="18" t="s">
        <v>100</v>
      </c>
      <c r="AE885" s="18" t="s">
        <v>100</v>
      </c>
      <c r="AF885" s="18" t="s">
        <v>986</v>
      </c>
      <c r="AG885" s="18" t="s">
        <v>205</v>
      </c>
      <c r="AH885" s="26">
        <v>123322</v>
      </c>
      <c r="AI885" s="38">
        <v>44589</v>
      </c>
      <c r="AJ885" s="27" t="s">
        <v>103</v>
      </c>
      <c r="AK885" s="26" t="s">
        <v>100</v>
      </c>
      <c r="AL885" s="26" t="s">
        <v>100</v>
      </c>
      <c r="AM885" s="19" t="str">
        <f>'[1]REQUISITOS DE EJECUCIÓN '!F888</f>
        <v>Cumplimiento del contrato
Calidad del servicio</v>
      </c>
      <c r="AN885" s="19" t="str">
        <f>'[1]REQUISITOS DE EJECUCIÓN '!G888</f>
        <v>390-47-994000070121</v>
      </c>
      <c r="AO885" s="19">
        <f>'[1]REQUISITOS DE EJECUCIÓN '!H888</f>
        <v>44589</v>
      </c>
      <c r="AP885" s="19">
        <f>'[1]REQUISITOS DE EJECUCIÓN '!I888</f>
        <v>44592</v>
      </c>
      <c r="AQ885" s="19">
        <f>'[1]REQUISITOS DE EJECUCIÓN '!L888</f>
        <v>44590</v>
      </c>
      <c r="AR885" s="19" t="str">
        <f>'[1]REQUISITOS DE EJECUCIÓN '!M888</f>
        <v>I</v>
      </c>
      <c r="AS885" s="20" t="s">
        <v>104</v>
      </c>
      <c r="AT885" s="18" t="str">
        <f>[1]Supervisiones!J888</f>
        <v>Sandra Milena Becerra Baldrich</v>
      </c>
      <c r="AU885" s="18">
        <f>[1]Supervisiones!K888</f>
        <v>26274508</v>
      </c>
      <c r="AV885" s="18" t="str">
        <f>[1]Supervisiones!L888</f>
        <v>Sandra Milena Becerra Baldrich</v>
      </c>
      <c r="AW885" s="18">
        <f>[1]Supervisiones!M888</f>
        <v>26274508</v>
      </c>
      <c r="AX885" s="21">
        <f>[1]Supervisiones!N888</f>
        <v>44592</v>
      </c>
      <c r="AY885" s="21">
        <f>[1]Supervisiones!O888</f>
        <v>44592</v>
      </c>
      <c r="AZ885" s="18" t="str">
        <f>[1]Supervisiones!P888</f>
        <v>Transaccional</v>
      </c>
      <c r="BA885" s="20" t="s">
        <v>105</v>
      </c>
      <c r="BB885" s="18">
        <v>0</v>
      </c>
      <c r="BC885" s="20" t="s">
        <v>105</v>
      </c>
      <c r="BD885" s="18" t="s">
        <v>100</v>
      </c>
      <c r="BE885" s="18" t="s">
        <v>100</v>
      </c>
      <c r="BF885" s="20" t="s">
        <v>105</v>
      </c>
      <c r="BG885" s="18" t="s">
        <v>100</v>
      </c>
      <c r="BH885" s="18" t="s">
        <v>100</v>
      </c>
      <c r="BI885" s="18" t="s">
        <v>100</v>
      </c>
      <c r="BJ885" s="18" t="s">
        <v>100</v>
      </c>
      <c r="BK885" s="18" t="s">
        <v>100</v>
      </c>
      <c r="BL885" s="18" t="s">
        <v>100</v>
      </c>
      <c r="BM885" s="18" t="s">
        <v>100</v>
      </c>
      <c r="BN885" s="18" t="s">
        <v>100</v>
      </c>
      <c r="BO885" s="18" t="s">
        <v>100</v>
      </c>
      <c r="BP885" s="18" t="s">
        <v>100</v>
      </c>
      <c r="BQ885" s="18" t="s">
        <v>100</v>
      </c>
      <c r="BR885" s="18" t="s">
        <v>100</v>
      </c>
      <c r="BS885" s="21">
        <f t="shared" si="77"/>
        <v>44834</v>
      </c>
      <c r="BT885" s="20">
        <f t="shared" si="74"/>
        <v>0</v>
      </c>
      <c r="BU885" s="18">
        <v>0</v>
      </c>
      <c r="BV885" s="18">
        <v>0</v>
      </c>
      <c r="BW885" s="20">
        <f t="shared" si="75"/>
        <v>0</v>
      </c>
      <c r="BX885" s="18">
        <v>0</v>
      </c>
      <c r="BY885" s="18">
        <v>0</v>
      </c>
      <c r="BZ885" s="22">
        <f t="shared" si="78"/>
        <v>28000000</v>
      </c>
      <c r="CA885" s="18" t="s">
        <v>106</v>
      </c>
      <c r="CB885" s="20" t="e">
        <f t="shared" si="76"/>
        <v>#REF!</v>
      </c>
      <c r="CC885" s="30" t="e">
        <f>BS885-#REF!</f>
        <v>#REF!</v>
      </c>
      <c r="CD885" s="20" t="s">
        <v>107</v>
      </c>
      <c r="CE885" s="29">
        <v>44594</v>
      </c>
      <c r="CF885" s="32" t="s">
        <v>4601</v>
      </c>
    </row>
    <row r="886" spans="1:84" s="17" customFormat="1" ht="50.25" customHeight="1">
      <c r="A886" s="60">
        <v>885</v>
      </c>
      <c r="B886" s="20" t="s">
        <v>377</v>
      </c>
      <c r="C886" s="20" t="s">
        <v>1768</v>
      </c>
      <c r="D886" s="20" t="s">
        <v>512</v>
      </c>
      <c r="E886" s="20" t="s">
        <v>88</v>
      </c>
      <c r="F886" s="20" t="s">
        <v>4602</v>
      </c>
      <c r="G886" s="20" t="s">
        <v>90</v>
      </c>
      <c r="H886" s="20" t="s">
        <v>4603</v>
      </c>
      <c r="I886" s="20" t="s">
        <v>92</v>
      </c>
      <c r="J886" s="18">
        <v>85447017</v>
      </c>
      <c r="K886" s="18" t="s">
        <v>4604</v>
      </c>
      <c r="L886" s="18">
        <v>80111701</v>
      </c>
      <c r="M886" s="28" t="s">
        <v>688</v>
      </c>
      <c r="N886" s="28" t="s">
        <v>96</v>
      </c>
      <c r="O886" s="20">
        <f t="shared" si="58"/>
        <v>28000000</v>
      </c>
      <c r="P886" s="39">
        <v>28000000</v>
      </c>
      <c r="Q886" s="18">
        <v>0</v>
      </c>
      <c r="R886" s="39">
        <v>3500000</v>
      </c>
      <c r="S886" s="20" t="s">
        <v>213</v>
      </c>
      <c r="T886" s="31">
        <v>44589</v>
      </c>
      <c r="U886" s="21">
        <v>44593</v>
      </c>
      <c r="V886" s="21">
        <v>44834</v>
      </c>
      <c r="W886" s="21">
        <v>44593</v>
      </c>
      <c r="X886" s="21">
        <v>44834</v>
      </c>
      <c r="Y886" s="24" t="s">
        <v>383</v>
      </c>
      <c r="Z886" s="25" t="s">
        <v>384</v>
      </c>
      <c r="AA886" s="24">
        <v>20220089</v>
      </c>
      <c r="AB886" s="24">
        <v>112322</v>
      </c>
      <c r="AC886" s="21">
        <v>44580</v>
      </c>
      <c r="AD886" s="18" t="s">
        <v>100</v>
      </c>
      <c r="AE886" s="18" t="s">
        <v>100</v>
      </c>
      <c r="AF886" s="18" t="s">
        <v>986</v>
      </c>
      <c r="AG886" s="18" t="s">
        <v>205</v>
      </c>
      <c r="AH886" s="26">
        <v>122622</v>
      </c>
      <c r="AI886" s="38">
        <v>44589</v>
      </c>
      <c r="AJ886" s="27" t="s">
        <v>103</v>
      </c>
      <c r="AK886" s="26" t="s">
        <v>100</v>
      </c>
      <c r="AL886" s="26" t="s">
        <v>100</v>
      </c>
      <c r="AM886" s="19" t="str">
        <f>'[1]REQUISITOS DE EJECUCIÓN '!F889</f>
        <v>Cumplimiento del contrato
Calidad del servicio</v>
      </c>
      <c r="AN886" s="19" t="str">
        <f>'[1]REQUISITOS DE EJECUCIÓN '!G889</f>
        <v>14-44-101147844</v>
      </c>
      <c r="AO886" s="19">
        <f>'[1]REQUISITOS DE EJECUCIÓN '!H889</f>
        <v>44589</v>
      </c>
      <c r="AP886" s="19">
        <f>'[1]REQUISITOS DE EJECUCIÓN '!I889</f>
        <v>44592</v>
      </c>
      <c r="AQ886" s="19">
        <f>'[1]REQUISITOS DE EJECUCIÓN '!L889</f>
        <v>44590</v>
      </c>
      <c r="AR886" s="19" t="str">
        <f>'[1]REQUISITOS DE EJECUCIÓN '!M889</f>
        <v>I</v>
      </c>
      <c r="AS886" s="20" t="s">
        <v>104</v>
      </c>
      <c r="AT886" s="18" t="str">
        <f>[1]Supervisiones!J889</f>
        <v>Sandra Milena Becerra Baldrich</v>
      </c>
      <c r="AU886" s="18">
        <f>[1]Supervisiones!K889</f>
        <v>26274508</v>
      </c>
      <c r="AV886" s="18" t="str">
        <f>[1]Supervisiones!L889</f>
        <v>Sandra Milena Becerra Baldrich</v>
      </c>
      <c r="AW886" s="18">
        <f>[1]Supervisiones!M889</f>
        <v>26274508</v>
      </c>
      <c r="AX886" s="21">
        <f>[1]Supervisiones!N889</f>
        <v>44590</v>
      </c>
      <c r="AY886" s="21">
        <f>[1]Supervisiones!O889</f>
        <v>44590</v>
      </c>
      <c r="AZ886" s="18" t="str">
        <f>[1]Supervisiones!P889</f>
        <v>Transaccional</v>
      </c>
      <c r="BA886" s="20" t="s">
        <v>105</v>
      </c>
      <c r="BB886" s="18">
        <v>0</v>
      </c>
      <c r="BC886" s="20" t="s">
        <v>105</v>
      </c>
      <c r="BD886" s="18" t="s">
        <v>100</v>
      </c>
      <c r="BE886" s="18" t="s">
        <v>100</v>
      </c>
      <c r="BF886" s="20" t="s">
        <v>105</v>
      </c>
      <c r="BG886" s="18" t="s">
        <v>100</v>
      </c>
      <c r="BH886" s="18" t="s">
        <v>100</v>
      </c>
      <c r="BI886" s="18" t="s">
        <v>100</v>
      </c>
      <c r="BJ886" s="18" t="s">
        <v>100</v>
      </c>
      <c r="BK886" s="18" t="s">
        <v>100</v>
      </c>
      <c r="BL886" s="18" t="s">
        <v>100</v>
      </c>
      <c r="BM886" s="18" t="s">
        <v>100</v>
      </c>
      <c r="BN886" s="18" t="s">
        <v>100</v>
      </c>
      <c r="BO886" s="18" t="s">
        <v>100</v>
      </c>
      <c r="BP886" s="18" t="s">
        <v>100</v>
      </c>
      <c r="BQ886" s="18" t="s">
        <v>100</v>
      </c>
      <c r="BR886" s="18" t="s">
        <v>100</v>
      </c>
      <c r="BS886" s="21">
        <f t="shared" si="77"/>
        <v>44834</v>
      </c>
      <c r="BT886" s="20">
        <f t="shared" si="74"/>
        <v>0</v>
      </c>
      <c r="BU886" s="18">
        <v>0</v>
      </c>
      <c r="BV886" s="18">
        <v>0</v>
      </c>
      <c r="BW886" s="20">
        <f t="shared" si="75"/>
        <v>0</v>
      </c>
      <c r="BX886" s="18">
        <v>0</v>
      </c>
      <c r="BY886" s="18">
        <v>0</v>
      </c>
      <c r="BZ886" s="22">
        <f t="shared" si="78"/>
        <v>28000000</v>
      </c>
      <c r="CA886" s="18" t="s">
        <v>106</v>
      </c>
      <c r="CB886" s="20" t="e">
        <f t="shared" si="76"/>
        <v>#REF!</v>
      </c>
      <c r="CC886" s="30" t="e">
        <f>BS886-#REF!</f>
        <v>#REF!</v>
      </c>
      <c r="CD886" s="20" t="s">
        <v>107</v>
      </c>
      <c r="CE886" s="29">
        <v>44594</v>
      </c>
      <c r="CF886" s="32" t="s">
        <v>4605</v>
      </c>
    </row>
    <row r="887" spans="1:84" s="17" customFormat="1" ht="50.25" customHeight="1">
      <c r="A887" s="60">
        <v>886</v>
      </c>
      <c r="B887" s="20" t="s">
        <v>298</v>
      </c>
      <c r="C887" s="20" t="s">
        <v>299</v>
      </c>
      <c r="D887" s="20" t="s">
        <v>300</v>
      </c>
      <c r="E887" s="20" t="s">
        <v>88</v>
      </c>
      <c r="F887" s="20" t="s">
        <v>4606</v>
      </c>
      <c r="G887" s="20" t="s">
        <v>90</v>
      </c>
      <c r="H887" s="20" t="s">
        <v>4607</v>
      </c>
      <c r="I887" s="20" t="s">
        <v>92</v>
      </c>
      <c r="J887" s="18">
        <v>72195017</v>
      </c>
      <c r="K887" s="18" t="s">
        <v>4608</v>
      </c>
      <c r="L887" s="18">
        <v>80111701</v>
      </c>
      <c r="M887" s="28" t="s">
        <v>634</v>
      </c>
      <c r="N887" s="20" t="s">
        <v>1902</v>
      </c>
      <c r="O887" s="20">
        <f>P887+Q887</f>
        <v>65000000</v>
      </c>
      <c r="P887" s="39">
        <v>65000000</v>
      </c>
      <c r="Q887" s="18">
        <v>0</v>
      </c>
      <c r="R887" s="39">
        <v>6500000</v>
      </c>
      <c r="S887" s="20" t="s">
        <v>213</v>
      </c>
      <c r="T887" s="31">
        <v>44589</v>
      </c>
      <c r="U887" s="21">
        <v>44609</v>
      </c>
      <c r="V887" s="21">
        <v>44865</v>
      </c>
      <c r="W887" s="21">
        <v>44609</v>
      </c>
      <c r="X887" s="21">
        <v>44865</v>
      </c>
      <c r="Y887" s="24" t="s">
        <v>305</v>
      </c>
      <c r="Z887" s="25" t="s">
        <v>306</v>
      </c>
      <c r="AA887" s="24">
        <v>20221136</v>
      </c>
      <c r="AB887" s="24">
        <v>110122</v>
      </c>
      <c r="AC887" s="21">
        <v>44579</v>
      </c>
      <c r="AD887" s="18" t="s">
        <v>100</v>
      </c>
      <c r="AE887" s="18" t="s">
        <v>100</v>
      </c>
      <c r="AF887" s="18" t="s">
        <v>928</v>
      </c>
      <c r="AG887" s="18" t="s">
        <v>563</v>
      </c>
      <c r="AH887" s="26">
        <v>125222</v>
      </c>
      <c r="AI887" s="38">
        <v>44592</v>
      </c>
      <c r="AJ887" s="27" t="s">
        <v>84</v>
      </c>
      <c r="AK887" s="26" t="s">
        <v>100</v>
      </c>
      <c r="AL887" s="26" t="s">
        <v>100</v>
      </c>
      <c r="AM887" s="19" t="str">
        <f>'[1]REQUISITOS DE EJECUCIÓN '!F890</f>
        <v>Cumplimiento del contrato
Calidad del servicio</v>
      </c>
      <c r="AN887" s="19">
        <f>'[1]REQUISITOS DE EJECUCIÓN '!G890</f>
        <v>3016411</v>
      </c>
      <c r="AO887" s="19">
        <f>'[1]REQUISITOS DE EJECUCIÓN '!H890</f>
        <v>44592</v>
      </c>
      <c r="AP887" s="19">
        <f>'[1]REQUISITOS DE EJECUCIÓN '!I890</f>
        <v>44594</v>
      </c>
      <c r="AQ887" s="19">
        <f>'[1]REQUISITOS DE EJECUCIÓN '!L890</f>
        <v>44590</v>
      </c>
      <c r="AR887" s="19" t="str">
        <f>'[1]REQUISITOS DE EJECUCIÓN '!M890</f>
        <v>I</v>
      </c>
      <c r="AS887" s="20" t="s">
        <v>211</v>
      </c>
      <c r="AT887" s="18" t="str">
        <f>[1]Supervisiones!J890</f>
        <v>Fabian Dario Romero Moreno</v>
      </c>
      <c r="AU887" s="18">
        <f>[1]Supervisiones!K890</f>
        <v>11523034</v>
      </c>
      <c r="AV887" s="18" t="str">
        <f>[1]Supervisiones!L890</f>
        <v>Fabian Dario Romero Moreno</v>
      </c>
      <c r="AW887" s="18">
        <f>[1]Supervisiones!M890</f>
        <v>11523034</v>
      </c>
      <c r="AX887" s="21">
        <f>[1]Supervisiones!N890</f>
        <v>44592</v>
      </c>
      <c r="AY887" s="21">
        <f>[1]Supervisiones!O890</f>
        <v>44592</v>
      </c>
      <c r="AZ887" s="18" t="str">
        <f>[1]Supervisiones!P890</f>
        <v>Transaccional</v>
      </c>
      <c r="BA887" s="20" t="s">
        <v>105</v>
      </c>
      <c r="BB887" s="18">
        <v>0</v>
      </c>
      <c r="BC887" s="20" t="s">
        <v>105</v>
      </c>
      <c r="BD887" s="18" t="s">
        <v>100</v>
      </c>
      <c r="BE887" s="18" t="s">
        <v>100</v>
      </c>
      <c r="BF887" s="20" t="s">
        <v>105</v>
      </c>
      <c r="BG887" s="18" t="s">
        <v>100</v>
      </c>
      <c r="BH887" s="18" t="s">
        <v>100</v>
      </c>
      <c r="BI887" s="18" t="s">
        <v>100</v>
      </c>
      <c r="BJ887" s="18" t="s">
        <v>100</v>
      </c>
      <c r="BK887" s="18" t="s">
        <v>100</v>
      </c>
      <c r="BL887" s="18" t="s">
        <v>100</v>
      </c>
      <c r="BM887" s="18" t="s">
        <v>100</v>
      </c>
      <c r="BN887" s="18" t="s">
        <v>100</v>
      </c>
      <c r="BO887" s="18" t="s">
        <v>100</v>
      </c>
      <c r="BP887" s="18" t="s">
        <v>100</v>
      </c>
      <c r="BQ887" s="18" t="s">
        <v>100</v>
      </c>
      <c r="BR887" s="18" t="s">
        <v>100</v>
      </c>
      <c r="BS887" s="21">
        <f t="shared" si="77"/>
        <v>44865</v>
      </c>
      <c r="BT887" s="20">
        <f t="shared" si="74"/>
        <v>0</v>
      </c>
      <c r="BU887" s="18">
        <v>0</v>
      </c>
      <c r="BV887" s="18">
        <v>0</v>
      </c>
      <c r="BW887" s="20">
        <f t="shared" si="75"/>
        <v>0</v>
      </c>
      <c r="BX887" s="18">
        <v>0</v>
      </c>
      <c r="BY887" s="18">
        <v>0</v>
      </c>
      <c r="BZ887" s="22">
        <f t="shared" si="78"/>
        <v>65000000</v>
      </c>
      <c r="CA887" s="18" t="s">
        <v>106</v>
      </c>
      <c r="CB887" s="20" t="e">
        <f t="shared" si="76"/>
        <v>#REF!</v>
      </c>
      <c r="CC887" s="30" t="e">
        <f>BS887-#REF!</f>
        <v>#REF!</v>
      </c>
      <c r="CD887" s="20" t="s">
        <v>107</v>
      </c>
      <c r="CE887" s="29">
        <v>44594</v>
      </c>
      <c r="CF887" s="32" t="s">
        <v>4609</v>
      </c>
    </row>
    <row r="888" spans="1:84" s="17" customFormat="1" ht="50.25" customHeight="1">
      <c r="A888" s="60">
        <v>887</v>
      </c>
      <c r="B888" s="20" t="s">
        <v>962</v>
      </c>
      <c r="C888" s="20" t="s">
        <v>962</v>
      </c>
      <c r="D888" s="20" t="s">
        <v>87</v>
      </c>
      <c r="E888" s="20" t="s">
        <v>88</v>
      </c>
      <c r="F888" s="20" t="s">
        <v>4610</v>
      </c>
      <c r="G888" s="20" t="s">
        <v>90</v>
      </c>
      <c r="H888" s="20" t="s">
        <v>4611</v>
      </c>
      <c r="I888" s="20" t="s">
        <v>92</v>
      </c>
      <c r="J888" s="18">
        <v>40076733</v>
      </c>
      <c r="K888" s="18" t="s">
        <v>4612</v>
      </c>
      <c r="L888" s="18">
        <v>80111701</v>
      </c>
      <c r="M888" s="28" t="s">
        <v>4613</v>
      </c>
      <c r="N888" s="20" t="s">
        <v>96</v>
      </c>
      <c r="O888" s="35">
        <v>32500000</v>
      </c>
      <c r="P888" s="35">
        <v>32500000</v>
      </c>
      <c r="Q888" s="36">
        <v>0</v>
      </c>
      <c r="R888" s="35">
        <v>6500000</v>
      </c>
      <c r="S888" s="20" t="s">
        <v>213</v>
      </c>
      <c r="T888" s="31">
        <v>44589</v>
      </c>
      <c r="U888" s="21">
        <v>44594</v>
      </c>
      <c r="V888" s="31">
        <v>44712</v>
      </c>
      <c r="W888" s="21">
        <v>44594</v>
      </c>
      <c r="X888" s="21">
        <v>44712</v>
      </c>
      <c r="Y888" s="24" t="s">
        <v>130</v>
      </c>
      <c r="Z888" s="25" t="s">
        <v>99</v>
      </c>
      <c r="AA888" s="50">
        <v>20220991</v>
      </c>
      <c r="AB888" s="50">
        <v>26922</v>
      </c>
      <c r="AC888" s="23">
        <v>44569</v>
      </c>
      <c r="AD888" s="18" t="s">
        <v>100</v>
      </c>
      <c r="AE888" s="18" t="s">
        <v>100</v>
      </c>
      <c r="AF888" s="28" t="s">
        <v>4422</v>
      </c>
      <c r="AG888" s="28" t="s">
        <v>102</v>
      </c>
      <c r="AH888" s="26">
        <v>121222</v>
      </c>
      <c r="AI888" s="38">
        <v>44589</v>
      </c>
      <c r="AJ888" s="27" t="s">
        <v>103</v>
      </c>
      <c r="AK888" s="26" t="s">
        <v>100</v>
      </c>
      <c r="AL888" s="26" t="s">
        <v>100</v>
      </c>
      <c r="AM888" s="19" t="str">
        <f>'[1]REQUISITOS DE EJECUCIÓN '!F891</f>
        <v>Cumplimiento del contrato
Calidad del servicio</v>
      </c>
      <c r="AN888" s="19" t="str">
        <f>'[1]REQUISITOS DE EJECUCIÓN '!G891</f>
        <v>14-46-101072066</v>
      </c>
      <c r="AO888" s="19">
        <f>'[1]REQUISITOS DE EJECUCIÓN '!H891</f>
        <v>44592</v>
      </c>
      <c r="AP888" s="19">
        <f>'[1]REQUISITOS DE EJECUCIÓN '!I891</f>
        <v>44594</v>
      </c>
      <c r="AQ888" s="19">
        <f>'[1]REQUISITOS DE EJECUCIÓN '!L891</f>
        <v>44591</v>
      </c>
      <c r="AR888" s="19" t="str">
        <f>'[1]REQUISITOS DE EJECUCIÓN '!M891</f>
        <v>I</v>
      </c>
      <c r="AS888" s="20" t="s">
        <v>104</v>
      </c>
      <c r="AT888" s="18" t="str">
        <f>[1]Supervisiones!J891</f>
        <v>Aura Elvira Gómez Martínez</v>
      </c>
      <c r="AU888" s="18">
        <f>[1]Supervisiones!K891</f>
        <v>52375911</v>
      </c>
      <c r="AV888" s="18" t="str">
        <f>[1]Supervisiones!L891</f>
        <v>Aura Elvira Gómez Martínez</v>
      </c>
      <c r="AW888" s="18">
        <f>[1]Supervisiones!M891</f>
        <v>52375911</v>
      </c>
      <c r="AX888" s="21">
        <f>[1]Supervisiones!N891</f>
        <v>44592</v>
      </c>
      <c r="AY888" s="21">
        <f>[1]Supervisiones!O891</f>
        <v>44592</v>
      </c>
      <c r="AZ888" s="18" t="str">
        <f>[1]Supervisiones!P891</f>
        <v>Transaccional</v>
      </c>
      <c r="BA888" s="20" t="s">
        <v>105</v>
      </c>
      <c r="BB888" s="18">
        <v>0</v>
      </c>
      <c r="BC888" s="20" t="s">
        <v>105</v>
      </c>
      <c r="BD888" s="18" t="s">
        <v>100</v>
      </c>
      <c r="BE888" s="18" t="s">
        <v>100</v>
      </c>
      <c r="BF888" s="20" t="s">
        <v>105</v>
      </c>
      <c r="BG888" s="18" t="s">
        <v>100</v>
      </c>
      <c r="BH888" s="18" t="s">
        <v>100</v>
      </c>
      <c r="BI888" s="18" t="s">
        <v>100</v>
      </c>
      <c r="BJ888" s="18" t="s">
        <v>100</v>
      </c>
      <c r="BK888" s="18" t="s">
        <v>100</v>
      </c>
      <c r="BL888" s="18" t="s">
        <v>100</v>
      </c>
      <c r="BM888" s="18" t="s">
        <v>100</v>
      </c>
      <c r="BN888" s="18" t="s">
        <v>100</v>
      </c>
      <c r="BO888" s="18" t="s">
        <v>100</v>
      </c>
      <c r="BP888" s="18" t="s">
        <v>100</v>
      </c>
      <c r="BQ888" s="18" t="s">
        <v>100</v>
      </c>
      <c r="BR888" s="18" t="s">
        <v>100</v>
      </c>
      <c r="BS888" s="21">
        <f t="shared" si="77"/>
        <v>44712</v>
      </c>
      <c r="BT888" s="20">
        <f t="shared" si="74"/>
        <v>0</v>
      </c>
      <c r="BU888" s="18">
        <v>0</v>
      </c>
      <c r="BV888" s="18">
        <v>0</v>
      </c>
      <c r="BW888" s="20">
        <f t="shared" si="75"/>
        <v>0</v>
      </c>
      <c r="BX888" s="18">
        <v>0</v>
      </c>
      <c r="BY888" s="18">
        <v>0</v>
      </c>
      <c r="BZ888" s="22">
        <f t="shared" si="78"/>
        <v>32500000</v>
      </c>
      <c r="CA888" s="18" t="s">
        <v>106</v>
      </c>
      <c r="CB888" s="20" t="e">
        <f t="shared" si="76"/>
        <v>#REF!</v>
      </c>
      <c r="CC888" s="30" t="e">
        <f>BS888-#REF!</f>
        <v>#REF!</v>
      </c>
      <c r="CD888" s="20" t="s">
        <v>107</v>
      </c>
      <c r="CE888" s="29">
        <v>44594</v>
      </c>
      <c r="CF888" s="32" t="s">
        <v>4614</v>
      </c>
    </row>
    <row r="889" spans="1:84" s="17" customFormat="1" ht="50.25" customHeight="1">
      <c r="A889" s="60">
        <v>888</v>
      </c>
      <c r="B889" s="20" t="s">
        <v>411</v>
      </c>
      <c r="C889" s="20" t="s">
        <v>412</v>
      </c>
      <c r="D889" s="20" t="s">
        <v>4397</v>
      </c>
      <c r="E889" s="20" t="s">
        <v>2387</v>
      </c>
      <c r="F889" s="20" t="s">
        <v>4615</v>
      </c>
      <c r="G889" s="20" t="s">
        <v>2389</v>
      </c>
      <c r="H889" s="20" t="s">
        <v>4616</v>
      </c>
      <c r="I889" s="20" t="s">
        <v>2130</v>
      </c>
      <c r="J889" s="18" t="s">
        <v>4617</v>
      </c>
      <c r="K889" s="18" t="s">
        <v>4618</v>
      </c>
      <c r="L889" s="18">
        <v>80101505</v>
      </c>
      <c r="M889" s="28" t="s">
        <v>4619</v>
      </c>
      <c r="N889" s="20" t="s">
        <v>96</v>
      </c>
      <c r="O889" s="20">
        <f>P889+Q889</f>
        <v>763000000</v>
      </c>
      <c r="P889" s="35">
        <v>763000000</v>
      </c>
      <c r="Q889" s="18">
        <v>0</v>
      </c>
      <c r="R889" s="36" t="s">
        <v>100</v>
      </c>
      <c r="S889" s="20" t="s">
        <v>100</v>
      </c>
      <c r="T889" s="31">
        <v>44589</v>
      </c>
      <c r="U889" s="21">
        <v>44595</v>
      </c>
      <c r="V889" s="21">
        <v>44926</v>
      </c>
      <c r="W889" s="21">
        <v>44595</v>
      </c>
      <c r="X889" s="21">
        <v>44926</v>
      </c>
      <c r="Y889" s="24" t="s">
        <v>418</v>
      </c>
      <c r="Z889" s="25" t="s">
        <v>419</v>
      </c>
      <c r="AA889" s="50">
        <v>20220771</v>
      </c>
      <c r="AB889" s="50">
        <v>92722</v>
      </c>
      <c r="AC889" s="23">
        <v>44575</v>
      </c>
      <c r="AD889" s="18" t="s">
        <v>100</v>
      </c>
      <c r="AE889" s="18" t="s">
        <v>100</v>
      </c>
      <c r="AF889" s="28" t="s">
        <v>2394</v>
      </c>
      <c r="AG889" s="28" t="s">
        <v>100</v>
      </c>
      <c r="AH889" s="26">
        <v>127822</v>
      </c>
      <c r="AI889" s="38">
        <v>44592</v>
      </c>
      <c r="AJ889" s="27" t="s">
        <v>103</v>
      </c>
      <c r="AK889" s="26" t="s">
        <v>100</v>
      </c>
      <c r="AL889" s="26" t="s">
        <v>100</v>
      </c>
      <c r="AM889" s="19" t="str">
        <f>'[1]REQUISITOS DE EJECUCIÓN '!F892</f>
        <v>Cumplimiento del contrato
Pago de salarios
Calidad y correcto funcionamiento de los bienes</v>
      </c>
      <c r="AN889" s="19" t="str">
        <f>'[1]REQUISITOS DE EJECUCIÓN '!G892</f>
        <v>390-47-99400007090106</v>
      </c>
      <c r="AO889" s="19">
        <f>'[1]REQUISITOS DE EJECUCIÓN '!H892</f>
        <v>44589</v>
      </c>
      <c r="AP889" s="19">
        <f>'[1]REQUISITOS DE EJECUCIÓN '!I892</f>
        <v>44595</v>
      </c>
      <c r="AQ889" s="19" t="str">
        <f>'[1]REQUISITOS DE EJECUCIÓN '!L892</f>
        <v>N/A</v>
      </c>
      <c r="AR889" s="19" t="str">
        <f>'[1]REQUISITOS DE EJECUCIÓN '!M892</f>
        <v>N/A</v>
      </c>
      <c r="AS889" s="20" t="s">
        <v>100</v>
      </c>
      <c r="AT889" s="18" t="str">
        <f>[1]Supervisiones!J892</f>
        <v>Luis Carlos Buitrago Echeverri</v>
      </c>
      <c r="AU889" s="18">
        <f>[1]Supervisiones!K892</f>
        <v>7563863</v>
      </c>
      <c r="AV889" s="18" t="str">
        <f>[1]Supervisiones!L892</f>
        <v>José Leonardo Hincapié Gómez</v>
      </c>
      <c r="AW889" s="18">
        <f>[1]Supervisiones!M892</f>
        <v>7563863</v>
      </c>
      <c r="AX889" s="21">
        <f>[1]Supervisiones!N892</f>
        <v>44592</v>
      </c>
      <c r="AY889" s="21">
        <f>[1]Supervisiones!O892</f>
        <v>44592</v>
      </c>
      <c r="AZ889" s="18" t="str">
        <f>[1]Supervisiones!P892</f>
        <v>Transaccional</v>
      </c>
      <c r="BA889" s="20" t="s">
        <v>105</v>
      </c>
      <c r="BB889" s="18">
        <v>0</v>
      </c>
      <c r="BC889" s="20" t="s">
        <v>105</v>
      </c>
      <c r="BD889" s="18" t="s">
        <v>100</v>
      </c>
      <c r="BE889" s="18" t="s">
        <v>100</v>
      </c>
      <c r="BF889" s="20" t="s">
        <v>105</v>
      </c>
      <c r="BG889" s="18" t="s">
        <v>100</v>
      </c>
      <c r="BH889" s="18" t="s">
        <v>100</v>
      </c>
      <c r="BI889" s="18" t="s">
        <v>100</v>
      </c>
      <c r="BJ889" s="18" t="s">
        <v>100</v>
      </c>
      <c r="BK889" s="18" t="s">
        <v>100</v>
      </c>
      <c r="BL889" s="18" t="s">
        <v>100</v>
      </c>
      <c r="BM889" s="18" t="s">
        <v>100</v>
      </c>
      <c r="BN889" s="18" t="s">
        <v>100</v>
      </c>
      <c r="BO889" s="18" t="s">
        <v>100</v>
      </c>
      <c r="BP889" s="18" t="s">
        <v>100</v>
      </c>
      <c r="BQ889" s="18" t="s">
        <v>100</v>
      </c>
      <c r="BR889" s="18" t="s">
        <v>100</v>
      </c>
      <c r="BS889" s="21">
        <f t="shared" si="77"/>
        <v>44926</v>
      </c>
      <c r="BT889" s="20">
        <f t="shared" si="74"/>
        <v>0</v>
      </c>
      <c r="BU889" s="18">
        <v>0</v>
      </c>
      <c r="BV889" s="18">
        <v>0</v>
      </c>
      <c r="BW889" s="20">
        <f t="shared" si="75"/>
        <v>0</v>
      </c>
      <c r="BX889" s="18">
        <v>0</v>
      </c>
      <c r="BY889" s="18">
        <v>0</v>
      </c>
      <c r="BZ889" s="22">
        <f t="shared" si="78"/>
        <v>763000000</v>
      </c>
      <c r="CA889" s="18" t="s">
        <v>106</v>
      </c>
      <c r="CB889" s="20" t="e">
        <f t="shared" si="76"/>
        <v>#REF!</v>
      </c>
      <c r="CC889" s="30" t="e">
        <f>BS889-#REF!</f>
        <v>#REF!</v>
      </c>
      <c r="CD889" s="20" t="s">
        <v>107</v>
      </c>
      <c r="CE889" s="29">
        <v>44594</v>
      </c>
      <c r="CF889" s="32" t="s">
        <v>4620</v>
      </c>
    </row>
    <row r="890" spans="1:84" s="17" customFormat="1" ht="50.25" customHeight="1">
      <c r="A890" s="60">
        <v>889</v>
      </c>
      <c r="B890" s="20" t="s">
        <v>298</v>
      </c>
      <c r="C890" s="20" t="s">
        <v>489</v>
      </c>
      <c r="D890" s="20" t="s">
        <v>460</v>
      </c>
      <c r="E890" s="20" t="s">
        <v>88</v>
      </c>
      <c r="F890" s="20" t="s">
        <v>4621</v>
      </c>
      <c r="G890" s="20" t="s">
        <v>90</v>
      </c>
      <c r="H890" s="20" t="s">
        <v>4622</v>
      </c>
      <c r="I890" s="20" t="s">
        <v>92</v>
      </c>
      <c r="J890" s="18">
        <v>1010238702</v>
      </c>
      <c r="K890" s="18" t="s">
        <v>4623</v>
      </c>
      <c r="L890" s="18">
        <v>80111701</v>
      </c>
      <c r="M890" s="28" t="s">
        <v>493</v>
      </c>
      <c r="N890" s="20" t="s">
        <v>96</v>
      </c>
      <c r="O890" s="35">
        <v>40000000</v>
      </c>
      <c r="P890" s="35">
        <v>40000000</v>
      </c>
      <c r="Q890" s="36">
        <v>0</v>
      </c>
      <c r="R890" s="35">
        <v>4000000</v>
      </c>
      <c r="S890" s="20" t="s">
        <v>213</v>
      </c>
      <c r="T890" s="31">
        <v>44589</v>
      </c>
      <c r="U890" s="21">
        <v>44594</v>
      </c>
      <c r="V890" s="21">
        <v>44865</v>
      </c>
      <c r="W890" s="21">
        <v>44594</v>
      </c>
      <c r="X890" s="21">
        <v>44865</v>
      </c>
      <c r="Y890" s="24" t="s">
        <v>305</v>
      </c>
      <c r="Z890" s="25" t="s">
        <v>306</v>
      </c>
      <c r="AA890" s="50">
        <v>20221133</v>
      </c>
      <c r="AB890" s="50">
        <v>109822</v>
      </c>
      <c r="AC890" s="23">
        <v>44579</v>
      </c>
      <c r="AD890" s="18" t="s">
        <v>100</v>
      </c>
      <c r="AE890" s="18" t="s">
        <v>100</v>
      </c>
      <c r="AF890" s="28" t="s">
        <v>2768</v>
      </c>
      <c r="AG890" s="28" t="s">
        <v>563</v>
      </c>
      <c r="AH890" s="26">
        <v>122122</v>
      </c>
      <c r="AI890" s="38">
        <v>44589</v>
      </c>
      <c r="AJ890" s="27" t="s">
        <v>103</v>
      </c>
      <c r="AK890" s="26" t="s">
        <v>100</v>
      </c>
      <c r="AL890" s="26" t="s">
        <v>100</v>
      </c>
      <c r="AM890" s="19" t="str">
        <f>'[1]REQUISITOS DE EJECUCIÓN '!F893</f>
        <v>Cumplimiento del contrato
Calidad del servicio</v>
      </c>
      <c r="AN890" s="19" t="str">
        <f>'[1]REQUISITOS DE EJECUCIÓN '!G893</f>
        <v>14-46-101071291</v>
      </c>
      <c r="AO890" s="19">
        <f>'[1]REQUISITOS DE EJECUCIÓN '!H893</f>
        <v>44589</v>
      </c>
      <c r="AP890" s="19">
        <f>'[1]REQUISITOS DE EJECUCIÓN '!I893</f>
        <v>44593</v>
      </c>
      <c r="AQ890" s="19">
        <f>'[1]REQUISITOS DE EJECUCIÓN '!L893</f>
        <v>46780</v>
      </c>
      <c r="AR890" s="19" t="str">
        <f>'[1]REQUISITOS DE EJECUCIÓN '!M893</f>
        <v>l</v>
      </c>
      <c r="AS890" s="20" t="s">
        <v>104</v>
      </c>
      <c r="AT890" s="18" t="str">
        <f>[1]Supervisiones!J893</f>
        <v>Edgar Muñoz David</v>
      </c>
      <c r="AU890" s="18">
        <f>[1]Supervisiones!K893</f>
        <v>12965830</v>
      </c>
      <c r="AV890" s="18" t="str">
        <f>[1]Supervisiones!L893</f>
        <v>Edgar Muñoz David</v>
      </c>
      <c r="AW890" s="18">
        <f>[1]Supervisiones!M893</f>
        <v>12965830</v>
      </c>
      <c r="AX890" s="21">
        <f>[1]Supervisiones!N893</f>
        <v>44590</v>
      </c>
      <c r="AY890" s="21">
        <f>[1]Supervisiones!O893</f>
        <v>44590</v>
      </c>
      <c r="AZ890" s="18" t="str">
        <f>[1]Supervisiones!P893</f>
        <v>Transaccional</v>
      </c>
      <c r="BA890" s="20" t="s">
        <v>105</v>
      </c>
      <c r="BB890" s="18">
        <v>0</v>
      </c>
      <c r="BC890" s="20" t="s">
        <v>105</v>
      </c>
      <c r="BD890" s="18" t="s">
        <v>100</v>
      </c>
      <c r="BE890" s="18" t="s">
        <v>100</v>
      </c>
      <c r="BF890" s="20" t="s">
        <v>105</v>
      </c>
      <c r="BG890" s="18" t="s">
        <v>100</v>
      </c>
      <c r="BH890" s="18" t="s">
        <v>100</v>
      </c>
      <c r="BI890" s="18" t="s">
        <v>100</v>
      </c>
      <c r="BJ890" s="18" t="s">
        <v>100</v>
      </c>
      <c r="BK890" s="18" t="s">
        <v>100</v>
      </c>
      <c r="BL890" s="18" t="s">
        <v>100</v>
      </c>
      <c r="BM890" s="18" t="s">
        <v>100</v>
      </c>
      <c r="BN890" s="18" t="s">
        <v>100</v>
      </c>
      <c r="BO890" s="18" t="s">
        <v>100</v>
      </c>
      <c r="BP890" s="18" t="s">
        <v>100</v>
      </c>
      <c r="BQ890" s="18" t="s">
        <v>100</v>
      </c>
      <c r="BR890" s="18" t="s">
        <v>100</v>
      </c>
      <c r="BS890" s="21">
        <f t="shared" si="77"/>
        <v>44865</v>
      </c>
      <c r="BT890" s="20">
        <f t="shared" si="74"/>
        <v>0</v>
      </c>
      <c r="BU890" s="18">
        <v>0</v>
      </c>
      <c r="BV890" s="18">
        <v>0</v>
      </c>
      <c r="BW890" s="20">
        <f t="shared" si="75"/>
        <v>0</v>
      </c>
      <c r="BX890" s="18">
        <v>0</v>
      </c>
      <c r="BY890" s="18">
        <v>0</v>
      </c>
      <c r="BZ890" s="22">
        <f t="shared" si="78"/>
        <v>40000000</v>
      </c>
      <c r="CA890" s="18" t="s">
        <v>106</v>
      </c>
      <c r="CB890" s="20" t="e">
        <f t="shared" si="76"/>
        <v>#REF!</v>
      </c>
      <c r="CC890" s="30" t="e">
        <f>BS890-#REF!</f>
        <v>#REF!</v>
      </c>
      <c r="CD890" s="20" t="s">
        <v>107</v>
      </c>
      <c r="CE890" s="29">
        <v>44594</v>
      </c>
      <c r="CF890" s="32" t="s">
        <v>4624</v>
      </c>
    </row>
    <row r="891" spans="1:84" s="17" customFormat="1" ht="50.25" customHeight="1">
      <c r="A891" s="60">
        <v>890</v>
      </c>
      <c r="B891" s="20" t="s">
        <v>298</v>
      </c>
      <c r="C891" s="20" t="s">
        <v>1064</v>
      </c>
      <c r="D891" s="20" t="s">
        <v>300</v>
      </c>
      <c r="E891" s="20" t="s">
        <v>88</v>
      </c>
      <c r="F891" s="20" t="s">
        <v>4625</v>
      </c>
      <c r="G891" s="20" t="s">
        <v>4318</v>
      </c>
      <c r="H891" s="20" t="s">
        <v>4626</v>
      </c>
      <c r="I891" s="20" t="s">
        <v>2130</v>
      </c>
      <c r="J891" s="18" t="s">
        <v>4627</v>
      </c>
      <c r="K891" s="18" t="s">
        <v>4628</v>
      </c>
      <c r="L891" s="18">
        <v>80101505</v>
      </c>
      <c r="M891" s="28" t="s">
        <v>4629</v>
      </c>
      <c r="N891" s="20" t="s">
        <v>1902</v>
      </c>
      <c r="O891" s="20">
        <f>P891+Q891</f>
        <v>0</v>
      </c>
      <c r="P891" s="36">
        <v>0</v>
      </c>
      <c r="Q891" s="18">
        <v>0</v>
      </c>
      <c r="R891" s="36" t="s">
        <v>100</v>
      </c>
      <c r="S891" s="20" t="s">
        <v>100</v>
      </c>
      <c r="T891" s="31">
        <v>44589</v>
      </c>
      <c r="U891" s="21" t="s">
        <v>2313</v>
      </c>
      <c r="V891" s="56">
        <v>46417</v>
      </c>
      <c r="W891" s="21" t="s">
        <v>2313</v>
      </c>
      <c r="X891" s="21" t="s">
        <v>2313</v>
      </c>
      <c r="Y891" s="24" t="s">
        <v>100</v>
      </c>
      <c r="Z891" s="25" t="s">
        <v>100</v>
      </c>
      <c r="AA891" s="50" t="s">
        <v>100</v>
      </c>
      <c r="AB891" s="50" t="s">
        <v>100</v>
      </c>
      <c r="AC891" s="50" t="s">
        <v>100</v>
      </c>
      <c r="AD891" s="18" t="s">
        <v>100</v>
      </c>
      <c r="AE891" s="18" t="s">
        <v>100</v>
      </c>
      <c r="AF891" s="50" t="s">
        <v>100</v>
      </c>
      <c r="AG891" s="28" t="s">
        <v>100</v>
      </c>
      <c r="AH891" s="40" t="s">
        <v>100</v>
      </c>
      <c r="AI891" s="40" t="s">
        <v>100</v>
      </c>
      <c r="AJ891" s="26" t="s">
        <v>100</v>
      </c>
      <c r="AK891" s="26" t="s">
        <v>100</v>
      </c>
      <c r="AL891" s="26" t="s">
        <v>100</v>
      </c>
      <c r="AM891" s="19" t="str">
        <f>'[1]REQUISITOS DE EJECUCIÓN '!F894</f>
        <v>N/A</v>
      </c>
      <c r="AN891" s="19" t="str">
        <f>'[1]REQUISITOS DE EJECUCIÓN '!G894</f>
        <v>N/A</v>
      </c>
      <c r="AO891" s="19" t="str">
        <f>'[1]REQUISITOS DE EJECUCIÓN '!H894</f>
        <v>N/A</v>
      </c>
      <c r="AP891" s="19" t="str">
        <f>'[1]REQUISITOS DE EJECUCIÓN '!I894</f>
        <v>N/A</v>
      </c>
      <c r="AQ891" s="19" t="str">
        <f>'[1]REQUISITOS DE EJECUCIÓN '!L894</f>
        <v>N/A</v>
      </c>
      <c r="AR891" s="19" t="str">
        <f>'[1]REQUISITOS DE EJECUCIÓN '!M894</f>
        <v>N/A</v>
      </c>
      <c r="AS891" s="20" t="s">
        <v>211</v>
      </c>
      <c r="AT891" s="18" t="str">
        <f>[1]Supervisiones!J894</f>
        <v>Nestor Alejandro Gómez Guerrero</v>
      </c>
      <c r="AU891" s="18">
        <f>[1]Supervisiones!K894</f>
        <v>7700363</v>
      </c>
      <c r="AV891" s="18" t="str">
        <f>[1]Supervisiones!L894</f>
        <v>Nestor Alejandro Gómez Guerrero</v>
      </c>
      <c r="AW891" s="18">
        <f>[1]Supervisiones!M894</f>
        <v>7700363</v>
      </c>
      <c r="AX891" s="21">
        <f>[1]Supervisiones!N894</f>
        <v>44599</v>
      </c>
      <c r="AY891" s="21">
        <f>[1]Supervisiones!O894</f>
        <v>44599</v>
      </c>
      <c r="AZ891" s="18" t="str">
        <f>[1]Supervisiones!P894</f>
        <v>Transaccional</v>
      </c>
      <c r="BA891" s="20" t="s">
        <v>105</v>
      </c>
      <c r="BB891" s="18">
        <v>0</v>
      </c>
      <c r="BC891" s="20" t="s">
        <v>105</v>
      </c>
      <c r="BD891" s="18" t="s">
        <v>100</v>
      </c>
      <c r="BE891" s="18" t="s">
        <v>100</v>
      </c>
      <c r="BF891" s="20" t="s">
        <v>105</v>
      </c>
      <c r="BG891" s="18" t="s">
        <v>100</v>
      </c>
      <c r="BH891" s="18" t="s">
        <v>100</v>
      </c>
      <c r="BI891" s="18" t="s">
        <v>100</v>
      </c>
      <c r="BJ891" s="18" t="s">
        <v>100</v>
      </c>
      <c r="BK891" s="18" t="s">
        <v>100</v>
      </c>
      <c r="BL891" s="18" t="s">
        <v>100</v>
      </c>
      <c r="BM891" s="18" t="s">
        <v>100</v>
      </c>
      <c r="BN891" s="18" t="s">
        <v>100</v>
      </c>
      <c r="BO891" s="18" t="s">
        <v>100</v>
      </c>
      <c r="BP891" s="18" t="s">
        <v>100</v>
      </c>
      <c r="BQ891" s="18" t="s">
        <v>100</v>
      </c>
      <c r="BR891" s="18" t="s">
        <v>100</v>
      </c>
      <c r="BS891" s="21">
        <f t="shared" si="77"/>
        <v>46417</v>
      </c>
      <c r="BT891" s="20">
        <f t="shared" si="74"/>
        <v>0</v>
      </c>
      <c r="BU891" s="18">
        <v>0</v>
      </c>
      <c r="BV891" s="18">
        <v>0</v>
      </c>
      <c r="BW891" s="20">
        <f t="shared" si="75"/>
        <v>0</v>
      </c>
      <c r="BX891" s="18">
        <v>0</v>
      </c>
      <c r="BY891" s="18">
        <v>0</v>
      </c>
      <c r="BZ891" s="22">
        <f t="shared" si="78"/>
        <v>0</v>
      </c>
      <c r="CA891" s="18" t="s">
        <v>106</v>
      </c>
      <c r="CB891" s="20" t="e">
        <f t="shared" si="76"/>
        <v>#REF!</v>
      </c>
      <c r="CC891" s="30" t="e">
        <f>BS891-#REF!</f>
        <v>#REF!</v>
      </c>
      <c r="CD891" s="20" t="s">
        <v>107</v>
      </c>
      <c r="CE891" s="29">
        <v>44594</v>
      </c>
      <c r="CF891" s="32" t="s">
        <v>4630</v>
      </c>
    </row>
    <row r="892" spans="1:84" s="17" customFormat="1" ht="50.25" customHeight="1">
      <c r="A892" s="60">
        <v>891</v>
      </c>
      <c r="B892" s="20" t="s">
        <v>377</v>
      </c>
      <c r="C892" s="20" t="s">
        <v>378</v>
      </c>
      <c r="D892" s="20" t="s">
        <v>251</v>
      </c>
      <c r="E892" s="20" t="s">
        <v>88</v>
      </c>
      <c r="F892" s="20" t="s">
        <v>4631</v>
      </c>
      <c r="G892" s="20" t="s">
        <v>90</v>
      </c>
      <c r="H892" s="20" t="s">
        <v>4632</v>
      </c>
      <c r="I892" s="20" t="s">
        <v>92</v>
      </c>
      <c r="J892" s="18">
        <v>13437228</v>
      </c>
      <c r="K892" s="18" t="s">
        <v>4633</v>
      </c>
      <c r="L892" s="18">
        <v>80111701</v>
      </c>
      <c r="M892" s="28" t="s">
        <v>4634</v>
      </c>
      <c r="N892" s="20" t="s">
        <v>96</v>
      </c>
      <c r="O892" s="35">
        <v>32000000</v>
      </c>
      <c r="P892" s="35">
        <v>32000000</v>
      </c>
      <c r="Q892" s="36">
        <v>0</v>
      </c>
      <c r="R892" s="35">
        <v>4000000</v>
      </c>
      <c r="S892" s="20" t="s">
        <v>213</v>
      </c>
      <c r="T892" s="31">
        <v>44589</v>
      </c>
      <c r="U892" s="21">
        <v>44593</v>
      </c>
      <c r="V892" s="31">
        <v>44834</v>
      </c>
      <c r="W892" s="21">
        <v>44593</v>
      </c>
      <c r="X892" s="21">
        <v>44834</v>
      </c>
      <c r="Y892" s="24" t="s">
        <v>383</v>
      </c>
      <c r="Z892" s="25" t="s">
        <v>384</v>
      </c>
      <c r="AA892" s="50">
        <v>20221146</v>
      </c>
      <c r="AB892" s="50">
        <v>121522</v>
      </c>
      <c r="AC892" s="23">
        <v>44578</v>
      </c>
      <c r="AD892" s="18" t="s">
        <v>100</v>
      </c>
      <c r="AE892" s="18" t="s">
        <v>100</v>
      </c>
      <c r="AF892" s="28" t="s">
        <v>1791</v>
      </c>
      <c r="AG892" s="28" t="s">
        <v>116</v>
      </c>
      <c r="AH892" s="26">
        <v>119022</v>
      </c>
      <c r="AI892" s="38">
        <v>44589</v>
      </c>
      <c r="AJ892" s="27" t="s">
        <v>103</v>
      </c>
      <c r="AK892" s="26" t="s">
        <v>100</v>
      </c>
      <c r="AL892" s="26" t="s">
        <v>100</v>
      </c>
      <c r="AM892" s="19" t="str">
        <f>'[1]REQUISITOS DE EJECUCIÓN '!F895</f>
        <v>Cumplimiento del contrato</v>
      </c>
      <c r="AN892" s="19" t="str">
        <f>'[1]REQUISITOS DE EJECUCIÓN '!G895</f>
        <v>21-44-101375060</v>
      </c>
      <c r="AO892" s="19">
        <f>'[1]REQUISITOS DE EJECUCIÓN '!H895</f>
        <v>44589</v>
      </c>
      <c r="AP892" s="19">
        <f>'[1]REQUISITOS DE EJECUCIÓN '!I895</f>
        <v>44593</v>
      </c>
      <c r="AQ892" s="19">
        <f>'[1]REQUISITOS DE EJECUCIÓN '!L895</f>
        <v>44589</v>
      </c>
      <c r="AR892" s="19" t="str">
        <f>'[1]REQUISITOS DE EJECUCIÓN '!M895</f>
        <v>I</v>
      </c>
      <c r="AS892" s="20" t="s">
        <v>104</v>
      </c>
      <c r="AT892" s="18" t="str">
        <f>[1]Supervisiones!J895</f>
        <v>Damaris Tatiana Gomez Buitrago</v>
      </c>
      <c r="AU892" s="18" t="str">
        <f>[1]Supervisiones!K895</f>
        <v xml:space="preserve">1076716385	</v>
      </c>
      <c r="AV892" s="18" t="str">
        <f>[1]Supervisiones!L895</f>
        <v>Damaris Tatiana Gomez Buitrago</v>
      </c>
      <c r="AW892" s="18" t="str">
        <f>[1]Supervisiones!M895</f>
        <v xml:space="preserve">1076716385	</v>
      </c>
      <c r="AX892" s="21">
        <f>[1]Supervisiones!N895</f>
        <v>44590</v>
      </c>
      <c r="AY892" s="21">
        <f>[1]Supervisiones!O895</f>
        <v>44590</v>
      </c>
      <c r="AZ892" s="18" t="str">
        <f>[1]Supervisiones!P895</f>
        <v>Transaccional</v>
      </c>
      <c r="BA892" s="20" t="s">
        <v>105</v>
      </c>
      <c r="BB892" s="18">
        <v>0</v>
      </c>
      <c r="BC892" s="20" t="s">
        <v>105</v>
      </c>
      <c r="BD892" s="18" t="s">
        <v>100</v>
      </c>
      <c r="BE892" s="18" t="s">
        <v>100</v>
      </c>
      <c r="BF892" s="20" t="s">
        <v>105</v>
      </c>
      <c r="BG892" s="18" t="s">
        <v>100</v>
      </c>
      <c r="BH892" s="18" t="s">
        <v>100</v>
      </c>
      <c r="BI892" s="18" t="s">
        <v>100</v>
      </c>
      <c r="BJ892" s="18" t="s">
        <v>100</v>
      </c>
      <c r="BK892" s="18" t="s">
        <v>100</v>
      </c>
      <c r="BL892" s="18" t="s">
        <v>100</v>
      </c>
      <c r="BM892" s="18" t="s">
        <v>100</v>
      </c>
      <c r="BN892" s="18" t="s">
        <v>100</v>
      </c>
      <c r="BO892" s="18" t="s">
        <v>100</v>
      </c>
      <c r="BP892" s="18" t="s">
        <v>100</v>
      </c>
      <c r="BQ892" s="18" t="s">
        <v>100</v>
      </c>
      <c r="BR892" s="18" t="s">
        <v>100</v>
      </c>
      <c r="BS892" s="21">
        <f t="shared" si="77"/>
        <v>44834</v>
      </c>
      <c r="BT892" s="20">
        <f t="shared" si="74"/>
        <v>0</v>
      </c>
      <c r="BU892" s="18">
        <v>0</v>
      </c>
      <c r="BV892" s="18">
        <v>0</v>
      </c>
      <c r="BW892" s="20">
        <f t="shared" si="75"/>
        <v>0</v>
      </c>
      <c r="BX892" s="18">
        <v>0</v>
      </c>
      <c r="BY892" s="18">
        <v>0</v>
      </c>
      <c r="BZ892" s="22">
        <f t="shared" si="78"/>
        <v>32000000</v>
      </c>
      <c r="CA892" s="18" t="s">
        <v>106</v>
      </c>
      <c r="CB892" s="20" t="e">
        <f t="shared" si="76"/>
        <v>#REF!</v>
      </c>
      <c r="CC892" s="30" t="e">
        <f>BS892-#REF!</f>
        <v>#REF!</v>
      </c>
      <c r="CD892" s="20" t="s">
        <v>107</v>
      </c>
      <c r="CE892" s="29">
        <v>44594</v>
      </c>
      <c r="CF892" s="32" t="s">
        <v>4635</v>
      </c>
    </row>
    <row r="893" spans="1:84" s="17" customFormat="1" ht="50.25" customHeight="1">
      <c r="A893" s="60">
        <v>892</v>
      </c>
      <c r="B893" s="20" t="s">
        <v>298</v>
      </c>
      <c r="C893" s="20" t="s">
        <v>299</v>
      </c>
      <c r="D893" s="20" t="s">
        <v>300</v>
      </c>
      <c r="E893" s="20" t="s">
        <v>88</v>
      </c>
      <c r="F893" s="20" t="s">
        <v>4636</v>
      </c>
      <c r="G893" s="20" t="s">
        <v>90</v>
      </c>
      <c r="H893" s="20" t="s">
        <v>4637</v>
      </c>
      <c r="I893" s="20" t="s">
        <v>92</v>
      </c>
      <c r="J893" s="18">
        <v>1015398830</v>
      </c>
      <c r="K893" s="18" t="s">
        <v>4638</v>
      </c>
      <c r="L893" s="18">
        <v>80111701</v>
      </c>
      <c r="M893" s="28" t="s">
        <v>340</v>
      </c>
      <c r="N893" s="20" t="s">
        <v>96</v>
      </c>
      <c r="O893" s="35">
        <v>30000000</v>
      </c>
      <c r="P893" s="35">
        <v>30000000</v>
      </c>
      <c r="Q893" s="36">
        <v>0</v>
      </c>
      <c r="R893" s="35">
        <v>5000000</v>
      </c>
      <c r="S893" s="20" t="s">
        <v>213</v>
      </c>
      <c r="T893" s="31">
        <v>44589</v>
      </c>
      <c r="U893" s="21">
        <v>44593</v>
      </c>
      <c r="V893" s="31">
        <v>44742</v>
      </c>
      <c r="W893" s="21">
        <v>44593</v>
      </c>
      <c r="X893" s="21">
        <v>44742</v>
      </c>
      <c r="Y893" s="24" t="s">
        <v>305</v>
      </c>
      <c r="Z893" s="25" t="s">
        <v>306</v>
      </c>
      <c r="AA893" s="50">
        <v>20221172</v>
      </c>
      <c r="AB893" s="50">
        <v>115522</v>
      </c>
      <c r="AC893" s="23">
        <v>44583</v>
      </c>
      <c r="AD893" s="18" t="s">
        <v>100</v>
      </c>
      <c r="AE893" s="18" t="s">
        <v>100</v>
      </c>
      <c r="AF893" s="28" t="s">
        <v>4639</v>
      </c>
      <c r="AG893" s="28" t="s">
        <v>102</v>
      </c>
      <c r="AH893" s="26">
        <v>125322</v>
      </c>
      <c r="AI893" s="38">
        <v>44590</v>
      </c>
      <c r="AJ893" s="27" t="s">
        <v>103</v>
      </c>
      <c r="AK893" s="26" t="s">
        <v>100</v>
      </c>
      <c r="AL893" s="26" t="s">
        <v>100</v>
      </c>
      <c r="AM893" s="19" t="str">
        <f>'[1]REQUISITOS DE EJECUCIÓN '!F896</f>
        <v>Cumplimiento del contrato
Calidad del servicio</v>
      </c>
      <c r="AN893" s="19" t="str">
        <f>'[1]REQUISITOS DE EJECUCIÓN '!G896</f>
        <v>18-46-101013952</v>
      </c>
      <c r="AO893" s="19">
        <f>'[1]REQUISITOS DE EJECUCIÓN '!H896</f>
        <v>44589</v>
      </c>
      <c r="AP893" s="19">
        <f>'[1]REQUISITOS DE EJECUCIÓN '!I896</f>
        <v>44592</v>
      </c>
      <c r="AQ893" s="19">
        <f>'[1]REQUISITOS DE EJECUCIÓN '!L896</f>
        <v>46780</v>
      </c>
      <c r="AR893" s="19" t="str">
        <f>'[1]REQUISITOS DE EJECUCIÓN '!M896</f>
        <v>l</v>
      </c>
      <c r="AS893" s="20" t="s">
        <v>104</v>
      </c>
      <c r="AT893" s="18" t="str">
        <f>[1]Supervisiones!J896</f>
        <v>Fabian Dario Romero Moreno</v>
      </c>
      <c r="AU893" s="18">
        <f>[1]Supervisiones!K896</f>
        <v>11523034</v>
      </c>
      <c r="AV893" s="18" t="str">
        <f>[1]Supervisiones!L896</f>
        <v>Fabian Dario Romero Moreno</v>
      </c>
      <c r="AW893" s="18">
        <f>[1]Supervisiones!M896</f>
        <v>11523034</v>
      </c>
      <c r="AX893" s="21">
        <f>[1]Supervisiones!N896</f>
        <v>44592</v>
      </c>
      <c r="AY893" s="21">
        <f>[1]Supervisiones!O896</f>
        <v>44592</v>
      </c>
      <c r="AZ893" s="18" t="str">
        <f>[1]Supervisiones!P896</f>
        <v>Transaccional</v>
      </c>
      <c r="BA893" s="20" t="s">
        <v>105</v>
      </c>
      <c r="BB893" s="18">
        <v>0</v>
      </c>
      <c r="BC893" s="20" t="s">
        <v>105</v>
      </c>
      <c r="BD893" s="18" t="s">
        <v>100</v>
      </c>
      <c r="BE893" s="18" t="s">
        <v>100</v>
      </c>
      <c r="BF893" s="20" t="s">
        <v>105</v>
      </c>
      <c r="BG893" s="18" t="s">
        <v>100</v>
      </c>
      <c r="BH893" s="18" t="s">
        <v>100</v>
      </c>
      <c r="BI893" s="18" t="s">
        <v>100</v>
      </c>
      <c r="BJ893" s="18" t="s">
        <v>100</v>
      </c>
      <c r="BK893" s="18" t="s">
        <v>100</v>
      </c>
      <c r="BL893" s="18" t="s">
        <v>100</v>
      </c>
      <c r="BM893" s="18" t="s">
        <v>100</v>
      </c>
      <c r="BN893" s="18" t="s">
        <v>100</v>
      </c>
      <c r="BO893" s="18" t="s">
        <v>100</v>
      </c>
      <c r="BP893" s="18" t="s">
        <v>100</v>
      </c>
      <c r="BQ893" s="18" t="s">
        <v>100</v>
      </c>
      <c r="BR893" s="18" t="s">
        <v>100</v>
      </c>
      <c r="BS893" s="21">
        <f t="shared" si="77"/>
        <v>44742</v>
      </c>
      <c r="BT893" s="20">
        <f t="shared" si="74"/>
        <v>0</v>
      </c>
      <c r="BU893" s="18">
        <v>0</v>
      </c>
      <c r="BV893" s="18">
        <v>0</v>
      </c>
      <c r="BW893" s="20">
        <f t="shared" si="75"/>
        <v>0</v>
      </c>
      <c r="BX893" s="18">
        <v>0</v>
      </c>
      <c r="BY893" s="18">
        <v>0</v>
      </c>
      <c r="BZ893" s="22">
        <f t="shared" si="78"/>
        <v>30000000</v>
      </c>
      <c r="CA893" s="18" t="s">
        <v>106</v>
      </c>
      <c r="CB893" s="20" t="e">
        <f t="shared" si="76"/>
        <v>#REF!</v>
      </c>
      <c r="CC893" s="30" t="e">
        <f>BS893-#REF!</f>
        <v>#REF!</v>
      </c>
      <c r="CD893" s="20" t="s">
        <v>107</v>
      </c>
      <c r="CE893" s="29">
        <v>44594</v>
      </c>
      <c r="CF893" s="32" t="s">
        <v>4640</v>
      </c>
    </row>
    <row r="894" spans="1:84" s="17" customFormat="1" ht="50.25" customHeight="1">
      <c r="A894" s="60">
        <v>893</v>
      </c>
      <c r="B894" s="20" t="s">
        <v>85</v>
      </c>
      <c r="C894" s="20" t="s">
        <v>502</v>
      </c>
      <c r="D894" s="20" t="s">
        <v>87</v>
      </c>
      <c r="E894" s="20" t="s">
        <v>88</v>
      </c>
      <c r="F894" s="20" t="s">
        <v>4641</v>
      </c>
      <c r="G894" s="20" t="s">
        <v>111</v>
      </c>
      <c r="H894" s="20" t="s">
        <v>4642</v>
      </c>
      <c r="I894" s="20" t="s">
        <v>92</v>
      </c>
      <c r="J894" s="18">
        <v>1016014969</v>
      </c>
      <c r="K894" s="18" t="s">
        <v>4643</v>
      </c>
      <c r="L894" s="18">
        <v>80111701</v>
      </c>
      <c r="M894" s="28" t="s">
        <v>4644</v>
      </c>
      <c r="N894" s="28" t="s">
        <v>96</v>
      </c>
      <c r="O894" s="35">
        <v>44000000</v>
      </c>
      <c r="P894" s="35">
        <v>44000000</v>
      </c>
      <c r="Q894" s="36">
        <v>0</v>
      </c>
      <c r="R894" s="35">
        <v>4000000</v>
      </c>
      <c r="S894" s="20" t="s">
        <v>213</v>
      </c>
      <c r="T894" s="31">
        <v>44589</v>
      </c>
      <c r="U894" s="21">
        <v>44593</v>
      </c>
      <c r="V894" s="31">
        <v>44926</v>
      </c>
      <c r="W894" s="21">
        <v>44593</v>
      </c>
      <c r="X894" s="21">
        <v>44926</v>
      </c>
      <c r="Y894" s="24" t="s">
        <v>130</v>
      </c>
      <c r="Z894" s="25" t="s">
        <v>369</v>
      </c>
      <c r="AA894" s="50">
        <v>20220273</v>
      </c>
      <c r="AB894" s="50">
        <v>121722</v>
      </c>
      <c r="AC894" s="23">
        <v>44588</v>
      </c>
      <c r="AD894" s="18" t="s">
        <v>100</v>
      </c>
      <c r="AE894" s="18" t="s">
        <v>100</v>
      </c>
      <c r="AF894" s="28" t="s">
        <v>4422</v>
      </c>
      <c r="AG894" s="28" t="s">
        <v>116</v>
      </c>
      <c r="AH894" s="26">
        <v>124822</v>
      </c>
      <c r="AI894" s="38">
        <v>44590</v>
      </c>
      <c r="AJ894" s="27" t="s">
        <v>103</v>
      </c>
      <c r="AK894" s="26" t="s">
        <v>100</v>
      </c>
      <c r="AL894" s="26" t="s">
        <v>100</v>
      </c>
      <c r="AM894" s="19" t="str">
        <f>'[1]REQUISITOS DE EJECUCIÓN '!F897</f>
        <v>Cumplimiento del contrato</v>
      </c>
      <c r="AN894" s="19" t="str">
        <f>'[1]REQUISITOS DE EJECUCIÓN '!G897</f>
        <v>380-47-994000124918</v>
      </c>
      <c r="AO894" s="19">
        <f>'[1]REQUISITOS DE EJECUCIÓN '!H897</f>
        <v>44592</v>
      </c>
      <c r="AP894" s="19">
        <f>'[1]REQUISITOS DE EJECUCIÓN '!I897</f>
        <v>44592</v>
      </c>
      <c r="AQ894" s="19">
        <f>'[1]REQUISITOS DE EJECUCIÓN '!L897</f>
        <v>44590</v>
      </c>
      <c r="AR894" s="19" t="str">
        <f>'[1]REQUISITOS DE EJECUCIÓN '!M897</f>
        <v>l</v>
      </c>
      <c r="AS894" s="20" t="s">
        <v>104</v>
      </c>
      <c r="AT894" s="18" t="str">
        <f>[1]Supervisiones!J897</f>
        <v>Yuli Marcela López Cifuentes</v>
      </c>
      <c r="AU894" s="18" t="str">
        <f>[1]Supervisiones!K897</f>
        <v xml:space="preserve">1032413875	</v>
      </c>
      <c r="AV894" s="18" t="str">
        <f>[1]Supervisiones!L897</f>
        <v>Yuli Marcela López Cifuentes</v>
      </c>
      <c r="AW894" s="18" t="str">
        <f>[1]Supervisiones!M897</f>
        <v xml:space="preserve">1032413875	</v>
      </c>
      <c r="AX894" s="21">
        <f>[1]Supervisiones!N897</f>
        <v>44592</v>
      </c>
      <c r="AY894" s="21">
        <f>[1]Supervisiones!O897</f>
        <v>44592</v>
      </c>
      <c r="AZ894" s="18" t="str">
        <f>[1]Supervisiones!P897</f>
        <v>Transaccional</v>
      </c>
      <c r="BA894" s="20" t="s">
        <v>105</v>
      </c>
      <c r="BB894" s="18">
        <v>0</v>
      </c>
      <c r="BC894" s="20" t="s">
        <v>105</v>
      </c>
      <c r="BD894" s="18" t="s">
        <v>100</v>
      </c>
      <c r="BE894" s="18" t="s">
        <v>100</v>
      </c>
      <c r="BF894" s="20" t="s">
        <v>105</v>
      </c>
      <c r="BG894" s="18" t="s">
        <v>100</v>
      </c>
      <c r="BH894" s="18" t="s">
        <v>100</v>
      </c>
      <c r="BI894" s="18" t="s">
        <v>100</v>
      </c>
      <c r="BJ894" s="18" t="s">
        <v>100</v>
      </c>
      <c r="BK894" s="18" t="s">
        <v>100</v>
      </c>
      <c r="BL894" s="18" t="s">
        <v>100</v>
      </c>
      <c r="BM894" s="18" t="s">
        <v>100</v>
      </c>
      <c r="BN894" s="18" t="s">
        <v>100</v>
      </c>
      <c r="BO894" s="18" t="s">
        <v>100</v>
      </c>
      <c r="BP894" s="18" t="s">
        <v>100</v>
      </c>
      <c r="BQ894" s="18" t="s">
        <v>100</v>
      </c>
      <c r="BR894" s="18" t="s">
        <v>100</v>
      </c>
      <c r="BS894" s="21">
        <f t="shared" si="77"/>
        <v>44926</v>
      </c>
      <c r="BT894" s="20">
        <f t="shared" si="74"/>
        <v>0</v>
      </c>
      <c r="BU894" s="18">
        <v>0</v>
      </c>
      <c r="BV894" s="18">
        <v>0</v>
      </c>
      <c r="BW894" s="20">
        <f t="shared" si="75"/>
        <v>0</v>
      </c>
      <c r="BX894" s="18">
        <v>0</v>
      </c>
      <c r="BY894" s="18">
        <v>0</v>
      </c>
      <c r="BZ894" s="22">
        <f t="shared" si="78"/>
        <v>44000000</v>
      </c>
      <c r="CA894" s="18" t="s">
        <v>106</v>
      </c>
      <c r="CB894" s="20" t="e">
        <f t="shared" si="76"/>
        <v>#REF!</v>
      </c>
      <c r="CC894" s="30" t="e">
        <f>BS894-#REF!</f>
        <v>#REF!</v>
      </c>
      <c r="CD894" s="20" t="s">
        <v>107</v>
      </c>
      <c r="CE894" s="29">
        <v>44594</v>
      </c>
      <c r="CF894" s="32" t="s">
        <v>4645</v>
      </c>
    </row>
    <row r="895" spans="1:84" s="17" customFormat="1" ht="50.25" customHeight="1">
      <c r="A895" s="60">
        <v>894</v>
      </c>
      <c r="B895" s="20" t="s">
        <v>298</v>
      </c>
      <c r="C895" s="20" t="s">
        <v>299</v>
      </c>
      <c r="D895" s="20" t="s">
        <v>165</v>
      </c>
      <c r="E895" s="20" t="s">
        <v>2387</v>
      </c>
      <c r="F895" s="20" t="s">
        <v>4646</v>
      </c>
      <c r="G895" s="20" t="s">
        <v>2389</v>
      </c>
      <c r="H895" s="20" t="s">
        <v>4647</v>
      </c>
      <c r="I895" s="20" t="s">
        <v>2130</v>
      </c>
      <c r="J895" s="20" t="s">
        <v>3732</v>
      </c>
      <c r="K895" s="20" t="s">
        <v>3733</v>
      </c>
      <c r="L895" s="18">
        <v>80101505</v>
      </c>
      <c r="M895" s="28" t="s">
        <v>4648</v>
      </c>
      <c r="N895" s="20" t="s">
        <v>1902</v>
      </c>
      <c r="O895" s="20">
        <f>P895+Q895</f>
        <v>10000000000</v>
      </c>
      <c r="P895" s="35">
        <v>10000000000</v>
      </c>
      <c r="Q895" s="18">
        <v>0</v>
      </c>
      <c r="R895" s="36" t="s">
        <v>100</v>
      </c>
      <c r="S895" s="20" t="s">
        <v>100</v>
      </c>
      <c r="T895" s="31">
        <v>44589</v>
      </c>
      <c r="U895" s="21" t="s">
        <v>2313</v>
      </c>
      <c r="V895" s="21">
        <v>44926</v>
      </c>
      <c r="W895" s="21" t="s">
        <v>2313</v>
      </c>
      <c r="X895" s="21" t="s">
        <v>2313</v>
      </c>
      <c r="Y895" s="24" t="s">
        <v>764</v>
      </c>
      <c r="Z895" s="25" t="s">
        <v>306</v>
      </c>
      <c r="AA895" s="50">
        <v>20220663</v>
      </c>
      <c r="AB895" s="50">
        <v>121222</v>
      </c>
      <c r="AC895" s="23">
        <v>44587</v>
      </c>
      <c r="AD895" s="18" t="s">
        <v>100</v>
      </c>
      <c r="AE895" s="18" t="s">
        <v>100</v>
      </c>
      <c r="AF895" s="28" t="s">
        <v>4649</v>
      </c>
      <c r="AG895" s="28" t="s">
        <v>100</v>
      </c>
      <c r="AH895" s="26" t="s">
        <v>84</v>
      </c>
      <c r="AI895" s="26" t="s">
        <v>84</v>
      </c>
      <c r="AJ895" s="27" t="s">
        <v>84</v>
      </c>
      <c r="AK895" s="26" t="s">
        <v>84</v>
      </c>
      <c r="AL895" s="26" t="s">
        <v>84</v>
      </c>
      <c r="AM895" s="19" t="str">
        <f>'[1]REQUISITOS DE EJECUCIÓN '!F898</f>
        <v>Cumplimiento del contrato
Pago de salarios</v>
      </c>
      <c r="AN895" s="19" t="str">
        <f>'[1]REQUISITOS DE EJECUCIÓN '!G898</f>
        <v>37-44-101038539</v>
      </c>
      <c r="AO895" s="19">
        <f>'[1]REQUISITOS DE EJECUCIÓN '!H898</f>
        <v>44589</v>
      </c>
      <c r="AP895" s="19">
        <f>'[1]REQUISITOS DE EJECUCIÓN '!I898</f>
        <v>44595</v>
      </c>
      <c r="AQ895" s="19" t="str">
        <f>'[1]REQUISITOS DE EJECUCIÓN '!L898</f>
        <v>N/A</v>
      </c>
      <c r="AR895" s="19" t="str">
        <f>'[1]REQUISITOS DE EJECUCIÓN '!M898</f>
        <v>N/A</v>
      </c>
      <c r="AS895" s="20" t="s">
        <v>211</v>
      </c>
      <c r="AT895" s="18" t="str">
        <f>[1]Supervisiones!J898</f>
        <v>Fabian Dario Romero Moreno</v>
      </c>
      <c r="AU895" s="18">
        <f>[1]Supervisiones!K898</f>
        <v>11523034</v>
      </c>
      <c r="AV895" s="18" t="str">
        <f>[1]Supervisiones!L898</f>
        <v>Fabian Dario Romero Moreno</v>
      </c>
      <c r="AW895" s="18">
        <f>[1]Supervisiones!M898</f>
        <v>11523034</v>
      </c>
      <c r="AX895" s="21">
        <f>[1]Supervisiones!N898</f>
        <v>44590</v>
      </c>
      <c r="AY895" s="21">
        <f>[1]Supervisiones!O898</f>
        <v>44590</v>
      </c>
      <c r="AZ895" s="18" t="str">
        <f>[1]Supervisiones!P898</f>
        <v>Transaccional</v>
      </c>
      <c r="BA895" s="20" t="s">
        <v>105</v>
      </c>
      <c r="BB895" s="18">
        <v>0</v>
      </c>
      <c r="BC895" s="20" t="s">
        <v>105</v>
      </c>
      <c r="BD895" s="18" t="s">
        <v>100</v>
      </c>
      <c r="BE895" s="18" t="s">
        <v>100</v>
      </c>
      <c r="BF895" s="20" t="s">
        <v>105</v>
      </c>
      <c r="BG895" s="18" t="s">
        <v>100</v>
      </c>
      <c r="BH895" s="18" t="s">
        <v>100</v>
      </c>
      <c r="BI895" s="18" t="s">
        <v>100</v>
      </c>
      <c r="BJ895" s="18" t="s">
        <v>100</v>
      </c>
      <c r="BK895" s="18" t="s">
        <v>100</v>
      </c>
      <c r="BL895" s="18" t="s">
        <v>100</v>
      </c>
      <c r="BM895" s="18" t="s">
        <v>100</v>
      </c>
      <c r="BN895" s="18" t="s">
        <v>100</v>
      </c>
      <c r="BO895" s="18" t="s">
        <v>100</v>
      </c>
      <c r="BP895" s="18" t="s">
        <v>100</v>
      </c>
      <c r="BQ895" s="18" t="s">
        <v>100</v>
      </c>
      <c r="BR895" s="18" t="s">
        <v>100</v>
      </c>
      <c r="BS895" s="21">
        <f t="shared" si="77"/>
        <v>44926</v>
      </c>
      <c r="BT895" s="20">
        <f t="shared" ref="BT895:BT909" si="80">BU895+BV895</f>
        <v>0</v>
      </c>
      <c r="BU895" s="18">
        <v>0</v>
      </c>
      <c r="BV895" s="18">
        <v>0</v>
      </c>
      <c r="BW895" s="20">
        <f t="shared" ref="BW895:BW909" si="81">BX895+BY895</f>
        <v>0</v>
      </c>
      <c r="BX895" s="18">
        <v>0</v>
      </c>
      <c r="BY895" s="18">
        <v>0</v>
      </c>
      <c r="BZ895" s="22">
        <f t="shared" si="78"/>
        <v>10000000000</v>
      </c>
      <c r="CA895" s="18" t="s">
        <v>106</v>
      </c>
      <c r="CB895" s="20" t="e">
        <f t="shared" ref="CB895:CB909" si="82">IF(CC895&lt;0, "Vencido hace "&amp;CC895&amp;" días",IF(CC895=0, "Vence hoy",IF(CC895&lt;4, "Tiene "&amp;CC895&amp;"  días","Faltan "&amp;CC895&amp;"días")))</f>
        <v>#REF!</v>
      </c>
      <c r="CC895" s="30" t="e">
        <f>BS895-#REF!</f>
        <v>#REF!</v>
      </c>
      <c r="CD895" s="20" t="s">
        <v>107</v>
      </c>
      <c r="CE895" s="29">
        <v>44594</v>
      </c>
      <c r="CF895" s="32" t="s">
        <v>4650</v>
      </c>
    </row>
    <row r="896" spans="1:84" s="17" customFormat="1" ht="50.25" customHeight="1">
      <c r="A896" s="60">
        <v>895</v>
      </c>
      <c r="B896" s="20" t="s">
        <v>962</v>
      </c>
      <c r="C896" s="20" t="s">
        <v>962</v>
      </c>
      <c r="D896" s="20" t="s">
        <v>165</v>
      </c>
      <c r="E896" s="20" t="s">
        <v>88</v>
      </c>
      <c r="F896" s="20" t="s">
        <v>4651</v>
      </c>
      <c r="G896" s="20" t="s">
        <v>90</v>
      </c>
      <c r="H896" s="20" t="s">
        <v>4652</v>
      </c>
      <c r="I896" s="20" t="s">
        <v>92</v>
      </c>
      <c r="J896" s="18">
        <v>79389654</v>
      </c>
      <c r="K896" s="18" t="s">
        <v>4653</v>
      </c>
      <c r="L896" s="18">
        <v>80111701</v>
      </c>
      <c r="M896" s="28" t="s">
        <v>4654</v>
      </c>
      <c r="N896" s="28" t="s">
        <v>96</v>
      </c>
      <c r="O896" s="20">
        <f t="shared" si="58"/>
        <v>32500000</v>
      </c>
      <c r="P896" s="39">
        <v>32500000</v>
      </c>
      <c r="Q896" s="18">
        <v>0</v>
      </c>
      <c r="R896" s="39">
        <v>7000000</v>
      </c>
      <c r="S896" s="20" t="s">
        <v>213</v>
      </c>
      <c r="T896" s="31">
        <v>44589</v>
      </c>
      <c r="U896" s="21">
        <v>44592</v>
      </c>
      <c r="V896" s="21">
        <v>44712</v>
      </c>
      <c r="W896" s="21">
        <v>44592</v>
      </c>
      <c r="X896" s="21">
        <v>44712</v>
      </c>
      <c r="Y896" s="24" t="s">
        <v>130</v>
      </c>
      <c r="Z896" s="25" t="s">
        <v>99</v>
      </c>
      <c r="AA896" s="24">
        <v>20221245</v>
      </c>
      <c r="AB896" s="24">
        <v>121122</v>
      </c>
      <c r="AC896" s="21">
        <v>44587</v>
      </c>
      <c r="AD896" s="18" t="s">
        <v>100</v>
      </c>
      <c r="AE896" s="18" t="s">
        <v>100</v>
      </c>
      <c r="AF896" s="18" t="s">
        <v>4422</v>
      </c>
      <c r="AG896" s="18" t="s">
        <v>102</v>
      </c>
      <c r="AH896" s="26">
        <v>124722</v>
      </c>
      <c r="AI896" s="38">
        <v>44590</v>
      </c>
      <c r="AJ896" s="27" t="s">
        <v>103</v>
      </c>
      <c r="AK896" s="26" t="s">
        <v>100</v>
      </c>
      <c r="AL896" s="26" t="s">
        <v>100</v>
      </c>
      <c r="AM896" s="19" t="str">
        <f>'[1]REQUISITOS DE EJECUCIÓN '!F899</f>
        <v>Cumplimiento del contrato
Calidad del servicio</v>
      </c>
      <c r="AN896" s="19" t="str">
        <f>'[1]REQUISITOS DE EJECUCIÓN '!G899</f>
        <v>17-46-101022088</v>
      </c>
      <c r="AO896" s="19">
        <f>'[1]REQUISITOS DE EJECUCIÓN '!H899</f>
        <v>44592</v>
      </c>
      <c r="AP896" s="19">
        <f>'[1]REQUISITOS DE EJECUCIÓN '!I899</f>
        <v>44592</v>
      </c>
      <c r="AQ896" s="19">
        <f>'[1]REQUISITOS DE EJECUCIÓN '!L899</f>
        <v>44591</v>
      </c>
      <c r="AR896" s="19" t="str">
        <f>'[1]REQUISITOS DE EJECUCIÓN '!M899</f>
        <v>I</v>
      </c>
      <c r="AS896" s="20" t="s">
        <v>104</v>
      </c>
      <c r="AT896" s="18" t="str">
        <f>[1]Supervisiones!J899</f>
        <v>Aura Elvira Gómez Martínez</v>
      </c>
      <c r="AU896" s="18">
        <f>[1]Supervisiones!K899</f>
        <v>52375911</v>
      </c>
      <c r="AV896" s="18" t="str">
        <f>[1]Supervisiones!L899</f>
        <v>Aura Elvira Gómez Martínez</v>
      </c>
      <c r="AW896" s="18">
        <f>[1]Supervisiones!M899</f>
        <v>52375911</v>
      </c>
      <c r="AX896" s="21">
        <f>[1]Supervisiones!N899</f>
        <v>44592</v>
      </c>
      <c r="AY896" s="21">
        <f>[1]Supervisiones!O899</f>
        <v>44592</v>
      </c>
      <c r="AZ896" s="18" t="str">
        <f>[1]Supervisiones!P899</f>
        <v>Transaccional</v>
      </c>
      <c r="BA896" s="20" t="s">
        <v>105</v>
      </c>
      <c r="BB896" s="18">
        <v>0</v>
      </c>
      <c r="BC896" s="20" t="s">
        <v>105</v>
      </c>
      <c r="BD896" s="18" t="s">
        <v>100</v>
      </c>
      <c r="BE896" s="18" t="s">
        <v>100</v>
      </c>
      <c r="BF896" s="20" t="s">
        <v>105</v>
      </c>
      <c r="BG896" s="18" t="s">
        <v>100</v>
      </c>
      <c r="BH896" s="18" t="s">
        <v>100</v>
      </c>
      <c r="BI896" s="18" t="s">
        <v>100</v>
      </c>
      <c r="BJ896" s="18" t="s">
        <v>100</v>
      </c>
      <c r="BK896" s="18" t="s">
        <v>100</v>
      </c>
      <c r="BL896" s="18" t="s">
        <v>100</v>
      </c>
      <c r="BM896" s="18" t="s">
        <v>100</v>
      </c>
      <c r="BN896" s="18" t="s">
        <v>100</v>
      </c>
      <c r="BO896" s="18" t="s">
        <v>100</v>
      </c>
      <c r="BP896" s="18" t="s">
        <v>100</v>
      </c>
      <c r="BQ896" s="18" t="s">
        <v>100</v>
      </c>
      <c r="BR896" s="18" t="s">
        <v>100</v>
      </c>
      <c r="BS896" s="21">
        <f t="shared" si="77"/>
        <v>44712</v>
      </c>
      <c r="BT896" s="20">
        <f t="shared" si="80"/>
        <v>0</v>
      </c>
      <c r="BU896" s="18">
        <v>0</v>
      </c>
      <c r="BV896" s="18">
        <v>0</v>
      </c>
      <c r="BW896" s="20">
        <f t="shared" si="81"/>
        <v>0</v>
      </c>
      <c r="BX896" s="18">
        <v>0</v>
      </c>
      <c r="BY896" s="18">
        <v>0</v>
      </c>
      <c r="BZ896" s="22">
        <f t="shared" si="78"/>
        <v>32500000</v>
      </c>
      <c r="CA896" s="18" t="s">
        <v>106</v>
      </c>
      <c r="CB896" s="20" t="e">
        <f t="shared" si="82"/>
        <v>#REF!</v>
      </c>
      <c r="CC896" s="30" t="e">
        <f>BS896-#REF!</f>
        <v>#REF!</v>
      </c>
      <c r="CD896" s="20" t="s">
        <v>107</v>
      </c>
      <c r="CE896" s="29">
        <v>44594</v>
      </c>
      <c r="CF896" s="32" t="s">
        <v>4655</v>
      </c>
    </row>
    <row r="897" spans="1:84" s="17" customFormat="1" ht="50.25" customHeight="1">
      <c r="A897" s="60">
        <v>896</v>
      </c>
      <c r="B897" s="20" t="s">
        <v>962</v>
      </c>
      <c r="C897" s="20" t="s">
        <v>962</v>
      </c>
      <c r="D897" s="20" t="s">
        <v>87</v>
      </c>
      <c r="E897" s="20" t="s">
        <v>88</v>
      </c>
      <c r="F897" s="20" t="s">
        <v>4656</v>
      </c>
      <c r="G897" s="20" t="s">
        <v>90</v>
      </c>
      <c r="H897" s="20" t="s">
        <v>4657</v>
      </c>
      <c r="I897" s="20" t="s">
        <v>92</v>
      </c>
      <c r="J897" s="18">
        <v>1014278389</v>
      </c>
      <c r="K897" s="18" t="s">
        <v>4658</v>
      </c>
      <c r="L897" s="18">
        <v>80111701</v>
      </c>
      <c r="M897" s="28" t="s">
        <v>4659</v>
      </c>
      <c r="N897" s="20" t="s">
        <v>96</v>
      </c>
      <c r="O897" s="20">
        <f>P897+Q897</f>
        <v>16800000</v>
      </c>
      <c r="P897" s="39">
        <v>16800000</v>
      </c>
      <c r="Q897" s="18">
        <v>0</v>
      </c>
      <c r="R897" s="39">
        <v>4200000</v>
      </c>
      <c r="S897" s="20" t="s">
        <v>213</v>
      </c>
      <c r="T897" s="31">
        <v>44589</v>
      </c>
      <c r="U897" s="21">
        <v>44592</v>
      </c>
      <c r="V897" s="21">
        <v>44711</v>
      </c>
      <c r="W897" s="21">
        <v>44592</v>
      </c>
      <c r="X897" s="21">
        <v>44711</v>
      </c>
      <c r="Y897" s="24" t="s">
        <v>130</v>
      </c>
      <c r="Z897" s="25" t="s">
        <v>419</v>
      </c>
      <c r="AA897" s="24">
        <v>20221247</v>
      </c>
      <c r="AB897" s="24">
        <v>121622</v>
      </c>
      <c r="AC897" s="21">
        <v>44588</v>
      </c>
      <c r="AD897" s="18" t="s">
        <v>100</v>
      </c>
      <c r="AE897" s="18" t="s">
        <v>100</v>
      </c>
      <c r="AF897" s="18" t="s">
        <v>131</v>
      </c>
      <c r="AG897" s="18" t="s">
        <v>102</v>
      </c>
      <c r="AH897" s="26">
        <v>124922</v>
      </c>
      <c r="AI897" s="38">
        <v>44590</v>
      </c>
      <c r="AJ897" s="27" t="s">
        <v>103</v>
      </c>
      <c r="AK897" s="26" t="s">
        <v>100</v>
      </c>
      <c r="AL897" s="26" t="s">
        <v>100</v>
      </c>
      <c r="AM897" s="19" t="str">
        <f>'[1]REQUISITOS DE EJECUCIÓN '!F900</f>
        <v>Cumplimiento del contrato
Calidad del servicio</v>
      </c>
      <c r="AN897" s="19" t="str">
        <f>'[1]REQUISITOS DE EJECUCIÓN '!G900</f>
        <v>390 -47-994000070211</v>
      </c>
      <c r="AO897" s="19">
        <f>'[1]REQUISITOS DE EJECUCIÓN '!H900</f>
        <v>44591</v>
      </c>
      <c r="AP897" s="19">
        <f>'[1]REQUISITOS DE EJECUCIÓN '!I900</f>
        <v>44592</v>
      </c>
      <c r="AQ897" s="19">
        <f>'[1]REQUISITOS DE EJECUCIÓN '!L900</f>
        <v>44590</v>
      </c>
      <c r="AR897" s="19" t="str">
        <f>'[1]REQUISITOS DE EJECUCIÓN '!M900</f>
        <v>I</v>
      </c>
      <c r="AS897" s="20" t="s">
        <v>104</v>
      </c>
      <c r="AT897" s="18" t="str">
        <f>[1]Supervisiones!J900</f>
        <v>Aura Elvira Gómez Martínez</v>
      </c>
      <c r="AU897" s="18">
        <f>[1]Supervisiones!K900</f>
        <v>52375911</v>
      </c>
      <c r="AV897" s="18" t="str">
        <f>[1]Supervisiones!L900</f>
        <v>Aura Elvira Gómez Martínez</v>
      </c>
      <c r="AW897" s="18">
        <f>[1]Supervisiones!M900</f>
        <v>52375911</v>
      </c>
      <c r="AX897" s="21">
        <f>[1]Supervisiones!N900</f>
        <v>44592</v>
      </c>
      <c r="AY897" s="21">
        <f>[1]Supervisiones!O900</f>
        <v>44592</v>
      </c>
      <c r="AZ897" s="18" t="str">
        <f>[1]Supervisiones!P900</f>
        <v>Transaccional</v>
      </c>
      <c r="BA897" s="20" t="s">
        <v>105</v>
      </c>
      <c r="BB897" s="18">
        <v>0</v>
      </c>
      <c r="BC897" s="20" t="s">
        <v>105</v>
      </c>
      <c r="BD897" s="18" t="s">
        <v>100</v>
      </c>
      <c r="BE897" s="18" t="s">
        <v>100</v>
      </c>
      <c r="BF897" s="20" t="s">
        <v>105</v>
      </c>
      <c r="BG897" s="18" t="s">
        <v>100</v>
      </c>
      <c r="BH897" s="18" t="s">
        <v>100</v>
      </c>
      <c r="BI897" s="18" t="s">
        <v>100</v>
      </c>
      <c r="BJ897" s="18" t="s">
        <v>100</v>
      </c>
      <c r="BK897" s="18" t="s">
        <v>100</v>
      </c>
      <c r="BL897" s="18" t="s">
        <v>100</v>
      </c>
      <c r="BM897" s="18" t="s">
        <v>100</v>
      </c>
      <c r="BN897" s="18" t="s">
        <v>100</v>
      </c>
      <c r="BO897" s="18" t="s">
        <v>100</v>
      </c>
      <c r="BP897" s="18" t="s">
        <v>100</v>
      </c>
      <c r="BQ897" s="18" t="s">
        <v>100</v>
      </c>
      <c r="BR897" s="18" t="s">
        <v>100</v>
      </c>
      <c r="BS897" s="21">
        <f t="shared" si="77"/>
        <v>44711</v>
      </c>
      <c r="BT897" s="20">
        <f t="shared" si="80"/>
        <v>0</v>
      </c>
      <c r="BU897" s="18">
        <v>0</v>
      </c>
      <c r="BV897" s="18">
        <v>0</v>
      </c>
      <c r="BW897" s="20">
        <f t="shared" si="81"/>
        <v>0</v>
      </c>
      <c r="BX897" s="18">
        <v>0</v>
      </c>
      <c r="BY897" s="18">
        <v>0</v>
      </c>
      <c r="BZ897" s="22">
        <f t="shared" si="78"/>
        <v>16800000</v>
      </c>
      <c r="CA897" s="18" t="s">
        <v>106</v>
      </c>
      <c r="CB897" s="20" t="e">
        <f t="shared" si="82"/>
        <v>#REF!</v>
      </c>
      <c r="CC897" s="30" t="e">
        <f>BS897-#REF!</f>
        <v>#REF!</v>
      </c>
      <c r="CD897" s="20" t="s">
        <v>107</v>
      </c>
      <c r="CE897" s="29">
        <v>44594</v>
      </c>
      <c r="CF897" s="32" t="s">
        <v>4660</v>
      </c>
    </row>
    <row r="898" spans="1:84" s="17" customFormat="1" ht="50.25" customHeight="1">
      <c r="A898" s="60">
        <v>897</v>
      </c>
      <c r="B898" s="20" t="s">
        <v>411</v>
      </c>
      <c r="C898" s="20" t="s">
        <v>412</v>
      </c>
      <c r="D898" s="20" t="s">
        <v>4397</v>
      </c>
      <c r="E898" s="20" t="s">
        <v>2387</v>
      </c>
      <c r="F898" s="20" t="s">
        <v>4661</v>
      </c>
      <c r="G898" s="20" t="s">
        <v>2389</v>
      </c>
      <c r="H898" s="20" t="s">
        <v>4662</v>
      </c>
      <c r="I898" s="20" t="s">
        <v>2130</v>
      </c>
      <c r="J898" s="20" t="s">
        <v>3732</v>
      </c>
      <c r="K898" s="20" t="s">
        <v>3733</v>
      </c>
      <c r="L898" s="18">
        <v>80101505</v>
      </c>
      <c r="M898" s="28" t="s">
        <v>4663</v>
      </c>
      <c r="N898" s="20" t="s">
        <v>96</v>
      </c>
      <c r="O898" s="20">
        <f>P898+Q898</f>
        <v>360000000</v>
      </c>
      <c r="P898" s="35">
        <v>360000000</v>
      </c>
      <c r="Q898" s="18">
        <v>0</v>
      </c>
      <c r="R898" s="36" t="s">
        <v>100</v>
      </c>
      <c r="S898" s="20" t="s">
        <v>100</v>
      </c>
      <c r="T898" s="31">
        <v>44589</v>
      </c>
      <c r="U898" s="21">
        <v>44594</v>
      </c>
      <c r="V898" s="21">
        <v>44926</v>
      </c>
      <c r="W898" s="21">
        <v>44594</v>
      </c>
      <c r="X898" s="21">
        <v>44926</v>
      </c>
      <c r="Y898" s="24" t="s">
        <v>418</v>
      </c>
      <c r="Z898" s="25" t="s">
        <v>419</v>
      </c>
      <c r="AA898" s="50" t="s">
        <v>4664</v>
      </c>
      <c r="AB898" s="50">
        <v>102622</v>
      </c>
      <c r="AC898" s="23">
        <v>44578</v>
      </c>
      <c r="AD898" s="18" t="s">
        <v>100</v>
      </c>
      <c r="AE898" s="18" t="s">
        <v>100</v>
      </c>
      <c r="AF898" s="28" t="s">
        <v>4665</v>
      </c>
      <c r="AG898" s="28" t="s">
        <v>100</v>
      </c>
      <c r="AH898" s="26">
        <v>130022</v>
      </c>
      <c r="AI898" s="38">
        <v>44594</v>
      </c>
      <c r="AJ898" s="27" t="s">
        <v>103</v>
      </c>
      <c r="AK898" s="26" t="s">
        <v>100</v>
      </c>
      <c r="AL898" s="26" t="s">
        <v>100</v>
      </c>
      <c r="AM898" s="19" t="str">
        <f>'[1]REQUISITOS DE EJECUCIÓN '!F901</f>
        <v>Cumplimiento del contrato
Pago de salarios
Calidad y correcto funcionamiento de los bienes</v>
      </c>
      <c r="AN898" s="19" t="str">
        <f>'[1]REQUISITOS DE EJECUCIÓN '!G901</f>
        <v>37-46-101004164</v>
      </c>
      <c r="AO898" s="19">
        <f>'[1]REQUISITOS DE EJECUCIÓN '!H901</f>
        <v>44589</v>
      </c>
      <c r="AP898" s="19">
        <f>'[1]REQUISITOS DE EJECUCIÓN '!I901</f>
        <v>44594</v>
      </c>
      <c r="AQ898" s="19" t="str">
        <f>'[1]REQUISITOS DE EJECUCIÓN '!L901</f>
        <v>N/A</v>
      </c>
      <c r="AR898" s="19" t="str">
        <f>'[1]REQUISITOS DE EJECUCIÓN '!M901</f>
        <v>N/A</v>
      </c>
      <c r="AS898" s="20" t="s">
        <v>100</v>
      </c>
      <c r="AT898" s="18" t="str">
        <f>[1]Supervisiones!J901</f>
        <v>Luis Carlos Buitrago Echeverri</v>
      </c>
      <c r="AU898" s="18">
        <f>[1]Supervisiones!K901</f>
        <v>7563863</v>
      </c>
      <c r="AV898" s="18" t="str">
        <f>[1]Supervisiones!L901</f>
        <v>José Leonardo Hincapié Gómez</v>
      </c>
      <c r="AW898" s="18">
        <f>[1]Supervisiones!M901</f>
        <v>7563863</v>
      </c>
      <c r="AX898" s="21">
        <f>[1]Supervisiones!N901</f>
        <v>44592</v>
      </c>
      <c r="AY898" s="21">
        <f>[1]Supervisiones!O901</f>
        <v>44592</v>
      </c>
      <c r="AZ898" s="18" t="str">
        <f>[1]Supervisiones!P901</f>
        <v>Transaccional</v>
      </c>
      <c r="BA898" s="20" t="s">
        <v>105</v>
      </c>
      <c r="BB898" s="18">
        <v>0</v>
      </c>
      <c r="BC898" s="20" t="s">
        <v>105</v>
      </c>
      <c r="BD898" s="18" t="s">
        <v>100</v>
      </c>
      <c r="BE898" s="18" t="s">
        <v>100</v>
      </c>
      <c r="BF898" s="20" t="s">
        <v>105</v>
      </c>
      <c r="BG898" s="18" t="s">
        <v>100</v>
      </c>
      <c r="BH898" s="18" t="s">
        <v>100</v>
      </c>
      <c r="BI898" s="18" t="s">
        <v>100</v>
      </c>
      <c r="BJ898" s="18" t="s">
        <v>100</v>
      </c>
      <c r="BK898" s="18" t="s">
        <v>100</v>
      </c>
      <c r="BL898" s="18" t="s">
        <v>100</v>
      </c>
      <c r="BM898" s="18" t="s">
        <v>100</v>
      </c>
      <c r="BN898" s="18" t="s">
        <v>100</v>
      </c>
      <c r="BO898" s="18" t="s">
        <v>100</v>
      </c>
      <c r="BP898" s="18" t="s">
        <v>100</v>
      </c>
      <c r="BQ898" s="18" t="s">
        <v>100</v>
      </c>
      <c r="BR898" s="18" t="s">
        <v>100</v>
      </c>
      <c r="BS898" s="21">
        <f t="shared" ref="BS898:BS909" si="83">V898</f>
        <v>44926</v>
      </c>
      <c r="BT898" s="20">
        <f t="shared" si="80"/>
        <v>0</v>
      </c>
      <c r="BU898" s="18">
        <v>0</v>
      </c>
      <c r="BV898" s="18">
        <v>0</v>
      </c>
      <c r="BW898" s="20">
        <f t="shared" si="81"/>
        <v>0</v>
      </c>
      <c r="BX898" s="18">
        <v>0</v>
      </c>
      <c r="BY898" s="18">
        <v>0</v>
      </c>
      <c r="BZ898" s="22">
        <f t="shared" ref="BZ898:BZ909" si="84">O898+BT898-BW898</f>
        <v>360000000</v>
      </c>
      <c r="CA898" s="18" t="s">
        <v>106</v>
      </c>
      <c r="CB898" s="20" t="e">
        <f t="shared" si="82"/>
        <v>#REF!</v>
      </c>
      <c r="CC898" s="30" t="e">
        <f>BS898-#REF!</f>
        <v>#REF!</v>
      </c>
      <c r="CD898" s="20" t="s">
        <v>107</v>
      </c>
      <c r="CE898" s="29">
        <v>44594</v>
      </c>
      <c r="CF898" s="32" t="s">
        <v>4666</v>
      </c>
    </row>
    <row r="899" spans="1:84" s="17" customFormat="1" ht="50.25" customHeight="1">
      <c r="A899" s="60">
        <v>898</v>
      </c>
      <c r="B899" s="20" t="s">
        <v>298</v>
      </c>
      <c r="C899" s="20" t="s">
        <v>299</v>
      </c>
      <c r="D899" s="20" t="s">
        <v>460</v>
      </c>
      <c r="E899" s="20" t="s">
        <v>88</v>
      </c>
      <c r="F899" s="20" t="s">
        <v>4667</v>
      </c>
      <c r="G899" s="20" t="s">
        <v>111</v>
      </c>
      <c r="H899" s="20" t="s">
        <v>4668</v>
      </c>
      <c r="I899" s="20" t="s">
        <v>92</v>
      </c>
      <c r="J899" s="18">
        <v>1031163669</v>
      </c>
      <c r="K899" s="18" t="s">
        <v>4669</v>
      </c>
      <c r="L899" s="18">
        <v>80111701</v>
      </c>
      <c r="M899" s="28" t="s">
        <v>304</v>
      </c>
      <c r="N899" s="20" t="s">
        <v>96</v>
      </c>
      <c r="O899" s="35">
        <v>20000000</v>
      </c>
      <c r="P899" s="35">
        <v>20000000</v>
      </c>
      <c r="Q899" s="36">
        <v>0</v>
      </c>
      <c r="R899" s="35">
        <v>2000000</v>
      </c>
      <c r="S899" s="20" t="s">
        <v>213</v>
      </c>
      <c r="T899" s="31">
        <v>44589</v>
      </c>
      <c r="U899" s="21">
        <v>44593</v>
      </c>
      <c r="V899" s="31">
        <v>44865</v>
      </c>
      <c r="W899" s="21">
        <v>44593</v>
      </c>
      <c r="X899" s="21">
        <v>44865</v>
      </c>
      <c r="Y899" s="24" t="s">
        <v>764</v>
      </c>
      <c r="Z899" s="25" t="s">
        <v>306</v>
      </c>
      <c r="AA899" s="50">
        <v>20220620</v>
      </c>
      <c r="AB899" s="50">
        <v>105422</v>
      </c>
      <c r="AC899" s="23">
        <v>44579</v>
      </c>
      <c r="AD899" s="18" t="s">
        <v>100</v>
      </c>
      <c r="AE899" s="18" t="s">
        <v>100</v>
      </c>
      <c r="AF899" s="28" t="s">
        <v>1705</v>
      </c>
      <c r="AG899" s="28" t="s">
        <v>214</v>
      </c>
      <c r="AH899" s="26">
        <v>124422</v>
      </c>
      <c r="AI899" s="38">
        <v>44590</v>
      </c>
      <c r="AJ899" s="27" t="s">
        <v>103</v>
      </c>
      <c r="AK899" s="26" t="s">
        <v>100</v>
      </c>
      <c r="AL899" s="26" t="s">
        <v>100</v>
      </c>
      <c r="AM899" s="19" t="str">
        <f>'[1]REQUISITOS DE EJECUCIÓN '!F902</f>
        <v>Cumplimiento del contrato</v>
      </c>
      <c r="AN899" s="19" t="str">
        <f>'[1]REQUISITOS DE EJECUCIÓN '!G902</f>
        <v>390-47-994000070313</v>
      </c>
      <c r="AO899" s="19">
        <f>'[1]REQUISITOS DE EJECUCIÓN '!H902</f>
        <v>44592</v>
      </c>
      <c r="AP899" s="19">
        <f>'[1]REQUISITOS DE EJECUCIÓN '!I902</f>
        <v>44593</v>
      </c>
      <c r="AQ899" s="19">
        <f>'[1]REQUISITOS DE EJECUCIÓN '!L902</f>
        <v>44591</v>
      </c>
      <c r="AR899" s="19" t="str">
        <f>'[1]REQUISITOS DE EJECUCIÓN '!M902</f>
        <v>I</v>
      </c>
      <c r="AS899" s="20" t="s">
        <v>104</v>
      </c>
      <c r="AT899" s="18" t="str">
        <f>[1]Supervisiones!J902</f>
        <v>Fabian Dario Romero Moreno</v>
      </c>
      <c r="AU899" s="18">
        <f>[1]Supervisiones!K902</f>
        <v>11523034</v>
      </c>
      <c r="AV899" s="18" t="str">
        <f>[1]Supervisiones!L902</f>
        <v>Fabian Dario Romero Moreno</v>
      </c>
      <c r="AW899" s="18">
        <f>[1]Supervisiones!M902</f>
        <v>11523034</v>
      </c>
      <c r="AX899" s="21">
        <f>[1]Supervisiones!N902</f>
        <v>44590</v>
      </c>
      <c r="AY899" s="21">
        <f>[1]Supervisiones!O902</f>
        <v>44590</v>
      </c>
      <c r="AZ899" s="18" t="str">
        <f>[1]Supervisiones!P902</f>
        <v>Transaccional</v>
      </c>
      <c r="BA899" s="20" t="s">
        <v>105</v>
      </c>
      <c r="BB899" s="18">
        <v>0</v>
      </c>
      <c r="BC899" s="20" t="s">
        <v>105</v>
      </c>
      <c r="BD899" s="18" t="s">
        <v>100</v>
      </c>
      <c r="BE899" s="18" t="s">
        <v>100</v>
      </c>
      <c r="BF899" s="20" t="s">
        <v>105</v>
      </c>
      <c r="BG899" s="18" t="s">
        <v>100</v>
      </c>
      <c r="BH899" s="18" t="s">
        <v>100</v>
      </c>
      <c r="BI899" s="18" t="s">
        <v>100</v>
      </c>
      <c r="BJ899" s="18" t="s">
        <v>100</v>
      </c>
      <c r="BK899" s="18" t="s">
        <v>100</v>
      </c>
      <c r="BL899" s="18" t="s">
        <v>100</v>
      </c>
      <c r="BM899" s="18" t="s">
        <v>100</v>
      </c>
      <c r="BN899" s="18" t="s">
        <v>100</v>
      </c>
      <c r="BO899" s="18" t="s">
        <v>100</v>
      </c>
      <c r="BP899" s="18" t="s">
        <v>100</v>
      </c>
      <c r="BQ899" s="18" t="s">
        <v>100</v>
      </c>
      <c r="BR899" s="18" t="s">
        <v>100</v>
      </c>
      <c r="BS899" s="21">
        <f t="shared" si="83"/>
        <v>44865</v>
      </c>
      <c r="BT899" s="20">
        <f t="shared" si="80"/>
        <v>0</v>
      </c>
      <c r="BU899" s="18">
        <v>0</v>
      </c>
      <c r="BV899" s="18">
        <v>0</v>
      </c>
      <c r="BW899" s="20">
        <f t="shared" si="81"/>
        <v>0</v>
      </c>
      <c r="BX899" s="18">
        <v>0</v>
      </c>
      <c r="BY899" s="18">
        <v>0</v>
      </c>
      <c r="BZ899" s="22">
        <f t="shared" si="84"/>
        <v>20000000</v>
      </c>
      <c r="CA899" s="18" t="s">
        <v>106</v>
      </c>
      <c r="CB899" s="20" t="e">
        <f t="shared" si="82"/>
        <v>#REF!</v>
      </c>
      <c r="CC899" s="30" t="e">
        <f>BS899-#REF!</f>
        <v>#REF!</v>
      </c>
      <c r="CD899" s="20" t="s">
        <v>107</v>
      </c>
      <c r="CE899" s="29">
        <v>44594</v>
      </c>
      <c r="CF899" s="32" t="s">
        <v>4670</v>
      </c>
    </row>
    <row r="900" spans="1:84" s="17" customFormat="1" ht="50.25" customHeight="1">
      <c r="A900" s="60">
        <v>899</v>
      </c>
      <c r="B900" s="20" t="s">
        <v>411</v>
      </c>
      <c r="C900" s="20" t="s">
        <v>617</v>
      </c>
      <c r="D900" s="20" t="s">
        <v>4439</v>
      </c>
      <c r="E900" s="20" t="s">
        <v>2387</v>
      </c>
      <c r="F900" s="20" t="s">
        <v>4671</v>
      </c>
      <c r="G900" s="20" t="s">
        <v>2389</v>
      </c>
      <c r="H900" s="20" t="s">
        <v>4672</v>
      </c>
      <c r="I900" s="20" t="s">
        <v>2130</v>
      </c>
      <c r="J900" s="18" t="s">
        <v>4673</v>
      </c>
      <c r="K900" s="18" t="s">
        <v>4674</v>
      </c>
      <c r="L900" s="18">
        <v>80101505</v>
      </c>
      <c r="M900" s="28" t="s">
        <v>4675</v>
      </c>
      <c r="N900" s="28" t="s">
        <v>96</v>
      </c>
      <c r="O900" s="20">
        <f>P900+Q900</f>
        <v>400000000</v>
      </c>
      <c r="P900" s="35">
        <v>400000000</v>
      </c>
      <c r="Q900" s="18">
        <v>0</v>
      </c>
      <c r="R900" s="36" t="s">
        <v>100</v>
      </c>
      <c r="S900" s="20" t="s">
        <v>100</v>
      </c>
      <c r="T900" s="31">
        <v>44589</v>
      </c>
      <c r="U900" s="21">
        <v>44599</v>
      </c>
      <c r="V900" s="21">
        <v>44926</v>
      </c>
      <c r="W900" s="21">
        <v>44599</v>
      </c>
      <c r="X900" s="21">
        <v>44926</v>
      </c>
      <c r="Y900" s="24" t="s">
        <v>622</v>
      </c>
      <c r="Z900" s="25" t="s">
        <v>419</v>
      </c>
      <c r="AA900" s="50">
        <v>20220856</v>
      </c>
      <c r="AB900" s="50">
        <v>104122</v>
      </c>
      <c r="AC900" s="23">
        <v>44579</v>
      </c>
      <c r="AD900" s="18" t="s">
        <v>100</v>
      </c>
      <c r="AE900" s="18" t="s">
        <v>100</v>
      </c>
      <c r="AF900" s="28" t="s">
        <v>2475</v>
      </c>
      <c r="AG900" s="28" t="s">
        <v>100</v>
      </c>
      <c r="AH900" s="26">
        <v>128522</v>
      </c>
      <c r="AI900" s="38">
        <v>44592</v>
      </c>
      <c r="AJ900" s="27" t="s">
        <v>103</v>
      </c>
      <c r="AK900" s="26" t="s">
        <v>100</v>
      </c>
      <c r="AL900" s="26" t="s">
        <v>100</v>
      </c>
      <c r="AM900" s="19" t="str">
        <f>'[1]REQUISITOS DE EJECUCIÓN '!F903</f>
        <v>Cumplimiento del contrato
Pago de salarios
Calidad del servicio
Calidad y correcto funcionamiento de los bienes
Responsabilidad civil extra contractual</v>
      </c>
      <c r="AN900" s="19" t="str">
        <f>'[1]REQUISITOS DE EJECUCIÓN '!G903</f>
        <v>NB-100196741
NB-100042653</v>
      </c>
      <c r="AO900" s="19">
        <f>'[1]REQUISITOS DE EJECUCIÓN '!H903</f>
        <v>44596</v>
      </c>
      <c r="AP900" s="19">
        <f>'[1]REQUISITOS DE EJECUCIÓN '!I903</f>
        <v>44599</v>
      </c>
      <c r="AQ900" s="19" t="str">
        <f>'[1]REQUISITOS DE EJECUCIÓN '!L903</f>
        <v>N/A</v>
      </c>
      <c r="AR900" s="19" t="str">
        <f>'[1]REQUISITOS DE EJECUCIÓN '!M903</f>
        <v>N/A</v>
      </c>
      <c r="AS900" s="20" t="s">
        <v>100</v>
      </c>
      <c r="AT900" s="18" t="str">
        <f>[1]Supervisiones!J903</f>
        <v>Juan Efraín Arguello Molina</v>
      </c>
      <c r="AU900" s="18">
        <f>[1]Supervisiones!K903</f>
        <v>1073233561</v>
      </c>
      <c r="AV900" s="18" t="str">
        <f>[1]Supervisiones!L903</f>
        <v>Juan Efraín Arguello Molina</v>
      </c>
      <c r="AW900" s="18">
        <f>[1]Supervisiones!M903</f>
        <v>1073233561</v>
      </c>
      <c r="AX900" s="21">
        <f>[1]Supervisiones!N903</f>
        <v>44592</v>
      </c>
      <c r="AY900" s="21">
        <f>[1]Supervisiones!O903</f>
        <v>44592</v>
      </c>
      <c r="AZ900" s="18" t="str">
        <f>[1]Supervisiones!P903</f>
        <v>Transaccional</v>
      </c>
      <c r="BA900" s="20" t="s">
        <v>105</v>
      </c>
      <c r="BB900" s="18">
        <v>0</v>
      </c>
      <c r="BC900" s="20" t="s">
        <v>105</v>
      </c>
      <c r="BD900" s="18" t="s">
        <v>100</v>
      </c>
      <c r="BE900" s="18" t="s">
        <v>100</v>
      </c>
      <c r="BF900" s="20" t="s">
        <v>105</v>
      </c>
      <c r="BG900" s="18" t="s">
        <v>100</v>
      </c>
      <c r="BH900" s="18" t="s">
        <v>100</v>
      </c>
      <c r="BI900" s="18" t="s">
        <v>100</v>
      </c>
      <c r="BJ900" s="18" t="s">
        <v>100</v>
      </c>
      <c r="BK900" s="18" t="s">
        <v>100</v>
      </c>
      <c r="BL900" s="18" t="s">
        <v>100</v>
      </c>
      <c r="BM900" s="18" t="s">
        <v>100</v>
      </c>
      <c r="BN900" s="18" t="s">
        <v>100</v>
      </c>
      <c r="BO900" s="18" t="s">
        <v>100</v>
      </c>
      <c r="BP900" s="18" t="s">
        <v>100</v>
      </c>
      <c r="BQ900" s="18" t="s">
        <v>100</v>
      </c>
      <c r="BR900" s="18" t="s">
        <v>100</v>
      </c>
      <c r="BS900" s="21">
        <f t="shared" si="83"/>
        <v>44926</v>
      </c>
      <c r="BT900" s="20">
        <f t="shared" si="80"/>
        <v>0</v>
      </c>
      <c r="BU900" s="18">
        <v>0</v>
      </c>
      <c r="BV900" s="18">
        <v>0</v>
      </c>
      <c r="BW900" s="20">
        <f t="shared" si="81"/>
        <v>0</v>
      </c>
      <c r="BX900" s="18">
        <v>0</v>
      </c>
      <c r="BY900" s="18">
        <v>0</v>
      </c>
      <c r="BZ900" s="22">
        <f t="shared" si="84"/>
        <v>400000000</v>
      </c>
      <c r="CA900" s="18" t="s">
        <v>106</v>
      </c>
      <c r="CB900" s="20" t="e">
        <f t="shared" si="82"/>
        <v>#REF!</v>
      </c>
      <c r="CC900" s="30" t="e">
        <f>BS900-#REF!</f>
        <v>#REF!</v>
      </c>
      <c r="CD900" s="20" t="s">
        <v>107</v>
      </c>
      <c r="CE900" s="29">
        <v>44594</v>
      </c>
      <c r="CF900" s="44" t="s">
        <v>4676</v>
      </c>
    </row>
    <row r="901" spans="1:84" s="17" customFormat="1" ht="50.25" customHeight="1">
      <c r="A901" s="60">
        <v>900</v>
      </c>
      <c r="B901" s="20" t="s">
        <v>411</v>
      </c>
      <c r="C901" s="20" t="s">
        <v>412</v>
      </c>
      <c r="D901" s="20" t="s">
        <v>413</v>
      </c>
      <c r="E901" s="20" t="s">
        <v>2387</v>
      </c>
      <c r="F901" s="20" t="s">
        <v>4677</v>
      </c>
      <c r="G901" s="20" t="s">
        <v>2389</v>
      </c>
      <c r="H901" s="20" t="s">
        <v>4678</v>
      </c>
      <c r="I901" s="20" t="s">
        <v>2130</v>
      </c>
      <c r="J901" s="18" t="s">
        <v>4679</v>
      </c>
      <c r="K901" s="18" t="s">
        <v>4680</v>
      </c>
      <c r="L901" s="18">
        <v>80101505</v>
      </c>
      <c r="M901" s="28" t="s">
        <v>4681</v>
      </c>
      <c r="N901" s="28" t="s">
        <v>96</v>
      </c>
      <c r="O901" s="20">
        <f>P901+Q901</f>
        <v>300000000</v>
      </c>
      <c r="P901" s="35">
        <v>300000000</v>
      </c>
      <c r="Q901" s="18">
        <v>0</v>
      </c>
      <c r="R901" s="36" t="s">
        <v>100</v>
      </c>
      <c r="S901" s="20" t="s">
        <v>100</v>
      </c>
      <c r="T901" s="31">
        <v>44589</v>
      </c>
      <c r="U901" s="21">
        <v>44594</v>
      </c>
      <c r="V901" s="31">
        <v>44804</v>
      </c>
      <c r="W901" s="21">
        <v>44594</v>
      </c>
      <c r="X901" s="21">
        <v>44804</v>
      </c>
      <c r="Y901" s="24" t="s">
        <v>130</v>
      </c>
      <c r="Z901" s="25" t="s">
        <v>419</v>
      </c>
      <c r="AA901" s="50">
        <v>20221162</v>
      </c>
      <c r="AB901" s="50">
        <v>113422</v>
      </c>
      <c r="AC901" s="23">
        <v>44580</v>
      </c>
      <c r="AD901" s="18" t="s">
        <v>100</v>
      </c>
      <c r="AE901" s="18" t="s">
        <v>100</v>
      </c>
      <c r="AF901" s="28" t="s">
        <v>3467</v>
      </c>
      <c r="AG901" s="28" t="s">
        <v>100</v>
      </c>
      <c r="AH901" s="26">
        <v>128922</v>
      </c>
      <c r="AI901" s="38">
        <v>44592</v>
      </c>
      <c r="AJ901" s="27" t="s">
        <v>103</v>
      </c>
      <c r="AK901" s="26" t="s">
        <v>100</v>
      </c>
      <c r="AL901" s="26" t="s">
        <v>100</v>
      </c>
      <c r="AM901" s="19" t="str">
        <f>'[1]REQUISITOS DE EJECUCIÓN '!F904</f>
        <v>Cumplimiento del contrato
Pago de salarios
Calidad y correcto funcionamiento de los bienes</v>
      </c>
      <c r="AN901" s="19" t="str">
        <f>'[1]REQUISITOS DE EJECUCIÓN '!G904</f>
        <v>3264267–3</v>
      </c>
      <c r="AO901" s="19">
        <f>'[1]REQUISITOS DE EJECUCIÓN '!H904</f>
        <v>44589</v>
      </c>
      <c r="AP901" s="19">
        <f>'[1]REQUISITOS DE EJECUCIÓN '!I904</f>
        <v>44594</v>
      </c>
      <c r="AQ901" s="19" t="str">
        <f>'[1]REQUISITOS DE EJECUCIÓN '!L904</f>
        <v>N/A</v>
      </c>
      <c r="AR901" s="19" t="str">
        <f>'[1]REQUISITOS DE EJECUCIÓN '!M904</f>
        <v>N/A</v>
      </c>
      <c r="AS901" s="20" t="s">
        <v>100</v>
      </c>
      <c r="AT901" s="18" t="str">
        <f>[1]Supervisiones!J904</f>
        <v>José Leonardo Hincapié Gómez</v>
      </c>
      <c r="AU901" s="18">
        <f>[1]Supervisiones!K904</f>
        <v>7562090</v>
      </c>
      <c r="AV901" s="18" t="str">
        <f>[1]Supervisiones!L904</f>
        <v>José Leonardo Hincapié Gómez</v>
      </c>
      <c r="AW901" s="18">
        <f>[1]Supervisiones!M904</f>
        <v>7562090</v>
      </c>
      <c r="AX901" s="21">
        <f>[1]Supervisiones!N904</f>
        <v>44592</v>
      </c>
      <c r="AY901" s="21">
        <f>[1]Supervisiones!O904</f>
        <v>44592</v>
      </c>
      <c r="AZ901" s="18" t="str">
        <f>[1]Supervisiones!P904</f>
        <v>Transaccional</v>
      </c>
      <c r="BA901" s="20" t="s">
        <v>105</v>
      </c>
      <c r="BB901" s="18">
        <v>0</v>
      </c>
      <c r="BC901" s="20" t="s">
        <v>105</v>
      </c>
      <c r="BD901" s="18" t="s">
        <v>100</v>
      </c>
      <c r="BE901" s="18" t="s">
        <v>100</v>
      </c>
      <c r="BF901" s="20" t="s">
        <v>105</v>
      </c>
      <c r="BG901" s="18" t="s">
        <v>100</v>
      </c>
      <c r="BH901" s="18" t="s">
        <v>100</v>
      </c>
      <c r="BI901" s="18" t="s">
        <v>100</v>
      </c>
      <c r="BJ901" s="18" t="s">
        <v>100</v>
      </c>
      <c r="BK901" s="18" t="s">
        <v>100</v>
      </c>
      <c r="BL901" s="18" t="s">
        <v>100</v>
      </c>
      <c r="BM901" s="18" t="s">
        <v>100</v>
      </c>
      <c r="BN901" s="18" t="s">
        <v>100</v>
      </c>
      <c r="BO901" s="18" t="s">
        <v>100</v>
      </c>
      <c r="BP901" s="18" t="s">
        <v>100</v>
      </c>
      <c r="BQ901" s="18" t="s">
        <v>100</v>
      </c>
      <c r="BR901" s="18" t="s">
        <v>100</v>
      </c>
      <c r="BS901" s="21">
        <f t="shared" si="83"/>
        <v>44804</v>
      </c>
      <c r="BT901" s="20">
        <f t="shared" si="80"/>
        <v>0</v>
      </c>
      <c r="BU901" s="18">
        <v>0</v>
      </c>
      <c r="BV901" s="18">
        <v>0</v>
      </c>
      <c r="BW901" s="20">
        <f t="shared" si="81"/>
        <v>0</v>
      </c>
      <c r="BX901" s="18">
        <v>0</v>
      </c>
      <c r="BY901" s="18">
        <v>0</v>
      </c>
      <c r="BZ901" s="22">
        <f t="shared" si="84"/>
        <v>300000000</v>
      </c>
      <c r="CA901" s="18" t="s">
        <v>106</v>
      </c>
      <c r="CB901" s="20" t="e">
        <f t="shared" si="82"/>
        <v>#REF!</v>
      </c>
      <c r="CC901" s="30" t="e">
        <f>BS901-#REF!</f>
        <v>#REF!</v>
      </c>
      <c r="CD901" s="20" t="s">
        <v>107</v>
      </c>
      <c r="CE901" s="29">
        <v>44594</v>
      </c>
      <c r="CF901" s="32" t="s">
        <v>4682</v>
      </c>
    </row>
    <row r="902" spans="1:84" s="17" customFormat="1" ht="50.25" customHeight="1">
      <c r="A902" s="60">
        <v>901</v>
      </c>
      <c r="B902" s="20" t="s">
        <v>411</v>
      </c>
      <c r="C902" s="20" t="s">
        <v>617</v>
      </c>
      <c r="D902" s="20" t="s">
        <v>731</v>
      </c>
      <c r="E902" s="20" t="s">
        <v>2387</v>
      </c>
      <c r="F902" s="20" t="s">
        <v>4683</v>
      </c>
      <c r="G902" s="20" t="s">
        <v>2389</v>
      </c>
      <c r="H902" s="20" t="s">
        <v>4684</v>
      </c>
      <c r="I902" s="20" t="s">
        <v>2130</v>
      </c>
      <c r="J902" s="18" t="s">
        <v>4685</v>
      </c>
      <c r="K902" s="18" t="s">
        <v>4686</v>
      </c>
      <c r="L902" s="18">
        <v>80101505</v>
      </c>
      <c r="M902" s="28" t="s">
        <v>4687</v>
      </c>
      <c r="N902" s="20" t="s">
        <v>96</v>
      </c>
      <c r="O902" s="20">
        <f>P902+Q902</f>
        <v>800000000</v>
      </c>
      <c r="P902" s="35">
        <v>800000000</v>
      </c>
      <c r="Q902" s="18">
        <v>0</v>
      </c>
      <c r="R902" s="36" t="s">
        <v>100</v>
      </c>
      <c r="S902" s="20" t="s">
        <v>100</v>
      </c>
      <c r="T902" s="31">
        <v>44589</v>
      </c>
      <c r="U902" s="21">
        <v>44596</v>
      </c>
      <c r="V902" s="21">
        <v>44926</v>
      </c>
      <c r="W902" s="21">
        <v>44596</v>
      </c>
      <c r="X902" s="21">
        <v>44926</v>
      </c>
      <c r="Y902" s="24" t="s">
        <v>622</v>
      </c>
      <c r="Z902" s="25" t="s">
        <v>419</v>
      </c>
      <c r="AA902" s="50">
        <v>20220862</v>
      </c>
      <c r="AB902" s="50">
        <v>104222</v>
      </c>
      <c r="AC902" s="23">
        <v>44579</v>
      </c>
      <c r="AD902" s="18" t="s">
        <v>100</v>
      </c>
      <c r="AE902" s="18" t="s">
        <v>100</v>
      </c>
      <c r="AF902" s="28" t="s">
        <v>2475</v>
      </c>
      <c r="AG902" s="28" t="s">
        <v>100</v>
      </c>
      <c r="AH902" s="26">
        <v>124622</v>
      </c>
      <c r="AI902" s="38">
        <v>44590</v>
      </c>
      <c r="AJ902" s="27" t="s">
        <v>103</v>
      </c>
      <c r="AK902" s="26" t="s">
        <v>100</v>
      </c>
      <c r="AL902" s="26" t="s">
        <v>100</v>
      </c>
      <c r="AM902" s="19" t="str">
        <f>'[1]REQUISITOS DE EJECUCIÓN '!F905</f>
        <v>Cumplimiento del contrato
Pago de salarios
Calidad del servicio
Calidad y correcto funcionamiento de los bienes
Responsabilidad civil extra contractual</v>
      </c>
      <c r="AN902" s="19" t="str">
        <f>'[1]REQUISITOS DE EJECUCIÓN '!G905</f>
        <v>B-100023369
B-100005063</v>
      </c>
      <c r="AO902" s="19">
        <f>'[1]REQUISITOS DE EJECUCIÓN '!H905</f>
        <v>44590</v>
      </c>
      <c r="AP902" s="19">
        <f>'[1]REQUISITOS DE EJECUCIÓN '!I905</f>
        <v>44596</v>
      </c>
      <c r="AQ902" s="19" t="str">
        <f>'[1]REQUISITOS DE EJECUCIÓN '!L905</f>
        <v>N/A</v>
      </c>
      <c r="AR902" s="19" t="str">
        <f>'[1]REQUISITOS DE EJECUCIÓN '!M905</f>
        <v>N/A</v>
      </c>
      <c r="AS902" s="20" t="s">
        <v>211</v>
      </c>
      <c r="AT902" s="18" t="str">
        <f>[1]Supervisiones!J905</f>
        <v>Veronica Julieth Sánchez Pinilla</v>
      </c>
      <c r="AU902" s="18">
        <f>[1]Supervisiones!K905</f>
        <v>1015406095</v>
      </c>
      <c r="AV902" s="18" t="str">
        <f>[1]Supervisiones!L905</f>
        <v>Veronica Julieth Sánchez Pinilla</v>
      </c>
      <c r="AW902" s="18">
        <f>[1]Supervisiones!M905</f>
        <v>1015406095</v>
      </c>
      <c r="AX902" s="21">
        <f>[1]Supervisiones!N905</f>
        <v>44590</v>
      </c>
      <c r="AY902" s="21">
        <f>[1]Supervisiones!O905</f>
        <v>44590</v>
      </c>
      <c r="AZ902" s="18" t="str">
        <f>[1]Supervisiones!P905</f>
        <v>Transaccional</v>
      </c>
      <c r="BA902" s="20" t="s">
        <v>105</v>
      </c>
      <c r="BB902" s="18">
        <v>0</v>
      </c>
      <c r="BC902" s="20" t="s">
        <v>105</v>
      </c>
      <c r="BD902" s="18" t="s">
        <v>100</v>
      </c>
      <c r="BE902" s="18" t="s">
        <v>100</v>
      </c>
      <c r="BF902" s="20" t="s">
        <v>105</v>
      </c>
      <c r="BG902" s="18" t="s">
        <v>100</v>
      </c>
      <c r="BH902" s="18" t="s">
        <v>100</v>
      </c>
      <c r="BI902" s="18" t="s">
        <v>100</v>
      </c>
      <c r="BJ902" s="18" t="s">
        <v>100</v>
      </c>
      <c r="BK902" s="18" t="s">
        <v>100</v>
      </c>
      <c r="BL902" s="18" t="s">
        <v>100</v>
      </c>
      <c r="BM902" s="18" t="s">
        <v>100</v>
      </c>
      <c r="BN902" s="18" t="s">
        <v>100</v>
      </c>
      <c r="BO902" s="18" t="s">
        <v>100</v>
      </c>
      <c r="BP902" s="18" t="s">
        <v>100</v>
      </c>
      <c r="BQ902" s="18" t="s">
        <v>100</v>
      </c>
      <c r="BR902" s="18" t="s">
        <v>100</v>
      </c>
      <c r="BS902" s="21">
        <f t="shared" si="83"/>
        <v>44926</v>
      </c>
      <c r="BT902" s="20">
        <f t="shared" si="80"/>
        <v>0</v>
      </c>
      <c r="BU902" s="18">
        <v>0</v>
      </c>
      <c r="BV902" s="18">
        <v>0</v>
      </c>
      <c r="BW902" s="20">
        <f t="shared" si="81"/>
        <v>0</v>
      </c>
      <c r="BX902" s="18">
        <v>0</v>
      </c>
      <c r="BY902" s="18">
        <v>0</v>
      </c>
      <c r="BZ902" s="22">
        <f t="shared" si="84"/>
        <v>800000000</v>
      </c>
      <c r="CA902" s="18" t="s">
        <v>106</v>
      </c>
      <c r="CB902" s="20" t="e">
        <f t="shared" si="82"/>
        <v>#REF!</v>
      </c>
      <c r="CC902" s="30" t="e">
        <f>BS902-#REF!</f>
        <v>#REF!</v>
      </c>
      <c r="CD902" s="20" t="s">
        <v>107</v>
      </c>
      <c r="CE902" s="29">
        <v>44594</v>
      </c>
      <c r="CF902" s="32" t="s">
        <v>4688</v>
      </c>
    </row>
    <row r="903" spans="1:84" s="17" customFormat="1" ht="50.25" customHeight="1">
      <c r="A903" s="60">
        <v>902</v>
      </c>
      <c r="B903" s="20" t="s">
        <v>962</v>
      </c>
      <c r="C903" s="20" t="s">
        <v>962</v>
      </c>
      <c r="D903" s="20" t="s">
        <v>87</v>
      </c>
      <c r="E903" s="20" t="s">
        <v>88</v>
      </c>
      <c r="F903" s="20" t="s">
        <v>4689</v>
      </c>
      <c r="G903" s="20" t="s">
        <v>90</v>
      </c>
      <c r="H903" s="20" t="s">
        <v>4690</v>
      </c>
      <c r="I903" s="20" t="s">
        <v>2130</v>
      </c>
      <c r="J903" s="18" t="s">
        <v>4691</v>
      </c>
      <c r="K903" s="18" t="s">
        <v>4692</v>
      </c>
      <c r="L903" s="18">
        <v>80111701</v>
      </c>
      <c r="M903" s="28" t="s">
        <v>4693</v>
      </c>
      <c r="N903" s="28" t="s">
        <v>96</v>
      </c>
      <c r="O903" s="20">
        <f>P903+Q903</f>
        <v>47600000</v>
      </c>
      <c r="P903" s="35">
        <v>47600000</v>
      </c>
      <c r="Q903" s="18">
        <v>0</v>
      </c>
      <c r="R903" s="35">
        <v>9520000</v>
      </c>
      <c r="S903" s="20" t="s">
        <v>213</v>
      </c>
      <c r="T903" s="31">
        <v>44589</v>
      </c>
      <c r="U903" s="21">
        <v>44600</v>
      </c>
      <c r="V903" s="53">
        <v>44750</v>
      </c>
      <c r="W903" s="21">
        <v>44600</v>
      </c>
      <c r="X903" s="53">
        <v>44742</v>
      </c>
      <c r="Y903" s="24" t="s">
        <v>130</v>
      </c>
      <c r="Z903" s="25" t="s">
        <v>99</v>
      </c>
      <c r="AA903" s="50">
        <v>20221181</v>
      </c>
      <c r="AB903" s="50">
        <v>114222</v>
      </c>
      <c r="AC903" s="23">
        <v>44582</v>
      </c>
      <c r="AD903" s="18" t="s">
        <v>100</v>
      </c>
      <c r="AE903" s="18" t="s">
        <v>100</v>
      </c>
      <c r="AF903" s="28" t="s">
        <v>131</v>
      </c>
      <c r="AG903" s="28"/>
      <c r="AH903" s="26">
        <v>127922</v>
      </c>
      <c r="AI903" s="38">
        <v>44592</v>
      </c>
      <c r="AJ903" s="27" t="s">
        <v>84</v>
      </c>
      <c r="AK903" s="26" t="s">
        <v>100</v>
      </c>
      <c r="AL903" s="26" t="s">
        <v>100</v>
      </c>
      <c r="AM903" s="19" t="str">
        <f>'[1]REQUISITOS DE EJECUCIÓN '!F906</f>
        <v>Cumplimiento del contrato,
Calidad del servicio, Pago de salarios, prestaciones sociales e indemnizaciones laborales</v>
      </c>
      <c r="AN903" s="19" t="str">
        <f>'[1]REQUISITOS DE EJECUCIÓN '!G906</f>
        <v>17-46-101022122</v>
      </c>
      <c r="AO903" s="19">
        <f>'[1]REQUISITOS DE EJECUCIÓN '!H906</f>
        <v>44596</v>
      </c>
      <c r="AP903" s="19">
        <f>'[1]REQUISITOS DE EJECUCIÓN '!I906</f>
        <v>44596</v>
      </c>
      <c r="AQ903" s="19" t="str">
        <f>'[1]REQUISITOS DE EJECUCIÓN '!L906</f>
        <v>N/A</v>
      </c>
      <c r="AR903" s="19" t="str">
        <f>'[1]REQUISITOS DE EJECUCIÓN '!M906</f>
        <v>N/A</v>
      </c>
      <c r="AS903" s="20" t="s">
        <v>211</v>
      </c>
      <c r="AT903" s="18" t="str">
        <f>[1]Supervisiones!J906</f>
        <v>Karen Lorena Hernandez Bedoya</v>
      </c>
      <c r="AU903" s="18">
        <f>[1]Supervisiones!K906</f>
        <v>1032407346</v>
      </c>
      <c r="AV903" s="18" t="str">
        <f>[1]Supervisiones!L906</f>
        <v>Karen Lorena Hernandez Bedoya</v>
      </c>
      <c r="AW903" s="18">
        <f>[1]Supervisiones!M906</f>
        <v>1032407346</v>
      </c>
      <c r="AX903" s="21">
        <f>[1]Supervisiones!N906</f>
        <v>44600</v>
      </c>
      <c r="AY903" s="21">
        <f>[1]Supervisiones!O906</f>
        <v>44600</v>
      </c>
      <c r="AZ903" s="18" t="str">
        <f>[1]Supervisiones!P906</f>
        <v>Transaccional</v>
      </c>
      <c r="BA903" s="20" t="s">
        <v>105</v>
      </c>
      <c r="BB903" s="18">
        <v>0</v>
      </c>
      <c r="BC903" s="20" t="s">
        <v>105</v>
      </c>
      <c r="BD903" s="18" t="s">
        <v>100</v>
      </c>
      <c r="BE903" s="18" t="s">
        <v>100</v>
      </c>
      <c r="BF903" s="20" t="s">
        <v>105</v>
      </c>
      <c r="BG903" s="18" t="s">
        <v>100</v>
      </c>
      <c r="BH903" s="18" t="s">
        <v>100</v>
      </c>
      <c r="BI903" s="18" t="s">
        <v>100</v>
      </c>
      <c r="BJ903" s="18" t="s">
        <v>100</v>
      </c>
      <c r="BK903" s="18" t="s">
        <v>100</v>
      </c>
      <c r="BL903" s="18" t="s">
        <v>100</v>
      </c>
      <c r="BM903" s="18" t="s">
        <v>100</v>
      </c>
      <c r="BN903" s="18" t="s">
        <v>100</v>
      </c>
      <c r="BO903" s="18" t="s">
        <v>100</v>
      </c>
      <c r="BP903" s="18" t="s">
        <v>100</v>
      </c>
      <c r="BQ903" s="18" t="s">
        <v>100</v>
      </c>
      <c r="BR903" s="18" t="s">
        <v>100</v>
      </c>
      <c r="BS903" s="21">
        <f t="shared" si="83"/>
        <v>44750</v>
      </c>
      <c r="BT903" s="20">
        <f t="shared" si="80"/>
        <v>0</v>
      </c>
      <c r="BU903" s="18">
        <v>0</v>
      </c>
      <c r="BV903" s="18">
        <v>0</v>
      </c>
      <c r="BW903" s="20">
        <f t="shared" si="81"/>
        <v>0</v>
      </c>
      <c r="BX903" s="18">
        <v>0</v>
      </c>
      <c r="BY903" s="18">
        <v>0</v>
      </c>
      <c r="BZ903" s="22">
        <f t="shared" si="84"/>
        <v>47600000</v>
      </c>
      <c r="CA903" s="18" t="s">
        <v>106</v>
      </c>
      <c r="CB903" s="20" t="e">
        <f t="shared" si="82"/>
        <v>#REF!</v>
      </c>
      <c r="CC903" s="30" t="e">
        <f>BS903-#REF!</f>
        <v>#REF!</v>
      </c>
      <c r="CD903" s="20" t="s">
        <v>107</v>
      </c>
      <c r="CE903" s="29">
        <v>44594</v>
      </c>
      <c r="CF903" s="32" t="s">
        <v>4694</v>
      </c>
    </row>
    <row r="904" spans="1:84" s="17" customFormat="1" ht="50.25" customHeight="1">
      <c r="A904" s="60">
        <v>903</v>
      </c>
      <c r="B904" s="20" t="s">
        <v>411</v>
      </c>
      <c r="C904" s="20" t="s">
        <v>412</v>
      </c>
      <c r="D904" s="20" t="s">
        <v>413</v>
      </c>
      <c r="E904" s="20" t="s">
        <v>2387</v>
      </c>
      <c r="F904" s="20" t="s">
        <v>4695</v>
      </c>
      <c r="G904" s="20" t="s">
        <v>2389</v>
      </c>
      <c r="H904" s="20" t="s">
        <v>4696</v>
      </c>
      <c r="I904" s="20" t="s">
        <v>2130</v>
      </c>
      <c r="J904" s="18" t="s">
        <v>4697</v>
      </c>
      <c r="K904" s="18" t="s">
        <v>4698</v>
      </c>
      <c r="L904" s="18">
        <v>80101505</v>
      </c>
      <c r="M904" s="28" t="s">
        <v>4699</v>
      </c>
      <c r="N904" s="20" t="s">
        <v>96</v>
      </c>
      <c r="O904" s="20">
        <f>P904+Q904</f>
        <v>530000000</v>
      </c>
      <c r="P904" s="35">
        <v>530000000</v>
      </c>
      <c r="Q904" s="18">
        <v>0</v>
      </c>
      <c r="R904" s="36" t="s">
        <v>100</v>
      </c>
      <c r="S904" s="20" t="s">
        <v>100</v>
      </c>
      <c r="T904" s="31">
        <v>44589</v>
      </c>
      <c r="U904" s="21">
        <v>44595</v>
      </c>
      <c r="V904" s="21">
        <v>44926</v>
      </c>
      <c r="W904" s="21">
        <v>44595</v>
      </c>
      <c r="X904" s="21">
        <v>44926</v>
      </c>
      <c r="Y904" s="24" t="s">
        <v>418</v>
      </c>
      <c r="Z904" s="25" t="s">
        <v>419</v>
      </c>
      <c r="AA904" s="50">
        <v>20220755</v>
      </c>
      <c r="AB904" s="50">
        <v>90522</v>
      </c>
      <c r="AC904" s="23">
        <v>44575</v>
      </c>
      <c r="AD904" s="18" t="s">
        <v>100</v>
      </c>
      <c r="AE904" s="18" t="s">
        <v>100</v>
      </c>
      <c r="AF904" s="28" t="s">
        <v>2394</v>
      </c>
      <c r="AG904" s="28" t="s">
        <v>100</v>
      </c>
      <c r="AH904" s="26">
        <v>128122</v>
      </c>
      <c r="AI904" s="38">
        <v>44592</v>
      </c>
      <c r="AJ904" s="27" t="s">
        <v>103</v>
      </c>
      <c r="AK904" s="26" t="s">
        <v>100</v>
      </c>
      <c r="AL904" s="26" t="s">
        <v>100</v>
      </c>
      <c r="AM904" s="19" t="str">
        <f>'[1]REQUISITOS DE EJECUCIÓN '!F907</f>
        <v>Cumplimiento del contrato
Pago de salarios
Calidad y correcto funcionamiento de los bienes</v>
      </c>
      <c r="AN904" s="19" t="str">
        <f>'[1]REQUISITOS DE EJECUCIÓN '!G907</f>
        <v>45-44-101135159</v>
      </c>
      <c r="AO904" s="19">
        <f>'[1]REQUISITOS DE EJECUCIÓN '!H907</f>
        <v>44590</v>
      </c>
      <c r="AP904" s="19">
        <f>'[1]REQUISITOS DE EJECUCIÓN '!I907</f>
        <v>44595</v>
      </c>
      <c r="AQ904" s="19" t="str">
        <f>'[1]REQUISITOS DE EJECUCIÓN '!L907</f>
        <v>N/A</v>
      </c>
      <c r="AR904" s="19" t="str">
        <f>'[1]REQUISITOS DE EJECUCIÓN '!M907</f>
        <v>N/A</v>
      </c>
      <c r="AS904" s="20" t="s">
        <v>100</v>
      </c>
      <c r="AT904" s="18" t="str">
        <f>[1]Supervisiones!J907</f>
        <v>Luis Carlos Buitrago Echeverri</v>
      </c>
      <c r="AU904" s="18">
        <f>[1]Supervisiones!K907</f>
        <v>7563863</v>
      </c>
      <c r="AV904" s="18" t="str">
        <f>[1]Supervisiones!L907</f>
        <v>José Leonardo Hincapié Gómez</v>
      </c>
      <c r="AW904" s="18">
        <f>[1]Supervisiones!M907</f>
        <v>7563863</v>
      </c>
      <c r="AX904" s="21">
        <f>[1]Supervisiones!N907</f>
        <v>44592</v>
      </c>
      <c r="AY904" s="21">
        <f>[1]Supervisiones!O907</f>
        <v>44592</v>
      </c>
      <c r="AZ904" s="18" t="str">
        <f>[1]Supervisiones!P907</f>
        <v>Transaccional</v>
      </c>
      <c r="BA904" s="20" t="s">
        <v>105</v>
      </c>
      <c r="BB904" s="18">
        <v>0</v>
      </c>
      <c r="BC904" s="20" t="s">
        <v>105</v>
      </c>
      <c r="BD904" s="18" t="s">
        <v>100</v>
      </c>
      <c r="BE904" s="18" t="s">
        <v>100</v>
      </c>
      <c r="BF904" s="20" t="s">
        <v>105</v>
      </c>
      <c r="BG904" s="18" t="s">
        <v>100</v>
      </c>
      <c r="BH904" s="18" t="s">
        <v>100</v>
      </c>
      <c r="BI904" s="18" t="s">
        <v>100</v>
      </c>
      <c r="BJ904" s="18" t="s">
        <v>100</v>
      </c>
      <c r="BK904" s="18" t="s">
        <v>100</v>
      </c>
      <c r="BL904" s="18" t="s">
        <v>100</v>
      </c>
      <c r="BM904" s="18" t="s">
        <v>100</v>
      </c>
      <c r="BN904" s="18" t="s">
        <v>100</v>
      </c>
      <c r="BO904" s="18" t="s">
        <v>100</v>
      </c>
      <c r="BP904" s="18" t="s">
        <v>100</v>
      </c>
      <c r="BQ904" s="18" t="s">
        <v>100</v>
      </c>
      <c r="BR904" s="18" t="s">
        <v>100</v>
      </c>
      <c r="BS904" s="21">
        <f t="shared" si="83"/>
        <v>44926</v>
      </c>
      <c r="BT904" s="20">
        <f t="shared" si="80"/>
        <v>0</v>
      </c>
      <c r="BU904" s="18">
        <v>0</v>
      </c>
      <c r="BV904" s="18">
        <v>0</v>
      </c>
      <c r="BW904" s="20">
        <f t="shared" si="81"/>
        <v>0</v>
      </c>
      <c r="BX904" s="18">
        <v>0</v>
      </c>
      <c r="BY904" s="18">
        <v>0</v>
      </c>
      <c r="BZ904" s="22">
        <f t="shared" si="84"/>
        <v>530000000</v>
      </c>
      <c r="CA904" s="18" t="s">
        <v>106</v>
      </c>
      <c r="CB904" s="20" t="e">
        <f t="shared" si="82"/>
        <v>#REF!</v>
      </c>
      <c r="CC904" s="30" t="e">
        <f>BS904-#REF!</f>
        <v>#REF!</v>
      </c>
      <c r="CD904" s="20" t="s">
        <v>107</v>
      </c>
      <c r="CE904" s="29">
        <v>44594</v>
      </c>
      <c r="CF904" s="32" t="s">
        <v>4700</v>
      </c>
    </row>
    <row r="905" spans="1:84" s="17" customFormat="1" ht="50.25" customHeight="1">
      <c r="A905" s="60">
        <v>904</v>
      </c>
      <c r="B905" s="20" t="s">
        <v>411</v>
      </c>
      <c r="C905" s="20" t="s">
        <v>730</v>
      </c>
      <c r="D905" s="20" t="s">
        <v>1105</v>
      </c>
      <c r="E905" s="20" t="s">
        <v>88</v>
      </c>
      <c r="F905" s="20" t="s">
        <v>4701</v>
      </c>
      <c r="G905" s="20" t="s">
        <v>90</v>
      </c>
      <c r="H905" s="20" t="s">
        <v>4702</v>
      </c>
      <c r="I905" s="20" t="s">
        <v>92</v>
      </c>
      <c r="J905" s="18">
        <v>6767568</v>
      </c>
      <c r="K905" s="18" t="s">
        <v>4703</v>
      </c>
      <c r="L905" s="18">
        <v>80111701</v>
      </c>
      <c r="M905" s="40" t="s">
        <v>4704</v>
      </c>
      <c r="N905" s="20" t="s">
        <v>96</v>
      </c>
      <c r="O905" s="35">
        <v>56000000</v>
      </c>
      <c r="P905" s="35">
        <v>56000000</v>
      </c>
      <c r="Q905" s="36">
        <v>0</v>
      </c>
      <c r="R905" s="35">
        <v>6000000</v>
      </c>
      <c r="S905" s="20" t="s">
        <v>97</v>
      </c>
      <c r="T905" s="31">
        <v>44589</v>
      </c>
      <c r="U905" s="21">
        <v>44593</v>
      </c>
      <c r="V905" s="31">
        <v>44872</v>
      </c>
      <c r="W905" s="21">
        <v>44593</v>
      </c>
      <c r="X905" s="21">
        <v>44872</v>
      </c>
      <c r="Y905" s="24" t="s">
        <v>418</v>
      </c>
      <c r="Z905" s="25" t="s">
        <v>419</v>
      </c>
      <c r="AA905" s="50">
        <v>20221209</v>
      </c>
      <c r="AB905" s="50">
        <v>120122</v>
      </c>
      <c r="AC905" s="23">
        <v>44586</v>
      </c>
      <c r="AD905" s="18" t="s">
        <v>100</v>
      </c>
      <c r="AE905" s="18" t="s">
        <v>100</v>
      </c>
      <c r="AF905" s="28" t="s">
        <v>4705</v>
      </c>
      <c r="AG905" s="28" t="s">
        <v>116</v>
      </c>
      <c r="AH905" s="26">
        <v>124522</v>
      </c>
      <c r="AI905" s="38">
        <v>44590</v>
      </c>
      <c r="AJ905" s="27" t="s">
        <v>103</v>
      </c>
      <c r="AK905" s="26" t="s">
        <v>100</v>
      </c>
      <c r="AL905" s="26" t="s">
        <v>100</v>
      </c>
      <c r="AM905" s="19" t="str">
        <f>'[1]REQUISITOS DE EJECUCIÓN '!F908</f>
        <v>Cumplimiento del contrato
Calidad del servicio</v>
      </c>
      <c r="AN905" s="19" t="str">
        <f>'[1]REQUISITOS DE EJECUCIÓN '!G908</f>
        <v>39-44-101135429</v>
      </c>
      <c r="AO905" s="19">
        <f>'[1]REQUISITOS DE EJECUCIÓN '!H908</f>
        <v>44590</v>
      </c>
      <c r="AP905" s="19">
        <f>'[1]REQUISITOS DE EJECUCIÓN '!I908</f>
        <v>44592</v>
      </c>
      <c r="AQ905" s="19">
        <f>'[1]REQUISITOS DE EJECUCIÓN '!L908</f>
        <v>44593</v>
      </c>
      <c r="AR905" s="19" t="str">
        <f>'[1]REQUISITOS DE EJECUCIÓN '!M908</f>
        <v>I</v>
      </c>
      <c r="AS905" s="20" t="s">
        <v>104</v>
      </c>
      <c r="AT905" s="18" t="str">
        <f>[1]Supervisiones!J908</f>
        <v>Yolanda Alfonso Ruiz</v>
      </c>
      <c r="AU905" s="18">
        <f>[1]Supervisiones!K908</f>
        <v>39524390</v>
      </c>
      <c r="AV905" s="18" t="str">
        <f>[1]Supervisiones!L908</f>
        <v>Yolanda Alfonso Ruiz</v>
      </c>
      <c r="AW905" s="18">
        <f>[1]Supervisiones!M908</f>
        <v>39524390</v>
      </c>
      <c r="AX905" s="21">
        <f>[1]Supervisiones!N908</f>
        <v>44590</v>
      </c>
      <c r="AY905" s="21">
        <f>[1]Supervisiones!O908</f>
        <v>44590</v>
      </c>
      <c r="AZ905" s="18" t="str">
        <f>[1]Supervisiones!P908</f>
        <v>Transaccional</v>
      </c>
      <c r="BA905" s="20" t="s">
        <v>105</v>
      </c>
      <c r="BB905" s="18">
        <v>0</v>
      </c>
      <c r="BC905" s="20" t="s">
        <v>105</v>
      </c>
      <c r="BD905" s="18" t="s">
        <v>100</v>
      </c>
      <c r="BE905" s="18" t="s">
        <v>100</v>
      </c>
      <c r="BF905" s="20" t="s">
        <v>105</v>
      </c>
      <c r="BG905" s="18" t="s">
        <v>100</v>
      </c>
      <c r="BH905" s="18" t="s">
        <v>100</v>
      </c>
      <c r="BI905" s="18" t="s">
        <v>100</v>
      </c>
      <c r="BJ905" s="18" t="s">
        <v>100</v>
      </c>
      <c r="BK905" s="18" t="s">
        <v>100</v>
      </c>
      <c r="BL905" s="18" t="s">
        <v>100</v>
      </c>
      <c r="BM905" s="18" t="s">
        <v>100</v>
      </c>
      <c r="BN905" s="18" t="s">
        <v>100</v>
      </c>
      <c r="BO905" s="18" t="s">
        <v>100</v>
      </c>
      <c r="BP905" s="18" t="s">
        <v>100</v>
      </c>
      <c r="BQ905" s="18" t="s">
        <v>100</v>
      </c>
      <c r="BR905" s="18" t="s">
        <v>100</v>
      </c>
      <c r="BS905" s="21">
        <f t="shared" si="83"/>
        <v>44872</v>
      </c>
      <c r="BT905" s="20">
        <f t="shared" si="80"/>
        <v>0</v>
      </c>
      <c r="BU905" s="18">
        <v>0</v>
      </c>
      <c r="BV905" s="18">
        <v>0</v>
      </c>
      <c r="BW905" s="20">
        <f t="shared" si="81"/>
        <v>0</v>
      </c>
      <c r="BX905" s="18">
        <v>0</v>
      </c>
      <c r="BY905" s="18">
        <v>0</v>
      </c>
      <c r="BZ905" s="22">
        <f t="shared" si="84"/>
        <v>56000000</v>
      </c>
      <c r="CA905" s="18" t="s">
        <v>106</v>
      </c>
      <c r="CB905" s="20" t="e">
        <f t="shared" si="82"/>
        <v>#REF!</v>
      </c>
      <c r="CC905" s="30" t="e">
        <f>BS905-#REF!</f>
        <v>#REF!</v>
      </c>
      <c r="CD905" s="20" t="s">
        <v>107</v>
      </c>
      <c r="CE905" s="29">
        <v>44594</v>
      </c>
      <c r="CF905" s="32" t="s">
        <v>4706</v>
      </c>
    </row>
    <row r="906" spans="1:84" s="17" customFormat="1" ht="50.25" customHeight="1">
      <c r="A906" s="60">
        <v>905</v>
      </c>
      <c r="B906" s="20" t="s">
        <v>85</v>
      </c>
      <c r="C906" s="20" t="s">
        <v>207</v>
      </c>
      <c r="D906" s="20" t="s">
        <v>4707</v>
      </c>
      <c r="E906" s="20" t="s">
        <v>4708</v>
      </c>
      <c r="F906" s="20" t="s">
        <v>4709</v>
      </c>
      <c r="G906" s="20" t="s">
        <v>2128</v>
      </c>
      <c r="H906" s="20" t="s">
        <v>4710</v>
      </c>
      <c r="I906" s="20" t="s">
        <v>2130</v>
      </c>
      <c r="J906" s="18" t="s">
        <v>4711</v>
      </c>
      <c r="K906" s="18" t="s">
        <v>4712</v>
      </c>
      <c r="L906" s="18">
        <v>84131600</v>
      </c>
      <c r="M906" s="18" t="s">
        <v>4713</v>
      </c>
      <c r="N906" s="20" t="s">
        <v>1902</v>
      </c>
      <c r="O906" s="20">
        <f>P906+Q906</f>
        <v>8991430</v>
      </c>
      <c r="P906" s="39">
        <v>8991430</v>
      </c>
      <c r="Q906" s="18">
        <v>0</v>
      </c>
      <c r="R906" s="36" t="s">
        <v>100</v>
      </c>
      <c r="S906" s="20" t="s">
        <v>100</v>
      </c>
      <c r="T906" s="21">
        <v>44589</v>
      </c>
      <c r="U906" s="21" t="s">
        <v>2313</v>
      </c>
      <c r="V906" s="21">
        <v>44771</v>
      </c>
      <c r="W906" s="21" t="s">
        <v>2313</v>
      </c>
      <c r="X906" s="21" t="s">
        <v>2313</v>
      </c>
      <c r="Y906" s="24" t="s">
        <v>98</v>
      </c>
      <c r="Z906" s="25" t="s">
        <v>99</v>
      </c>
      <c r="AA906" s="24">
        <v>20220326</v>
      </c>
      <c r="AB906" s="24">
        <v>42822</v>
      </c>
      <c r="AC906" s="21">
        <v>44570</v>
      </c>
      <c r="AD906" s="18" t="s">
        <v>100</v>
      </c>
      <c r="AE906" s="18" t="s">
        <v>100</v>
      </c>
      <c r="AF906" s="18" t="s">
        <v>4714</v>
      </c>
      <c r="AG906" s="28" t="s">
        <v>100</v>
      </c>
      <c r="AH906" s="26">
        <v>123822</v>
      </c>
      <c r="AI906" s="38">
        <v>44589</v>
      </c>
      <c r="AJ906" s="27" t="s">
        <v>84</v>
      </c>
      <c r="AK906" s="26" t="s">
        <v>100</v>
      </c>
      <c r="AL906" s="26" t="s">
        <v>100</v>
      </c>
      <c r="AM906" s="19" t="str">
        <f>'[1]REQUISITOS DE EJECUCIÓN '!F909</f>
        <v>PENDIENTE</v>
      </c>
      <c r="AN906" s="19" t="str">
        <f>'[1]REQUISITOS DE EJECUCIÓN '!G909</f>
        <v>PENDIENTE</v>
      </c>
      <c r="AO906" s="19" t="str">
        <f>'[1]REQUISITOS DE EJECUCIÓN '!H909</f>
        <v>PENDIENTE</v>
      </c>
      <c r="AP906" s="19" t="str">
        <f>'[1]REQUISITOS DE EJECUCIÓN '!I909</f>
        <v>PENDIENTE</v>
      </c>
      <c r="AQ906" s="19" t="str">
        <f>'[1]REQUISITOS DE EJECUCIÓN '!L909</f>
        <v>N/A</v>
      </c>
      <c r="AR906" s="19" t="str">
        <f>'[1]REQUISITOS DE EJECUCIÓN '!M909</f>
        <v>N/A</v>
      </c>
      <c r="AS906" s="20" t="s">
        <v>100</v>
      </c>
      <c r="AT906" s="18" t="str">
        <f>[1]Supervisiones!J909</f>
        <v>Se esta pendiente la designación de supervisor debido a que del area no se ha establecido quien será</v>
      </c>
      <c r="AU906" s="18" t="str">
        <f>[1]Supervisiones!K909</f>
        <v>N/A</v>
      </c>
      <c r="AV906" s="18" t="str">
        <f>[1]Supervisiones!L909</f>
        <v>Se esta pendiente la designación de supervisor debido a que del area no se ha establecido quien será</v>
      </c>
      <c r="AW906" s="18" t="str">
        <f>[1]Supervisiones!M909</f>
        <v>N/A</v>
      </c>
      <c r="AX906" s="21" t="str">
        <f>[1]Supervisiones!N909</f>
        <v>N/A</v>
      </c>
      <c r="AY906" s="21" t="str">
        <f>[1]Supervisiones!O909</f>
        <v>N/A</v>
      </c>
      <c r="AZ906" s="18" t="str">
        <f>[1]Supervisiones!P909</f>
        <v>N/A</v>
      </c>
      <c r="BA906" s="20" t="s">
        <v>105</v>
      </c>
      <c r="BB906" s="18">
        <v>0</v>
      </c>
      <c r="BC906" s="20" t="s">
        <v>105</v>
      </c>
      <c r="BD906" s="18" t="s">
        <v>100</v>
      </c>
      <c r="BE906" s="18" t="s">
        <v>100</v>
      </c>
      <c r="BF906" s="20" t="s">
        <v>105</v>
      </c>
      <c r="BG906" s="18" t="s">
        <v>100</v>
      </c>
      <c r="BH906" s="18" t="s">
        <v>100</v>
      </c>
      <c r="BI906" s="18" t="s">
        <v>100</v>
      </c>
      <c r="BJ906" s="18" t="s">
        <v>100</v>
      </c>
      <c r="BK906" s="18" t="s">
        <v>100</v>
      </c>
      <c r="BL906" s="18" t="s">
        <v>100</v>
      </c>
      <c r="BM906" s="18" t="s">
        <v>100</v>
      </c>
      <c r="BN906" s="18" t="s">
        <v>100</v>
      </c>
      <c r="BO906" s="18" t="s">
        <v>100</v>
      </c>
      <c r="BP906" s="18" t="s">
        <v>100</v>
      </c>
      <c r="BQ906" s="18" t="s">
        <v>100</v>
      </c>
      <c r="BR906" s="18" t="s">
        <v>100</v>
      </c>
      <c r="BS906" s="21">
        <f t="shared" si="83"/>
        <v>44771</v>
      </c>
      <c r="BT906" s="20">
        <f t="shared" si="80"/>
        <v>0</v>
      </c>
      <c r="BU906" s="18">
        <v>0</v>
      </c>
      <c r="BV906" s="18">
        <v>0</v>
      </c>
      <c r="BW906" s="20">
        <f t="shared" si="81"/>
        <v>0</v>
      </c>
      <c r="BX906" s="18">
        <v>0</v>
      </c>
      <c r="BY906" s="18">
        <v>0</v>
      </c>
      <c r="BZ906" s="22">
        <f t="shared" si="84"/>
        <v>8991430</v>
      </c>
      <c r="CA906" s="18" t="s">
        <v>106</v>
      </c>
      <c r="CB906" s="20" t="e">
        <f t="shared" si="82"/>
        <v>#REF!</v>
      </c>
      <c r="CC906" s="30" t="e">
        <f>BS906-#REF!</f>
        <v>#REF!</v>
      </c>
      <c r="CD906" s="20" t="s">
        <v>107</v>
      </c>
      <c r="CE906" s="29">
        <v>44594</v>
      </c>
      <c r="CF906" s="44" t="s">
        <v>4715</v>
      </c>
    </row>
    <row r="907" spans="1:84" s="17" customFormat="1" ht="50.25" customHeight="1">
      <c r="A907" s="60">
        <v>906</v>
      </c>
      <c r="B907" s="20" t="s">
        <v>962</v>
      </c>
      <c r="C907" s="20" t="s">
        <v>962</v>
      </c>
      <c r="D907" s="20" t="s">
        <v>87</v>
      </c>
      <c r="E907" s="20" t="s">
        <v>88</v>
      </c>
      <c r="F907" s="20" t="s">
        <v>4716</v>
      </c>
      <c r="G907" s="20" t="s">
        <v>111</v>
      </c>
      <c r="H907" s="20" t="s">
        <v>4717</v>
      </c>
      <c r="I907" s="20" t="s">
        <v>92</v>
      </c>
      <c r="J907" s="18">
        <v>1020824717</v>
      </c>
      <c r="K907" s="18" t="s">
        <v>4718</v>
      </c>
      <c r="L907" s="18">
        <v>80111701</v>
      </c>
      <c r="M907" s="18" t="s">
        <v>4543</v>
      </c>
      <c r="N907" s="28" t="s">
        <v>96</v>
      </c>
      <c r="O907" s="20">
        <f t="shared" si="58"/>
        <v>10000000</v>
      </c>
      <c r="P907" s="39">
        <v>10000000</v>
      </c>
      <c r="Q907" s="18">
        <v>0</v>
      </c>
      <c r="R907" s="39">
        <v>2000000</v>
      </c>
      <c r="S907" s="20" t="s">
        <v>213</v>
      </c>
      <c r="T907" s="21">
        <v>44589</v>
      </c>
      <c r="U907" s="21">
        <v>44595</v>
      </c>
      <c r="V907" s="21">
        <v>44744</v>
      </c>
      <c r="W907" s="21">
        <v>44595</v>
      </c>
      <c r="X907" s="21">
        <v>44744</v>
      </c>
      <c r="Y907" s="24" t="s">
        <v>418</v>
      </c>
      <c r="Z907" s="25" t="s">
        <v>99</v>
      </c>
      <c r="AA907" s="24">
        <v>20221250</v>
      </c>
      <c r="AB907" s="24">
        <v>122022</v>
      </c>
      <c r="AC907" s="21">
        <v>44589</v>
      </c>
      <c r="AD907" s="18" t="s">
        <v>100</v>
      </c>
      <c r="AE907" s="18" t="s">
        <v>100</v>
      </c>
      <c r="AF907" s="18" t="s">
        <v>131</v>
      </c>
      <c r="AG907" s="18" t="s">
        <v>132</v>
      </c>
      <c r="AH907" s="26">
        <v>128322</v>
      </c>
      <c r="AI907" s="38">
        <v>44592</v>
      </c>
      <c r="AJ907" s="27" t="s">
        <v>84</v>
      </c>
      <c r="AK907" s="26" t="s">
        <v>100</v>
      </c>
      <c r="AL907" s="26" t="s">
        <v>100</v>
      </c>
      <c r="AM907" s="19" t="str">
        <f>'[1]REQUISITOS DE EJECUCIÓN '!F910</f>
        <v>Cumplimiento del contrato</v>
      </c>
      <c r="AN907" s="19" t="str">
        <f>'[1]REQUISITOS DE EJECUCIÓN '!G910</f>
        <v>390-47-994000070379</v>
      </c>
      <c r="AO907" s="19">
        <f>'[1]REQUISITOS DE EJECUCIÓN '!H910</f>
        <v>44593</v>
      </c>
      <c r="AP907" s="19">
        <f>'[1]REQUISITOS DE EJECUCIÓN '!I910</f>
        <v>44595</v>
      </c>
      <c r="AQ907" s="19">
        <f>'[1]REQUISITOS DE EJECUCIÓN '!L910</f>
        <v>44593</v>
      </c>
      <c r="AR907" s="19" t="str">
        <f>'[1]REQUISITOS DE EJECUCIÓN '!M910</f>
        <v>I</v>
      </c>
      <c r="AS907" s="20" t="s">
        <v>211</v>
      </c>
      <c r="AT907" s="18" t="str">
        <f>[1]Supervisiones!J910</f>
        <v>Aura Elvira Gómez Martínez</v>
      </c>
      <c r="AU907" s="18">
        <f>[1]Supervisiones!K910</f>
        <v>52375911</v>
      </c>
      <c r="AV907" s="18" t="str">
        <f>[1]Supervisiones!L910</f>
        <v>Aura Elvira Gómez Martínez</v>
      </c>
      <c r="AW907" s="18">
        <f>[1]Supervisiones!M910</f>
        <v>52375911</v>
      </c>
      <c r="AX907" s="21">
        <f>[1]Supervisiones!N910</f>
        <v>44589</v>
      </c>
      <c r="AY907" s="21">
        <f>[1]Supervisiones!O910</f>
        <v>44593</v>
      </c>
      <c r="AZ907" s="18" t="str">
        <f>[1]Supervisiones!P910</f>
        <v>Memorando</v>
      </c>
      <c r="BA907" s="20" t="s">
        <v>105</v>
      </c>
      <c r="BB907" s="18">
        <v>0</v>
      </c>
      <c r="BC907" s="20" t="s">
        <v>105</v>
      </c>
      <c r="BD907" s="18" t="s">
        <v>100</v>
      </c>
      <c r="BE907" s="18" t="s">
        <v>100</v>
      </c>
      <c r="BF907" s="20" t="s">
        <v>105</v>
      </c>
      <c r="BG907" s="18" t="s">
        <v>100</v>
      </c>
      <c r="BH907" s="18" t="s">
        <v>100</v>
      </c>
      <c r="BI907" s="18" t="s">
        <v>100</v>
      </c>
      <c r="BJ907" s="18" t="s">
        <v>100</v>
      </c>
      <c r="BK907" s="18" t="s">
        <v>100</v>
      </c>
      <c r="BL907" s="18" t="s">
        <v>100</v>
      </c>
      <c r="BM907" s="18" t="s">
        <v>100</v>
      </c>
      <c r="BN907" s="18" t="s">
        <v>100</v>
      </c>
      <c r="BO907" s="18" t="s">
        <v>100</v>
      </c>
      <c r="BP907" s="18" t="s">
        <v>100</v>
      </c>
      <c r="BQ907" s="18" t="s">
        <v>100</v>
      </c>
      <c r="BR907" s="18" t="s">
        <v>100</v>
      </c>
      <c r="BS907" s="21">
        <f t="shared" si="83"/>
        <v>44744</v>
      </c>
      <c r="BT907" s="20">
        <f t="shared" si="80"/>
        <v>0</v>
      </c>
      <c r="BU907" s="18">
        <v>0</v>
      </c>
      <c r="BV907" s="18">
        <v>0</v>
      </c>
      <c r="BW907" s="20">
        <f t="shared" si="81"/>
        <v>0</v>
      </c>
      <c r="BX907" s="18">
        <v>0</v>
      </c>
      <c r="BY907" s="18">
        <v>0</v>
      </c>
      <c r="BZ907" s="22">
        <f t="shared" si="84"/>
        <v>10000000</v>
      </c>
      <c r="CA907" s="18" t="s">
        <v>106</v>
      </c>
      <c r="CB907" s="20" t="e">
        <f t="shared" si="82"/>
        <v>#REF!</v>
      </c>
      <c r="CC907" s="30" t="e">
        <f>BS907-#REF!</f>
        <v>#REF!</v>
      </c>
      <c r="CD907" s="20" t="s">
        <v>107</v>
      </c>
      <c r="CE907" s="29">
        <v>44594</v>
      </c>
      <c r="CF907" s="32" t="s">
        <v>4719</v>
      </c>
    </row>
    <row r="908" spans="1:84" s="17" customFormat="1" ht="50.25" customHeight="1">
      <c r="A908" s="60">
        <v>907</v>
      </c>
      <c r="B908" s="20" t="s">
        <v>85</v>
      </c>
      <c r="C908" s="20" t="s">
        <v>207</v>
      </c>
      <c r="D908" s="20" t="s">
        <v>125</v>
      </c>
      <c r="E908" s="20" t="s">
        <v>88</v>
      </c>
      <c r="F908" s="20" t="s">
        <v>4720</v>
      </c>
      <c r="G908" s="20" t="s">
        <v>4318</v>
      </c>
      <c r="H908" s="20" t="s">
        <v>4721</v>
      </c>
      <c r="I908" s="20" t="s">
        <v>2130</v>
      </c>
      <c r="J908" s="18" t="s">
        <v>4722</v>
      </c>
      <c r="K908" s="18" t="s">
        <v>4723</v>
      </c>
      <c r="L908" s="18" t="s">
        <v>4724</v>
      </c>
      <c r="M908" s="18" t="s">
        <v>4725</v>
      </c>
      <c r="N908" s="20" t="s">
        <v>1902</v>
      </c>
      <c r="O908" s="20">
        <f>P908+Q908</f>
        <v>141316432</v>
      </c>
      <c r="P908" s="36">
        <v>112000000</v>
      </c>
      <c r="Q908" s="18">
        <v>29316432</v>
      </c>
      <c r="R908" s="36" t="s">
        <v>100</v>
      </c>
      <c r="S908" s="20" t="s">
        <v>100</v>
      </c>
      <c r="T908" s="21">
        <v>44589</v>
      </c>
      <c r="U908" s="21" t="s">
        <v>2313</v>
      </c>
      <c r="V908" s="31">
        <v>44804</v>
      </c>
      <c r="W908" s="21" t="s">
        <v>2313</v>
      </c>
      <c r="X908" s="21" t="s">
        <v>2313</v>
      </c>
      <c r="Y908" s="24" t="s">
        <v>98</v>
      </c>
      <c r="Z908" s="25" t="s">
        <v>99</v>
      </c>
      <c r="AA908" s="50">
        <v>20221248</v>
      </c>
      <c r="AB908" s="50">
        <v>121822</v>
      </c>
      <c r="AC908" s="23">
        <v>44588</v>
      </c>
      <c r="AD908" s="18" t="s">
        <v>100</v>
      </c>
      <c r="AE908" s="18" t="s">
        <v>100</v>
      </c>
      <c r="AF908" s="28" t="s">
        <v>198</v>
      </c>
      <c r="AG908" s="28" t="s">
        <v>100</v>
      </c>
      <c r="AH908" s="26">
        <v>126322</v>
      </c>
      <c r="AI908" s="38">
        <v>44592</v>
      </c>
      <c r="AJ908" s="27" t="s">
        <v>84</v>
      </c>
      <c r="AK908" s="26" t="s">
        <v>100</v>
      </c>
      <c r="AL908" s="26" t="s">
        <v>100</v>
      </c>
      <c r="AM908" s="19" t="str">
        <f>'[1]REQUISITOS DE EJECUCIÓN '!F911</f>
        <v>N/A</v>
      </c>
      <c r="AN908" s="19" t="str">
        <f>'[1]REQUISITOS DE EJECUCIÓN '!G911</f>
        <v>N/A</v>
      </c>
      <c r="AO908" s="19" t="str">
        <f>'[1]REQUISITOS DE EJECUCIÓN '!H911</f>
        <v>N/A</v>
      </c>
      <c r="AP908" s="19" t="str">
        <f>'[1]REQUISITOS DE EJECUCIÓN '!I911</f>
        <v>N/A</v>
      </c>
      <c r="AQ908" s="19" t="str">
        <f>'[1]REQUISITOS DE EJECUCIÓN '!L911</f>
        <v>N/A</v>
      </c>
      <c r="AR908" s="19" t="str">
        <f>'[1]REQUISITOS DE EJECUCIÓN '!M911</f>
        <v>N/A</v>
      </c>
      <c r="AS908" s="20" t="s">
        <v>100</v>
      </c>
      <c r="AT908" s="18" t="str">
        <f>[1]Supervisiones!J911</f>
        <v>Jorge Enrique Niño Velandia</v>
      </c>
      <c r="AU908" s="18">
        <f>[1]Supervisiones!K911</f>
        <v>19493141</v>
      </c>
      <c r="AV908" s="18" t="str">
        <f>[1]Supervisiones!L911</f>
        <v>Jorge Enrique Niño Velandia</v>
      </c>
      <c r="AW908" s="18">
        <f>[1]Supervisiones!M911</f>
        <v>19493141</v>
      </c>
      <c r="AX908" s="21">
        <f>[1]Supervisiones!N911</f>
        <v>44592</v>
      </c>
      <c r="AY908" s="21">
        <f>[1]Supervisiones!O911</f>
        <v>44592</v>
      </c>
      <c r="AZ908" s="18" t="str">
        <f>[1]Supervisiones!P911</f>
        <v>Transaccional</v>
      </c>
      <c r="BA908" s="20" t="s">
        <v>105</v>
      </c>
      <c r="BB908" s="18">
        <v>0</v>
      </c>
      <c r="BC908" s="20" t="s">
        <v>105</v>
      </c>
      <c r="BD908" s="18" t="s">
        <v>100</v>
      </c>
      <c r="BE908" s="18" t="s">
        <v>100</v>
      </c>
      <c r="BF908" s="20" t="s">
        <v>105</v>
      </c>
      <c r="BG908" s="18" t="s">
        <v>100</v>
      </c>
      <c r="BH908" s="18" t="s">
        <v>100</v>
      </c>
      <c r="BI908" s="18" t="s">
        <v>100</v>
      </c>
      <c r="BJ908" s="18" t="s">
        <v>100</v>
      </c>
      <c r="BK908" s="18" t="s">
        <v>100</v>
      </c>
      <c r="BL908" s="18" t="s">
        <v>100</v>
      </c>
      <c r="BM908" s="18" t="s">
        <v>100</v>
      </c>
      <c r="BN908" s="18" t="s">
        <v>100</v>
      </c>
      <c r="BO908" s="18" t="s">
        <v>100</v>
      </c>
      <c r="BP908" s="18" t="s">
        <v>100</v>
      </c>
      <c r="BQ908" s="18" t="s">
        <v>100</v>
      </c>
      <c r="BR908" s="18" t="s">
        <v>100</v>
      </c>
      <c r="BS908" s="21">
        <f t="shared" si="83"/>
        <v>44804</v>
      </c>
      <c r="BT908" s="20">
        <f t="shared" si="80"/>
        <v>0</v>
      </c>
      <c r="BU908" s="18">
        <v>0</v>
      </c>
      <c r="BV908" s="18">
        <v>0</v>
      </c>
      <c r="BW908" s="20">
        <f t="shared" si="81"/>
        <v>0</v>
      </c>
      <c r="BX908" s="18">
        <v>0</v>
      </c>
      <c r="BY908" s="18">
        <v>0</v>
      </c>
      <c r="BZ908" s="22">
        <f t="shared" si="84"/>
        <v>141316432</v>
      </c>
      <c r="CA908" s="18" t="s">
        <v>106</v>
      </c>
      <c r="CB908" s="20" t="e">
        <f t="shared" si="82"/>
        <v>#REF!</v>
      </c>
      <c r="CC908" s="30" t="e">
        <f>BS908-#REF!</f>
        <v>#REF!</v>
      </c>
      <c r="CD908" s="20" t="s">
        <v>107</v>
      </c>
      <c r="CE908" s="29">
        <v>44594</v>
      </c>
      <c r="CF908" s="32" t="s">
        <v>4726</v>
      </c>
    </row>
    <row r="909" spans="1:84" s="17" customFormat="1" ht="50.25" customHeight="1">
      <c r="A909" s="60">
        <v>908</v>
      </c>
      <c r="B909" s="20" t="s">
        <v>298</v>
      </c>
      <c r="C909" s="20" t="s">
        <v>299</v>
      </c>
      <c r="D909" s="20" t="s">
        <v>300</v>
      </c>
      <c r="E909" s="20" t="s">
        <v>88</v>
      </c>
      <c r="F909" s="20" t="s">
        <v>4727</v>
      </c>
      <c r="G909" s="20" t="s">
        <v>90</v>
      </c>
      <c r="H909" s="20" t="s">
        <v>4728</v>
      </c>
      <c r="I909" s="20" t="s">
        <v>92</v>
      </c>
      <c r="J909" s="18">
        <v>10276834</v>
      </c>
      <c r="K909" s="18" t="s">
        <v>4729</v>
      </c>
      <c r="L909" s="18">
        <v>80111701</v>
      </c>
      <c r="M909" s="18" t="s">
        <v>340</v>
      </c>
      <c r="N909" s="20" t="s">
        <v>96</v>
      </c>
      <c r="O909" s="20">
        <f t="shared" ref="O909:O910" si="85">P909+Q909</f>
        <v>72000000</v>
      </c>
      <c r="P909" s="35">
        <v>72000000</v>
      </c>
      <c r="Q909" s="36">
        <v>0</v>
      </c>
      <c r="R909" s="35">
        <v>12000000</v>
      </c>
      <c r="S909" s="20" t="s">
        <v>213</v>
      </c>
      <c r="T909" s="31">
        <v>44589</v>
      </c>
      <c r="U909" s="21">
        <v>44593</v>
      </c>
      <c r="V909" s="45">
        <v>44772</v>
      </c>
      <c r="W909" s="45">
        <v>44593</v>
      </c>
      <c r="X909" s="45">
        <v>44772</v>
      </c>
      <c r="Y909" s="24" t="s">
        <v>305</v>
      </c>
      <c r="Z909" s="25" t="s">
        <v>306</v>
      </c>
      <c r="AA909" s="50">
        <v>20221251</v>
      </c>
      <c r="AB909" s="50">
        <v>122122</v>
      </c>
      <c r="AC909" s="23">
        <v>44589</v>
      </c>
      <c r="AD909" s="18" t="s">
        <v>100</v>
      </c>
      <c r="AE909" s="18" t="s">
        <v>100</v>
      </c>
      <c r="AF909" s="28" t="s">
        <v>4639</v>
      </c>
      <c r="AG909" s="28" t="s">
        <v>102</v>
      </c>
      <c r="AH909" s="26">
        <v>125422</v>
      </c>
      <c r="AI909" s="38">
        <v>44590</v>
      </c>
      <c r="AJ909" s="27" t="s">
        <v>103</v>
      </c>
      <c r="AK909" s="26" t="s">
        <v>100</v>
      </c>
      <c r="AL909" s="26" t="s">
        <v>100</v>
      </c>
      <c r="AM909" s="19" t="str">
        <f>'[1]REQUISITOS DE EJECUCIÓN '!F912</f>
        <v>Cumplimiento del contrato
Calidad del servicio</v>
      </c>
      <c r="AN909" s="19" t="str">
        <f>'[1]REQUISITOS DE EJECUCIÓN '!G912</f>
        <v>21-44-101375584</v>
      </c>
      <c r="AO909" s="19">
        <f>'[1]REQUISITOS DE EJECUCIÓN '!H912</f>
        <v>44593</v>
      </c>
      <c r="AP909" s="19">
        <f>'[1]REQUISITOS DE EJECUCIÓN '!I912</f>
        <v>44593</v>
      </c>
      <c r="AQ909" s="19">
        <f>'[1]REQUISITOS DE EJECUCIÓN '!L912</f>
        <v>44591</v>
      </c>
      <c r="AR909" s="19" t="str">
        <f>'[1]REQUISITOS DE EJECUCIÓN '!M912</f>
        <v>I</v>
      </c>
      <c r="AS909" s="20" t="s">
        <v>104</v>
      </c>
      <c r="AT909" s="18" t="str">
        <f>[1]Supervisiones!J912</f>
        <v>Fabian Dario Romero Moreno</v>
      </c>
      <c r="AU909" s="18">
        <f>[1]Supervisiones!K912</f>
        <v>11523034</v>
      </c>
      <c r="AV909" s="18" t="str">
        <f>[1]Supervisiones!L912</f>
        <v>Fabian Dario Romero Moreno</v>
      </c>
      <c r="AW909" s="18">
        <f>[1]Supervisiones!M912</f>
        <v>11523034</v>
      </c>
      <c r="AX909" s="21">
        <f>[1]Supervisiones!N912</f>
        <v>44592</v>
      </c>
      <c r="AY909" s="21">
        <f>[1]Supervisiones!O912</f>
        <v>44592</v>
      </c>
      <c r="AZ909" s="18" t="str">
        <f>[1]Supervisiones!P912</f>
        <v>Transaccional</v>
      </c>
      <c r="BA909" s="20" t="s">
        <v>94</v>
      </c>
      <c r="BB909" s="18">
        <v>1</v>
      </c>
      <c r="BC909" s="20" t="s">
        <v>94</v>
      </c>
      <c r="BD909" s="49" t="s">
        <v>4730</v>
      </c>
      <c r="BE909" s="57">
        <v>44595</v>
      </c>
      <c r="BF909" s="20" t="s">
        <v>105</v>
      </c>
      <c r="BG909" s="18" t="s">
        <v>100</v>
      </c>
      <c r="BH909" s="18" t="s">
        <v>100</v>
      </c>
      <c r="BI909" s="18" t="s">
        <v>100</v>
      </c>
      <c r="BJ909" s="18" t="s">
        <v>100</v>
      </c>
      <c r="BK909" s="18" t="s">
        <v>100</v>
      </c>
      <c r="BL909" s="18" t="s">
        <v>100</v>
      </c>
      <c r="BM909" s="18" t="s">
        <v>100</v>
      </c>
      <c r="BN909" s="18" t="s">
        <v>100</v>
      </c>
      <c r="BO909" s="18" t="s">
        <v>100</v>
      </c>
      <c r="BP909" s="18" t="s">
        <v>100</v>
      </c>
      <c r="BQ909" s="18" t="s">
        <v>100</v>
      </c>
      <c r="BR909" s="18" t="s">
        <v>100</v>
      </c>
      <c r="BS909" s="21">
        <f t="shared" si="83"/>
        <v>44772</v>
      </c>
      <c r="BT909" s="20">
        <f t="shared" si="80"/>
        <v>0</v>
      </c>
      <c r="BU909" s="18">
        <v>0</v>
      </c>
      <c r="BV909" s="18">
        <v>0</v>
      </c>
      <c r="BW909" s="20">
        <f t="shared" si="81"/>
        <v>0</v>
      </c>
      <c r="BX909" s="18">
        <v>0</v>
      </c>
      <c r="BY909" s="18">
        <v>0</v>
      </c>
      <c r="BZ909" s="22">
        <f t="shared" si="84"/>
        <v>72000000</v>
      </c>
      <c r="CA909" s="18" t="s">
        <v>106</v>
      </c>
      <c r="CB909" s="20" t="e">
        <f t="shared" si="82"/>
        <v>#REF!</v>
      </c>
      <c r="CC909" s="30" t="e">
        <f>BS909-#REF!</f>
        <v>#REF!</v>
      </c>
      <c r="CD909" s="20" t="s">
        <v>107</v>
      </c>
      <c r="CE909" s="29">
        <v>44594</v>
      </c>
      <c r="CF909" s="32" t="s">
        <v>4731</v>
      </c>
    </row>
    <row r="910" spans="1:84" s="17" customFormat="1" ht="50.25" customHeight="1">
      <c r="A910" s="60">
        <v>909</v>
      </c>
      <c r="B910" s="20" t="s">
        <v>85</v>
      </c>
      <c r="C910" s="20" t="s">
        <v>207</v>
      </c>
      <c r="D910" s="20" t="s">
        <v>4707</v>
      </c>
      <c r="E910" s="20" t="s">
        <v>4708</v>
      </c>
      <c r="F910" s="20" t="s">
        <v>4732</v>
      </c>
      <c r="G910" s="20" t="s">
        <v>2128</v>
      </c>
      <c r="H910" s="20" t="s">
        <v>4733</v>
      </c>
      <c r="I910" s="20" t="s">
        <v>2130</v>
      </c>
      <c r="J910" s="18">
        <v>830095213</v>
      </c>
      <c r="K910" s="18" t="s">
        <v>4734</v>
      </c>
      <c r="L910" s="36"/>
      <c r="M910" s="18" t="s">
        <v>4735</v>
      </c>
      <c r="N910" s="20" t="s">
        <v>1902</v>
      </c>
      <c r="O910" s="20">
        <f t="shared" si="85"/>
        <v>0</v>
      </c>
      <c r="P910" s="36"/>
      <c r="Q910" s="36"/>
      <c r="R910" s="36" t="s">
        <v>100</v>
      </c>
      <c r="S910" s="36"/>
      <c r="T910" s="21" t="s">
        <v>2313</v>
      </c>
      <c r="U910" s="21" t="s">
        <v>2313</v>
      </c>
      <c r="V910" s="21" t="s">
        <v>2313</v>
      </c>
      <c r="W910" s="21" t="s">
        <v>2313</v>
      </c>
      <c r="X910" s="21" t="s">
        <v>2313</v>
      </c>
      <c r="Y910" s="24" t="s">
        <v>98</v>
      </c>
      <c r="Z910" s="25" t="s">
        <v>99</v>
      </c>
      <c r="AA910" s="50">
        <v>20220953</v>
      </c>
      <c r="AB910" s="50">
        <v>123722</v>
      </c>
      <c r="AC910" s="23">
        <v>44596</v>
      </c>
      <c r="AD910" s="18" t="s">
        <v>100</v>
      </c>
      <c r="AE910" s="18" t="s">
        <v>100</v>
      </c>
      <c r="AF910" s="28" t="s">
        <v>4736</v>
      </c>
      <c r="AG910" s="28" t="s">
        <v>84</v>
      </c>
      <c r="AH910" s="20">
        <v>225822</v>
      </c>
      <c r="AI910" s="29">
        <v>44614</v>
      </c>
      <c r="AJ910" s="20" t="s">
        <v>103</v>
      </c>
      <c r="AK910" s="26" t="s">
        <v>100</v>
      </c>
      <c r="AL910" s="26" t="s">
        <v>100</v>
      </c>
      <c r="AM910" s="36"/>
      <c r="AN910" s="36"/>
      <c r="AO910" s="36"/>
      <c r="AP910" s="36"/>
      <c r="AQ910" s="36"/>
      <c r="AR910" s="36"/>
      <c r="AS910" s="36"/>
      <c r="AT910" s="36"/>
      <c r="AU910" s="36"/>
      <c r="AV910" s="36"/>
      <c r="AW910" s="36"/>
      <c r="AX910" s="31"/>
      <c r="AY910" s="31"/>
      <c r="AZ910" s="36"/>
      <c r="BA910" s="36"/>
      <c r="BB910" s="36"/>
      <c r="BC910" s="36"/>
      <c r="BD910" s="36"/>
      <c r="BE910" s="36"/>
      <c r="BF910" s="36"/>
      <c r="BG910" s="36"/>
      <c r="BH910" s="36"/>
      <c r="BI910" s="36"/>
      <c r="BJ910" s="36"/>
      <c r="BK910" s="36"/>
      <c r="BL910" s="36"/>
      <c r="BM910" s="36"/>
      <c r="BN910" s="36"/>
      <c r="BO910" s="36"/>
      <c r="BP910" s="36"/>
      <c r="BQ910" s="36"/>
      <c r="BR910" s="36"/>
      <c r="BS910" s="36"/>
      <c r="BT910" s="36"/>
      <c r="BU910" s="36"/>
      <c r="BV910" s="36"/>
      <c r="BW910" s="36"/>
      <c r="BX910" s="36"/>
      <c r="BY910" s="36"/>
      <c r="BZ910" s="36"/>
      <c r="CA910" s="36"/>
      <c r="CB910" s="36"/>
      <c r="CC910" s="59"/>
      <c r="CD910" s="36"/>
      <c r="CE910" s="20"/>
      <c r="CF910" s="36"/>
    </row>
  </sheetData>
  <conditionalFormatting sqref="CB2:CB890">
    <cfRule type="containsText" dxfId="12422" priority="13446" operator="containsText" text="-">
      <formula>NOT(ISERROR(SEARCH(("-"),(CB2))))</formula>
    </cfRule>
  </conditionalFormatting>
  <conditionalFormatting sqref="CB2:CB890">
    <cfRule type="containsText" dxfId="12421" priority="13447" operator="containsText" text="VENCE HOY">
      <formula>NOT(ISERROR(SEARCH(("VENCE HOY"),(CB2))))</formula>
    </cfRule>
  </conditionalFormatting>
  <conditionalFormatting sqref="I2:I12 Q12 Q14:Q19 I14:I18 N12:O15 N17:O17 B22:E25 I23:I24 N2:R4 N24:O25 Q22:Q25 AA26:AB37 B38:E50 B51:D51 B65:E65 B68:E69 B71:E71 B75:E75 B81:E81 B87:E88 I71:K71 B93:E93 I93:K93 M38 AF38:AG50 I75:K75 S68 S88:V88 B107:E107 B109:E109 P109:S109 B112:E112 B116:E116 P116:S116 B122:E122 B129:E129 S87 S51:S64 AF65:AG65 M65:N65 P143:R144 M68:N69 M71:N71 AF68:AG71 AF73:AG73 M75:N75 AF76:AG76 M81:N81 M87:N87 B191:C191 E191 K191 M93 O51:R99 AF101:AG101 P100:R108 P198:R202 O100:O202 AF104:AG104 O203:R211 N212:R213 U217:X217 B4:E19 Y2:AG19 Y22:AG25 Y38:AB52 Y67:AB70 Y56:AB65 Y107:AB119 Y72:AG72 Y73:AB73 Y74:AG75 Y76:AB76 W72:X79 Y77:AG100 W81:X91 Y104:AB104 Y101:AB101 Y120:AC120 Y121:AB132 Y102:AG103 W93:X108 Y105:AG106 R235:R242 Y133:AC133 Y134:AB143 Y26:Z29 Y31:Z37 Y54:AB54 Y53:AC53 W56:X64 W67:X67 Y144:AC144 Y147:AG147 Y148:AB148 AD148:AG148 P264:R265 O272:R280 T183:T213 T216:T229 Y145:AB146 AF107:AG146 T264:T265 T272:T275 S161:S280 T248 P287:T287 O310:T310 Y149:AG172 O313:S314 O324:S325 P328:S329 T250:T253 T255:T258 T277:T278 P286:R286 P289:T289 P288:S288 P297:T297 O309:S309 O311:S311 T235:T242 Y175:Y183 M191 P377:T377 O344:T345 P339:S341 O347:T349 O346:S346 O351:T351 O350:S350 O354:T355 O352:S353 O357:T357 O356:S356 O359:T360 O358:S358 O363:T363 O361:S362 O364:S367 Z173:AG186 V209:X210 P393:S393 R248:R254 R222:R229 R218:R219 P255:R258 O214:O270 O379:S383 W216:X216 AB216 AG216 W218:X219 AA218:AB219 AF218:AG219 AA220:AG220 AA221:AB221 AF221:AG221 U220:X223 AA222:AG222 P409:T411 AA223:AB228 AF223:AG228 AA229:AG229 AA233:AG233 B250:E250 I68:K69 I87:K88 I38:K41 P408:S408 O453:S455 CG422:XFD423 P436:S440 CG435:XFD440 CG452:XFD455 O281:O297 P290:S296 P490:P499 O476:S476 AA187:AG213 O517:S517 O298:S300 P307:S308 O301:O308 P321:S323 O533:S533 P547:P548 P342:T343 O326:O343 O568:R568 P582:R583 P378:S378 O368:O378 N562:R567 P473:T475 CG547:XFD548 CG582:XFD583 CG562:XFD568 CG531:XFD533 CG513:XFD517 CG467:XFD476 CG490:XFD499 P610:P612 P422:P423 CG610:XFD615 V399:X399 P628 V402:X402 W400:X401 V407:X407 W403:X406 W410:AB411 P643:R643 R423:T423 R422:S422 P435 R435:S435 P614:P615 Y422:AB423 AF422:AG423 P657:R657 Z435:AB440 S304:S306 S312 S315:S320 S326:S327 S330:S338 S368:S376 S384:S392 S394:S407 S424:S434 S441:S452 S456:S472 AF435:AG440 P672:R673 AA672:AC673 AA657:AC658 AA643:AC643 AA568:AC568 P452:R452 AA452:AB455 AF452:AG455 O456:O475 AA700:AC700 P700 P467:P472 T470:T472 R467:R472 AA467:AC476 AF467:AG476 CE700 CE672:CE673 R490:S492 P714:R714 R494:S499 AA490:AB499 P728:R729 P731:R731 AF490:AG499 P513:S516 O477:O516 AA513:AB517 AF513:AG517 P531:S532 O518:O532 S480:S489 S493 S500:S512 S518:S530 AA531:AB533 AF531:AG533 O534:O561 R547:R548 T731 T728 T700 T672 T658 T614:T615 T643 T628 T610:T612 T562 AA728:AC729 AA731:AC731 V643 V657:X658 V672:X673 V700 V715 V729 V731 AA547:AB548 AF547:AG548 AA217:AG217 T582:T583 AA759:AC761 Y535:Y593 O773:R774 CE731 CE728:CE729 O800:R800 O745:T745 O747:S747 O759:R761 V773:V774 O786:R786 V800 V409:AB409 W408:AB408 AF408:AG411 W449:X449 W553:X553 AA562:AC562 AG562:AG563 AA563:AB567 AF564:AG568 O812:R813 CE812:CE813 CE806 CE800 CE773:CE774 CE759:CE761 O836:R837 AA582:AC583 AF582:AG583 O848:Q848 R614:R615 R628 R610:R612 P715:Q715 P743:Q744 T743:T744 O746:Q746 T746 O787:Q788 O824:Q824 O835:Q835 T848 AA714:AC715 AA743:AC747 AF610:AG610 AF628:AG628 AF643:AG643 AF657:AG658 AA610:AC611 AF612:AG615 AG611 AA614:AC615 AA612 AA613:AB613 O867:R867 AA628:AC629 AF629 CE884:CE887 CE873:CE874 CE867 CE858:CE862 CE848 CE835:CE837 CE824:CE825 BA3:BA5 V806 Y633:Y648 Y650:Y664 O896:R897 V896 O884:R887 O873:R874 V873:V874 CD896:CE897 W659:X664 P658 R658 R700 AF858:AG862 AF906:AG907 AF873:AG874 AF884:AG887 AF896:AG897 AF806:AG806 AF867:AG867 AF787:AF788 AF746 AF747:AG747 AF743:AF744 AF715 AF848 AF835 AF824 AF836:AG837 AF825:AG825 AF812:AG813 AF800:AG800 AF786:AG786 AF773:AG774 AF759:AG760 AF745:AG745 AF731:AG731 AF728:AG729 AF714:AG714 AF700:AG700 AF672:AG673 Y858:Y862 Y873:Y874 Y884:Y887 Y896:Y897 Y806 Y867 Y786:Y788 Y848 Y835:Y837 Y824:Y825 Y812:Y813 Y800 Y773:Y774 AA773:AC774 AA800:AC800 AA812:AC813 AA824:AC825 AA835:AC837 AA848:AC848 AA867:AC867 AA806:AC806 AA896:AC897 AA884:AC887 AA873:AC874 AA906:AC907 AA858:AC859 V759:V761 CD906:CE906 T858:V858 T867 T812:T813 T760:T761 T906:V906 AF761 Q768:Q772 Y906:Y907 V884:V887 O748:O758 O762:O772 O775:O785 O789:O799 O801:O805 T824:T825 T835:T837 T859:T862 T907 V812:V813 O825:R825 V743:V747 O806:R806 Q819:Q823 Q832:Q834 Q847 Q864:Q866 O906:R907 BC241:CC246 BC218:CC222 BC203:CC216 BC199:CC201 BC202:CE202 BC197:CC197 BC178:CC195 BC160:CC176 BC275:CE275 BC270:CC274 BC250:CE253 BC248:CC249 BC238:CE240 BC198:CE198 BC289:CE289 BC276:CC277 BC269:CD269 BC217:CD217 BC177:CE177 BC314:CC317 BC295:CC312 BF347:CE347 BC430:CC430 BC427:CC427 BC423:CC424 BF421:CC421 BC409:CC416 BC405:CC407 BC403:CC403 BC397:CC400 BC394:CC395 BC391:CC392 BC374:CC378 BC367:CC371 BC359:CC361 BC362:CE362 BC357:CC357 BC351:CC355 BC348:CC349 BC325:CC346 BC319:CC320 BC290:CC290 BC247:CD247 BC159:CE159 BC153:CE155 BC151:CE151 BC147:CE149 BC141:CE145 BC139:CE139 BC156:CC158 BC152:CC152 BC150:CC150 BC146:CC146 BC140:CC140 BC138:CC138 BC196:CD196 V787:V788 AA786:AC788 V824:V825 V835:V837 V848 O807:O811 O814:O823 O826:O834 O838:O847 Q857:Q862 O849:O862 P858:P862 R858:R862 V859:V862 V867 AA861:AC862 AA860:AB860 O864:O866 O876:O881 O883 O889 O891 O895 O898 O900:O902 O904 CD891:CD895 CD898:CD905 CE907 BC350:CE350 CD389:CE389 BC408:CE408 CD636:CE636 CD385:CE385 CD582:CE585 CE628:CE631 CD638:CE643 BC291:CE294 BC313:CE313 BC321:CE323 BC358:CE358 BC425:CD426 BC318:CD318 BC356:CE356 BC366:CE366 BC372:CD373 BC379:CE380 CD386:CD388 BC381:CC389 BC390:CD390 BC393:CE393 BC396:CD396 BC401:CD402 BC404:CD404 BC417:CD420 BC422:CD422 BC428:CD429 CD2:CE5 BC3:CC5 BC458:CE458 BC441:CE441 BC431:CD440 BC450:CE450 BC442:CD449 BC452:CE452 BC451:CD451 BC453:CD457 BC460:CE460 BC459:CD459 BC478:CE478 BC461:CD477 BC483:CE484 BC479:CD482 BC490:CE490 BC485:CD489 BC498:CE498 BC491:CD497 BC509:CE509 BC499:CD508 BC517:CE517 BC510:CD516 BC525:CE525 BC518:CD524 BC536:CE536 BC526:CD535 BC545:CE545 BC537:CD544 BC547:CE548 BC546:CD546 BC549:CD552 T2:X4 S22:X24 O38:X38 W51:X54 S12:X12 T13:X13 N5:X11 S14:X19 S65:X65 U68:X68 S69:X69 U70:X70 S71:AC71 S81:V81 U87:V87 S93:V93 U109:X109 P112:X112 U116:X116 P122:X122 P129:X129 AM142:AR150 P157:X157 U164:X185 U186:V186 X186 U187:X208 U216 U218:U219 CG408:XFD411 V412:X448 V622:X629 V621:W621 V593:W593 V554:X566 V567:W567 N19:O21 N26:N38 M39:X41 N51:N64 N66:N67 N70 N72:N74 N76:N80 N82:N86 N88:N107 N152:N211 N214:N264 CE743:CE747 CE786:CE788 U211:X213 N546:N561 N568:N570 V568:X592 B157:E157 W666:X671 X665 BC254:CC265 BC267:CC268 BF266:CC266 BA267:BA277 BA279 BC279:CC279 BF278:CC278 BC282:CC288 BA282:BA346 BF280:CC281 BA348:BA363 BC363:CC363 BC365:CC365 BF364:CC364 BA422:BA552 BA554:BA578 BC559:CE560 BC554:CD558 BC563:CE563 BC561:CD562 BC564:CD565 BF553:CD553 CD580:CD581 BC580:CC584 BF579:CE579 BA580:BA584 BF585:CC585 BC610:CE611 BC587:CE588 BC586:CD586 BC590:CE608 BC589:CD589 BC609:CD609 BC627:CE627 BC612:CD612 BC613:CE618 BC620:CE620 BC619:CD619 BC622:CE622 BC621:CD621 BC625:CE625 BC623:CD624 BC626:CD626 BC633:CE634 BC628:CD632 BC635:CD635 CD637 BC636:CC642 BC645:CE648 BC644:CD644 BC651:CE652 BC649:CD650 BC655:CE656 BC653:CD654 BC658:CE659 BC657:CD657 BC661:CE661 BC660:CD660 BC669:CE669 BC662:CD668 BC670:CD677 BC678:CE680 BC686:CE686 BC681:CD685 BC687:CD693 BF643:CC643 BA644:BA693 BF694:CD694 V450:X552 S75:V75 BC324 BE324:CC324 BC569:CE570 BC567:CD568 BC572:CE576 BC571:CD571 BC577:CD578 BC566 BE566:CD566 BC799:CD890 BC798:BD798 BF798:CD798 BC14:CE127 BC13 BE13:CE13 BF12:CE12 BA13:BA127 BC9:CE11 BF8:CE8 BA9:BA11 BC7:CE7 BF6:CE6 BA7 BA129:BA265 BC129:CE137 BF128:CE128 BC224:CC237 BC223 BE223:CC223 Z807:Z910 O908:O910 AM3:AZ141 AT142:AZ150 AM2:CC2 S412:S421 O384:O452 BA365:BA420 N398:N426 M413:M416 H413:H416 L407:L418 BB366:BB420 Y595:Y631 Z442:Z700 V594:X620 BA586:BB642 M614:M621 G614:G621 S609:S617 U536:U647 Y666:Y761 BA695:BB890 BC695:CD797 O569:O744 AM151:AZ909 AD612:AE910 N720:N724 M725:N725 G725 T725:U725 Q718:Q728 CG56:XFD65 CG67:XFD85 CG87:XFD105 CG107:XFD116 CG118:XFD133 CG2:XFD54 CG135:XFD213 CG216:XFD300 CG328:XFD329 CG307:XFD311 CG714:XFD715 CG643:XFD643 CG786:XFD788 CG743:XFD747 CG393:XFD393 CG377:XFD383 CG321:XFD325 CG313:XFD314 CG339:XFD367 CG906:XFD907 CG896:XFD897 CG824:XFD825 CG835:XFD837 CG848:XFD848 CG858:XFD862 CG867:XFD867 CG873:XFD874 CG884:XFD887 CG759:XFD761 CG773:XFD774 CG800:XFD800 CG806:XFD806 CG812:XFD813 CG728:XFD729 CG731:XFD731 CG672:XFD673 CG657:XFD658 CG700:XFD700 CG628:XFD629 A2:E3 B731:E731 B806:E806 B858:E858 B867:E867 B906:E906 A4:A910 L18:O18 L17 L19 L16:O16 L22:O23 L123:L128 I129:M129 L24:L25 L2:L15 I867:K867 L906:M906 I42:X50 A1:XFD1 L63:L64 L74 L136:M137 L445:L448 L453:L457 L459 L545:L550 L556:L634 L652:L660 L666:L667 L682 L714 L716:L717 L721:L724 L726 L731:L739 L743:L808 L825:L826 L828:L832 L836:L846 L849:L905 L907:L909">
    <cfRule type="cellIs" dxfId="12420" priority="13445" operator="equal">
      <formula>"Pendiente"</formula>
    </cfRule>
  </conditionalFormatting>
  <conditionalFormatting sqref="F2:H2">
    <cfRule type="cellIs" dxfId="12419" priority="13435" operator="equal">
      <formula>"Pendiente"</formula>
    </cfRule>
  </conditionalFormatting>
  <conditionalFormatting sqref="F3:H3">
    <cfRule type="cellIs" dxfId="12418" priority="13434" operator="equal">
      <formula>"Pendiente"</formula>
    </cfRule>
  </conditionalFormatting>
  <conditionalFormatting sqref="M2">
    <cfRule type="cellIs" dxfId="12417" priority="13433" operator="equal">
      <formula>"Pendiente"</formula>
    </cfRule>
  </conditionalFormatting>
  <conditionalFormatting sqref="M3">
    <cfRule type="cellIs" dxfId="12416" priority="13432" operator="equal">
      <formula>"Pendiente"</formula>
    </cfRule>
  </conditionalFormatting>
  <conditionalFormatting sqref="F4:H11">
    <cfRule type="cellIs" dxfId="12415" priority="13431" operator="equal">
      <formula>"Pendiente"</formula>
    </cfRule>
  </conditionalFormatting>
  <conditionalFormatting sqref="J2:K2">
    <cfRule type="cellIs" dxfId="12414" priority="13430" operator="equal">
      <formula>"Pendiente"</formula>
    </cfRule>
  </conditionalFormatting>
  <conditionalFormatting sqref="J3:K11">
    <cfRule type="cellIs" dxfId="12413" priority="13429" operator="equal">
      <formula>"Pendiente"</formula>
    </cfRule>
  </conditionalFormatting>
  <conditionalFormatting sqref="M4:M11">
    <cfRule type="cellIs" dxfId="12412" priority="13428" operator="equal">
      <formula>"Pendiente"</formula>
    </cfRule>
  </conditionalFormatting>
  <conditionalFormatting sqref="S2">
    <cfRule type="cellIs" dxfId="12411" priority="13427" operator="equal">
      <formula>"Pendiente"</formula>
    </cfRule>
  </conditionalFormatting>
  <conditionalFormatting sqref="F12 H12">
    <cfRule type="cellIs" dxfId="12410" priority="13426" operator="equal">
      <formula>"Pendiente"</formula>
    </cfRule>
  </conditionalFormatting>
  <conditionalFormatting sqref="G12">
    <cfRule type="cellIs" dxfId="12409" priority="13425" operator="equal">
      <formula>"Pendiente"</formula>
    </cfRule>
  </conditionalFormatting>
  <conditionalFormatting sqref="M12">
    <cfRule type="cellIs" dxfId="12408" priority="13424" operator="equal">
      <formula>"Pendiente"</formula>
    </cfRule>
  </conditionalFormatting>
  <conditionalFormatting sqref="I13">
    <cfRule type="cellIs" dxfId="12407" priority="13423" operator="equal">
      <formula>"Pendiente"</formula>
    </cfRule>
  </conditionalFormatting>
  <conditionalFormatting sqref="F13 H13">
    <cfRule type="cellIs" dxfId="12406" priority="13422" operator="equal">
      <formula>"Pendiente"</formula>
    </cfRule>
  </conditionalFormatting>
  <conditionalFormatting sqref="G13">
    <cfRule type="cellIs" dxfId="12405" priority="13421" operator="equal">
      <formula>"Pendiente"</formula>
    </cfRule>
  </conditionalFormatting>
  <conditionalFormatting sqref="F14 H14">
    <cfRule type="cellIs" dxfId="12404" priority="13420" operator="equal">
      <formula>"Pendiente"</formula>
    </cfRule>
  </conditionalFormatting>
  <conditionalFormatting sqref="G14">
    <cfRule type="cellIs" dxfId="12403" priority="13419" operator="equal">
      <formula>"Pendiente"</formula>
    </cfRule>
  </conditionalFormatting>
  <conditionalFormatting sqref="S3">
    <cfRule type="cellIs" dxfId="12402" priority="13418" operator="equal">
      <formula>"Pendiente"</formula>
    </cfRule>
  </conditionalFormatting>
  <conditionalFormatting sqref="F15 H15">
    <cfRule type="cellIs" dxfId="12401" priority="13417" operator="equal">
      <formula>"Pendiente"</formula>
    </cfRule>
  </conditionalFormatting>
  <conditionalFormatting sqref="G15">
    <cfRule type="cellIs" dxfId="12400" priority="13416" operator="equal">
      <formula>"Pendiente"</formula>
    </cfRule>
  </conditionalFormatting>
  <conditionalFormatting sqref="M13:M16">
    <cfRule type="cellIs" dxfId="12399" priority="13415" operator="equal">
      <formula>"Pendiente"</formula>
    </cfRule>
  </conditionalFormatting>
  <conditionalFormatting sqref="F16 H16">
    <cfRule type="cellIs" dxfId="12398" priority="13414" operator="equal">
      <formula>"Pendiente"</formula>
    </cfRule>
  </conditionalFormatting>
  <conditionalFormatting sqref="G16">
    <cfRule type="cellIs" dxfId="12397" priority="13413" operator="equal">
      <formula>"Pendiente"</formula>
    </cfRule>
  </conditionalFormatting>
  <conditionalFormatting sqref="F17 H17">
    <cfRule type="cellIs" dxfId="12396" priority="13412" operator="equal">
      <formula>"Pendiente"</formula>
    </cfRule>
  </conditionalFormatting>
  <conditionalFormatting sqref="G17">
    <cfRule type="cellIs" dxfId="12395" priority="13411" operator="equal">
      <formula>"Pendiente"</formula>
    </cfRule>
  </conditionalFormatting>
  <conditionalFormatting sqref="M17:M18">
    <cfRule type="cellIs" dxfId="12394" priority="13410" operator="equal">
      <formula>"Pendiente"</formula>
    </cfRule>
  </conditionalFormatting>
  <conditionalFormatting sqref="M17:M18">
    <cfRule type="cellIs" dxfId="12393" priority="13409" operator="equal">
      <formula>"Pendiente"</formula>
    </cfRule>
  </conditionalFormatting>
  <conditionalFormatting sqref="F18 H18">
    <cfRule type="cellIs" dxfId="12392" priority="13408" operator="equal">
      <formula>"Pendiente"</formula>
    </cfRule>
  </conditionalFormatting>
  <conditionalFormatting sqref="M18">
    <cfRule type="cellIs" dxfId="12391" priority="13407" operator="equal">
      <formula>"Pendiente"</formula>
    </cfRule>
  </conditionalFormatting>
  <conditionalFormatting sqref="G18">
    <cfRule type="cellIs" dxfId="12390" priority="13406" operator="equal">
      <formula>"Pendiente"</formula>
    </cfRule>
  </conditionalFormatting>
  <conditionalFormatting sqref="Q13:S13">
    <cfRule type="cellIs" dxfId="12389" priority="13405" operator="equal">
      <formula>"Pendiente"</formula>
    </cfRule>
  </conditionalFormatting>
  <conditionalFormatting sqref="B20">
    <cfRule type="cellIs" dxfId="12388" priority="13404" operator="equal">
      <formula>"Pendiente"</formula>
    </cfRule>
  </conditionalFormatting>
  <conditionalFormatting sqref="C20">
    <cfRule type="cellIs" dxfId="12387" priority="13403" operator="equal">
      <formula>"Pendiente"</formula>
    </cfRule>
  </conditionalFormatting>
  <conditionalFormatting sqref="D20">
    <cfRule type="cellIs" dxfId="12386" priority="13402" operator="equal">
      <formula>"Pendiente"</formula>
    </cfRule>
  </conditionalFormatting>
  <conditionalFormatting sqref="E20">
    <cfRule type="cellIs" dxfId="12385" priority="13401" operator="equal">
      <formula>"Pendiente"</formula>
    </cfRule>
  </conditionalFormatting>
  <conditionalFormatting sqref="B21:B25">
    <cfRule type="cellIs" dxfId="12384" priority="13400" operator="equal">
      <formula>"Pendiente"</formula>
    </cfRule>
  </conditionalFormatting>
  <conditionalFormatting sqref="C21:C25">
    <cfRule type="cellIs" dxfId="12383" priority="13399" operator="equal">
      <formula>"Pendiente"</formula>
    </cfRule>
  </conditionalFormatting>
  <conditionalFormatting sqref="D21:D25">
    <cfRule type="cellIs" dxfId="12382" priority="13398" operator="equal">
      <formula>"Pendiente"</formula>
    </cfRule>
  </conditionalFormatting>
  <conditionalFormatting sqref="E21:E25">
    <cfRule type="cellIs" dxfId="12381" priority="13397" operator="equal">
      <formula>"Pendiente"</formula>
    </cfRule>
  </conditionalFormatting>
  <conditionalFormatting sqref="I19:I20">
    <cfRule type="cellIs" dxfId="12380" priority="13396" operator="equal">
      <formula>"Pendiente"</formula>
    </cfRule>
  </conditionalFormatting>
  <conditionalFormatting sqref="F19:F20 H19:H20">
    <cfRule type="cellIs" dxfId="12379" priority="13395" operator="equal">
      <formula>"Pendiente"</formula>
    </cfRule>
  </conditionalFormatting>
  <conditionalFormatting sqref="G19:G20">
    <cfRule type="cellIs" dxfId="12378" priority="13394" operator="equal">
      <formula>"Pendiente"</formula>
    </cfRule>
  </conditionalFormatting>
  <conditionalFormatting sqref="I21">
    <cfRule type="cellIs" dxfId="12377" priority="13393" operator="equal">
      <formula>"Pendiente"</formula>
    </cfRule>
  </conditionalFormatting>
  <conditionalFormatting sqref="F21 H21">
    <cfRule type="cellIs" dxfId="12376" priority="13392" operator="equal">
      <formula>"Pendiente"</formula>
    </cfRule>
  </conditionalFormatting>
  <conditionalFormatting sqref="G21">
    <cfRule type="cellIs" dxfId="12375" priority="13391" operator="equal">
      <formula>"Pendiente"</formula>
    </cfRule>
  </conditionalFormatting>
  <conditionalFormatting sqref="M19:M20">
    <cfRule type="cellIs" dxfId="12374" priority="13390" operator="equal">
      <formula>"Pendiente"</formula>
    </cfRule>
  </conditionalFormatting>
  <conditionalFormatting sqref="M19:M20">
    <cfRule type="cellIs" dxfId="12373" priority="13389" operator="equal">
      <formula>"Pendiente"</formula>
    </cfRule>
  </conditionalFormatting>
  <conditionalFormatting sqref="M19:M20">
    <cfRule type="cellIs" dxfId="12372" priority="13388" operator="equal">
      <formula>"Pendiente"</formula>
    </cfRule>
  </conditionalFormatting>
  <conditionalFormatting sqref="M19:M20">
    <cfRule type="cellIs" dxfId="12371" priority="13387" operator="equal">
      <formula>"Pendiente"</formula>
    </cfRule>
  </conditionalFormatting>
  <conditionalFormatting sqref="M21:M23">
    <cfRule type="cellIs" dxfId="12370" priority="13386" operator="equal">
      <formula>"Pendiente"</formula>
    </cfRule>
  </conditionalFormatting>
  <conditionalFormatting sqref="M21:M23">
    <cfRule type="cellIs" dxfId="12369" priority="13385" operator="equal">
      <formula>"Pendiente"</formula>
    </cfRule>
  </conditionalFormatting>
  <conditionalFormatting sqref="M21:M23">
    <cfRule type="cellIs" dxfId="12368" priority="13384" operator="equal">
      <formula>"Pendiente"</formula>
    </cfRule>
  </conditionalFormatting>
  <conditionalFormatting sqref="M21:M23">
    <cfRule type="cellIs" dxfId="12367" priority="13383" operator="equal">
      <formula>"Pendiente"</formula>
    </cfRule>
  </conditionalFormatting>
  <conditionalFormatting sqref="I22:I24">
    <cfRule type="cellIs" dxfId="12366" priority="13382" operator="equal">
      <formula>"Pendiente"</formula>
    </cfRule>
  </conditionalFormatting>
  <conditionalFormatting sqref="F22 H22">
    <cfRule type="cellIs" dxfId="12365" priority="13381" operator="equal">
      <formula>"Pendiente"</formula>
    </cfRule>
  </conditionalFormatting>
  <conditionalFormatting sqref="G22">
    <cfRule type="cellIs" dxfId="12364" priority="13380" operator="equal">
      <formula>"Pendiente"</formula>
    </cfRule>
  </conditionalFormatting>
  <conditionalFormatting sqref="M22:M23">
    <cfRule type="cellIs" dxfId="12363" priority="13379" operator="equal">
      <formula>"Pendiente"</formula>
    </cfRule>
  </conditionalFormatting>
  <conditionalFormatting sqref="M22:M23">
    <cfRule type="cellIs" dxfId="12362" priority="13378" operator="equal">
      <formula>"Pendiente"</formula>
    </cfRule>
  </conditionalFormatting>
  <conditionalFormatting sqref="M22:M23">
    <cfRule type="cellIs" dxfId="12361" priority="13377" operator="equal">
      <formula>"Pendiente"</formula>
    </cfRule>
  </conditionalFormatting>
  <conditionalFormatting sqref="F23 H23">
    <cfRule type="cellIs" dxfId="12360" priority="13376" operator="equal">
      <formula>"Pendiente"</formula>
    </cfRule>
  </conditionalFormatting>
  <conditionalFormatting sqref="G23">
    <cfRule type="cellIs" dxfId="12359" priority="13375" operator="equal">
      <formula>"Pendiente"</formula>
    </cfRule>
  </conditionalFormatting>
  <conditionalFormatting sqref="F24 H24">
    <cfRule type="cellIs" dxfId="12358" priority="13374" operator="equal">
      <formula>"Pendiente"</formula>
    </cfRule>
  </conditionalFormatting>
  <conditionalFormatting sqref="G24">
    <cfRule type="cellIs" dxfId="12357" priority="13373" operator="equal">
      <formula>"Pendiente"</formula>
    </cfRule>
  </conditionalFormatting>
  <conditionalFormatting sqref="I25">
    <cfRule type="cellIs" dxfId="12356" priority="13372" operator="equal">
      <formula>"Pendiente"</formula>
    </cfRule>
  </conditionalFormatting>
  <conditionalFormatting sqref="I25">
    <cfRule type="cellIs" dxfId="12355" priority="13371" operator="equal">
      <formula>"Pendiente"</formula>
    </cfRule>
  </conditionalFormatting>
  <conditionalFormatting sqref="F25 H25">
    <cfRule type="cellIs" dxfId="12354" priority="13370" operator="equal">
      <formula>"Pendiente"</formula>
    </cfRule>
  </conditionalFormatting>
  <conditionalFormatting sqref="G25">
    <cfRule type="cellIs" dxfId="12353" priority="13369" operator="equal">
      <formula>"Pendiente"</formula>
    </cfRule>
  </conditionalFormatting>
  <conditionalFormatting sqref="M24:M25">
    <cfRule type="cellIs" dxfId="12352" priority="13368" operator="equal">
      <formula>"Pendiente"</formula>
    </cfRule>
  </conditionalFormatting>
  <conditionalFormatting sqref="M24:M25">
    <cfRule type="cellIs" dxfId="12351" priority="13367" operator="equal">
      <formula>"Pendiente"</formula>
    </cfRule>
  </conditionalFormatting>
  <conditionalFormatting sqref="M24:M25">
    <cfRule type="cellIs" dxfId="12350" priority="13366" operator="equal">
      <formula>"Pendiente"</formula>
    </cfRule>
  </conditionalFormatting>
  <conditionalFormatting sqref="M24:M25">
    <cfRule type="cellIs" dxfId="12349" priority="13365" operator="equal">
      <formula>"Pendiente"</formula>
    </cfRule>
  </conditionalFormatting>
  <conditionalFormatting sqref="M24:M25">
    <cfRule type="cellIs" dxfId="12348" priority="13364" operator="equal">
      <formula>"Pendiente"</formula>
    </cfRule>
  </conditionalFormatting>
  <conditionalFormatting sqref="M24:M25">
    <cfRule type="cellIs" dxfId="12347" priority="13363" operator="equal">
      <formula>"Pendiente"</formula>
    </cfRule>
  </conditionalFormatting>
  <conditionalFormatting sqref="M24:M25">
    <cfRule type="cellIs" dxfId="12346" priority="13362" operator="equal">
      <formula>"Pendiente"</formula>
    </cfRule>
  </conditionalFormatting>
  <conditionalFormatting sqref="M24:M25">
    <cfRule type="cellIs" dxfId="12345" priority="13361" operator="equal">
      <formula>"Pendiente"</formula>
    </cfRule>
  </conditionalFormatting>
  <conditionalFormatting sqref="S4">
    <cfRule type="cellIs" dxfId="12344" priority="13360" operator="equal">
      <formula>"Pendiente"</formula>
    </cfRule>
  </conditionalFormatting>
  <conditionalFormatting sqref="B26:E26">
    <cfRule type="cellIs" dxfId="12343" priority="13359" operator="equal">
      <formula>"Pendiente"</formula>
    </cfRule>
  </conditionalFormatting>
  <conditionalFormatting sqref="B26">
    <cfRule type="cellIs" dxfId="12342" priority="13358" operator="equal">
      <formula>"Pendiente"</formula>
    </cfRule>
  </conditionalFormatting>
  <conditionalFormatting sqref="C26">
    <cfRule type="cellIs" dxfId="12341" priority="13357" operator="equal">
      <formula>"Pendiente"</formula>
    </cfRule>
  </conditionalFormatting>
  <conditionalFormatting sqref="D26">
    <cfRule type="cellIs" dxfId="12340" priority="13356" operator="equal">
      <formula>"Pendiente"</formula>
    </cfRule>
  </conditionalFormatting>
  <conditionalFormatting sqref="E26">
    <cfRule type="cellIs" dxfId="12339" priority="13355" operator="equal">
      <formula>"Pendiente"</formula>
    </cfRule>
  </conditionalFormatting>
  <conditionalFormatting sqref="I26">
    <cfRule type="cellIs" dxfId="12338" priority="13354" operator="equal">
      <formula>"Pendiente"</formula>
    </cfRule>
  </conditionalFormatting>
  <conditionalFormatting sqref="I26">
    <cfRule type="cellIs" dxfId="12337" priority="13353" operator="equal">
      <formula>"Pendiente"</formula>
    </cfRule>
  </conditionalFormatting>
  <conditionalFormatting sqref="F26 H26">
    <cfRule type="cellIs" dxfId="12336" priority="13352" operator="equal">
      <formula>"Pendiente"</formula>
    </cfRule>
  </conditionalFormatting>
  <conditionalFormatting sqref="G26">
    <cfRule type="cellIs" dxfId="12335" priority="13351" operator="equal">
      <formula>"Pendiente"</formula>
    </cfRule>
  </conditionalFormatting>
  <conditionalFormatting sqref="M26">
    <cfRule type="cellIs" dxfId="12334" priority="13350" operator="equal">
      <formula>"Pendiente"</formula>
    </cfRule>
  </conditionalFormatting>
  <conditionalFormatting sqref="M26">
    <cfRule type="cellIs" dxfId="12333" priority="13349" operator="equal">
      <formula>"Pendiente"</formula>
    </cfRule>
  </conditionalFormatting>
  <conditionalFormatting sqref="M26">
    <cfRule type="cellIs" dxfId="12332" priority="13348" operator="equal">
      <formula>"Pendiente"</formula>
    </cfRule>
  </conditionalFormatting>
  <conditionalFormatting sqref="M26">
    <cfRule type="cellIs" dxfId="12331" priority="13347" operator="equal">
      <formula>"Pendiente"</formula>
    </cfRule>
  </conditionalFormatting>
  <conditionalFormatting sqref="M26">
    <cfRule type="cellIs" dxfId="12330" priority="13346" operator="equal">
      <formula>"Pendiente"</formula>
    </cfRule>
  </conditionalFormatting>
  <conditionalFormatting sqref="M26">
    <cfRule type="cellIs" dxfId="12329" priority="13345" operator="equal">
      <formula>"Pendiente"</formula>
    </cfRule>
  </conditionalFormatting>
  <conditionalFormatting sqref="M26">
    <cfRule type="cellIs" dxfId="12328" priority="13344" operator="equal">
      <formula>"Pendiente"</formula>
    </cfRule>
  </conditionalFormatting>
  <conditionalFormatting sqref="M26">
    <cfRule type="cellIs" dxfId="12327" priority="13343" operator="equal">
      <formula>"Pendiente"</formula>
    </cfRule>
  </conditionalFormatting>
  <conditionalFormatting sqref="B27:E27">
    <cfRule type="cellIs" dxfId="12326" priority="13340" operator="equal">
      <formula>"Pendiente"</formula>
    </cfRule>
  </conditionalFormatting>
  <conditionalFormatting sqref="B27">
    <cfRule type="cellIs" dxfId="12325" priority="13339" operator="equal">
      <formula>"Pendiente"</formula>
    </cfRule>
  </conditionalFormatting>
  <conditionalFormatting sqref="C27">
    <cfRule type="cellIs" dxfId="12324" priority="13338" operator="equal">
      <formula>"Pendiente"</formula>
    </cfRule>
  </conditionalFormatting>
  <conditionalFormatting sqref="D27">
    <cfRule type="cellIs" dxfId="12323" priority="13337" operator="equal">
      <formula>"Pendiente"</formula>
    </cfRule>
  </conditionalFormatting>
  <conditionalFormatting sqref="E27">
    <cfRule type="cellIs" dxfId="12322" priority="13336" operator="equal">
      <formula>"Pendiente"</formula>
    </cfRule>
  </conditionalFormatting>
  <conditionalFormatting sqref="I27">
    <cfRule type="cellIs" dxfId="12321" priority="13335" operator="equal">
      <formula>"Pendiente"</formula>
    </cfRule>
  </conditionalFormatting>
  <conditionalFormatting sqref="I27">
    <cfRule type="cellIs" dxfId="12320" priority="13334" operator="equal">
      <formula>"Pendiente"</formula>
    </cfRule>
  </conditionalFormatting>
  <conditionalFormatting sqref="F27 H27">
    <cfRule type="cellIs" dxfId="12319" priority="13333" operator="equal">
      <formula>"Pendiente"</formula>
    </cfRule>
  </conditionalFormatting>
  <conditionalFormatting sqref="G27">
    <cfRule type="cellIs" dxfId="12318" priority="13332" operator="equal">
      <formula>"Pendiente"</formula>
    </cfRule>
  </conditionalFormatting>
  <conditionalFormatting sqref="M27">
    <cfRule type="cellIs" dxfId="12317" priority="13331" operator="equal">
      <formula>"Pendiente"</formula>
    </cfRule>
  </conditionalFormatting>
  <conditionalFormatting sqref="M27">
    <cfRule type="cellIs" dxfId="12316" priority="13330" operator="equal">
      <formula>"Pendiente"</formula>
    </cfRule>
  </conditionalFormatting>
  <conditionalFormatting sqref="M27">
    <cfRule type="cellIs" dxfId="12315" priority="13329" operator="equal">
      <formula>"Pendiente"</formula>
    </cfRule>
  </conditionalFormatting>
  <conditionalFormatting sqref="M27">
    <cfRule type="cellIs" dxfId="12314" priority="13328" operator="equal">
      <formula>"Pendiente"</formula>
    </cfRule>
  </conditionalFormatting>
  <conditionalFormatting sqref="M27">
    <cfRule type="cellIs" dxfId="12313" priority="13327" operator="equal">
      <formula>"Pendiente"</formula>
    </cfRule>
  </conditionalFormatting>
  <conditionalFormatting sqref="M27">
    <cfRule type="cellIs" dxfId="12312" priority="13326" operator="equal">
      <formula>"Pendiente"</formula>
    </cfRule>
  </conditionalFormatting>
  <conditionalFormatting sqref="M27">
    <cfRule type="cellIs" dxfId="12311" priority="13325" operator="equal">
      <formula>"Pendiente"</formula>
    </cfRule>
  </conditionalFormatting>
  <conditionalFormatting sqref="M27">
    <cfRule type="cellIs" dxfId="12310" priority="13324" operator="equal">
      <formula>"Pendiente"</formula>
    </cfRule>
  </conditionalFormatting>
  <conditionalFormatting sqref="B28:E28">
    <cfRule type="cellIs" dxfId="12309" priority="13323" operator="equal">
      <formula>"Pendiente"</formula>
    </cfRule>
  </conditionalFormatting>
  <conditionalFormatting sqref="B28">
    <cfRule type="cellIs" dxfId="12308" priority="13322" operator="equal">
      <formula>"Pendiente"</formula>
    </cfRule>
  </conditionalFormatting>
  <conditionalFormatting sqref="C28">
    <cfRule type="cellIs" dxfId="12307" priority="13321" operator="equal">
      <formula>"Pendiente"</formula>
    </cfRule>
  </conditionalFormatting>
  <conditionalFormatting sqref="D28">
    <cfRule type="cellIs" dxfId="12306" priority="13320" operator="equal">
      <formula>"Pendiente"</formula>
    </cfRule>
  </conditionalFormatting>
  <conditionalFormatting sqref="E28">
    <cfRule type="cellIs" dxfId="12305" priority="13319" operator="equal">
      <formula>"Pendiente"</formula>
    </cfRule>
  </conditionalFormatting>
  <conditionalFormatting sqref="I28">
    <cfRule type="cellIs" dxfId="12304" priority="13318" operator="equal">
      <formula>"Pendiente"</formula>
    </cfRule>
  </conditionalFormatting>
  <conditionalFormatting sqref="I28">
    <cfRule type="cellIs" dxfId="12303" priority="13317" operator="equal">
      <formula>"Pendiente"</formula>
    </cfRule>
  </conditionalFormatting>
  <conditionalFormatting sqref="F28 H28">
    <cfRule type="cellIs" dxfId="12302" priority="13316" operator="equal">
      <formula>"Pendiente"</formula>
    </cfRule>
  </conditionalFormatting>
  <conditionalFormatting sqref="G28">
    <cfRule type="cellIs" dxfId="12301" priority="13315" operator="equal">
      <formula>"Pendiente"</formula>
    </cfRule>
  </conditionalFormatting>
  <conditionalFormatting sqref="M28">
    <cfRule type="cellIs" dxfId="12300" priority="13314" operator="equal">
      <formula>"Pendiente"</formula>
    </cfRule>
  </conditionalFormatting>
  <conditionalFormatting sqref="M28">
    <cfRule type="cellIs" dxfId="12299" priority="13313" operator="equal">
      <formula>"Pendiente"</formula>
    </cfRule>
  </conditionalFormatting>
  <conditionalFormatting sqref="M28">
    <cfRule type="cellIs" dxfId="12298" priority="13312" operator="equal">
      <formula>"Pendiente"</formula>
    </cfRule>
  </conditionalFormatting>
  <conditionalFormatting sqref="M28">
    <cfRule type="cellIs" dxfId="12297" priority="13311" operator="equal">
      <formula>"Pendiente"</formula>
    </cfRule>
  </conditionalFormatting>
  <conditionalFormatting sqref="M28">
    <cfRule type="cellIs" dxfId="12296" priority="13310" operator="equal">
      <formula>"Pendiente"</formula>
    </cfRule>
  </conditionalFormatting>
  <conditionalFormatting sqref="M28">
    <cfRule type="cellIs" dxfId="12295" priority="13309" operator="equal">
      <formula>"Pendiente"</formula>
    </cfRule>
  </conditionalFormatting>
  <conditionalFormatting sqref="M28">
    <cfRule type="cellIs" dxfId="12294" priority="13308" operator="equal">
      <formula>"Pendiente"</formula>
    </cfRule>
  </conditionalFormatting>
  <conditionalFormatting sqref="M28">
    <cfRule type="cellIs" dxfId="12293" priority="13307" operator="equal">
      <formula>"Pendiente"</formula>
    </cfRule>
  </conditionalFormatting>
  <conditionalFormatting sqref="B29">
    <cfRule type="cellIs" dxfId="12292" priority="13306" operator="equal">
      <formula>"Pendiente"</formula>
    </cfRule>
  </conditionalFormatting>
  <conditionalFormatting sqref="B29">
    <cfRule type="cellIs" dxfId="12291" priority="13305" operator="equal">
      <formula>"Pendiente"</formula>
    </cfRule>
  </conditionalFormatting>
  <conditionalFormatting sqref="C29">
    <cfRule type="cellIs" dxfId="12290" priority="13304" operator="equal">
      <formula>"Pendiente"</formula>
    </cfRule>
  </conditionalFormatting>
  <conditionalFormatting sqref="C29">
    <cfRule type="cellIs" dxfId="12289" priority="13303" operator="equal">
      <formula>"Pendiente"</formula>
    </cfRule>
  </conditionalFormatting>
  <conditionalFormatting sqref="D29:E29">
    <cfRule type="cellIs" dxfId="12288" priority="13302" operator="equal">
      <formula>"Pendiente"</formula>
    </cfRule>
  </conditionalFormatting>
  <conditionalFormatting sqref="D29">
    <cfRule type="cellIs" dxfId="12287" priority="13301" operator="equal">
      <formula>"Pendiente"</formula>
    </cfRule>
  </conditionalFormatting>
  <conditionalFormatting sqref="E29">
    <cfRule type="cellIs" dxfId="12286" priority="13300" operator="equal">
      <formula>"Pendiente"</formula>
    </cfRule>
  </conditionalFormatting>
  <conditionalFormatting sqref="I29">
    <cfRule type="cellIs" dxfId="12285" priority="13299" operator="equal">
      <formula>"Pendiente"</formula>
    </cfRule>
  </conditionalFormatting>
  <conditionalFormatting sqref="I29">
    <cfRule type="cellIs" dxfId="12284" priority="13298" operator="equal">
      <formula>"Pendiente"</formula>
    </cfRule>
  </conditionalFormatting>
  <conditionalFormatting sqref="F29 H29">
    <cfRule type="cellIs" dxfId="12283" priority="13297" operator="equal">
      <formula>"Pendiente"</formula>
    </cfRule>
  </conditionalFormatting>
  <conditionalFormatting sqref="G29">
    <cfRule type="cellIs" dxfId="12282" priority="13296" operator="equal">
      <formula>"Pendiente"</formula>
    </cfRule>
  </conditionalFormatting>
  <conditionalFormatting sqref="M29">
    <cfRule type="cellIs" dxfId="12281" priority="13295" operator="equal">
      <formula>"Pendiente"</formula>
    </cfRule>
  </conditionalFormatting>
  <conditionalFormatting sqref="M29">
    <cfRule type="cellIs" dxfId="12280" priority="13294" operator="equal">
      <formula>"Pendiente"</formula>
    </cfRule>
  </conditionalFormatting>
  <conditionalFormatting sqref="M29">
    <cfRule type="cellIs" dxfId="12279" priority="13293" operator="equal">
      <formula>"Pendiente"</formula>
    </cfRule>
  </conditionalFormatting>
  <conditionalFormatting sqref="M29">
    <cfRule type="cellIs" dxfId="12278" priority="13292" operator="equal">
      <formula>"Pendiente"</formula>
    </cfRule>
  </conditionalFormatting>
  <conditionalFormatting sqref="M29">
    <cfRule type="cellIs" dxfId="12277" priority="13291" operator="equal">
      <formula>"Pendiente"</formula>
    </cfRule>
  </conditionalFormatting>
  <conditionalFormatting sqref="M29">
    <cfRule type="cellIs" dxfId="12276" priority="13290" operator="equal">
      <formula>"Pendiente"</formula>
    </cfRule>
  </conditionalFormatting>
  <conditionalFormatting sqref="M29">
    <cfRule type="cellIs" dxfId="12275" priority="13289" operator="equal">
      <formula>"Pendiente"</formula>
    </cfRule>
  </conditionalFormatting>
  <conditionalFormatting sqref="M29">
    <cfRule type="cellIs" dxfId="12274" priority="13288" operator="equal">
      <formula>"Pendiente"</formula>
    </cfRule>
  </conditionalFormatting>
  <conditionalFormatting sqref="AB20 AF20:AG21">
    <cfRule type="cellIs" dxfId="12273" priority="13287" operator="equal">
      <formula>"Pendiente"</formula>
    </cfRule>
  </conditionalFormatting>
  <conditionalFormatting sqref="Y21:Z21">
    <cfRule type="cellIs" dxfId="12272" priority="13286" operator="equal">
      <formula>"Pendiente"</formula>
    </cfRule>
  </conditionalFormatting>
  <conditionalFormatting sqref="Z20">
    <cfRule type="cellIs" dxfId="12271" priority="13285" operator="equal">
      <formula>"Pendiente"</formula>
    </cfRule>
  </conditionalFormatting>
  <conditionalFormatting sqref="W20:X21">
    <cfRule type="cellIs" dxfId="12270" priority="13284" operator="equal">
      <formula>"Pendiente"</formula>
    </cfRule>
  </conditionalFormatting>
  <conditionalFormatting sqref="U20:U21">
    <cfRule type="cellIs" dxfId="12269" priority="13283" operator="equal">
      <formula>"Pendiente"</formula>
    </cfRule>
  </conditionalFormatting>
  <conditionalFormatting sqref="Q20:Q21">
    <cfRule type="cellIs" dxfId="12268" priority="13282" operator="equal">
      <formula>"Pendiente"</formula>
    </cfRule>
  </conditionalFormatting>
  <conditionalFormatting sqref="AA20:AA21">
    <cfRule type="cellIs" dxfId="12267" priority="13281" operator="equal">
      <formula>"Pendiente"</formula>
    </cfRule>
  </conditionalFormatting>
  <conditionalFormatting sqref="AC20">
    <cfRule type="cellIs" dxfId="12266" priority="13280" operator="equal">
      <formula>"Pendiente"</formula>
    </cfRule>
  </conditionalFormatting>
  <conditionalFormatting sqref="AD20:AE20">
    <cfRule type="cellIs" dxfId="12265" priority="13279" operator="equal">
      <formula>"Pendiente"</formula>
    </cfRule>
  </conditionalFormatting>
  <conditionalFormatting sqref="Y20:Z20">
    <cfRule type="cellIs" dxfId="12264" priority="13278" operator="equal">
      <formula>"Pendiente"</formula>
    </cfRule>
  </conditionalFormatting>
  <conditionalFormatting sqref="T20">
    <cfRule type="cellIs" dxfId="12263" priority="13277" operator="equal">
      <formula>"Pendiente"</formula>
    </cfRule>
  </conditionalFormatting>
  <conditionalFormatting sqref="N20">
    <cfRule type="cellIs" dxfId="12262" priority="13268" operator="equal">
      <formula>"Pendiente"</formula>
    </cfRule>
  </conditionalFormatting>
  <conditionalFormatting sqref="S20">
    <cfRule type="cellIs" dxfId="12261" priority="13267" operator="equal">
      <formula>"Pendiente"</formula>
    </cfRule>
  </conditionalFormatting>
  <conditionalFormatting sqref="V20">
    <cfRule type="cellIs" dxfId="12260" priority="13266" operator="equal">
      <formula>"Pendiente"</formula>
    </cfRule>
  </conditionalFormatting>
  <conditionalFormatting sqref="S25:X26">
    <cfRule type="cellIs" dxfId="12259" priority="13265" operator="equal">
      <formula>"Pendiente"</formula>
    </cfRule>
  </conditionalFormatting>
  <conditionalFormatting sqref="AF26:AG37">
    <cfRule type="cellIs" dxfId="12258" priority="13264" operator="equal">
      <formula>"Pendiente"</formula>
    </cfRule>
  </conditionalFormatting>
  <conditionalFormatting sqref="Z30">
    <cfRule type="cellIs" dxfId="12257" priority="13263" operator="equal">
      <formula>"Pendiente"</formula>
    </cfRule>
  </conditionalFormatting>
  <conditionalFormatting sqref="AC26:AE26">
    <cfRule type="cellIs" dxfId="12256" priority="13262" operator="equal">
      <formula>"Pendiente"</formula>
    </cfRule>
  </conditionalFormatting>
  <conditionalFormatting sqref="N26">
    <cfRule type="cellIs" dxfId="12255" priority="13259" operator="equal">
      <formula>"Pendiente"</formula>
    </cfRule>
  </conditionalFormatting>
  <conditionalFormatting sqref="Q26">
    <cfRule type="cellIs" dxfId="12254" priority="13258" operator="equal">
      <formula>"Pendiente"</formula>
    </cfRule>
  </conditionalFormatting>
  <conditionalFormatting sqref="O26:O37">
    <cfRule type="cellIs" dxfId="12253" priority="13257" operator="equal">
      <formula>"Pendiente"</formula>
    </cfRule>
  </conditionalFormatting>
  <conditionalFormatting sqref="P26">
    <cfRule type="cellIs" dxfId="12252" priority="13256" operator="equal">
      <formula>"Pendiente"</formula>
    </cfRule>
  </conditionalFormatting>
  <conditionalFormatting sqref="R26">
    <cfRule type="cellIs" dxfId="12251" priority="13255" operator="equal">
      <formula>"Pendiente"</formula>
    </cfRule>
  </conditionalFormatting>
  <conditionalFormatting sqref="AC27:AE27">
    <cfRule type="cellIs" dxfId="12250" priority="13254" operator="equal">
      <formula>"Pendiente"</formula>
    </cfRule>
  </conditionalFormatting>
  <conditionalFormatting sqref="T27:U27 W27:X27">
    <cfRule type="cellIs" dxfId="12249" priority="13253" operator="equal">
      <formula>"Pendiente"</formula>
    </cfRule>
  </conditionalFormatting>
  <conditionalFormatting sqref="N27">
    <cfRule type="cellIs" dxfId="12248" priority="13248" operator="equal">
      <formula>"Pendiente"</formula>
    </cfRule>
  </conditionalFormatting>
  <conditionalFormatting sqref="Q27">
    <cfRule type="cellIs" dxfId="12247" priority="13247" operator="equal">
      <formula>"Pendiente"</formula>
    </cfRule>
  </conditionalFormatting>
  <conditionalFormatting sqref="S27">
    <cfRule type="cellIs" dxfId="12246" priority="13246" operator="equal">
      <formula>"Pendiente"</formula>
    </cfRule>
  </conditionalFormatting>
  <conditionalFormatting sqref="V27">
    <cfRule type="cellIs" dxfId="12245" priority="13245" operator="equal">
      <formula>"Pendiente"</formula>
    </cfRule>
  </conditionalFormatting>
  <conditionalFormatting sqref="B30:D30">
    <cfRule type="cellIs" dxfId="12244" priority="13244" operator="equal">
      <formula>"Pendiente"</formula>
    </cfRule>
  </conditionalFormatting>
  <conditionalFormatting sqref="B30">
    <cfRule type="cellIs" dxfId="12243" priority="13243" operator="equal">
      <formula>"Pendiente"</formula>
    </cfRule>
  </conditionalFormatting>
  <conditionalFormatting sqref="C30">
    <cfRule type="cellIs" dxfId="12242" priority="13242" operator="equal">
      <formula>"Pendiente"</formula>
    </cfRule>
  </conditionalFormatting>
  <conditionalFormatting sqref="D30">
    <cfRule type="cellIs" dxfId="12241" priority="13241" operator="equal">
      <formula>"Pendiente"</formula>
    </cfRule>
  </conditionalFormatting>
  <conditionalFormatting sqref="E30">
    <cfRule type="cellIs" dxfId="12240" priority="13240" operator="equal">
      <formula>"Pendiente"</formula>
    </cfRule>
  </conditionalFormatting>
  <conditionalFormatting sqref="E30">
    <cfRule type="cellIs" dxfId="12239" priority="13239" operator="equal">
      <formula>"Pendiente"</formula>
    </cfRule>
  </conditionalFormatting>
  <conditionalFormatting sqref="I30">
    <cfRule type="cellIs" dxfId="12238" priority="13238" operator="equal">
      <formula>"Pendiente"</formula>
    </cfRule>
  </conditionalFormatting>
  <conditionalFormatting sqref="I30">
    <cfRule type="cellIs" dxfId="12237" priority="13237" operator="equal">
      <formula>"Pendiente"</formula>
    </cfRule>
  </conditionalFormatting>
  <conditionalFormatting sqref="M30">
    <cfRule type="cellIs" dxfId="12236" priority="13236" operator="equal">
      <formula>"Pendiente"</formula>
    </cfRule>
  </conditionalFormatting>
  <conditionalFormatting sqref="M30">
    <cfRule type="cellIs" dxfId="12235" priority="13235" operator="equal">
      <formula>"Pendiente"</formula>
    </cfRule>
  </conditionalFormatting>
  <conditionalFormatting sqref="M30">
    <cfRule type="cellIs" dxfId="12234" priority="13234" operator="equal">
      <formula>"Pendiente"</formula>
    </cfRule>
  </conditionalFormatting>
  <conditionalFormatting sqref="M30">
    <cfRule type="cellIs" dxfId="12233" priority="13233" operator="equal">
      <formula>"Pendiente"</formula>
    </cfRule>
  </conditionalFormatting>
  <conditionalFormatting sqref="M30">
    <cfRule type="cellIs" dxfId="12232" priority="13232" operator="equal">
      <formula>"Pendiente"</formula>
    </cfRule>
  </conditionalFormatting>
  <conditionalFormatting sqref="M30">
    <cfRule type="cellIs" dxfId="12231" priority="13231" operator="equal">
      <formula>"Pendiente"</formula>
    </cfRule>
  </conditionalFormatting>
  <conditionalFormatting sqref="M30">
    <cfRule type="cellIs" dxfId="12230" priority="13230" operator="equal">
      <formula>"Pendiente"</formula>
    </cfRule>
  </conditionalFormatting>
  <conditionalFormatting sqref="M30">
    <cfRule type="cellIs" dxfId="12229" priority="13229" operator="equal">
      <formula>"Pendiente"</formula>
    </cfRule>
  </conditionalFormatting>
  <conditionalFormatting sqref="F30 H30">
    <cfRule type="cellIs" dxfId="12228" priority="13228" operator="equal">
      <formula>"Pendiente"</formula>
    </cfRule>
  </conditionalFormatting>
  <conditionalFormatting sqref="G30">
    <cfRule type="cellIs" dxfId="12227" priority="13227" operator="equal">
      <formula>"Pendiente"</formula>
    </cfRule>
  </conditionalFormatting>
  <conditionalFormatting sqref="B31:C31">
    <cfRule type="cellIs" dxfId="12226" priority="13226" operator="equal">
      <formula>"Pendiente"</formula>
    </cfRule>
  </conditionalFormatting>
  <conditionalFormatting sqref="B31">
    <cfRule type="cellIs" dxfId="12225" priority="13225" operator="equal">
      <formula>"Pendiente"</formula>
    </cfRule>
  </conditionalFormatting>
  <conditionalFormatting sqref="C31">
    <cfRule type="cellIs" dxfId="12224" priority="13224" operator="equal">
      <formula>"Pendiente"</formula>
    </cfRule>
  </conditionalFormatting>
  <conditionalFormatting sqref="D31">
    <cfRule type="cellIs" dxfId="12223" priority="13223" operator="equal">
      <formula>"Pendiente"</formula>
    </cfRule>
  </conditionalFormatting>
  <conditionalFormatting sqref="D31">
    <cfRule type="cellIs" dxfId="12222" priority="13222" operator="equal">
      <formula>"Pendiente"</formula>
    </cfRule>
  </conditionalFormatting>
  <conditionalFormatting sqref="E31">
    <cfRule type="cellIs" dxfId="12221" priority="13221" operator="equal">
      <formula>"Pendiente"</formula>
    </cfRule>
  </conditionalFormatting>
  <conditionalFormatting sqref="E31">
    <cfRule type="cellIs" dxfId="12220" priority="13220" operator="equal">
      <formula>"Pendiente"</formula>
    </cfRule>
  </conditionalFormatting>
  <conditionalFormatting sqref="I31">
    <cfRule type="cellIs" dxfId="12219" priority="13219" operator="equal">
      <formula>"Pendiente"</formula>
    </cfRule>
  </conditionalFormatting>
  <conditionalFormatting sqref="I31">
    <cfRule type="cellIs" dxfId="12218" priority="13218" operator="equal">
      <formula>"Pendiente"</formula>
    </cfRule>
  </conditionalFormatting>
  <conditionalFormatting sqref="F31 H31">
    <cfRule type="cellIs" dxfId="12217" priority="13217" operator="equal">
      <formula>"Pendiente"</formula>
    </cfRule>
  </conditionalFormatting>
  <conditionalFormatting sqref="G31">
    <cfRule type="cellIs" dxfId="12216" priority="13216" operator="equal">
      <formula>"Pendiente"</formula>
    </cfRule>
  </conditionalFormatting>
  <conditionalFormatting sqref="M31">
    <cfRule type="cellIs" dxfId="12215" priority="13215" operator="equal">
      <formula>"Pendiente"</formula>
    </cfRule>
  </conditionalFormatting>
  <conditionalFormatting sqref="M31">
    <cfRule type="cellIs" dxfId="12214" priority="13214" operator="equal">
      <formula>"Pendiente"</formula>
    </cfRule>
  </conditionalFormatting>
  <conditionalFormatting sqref="M31">
    <cfRule type="cellIs" dxfId="12213" priority="13213" operator="equal">
      <formula>"Pendiente"</formula>
    </cfRule>
  </conditionalFormatting>
  <conditionalFormatting sqref="M31">
    <cfRule type="cellIs" dxfId="12212" priority="13212" operator="equal">
      <formula>"Pendiente"</formula>
    </cfRule>
  </conditionalFormatting>
  <conditionalFormatting sqref="M31">
    <cfRule type="cellIs" dxfId="12211" priority="13211" operator="equal">
      <formula>"Pendiente"</formula>
    </cfRule>
  </conditionalFormatting>
  <conditionalFormatting sqref="M31">
    <cfRule type="cellIs" dxfId="12210" priority="13210" operator="equal">
      <formula>"Pendiente"</formula>
    </cfRule>
  </conditionalFormatting>
  <conditionalFormatting sqref="M31">
    <cfRule type="cellIs" dxfId="12209" priority="13209" operator="equal">
      <formula>"Pendiente"</formula>
    </cfRule>
  </conditionalFormatting>
  <conditionalFormatting sqref="M31">
    <cfRule type="cellIs" dxfId="12208" priority="13208" operator="equal">
      <formula>"Pendiente"</formula>
    </cfRule>
  </conditionalFormatting>
  <conditionalFormatting sqref="B32:C32">
    <cfRule type="cellIs" dxfId="12207" priority="13207" operator="equal">
      <formula>"Pendiente"</formula>
    </cfRule>
  </conditionalFormatting>
  <conditionalFormatting sqref="B32">
    <cfRule type="cellIs" dxfId="12206" priority="13206" operator="equal">
      <formula>"Pendiente"</formula>
    </cfRule>
  </conditionalFormatting>
  <conditionalFormatting sqref="C32">
    <cfRule type="cellIs" dxfId="12205" priority="13205" operator="equal">
      <formula>"Pendiente"</formula>
    </cfRule>
  </conditionalFormatting>
  <conditionalFormatting sqref="E32">
    <cfRule type="cellIs" dxfId="12204" priority="13204" operator="equal">
      <formula>"Pendiente"</formula>
    </cfRule>
  </conditionalFormatting>
  <conditionalFormatting sqref="E32">
    <cfRule type="cellIs" dxfId="12203" priority="13203" operator="equal">
      <formula>"Pendiente"</formula>
    </cfRule>
  </conditionalFormatting>
  <conditionalFormatting sqref="D32">
    <cfRule type="cellIs" dxfId="12202" priority="13202" operator="equal">
      <formula>"Pendiente"</formula>
    </cfRule>
  </conditionalFormatting>
  <conditionalFormatting sqref="D32">
    <cfRule type="cellIs" dxfId="12201" priority="13201" operator="equal">
      <formula>"Pendiente"</formula>
    </cfRule>
  </conditionalFormatting>
  <conditionalFormatting sqref="I32">
    <cfRule type="cellIs" dxfId="12200" priority="13200" operator="equal">
      <formula>"Pendiente"</formula>
    </cfRule>
  </conditionalFormatting>
  <conditionalFormatting sqref="I32">
    <cfRule type="cellIs" dxfId="12199" priority="13199" operator="equal">
      <formula>"Pendiente"</formula>
    </cfRule>
  </conditionalFormatting>
  <conditionalFormatting sqref="F32 H32">
    <cfRule type="cellIs" dxfId="12198" priority="13198" operator="equal">
      <formula>"Pendiente"</formula>
    </cfRule>
  </conditionalFormatting>
  <conditionalFormatting sqref="G32">
    <cfRule type="cellIs" dxfId="12197" priority="13197" operator="equal">
      <formula>"Pendiente"</formula>
    </cfRule>
  </conditionalFormatting>
  <conditionalFormatting sqref="M32">
    <cfRule type="cellIs" dxfId="12196" priority="13196" operator="equal">
      <formula>"Pendiente"</formula>
    </cfRule>
  </conditionalFormatting>
  <conditionalFormatting sqref="M32">
    <cfRule type="cellIs" dxfId="12195" priority="13195" operator="equal">
      <formula>"Pendiente"</formula>
    </cfRule>
  </conditionalFormatting>
  <conditionalFormatting sqref="M32">
    <cfRule type="cellIs" dxfId="12194" priority="13194" operator="equal">
      <formula>"Pendiente"</formula>
    </cfRule>
  </conditionalFormatting>
  <conditionalFormatting sqref="M32">
    <cfRule type="cellIs" dxfId="12193" priority="13193" operator="equal">
      <formula>"Pendiente"</formula>
    </cfRule>
  </conditionalFormatting>
  <conditionalFormatting sqref="M32">
    <cfRule type="cellIs" dxfId="12192" priority="13192" operator="equal">
      <formula>"Pendiente"</formula>
    </cfRule>
  </conditionalFormatting>
  <conditionalFormatting sqref="M32">
    <cfRule type="cellIs" dxfId="12191" priority="13191" operator="equal">
      <formula>"Pendiente"</formula>
    </cfRule>
  </conditionalFormatting>
  <conditionalFormatting sqref="M32">
    <cfRule type="cellIs" dxfId="12190" priority="13190" operator="equal">
      <formula>"Pendiente"</formula>
    </cfRule>
  </conditionalFormatting>
  <conditionalFormatting sqref="M32">
    <cfRule type="cellIs" dxfId="12189" priority="13189" operator="equal">
      <formula>"Pendiente"</formula>
    </cfRule>
  </conditionalFormatting>
  <conditionalFormatting sqref="B33:C33">
    <cfRule type="cellIs" dxfId="12188" priority="13188" operator="equal">
      <formula>"Pendiente"</formula>
    </cfRule>
  </conditionalFormatting>
  <conditionalFormatting sqref="B33">
    <cfRule type="cellIs" dxfId="12187" priority="13187" operator="equal">
      <formula>"Pendiente"</formula>
    </cfRule>
  </conditionalFormatting>
  <conditionalFormatting sqref="C33">
    <cfRule type="cellIs" dxfId="12186" priority="13186" operator="equal">
      <formula>"Pendiente"</formula>
    </cfRule>
  </conditionalFormatting>
  <conditionalFormatting sqref="E33">
    <cfRule type="cellIs" dxfId="12185" priority="13185" operator="equal">
      <formula>"Pendiente"</formula>
    </cfRule>
  </conditionalFormatting>
  <conditionalFormatting sqref="E33">
    <cfRule type="cellIs" dxfId="12184" priority="13184" operator="equal">
      <formula>"Pendiente"</formula>
    </cfRule>
  </conditionalFormatting>
  <conditionalFormatting sqref="D33">
    <cfRule type="cellIs" dxfId="12183" priority="13183" operator="equal">
      <formula>"Pendiente"</formula>
    </cfRule>
  </conditionalFormatting>
  <conditionalFormatting sqref="D33">
    <cfRule type="cellIs" dxfId="12182" priority="13182" operator="equal">
      <formula>"Pendiente"</formula>
    </cfRule>
  </conditionalFormatting>
  <conditionalFormatting sqref="I33">
    <cfRule type="cellIs" dxfId="12181" priority="13181" operator="equal">
      <formula>"Pendiente"</formula>
    </cfRule>
  </conditionalFormatting>
  <conditionalFormatting sqref="I33">
    <cfRule type="cellIs" dxfId="12180" priority="13180" operator="equal">
      <formula>"Pendiente"</formula>
    </cfRule>
  </conditionalFormatting>
  <conditionalFormatting sqref="F33 H33">
    <cfRule type="cellIs" dxfId="12179" priority="13179" operator="equal">
      <formula>"Pendiente"</formula>
    </cfRule>
  </conditionalFormatting>
  <conditionalFormatting sqref="G33">
    <cfRule type="cellIs" dxfId="12178" priority="13178" operator="equal">
      <formula>"Pendiente"</formula>
    </cfRule>
  </conditionalFormatting>
  <conditionalFormatting sqref="M33">
    <cfRule type="cellIs" dxfId="12177" priority="13177" operator="equal">
      <formula>"Pendiente"</formula>
    </cfRule>
  </conditionalFormatting>
  <conditionalFormatting sqref="M33">
    <cfRule type="cellIs" dxfId="12176" priority="13176" operator="equal">
      <formula>"Pendiente"</formula>
    </cfRule>
  </conditionalFormatting>
  <conditionalFormatting sqref="M33">
    <cfRule type="cellIs" dxfId="12175" priority="13175" operator="equal">
      <formula>"Pendiente"</formula>
    </cfRule>
  </conditionalFormatting>
  <conditionalFormatting sqref="M33">
    <cfRule type="cellIs" dxfId="12174" priority="13174" operator="equal">
      <formula>"Pendiente"</formula>
    </cfRule>
  </conditionalFormatting>
  <conditionalFormatting sqref="M33">
    <cfRule type="cellIs" dxfId="12173" priority="13173" operator="equal">
      <formula>"Pendiente"</formula>
    </cfRule>
  </conditionalFormatting>
  <conditionalFormatting sqref="M33">
    <cfRule type="cellIs" dxfId="12172" priority="13172" operator="equal">
      <formula>"Pendiente"</formula>
    </cfRule>
  </conditionalFormatting>
  <conditionalFormatting sqref="M33">
    <cfRule type="cellIs" dxfId="12171" priority="13171" operator="equal">
      <formula>"Pendiente"</formula>
    </cfRule>
  </conditionalFormatting>
  <conditionalFormatting sqref="M33">
    <cfRule type="cellIs" dxfId="12170" priority="13170" operator="equal">
      <formula>"Pendiente"</formula>
    </cfRule>
  </conditionalFormatting>
  <conditionalFormatting sqref="B34">
    <cfRule type="cellIs" dxfId="12169" priority="13169" operator="equal">
      <formula>"Pendiente"</formula>
    </cfRule>
  </conditionalFormatting>
  <conditionalFormatting sqref="B34">
    <cfRule type="cellIs" dxfId="12168" priority="13168" operator="equal">
      <formula>"Pendiente"</formula>
    </cfRule>
  </conditionalFormatting>
  <conditionalFormatting sqref="E34">
    <cfRule type="cellIs" dxfId="12167" priority="13167" operator="equal">
      <formula>"Pendiente"</formula>
    </cfRule>
  </conditionalFormatting>
  <conditionalFormatting sqref="E34">
    <cfRule type="cellIs" dxfId="12166" priority="13166" operator="equal">
      <formula>"Pendiente"</formula>
    </cfRule>
  </conditionalFormatting>
  <conditionalFormatting sqref="D34">
    <cfRule type="cellIs" dxfId="12165" priority="13165" operator="equal">
      <formula>"Pendiente"</formula>
    </cfRule>
  </conditionalFormatting>
  <conditionalFormatting sqref="D34">
    <cfRule type="cellIs" dxfId="12164" priority="13164" operator="equal">
      <formula>"Pendiente"</formula>
    </cfRule>
  </conditionalFormatting>
  <conditionalFormatting sqref="C34">
    <cfRule type="cellIs" dxfId="12163" priority="13163" operator="equal">
      <formula>"Pendiente"</formula>
    </cfRule>
  </conditionalFormatting>
  <conditionalFormatting sqref="C34">
    <cfRule type="cellIs" dxfId="12162" priority="13162" operator="equal">
      <formula>"Pendiente"</formula>
    </cfRule>
  </conditionalFormatting>
  <conditionalFormatting sqref="I34">
    <cfRule type="cellIs" dxfId="12161" priority="13161" operator="equal">
      <formula>"Pendiente"</formula>
    </cfRule>
  </conditionalFormatting>
  <conditionalFormatting sqref="I34">
    <cfRule type="cellIs" dxfId="12160" priority="13160" operator="equal">
      <formula>"Pendiente"</formula>
    </cfRule>
  </conditionalFormatting>
  <conditionalFormatting sqref="F34 H34">
    <cfRule type="cellIs" dxfId="12159" priority="13159" operator="equal">
      <formula>"Pendiente"</formula>
    </cfRule>
  </conditionalFormatting>
  <conditionalFormatting sqref="G34">
    <cfRule type="cellIs" dxfId="12158" priority="13158" operator="equal">
      <formula>"Pendiente"</formula>
    </cfRule>
  </conditionalFormatting>
  <conditionalFormatting sqref="M34">
    <cfRule type="cellIs" dxfId="12157" priority="13157" operator="equal">
      <formula>"Pendiente"</formula>
    </cfRule>
  </conditionalFormatting>
  <conditionalFormatting sqref="M34">
    <cfRule type="cellIs" dxfId="12156" priority="13156" operator="equal">
      <formula>"Pendiente"</formula>
    </cfRule>
  </conditionalFormatting>
  <conditionalFormatting sqref="M34">
    <cfRule type="cellIs" dxfId="12155" priority="13155" operator="equal">
      <formula>"Pendiente"</formula>
    </cfRule>
  </conditionalFormatting>
  <conditionalFormatting sqref="M34">
    <cfRule type="cellIs" dxfId="12154" priority="13154" operator="equal">
      <formula>"Pendiente"</formula>
    </cfRule>
  </conditionalFormatting>
  <conditionalFormatting sqref="M34">
    <cfRule type="cellIs" dxfId="12153" priority="13153" operator="equal">
      <formula>"Pendiente"</formula>
    </cfRule>
  </conditionalFormatting>
  <conditionalFormatting sqref="M34">
    <cfRule type="cellIs" dxfId="12152" priority="13152" operator="equal">
      <formula>"Pendiente"</formula>
    </cfRule>
  </conditionalFormatting>
  <conditionalFormatting sqref="M34">
    <cfRule type="cellIs" dxfId="12151" priority="13151" operator="equal">
      <formula>"Pendiente"</formula>
    </cfRule>
  </conditionalFormatting>
  <conditionalFormatting sqref="M34">
    <cfRule type="cellIs" dxfId="12150" priority="13150" operator="equal">
      <formula>"Pendiente"</formula>
    </cfRule>
  </conditionalFormatting>
  <conditionalFormatting sqref="B35:C35">
    <cfRule type="cellIs" dxfId="12149" priority="13149" operator="equal">
      <formula>"Pendiente"</formula>
    </cfRule>
  </conditionalFormatting>
  <conditionalFormatting sqref="B35">
    <cfRule type="cellIs" dxfId="12148" priority="13148" operator="equal">
      <formula>"Pendiente"</formula>
    </cfRule>
  </conditionalFormatting>
  <conditionalFormatting sqref="C35">
    <cfRule type="cellIs" dxfId="12147" priority="13147" operator="equal">
      <formula>"Pendiente"</formula>
    </cfRule>
  </conditionalFormatting>
  <conditionalFormatting sqref="E35">
    <cfRule type="cellIs" dxfId="12146" priority="13146" operator="equal">
      <formula>"Pendiente"</formula>
    </cfRule>
  </conditionalFormatting>
  <conditionalFormatting sqref="E35">
    <cfRule type="cellIs" dxfId="12145" priority="13145" operator="equal">
      <formula>"Pendiente"</formula>
    </cfRule>
  </conditionalFormatting>
  <conditionalFormatting sqref="D35">
    <cfRule type="cellIs" dxfId="12144" priority="13144" operator="equal">
      <formula>"Pendiente"</formula>
    </cfRule>
  </conditionalFormatting>
  <conditionalFormatting sqref="D35">
    <cfRule type="cellIs" dxfId="12143" priority="13143" operator="equal">
      <formula>"Pendiente"</formula>
    </cfRule>
  </conditionalFormatting>
  <conditionalFormatting sqref="I35">
    <cfRule type="cellIs" dxfId="12142" priority="13142" operator="equal">
      <formula>"Pendiente"</formula>
    </cfRule>
  </conditionalFormatting>
  <conditionalFormatting sqref="I35">
    <cfRule type="cellIs" dxfId="12141" priority="13141" operator="equal">
      <formula>"Pendiente"</formula>
    </cfRule>
  </conditionalFormatting>
  <conditionalFormatting sqref="F35 H35">
    <cfRule type="cellIs" dxfId="12140" priority="13140" operator="equal">
      <formula>"Pendiente"</formula>
    </cfRule>
  </conditionalFormatting>
  <conditionalFormatting sqref="G35">
    <cfRule type="cellIs" dxfId="12139" priority="13139" operator="equal">
      <formula>"Pendiente"</formula>
    </cfRule>
  </conditionalFormatting>
  <conditionalFormatting sqref="M35">
    <cfRule type="cellIs" dxfId="12138" priority="13138" operator="equal">
      <formula>"Pendiente"</formula>
    </cfRule>
  </conditionalFormatting>
  <conditionalFormatting sqref="M35">
    <cfRule type="cellIs" dxfId="12137" priority="13137" operator="equal">
      <formula>"Pendiente"</formula>
    </cfRule>
  </conditionalFormatting>
  <conditionalFormatting sqref="M35">
    <cfRule type="cellIs" dxfId="12136" priority="13136" operator="equal">
      <formula>"Pendiente"</formula>
    </cfRule>
  </conditionalFormatting>
  <conditionalFormatting sqref="M35">
    <cfRule type="cellIs" dxfId="12135" priority="13135" operator="equal">
      <formula>"Pendiente"</formula>
    </cfRule>
  </conditionalFormatting>
  <conditionalFormatting sqref="M35">
    <cfRule type="cellIs" dxfId="12134" priority="13134" operator="equal">
      <formula>"Pendiente"</formula>
    </cfRule>
  </conditionalFormatting>
  <conditionalFormatting sqref="M35">
    <cfRule type="cellIs" dxfId="12133" priority="13133" operator="equal">
      <formula>"Pendiente"</formula>
    </cfRule>
  </conditionalFormatting>
  <conditionalFormatting sqref="M35">
    <cfRule type="cellIs" dxfId="12132" priority="13132" operator="equal">
      <formula>"Pendiente"</formula>
    </cfRule>
  </conditionalFormatting>
  <conditionalFormatting sqref="M35">
    <cfRule type="cellIs" dxfId="12131" priority="13131" operator="equal">
      <formula>"Pendiente"</formula>
    </cfRule>
  </conditionalFormatting>
  <conditionalFormatting sqref="B36:C36">
    <cfRule type="cellIs" dxfId="12130" priority="13130" operator="equal">
      <formula>"Pendiente"</formula>
    </cfRule>
  </conditionalFormatting>
  <conditionalFormatting sqref="B36">
    <cfRule type="cellIs" dxfId="12129" priority="13129" operator="equal">
      <formula>"Pendiente"</formula>
    </cfRule>
  </conditionalFormatting>
  <conditionalFormatting sqref="C36">
    <cfRule type="cellIs" dxfId="12128" priority="13128" operator="equal">
      <formula>"Pendiente"</formula>
    </cfRule>
  </conditionalFormatting>
  <conditionalFormatting sqref="E36">
    <cfRule type="cellIs" dxfId="12127" priority="13127" operator="equal">
      <formula>"Pendiente"</formula>
    </cfRule>
  </conditionalFormatting>
  <conditionalFormatting sqref="E36">
    <cfRule type="cellIs" dxfId="12126" priority="13126" operator="equal">
      <formula>"Pendiente"</formula>
    </cfRule>
  </conditionalFormatting>
  <conditionalFormatting sqref="D36">
    <cfRule type="cellIs" dxfId="12125" priority="13125" operator="equal">
      <formula>"Pendiente"</formula>
    </cfRule>
  </conditionalFormatting>
  <conditionalFormatting sqref="D36">
    <cfRule type="cellIs" dxfId="12124" priority="13124" operator="equal">
      <formula>"Pendiente"</formula>
    </cfRule>
  </conditionalFormatting>
  <conditionalFormatting sqref="I36">
    <cfRule type="cellIs" dxfId="12123" priority="13123" operator="equal">
      <formula>"Pendiente"</formula>
    </cfRule>
  </conditionalFormatting>
  <conditionalFormatting sqref="I36">
    <cfRule type="cellIs" dxfId="12122" priority="13122" operator="equal">
      <formula>"Pendiente"</formula>
    </cfRule>
  </conditionalFormatting>
  <conditionalFormatting sqref="F36 H36">
    <cfRule type="cellIs" dxfId="12121" priority="13121" operator="equal">
      <formula>"Pendiente"</formula>
    </cfRule>
  </conditionalFormatting>
  <conditionalFormatting sqref="G36">
    <cfRule type="cellIs" dxfId="12120" priority="13120" operator="equal">
      <formula>"Pendiente"</formula>
    </cfRule>
  </conditionalFormatting>
  <conditionalFormatting sqref="M36">
    <cfRule type="cellIs" dxfId="12119" priority="13119" operator="equal">
      <formula>"Pendiente"</formula>
    </cfRule>
  </conditionalFormatting>
  <conditionalFormatting sqref="M36">
    <cfRule type="cellIs" dxfId="12118" priority="13118" operator="equal">
      <formula>"Pendiente"</formula>
    </cfRule>
  </conditionalFormatting>
  <conditionalFormatting sqref="M36">
    <cfRule type="cellIs" dxfId="12117" priority="13117" operator="equal">
      <formula>"Pendiente"</formula>
    </cfRule>
  </conditionalFormatting>
  <conditionalFormatting sqref="M36">
    <cfRule type="cellIs" dxfId="12116" priority="13116" operator="equal">
      <formula>"Pendiente"</formula>
    </cfRule>
  </conditionalFormatting>
  <conditionalFormatting sqref="M36">
    <cfRule type="cellIs" dxfId="12115" priority="13115" operator="equal">
      <formula>"Pendiente"</formula>
    </cfRule>
  </conditionalFormatting>
  <conditionalFormatting sqref="M36">
    <cfRule type="cellIs" dxfId="12114" priority="13114" operator="equal">
      <formula>"Pendiente"</formula>
    </cfRule>
  </conditionalFormatting>
  <conditionalFormatting sqref="M36">
    <cfRule type="cellIs" dxfId="12113" priority="13113" operator="equal">
      <formula>"Pendiente"</formula>
    </cfRule>
  </conditionalFormatting>
  <conditionalFormatting sqref="M36">
    <cfRule type="cellIs" dxfId="12112" priority="13112" operator="equal">
      <formula>"Pendiente"</formula>
    </cfRule>
  </conditionalFormatting>
  <conditionalFormatting sqref="B37">
    <cfRule type="cellIs" dxfId="12111" priority="13111" operator="equal">
      <formula>"Pendiente"</formula>
    </cfRule>
  </conditionalFormatting>
  <conditionalFormatting sqref="B37">
    <cfRule type="cellIs" dxfId="12110" priority="13110" operator="equal">
      <formula>"Pendiente"</formula>
    </cfRule>
  </conditionalFormatting>
  <conditionalFormatting sqref="E37">
    <cfRule type="cellIs" dxfId="12109" priority="13109" operator="equal">
      <formula>"Pendiente"</formula>
    </cfRule>
  </conditionalFormatting>
  <conditionalFormatting sqref="E37">
    <cfRule type="cellIs" dxfId="12108" priority="13108" operator="equal">
      <formula>"Pendiente"</formula>
    </cfRule>
  </conditionalFormatting>
  <conditionalFormatting sqref="D37">
    <cfRule type="cellIs" dxfId="12107" priority="13107" operator="equal">
      <formula>"Pendiente"</formula>
    </cfRule>
  </conditionalFormatting>
  <conditionalFormatting sqref="D37">
    <cfRule type="cellIs" dxfId="12106" priority="13106" operator="equal">
      <formula>"Pendiente"</formula>
    </cfRule>
  </conditionalFormatting>
  <conditionalFormatting sqref="C37">
    <cfRule type="cellIs" dxfId="12105" priority="13105" operator="equal">
      <formula>"Pendiente"</formula>
    </cfRule>
  </conditionalFormatting>
  <conditionalFormatting sqref="C37">
    <cfRule type="cellIs" dxfId="12104" priority="13104" operator="equal">
      <formula>"Pendiente"</formula>
    </cfRule>
  </conditionalFormatting>
  <conditionalFormatting sqref="I37">
    <cfRule type="cellIs" dxfId="12103" priority="13103" operator="equal">
      <formula>"Pendiente"</formula>
    </cfRule>
  </conditionalFormatting>
  <conditionalFormatting sqref="I37">
    <cfRule type="cellIs" dxfId="12102" priority="13102" operator="equal">
      <formula>"Pendiente"</formula>
    </cfRule>
  </conditionalFormatting>
  <conditionalFormatting sqref="F37 H37">
    <cfRule type="cellIs" dxfId="12101" priority="13101" operator="equal">
      <formula>"Pendiente"</formula>
    </cfRule>
  </conditionalFormatting>
  <conditionalFormatting sqref="G37">
    <cfRule type="cellIs" dxfId="12100" priority="13100" operator="equal">
      <formula>"Pendiente"</formula>
    </cfRule>
  </conditionalFormatting>
  <conditionalFormatting sqref="M37">
    <cfRule type="cellIs" dxfId="12099" priority="13099" operator="equal">
      <formula>"Pendiente"</formula>
    </cfRule>
  </conditionalFormatting>
  <conditionalFormatting sqref="M37">
    <cfRule type="cellIs" dxfId="12098" priority="13098" operator="equal">
      <formula>"Pendiente"</formula>
    </cfRule>
  </conditionalFormatting>
  <conditionalFormatting sqref="M37">
    <cfRule type="cellIs" dxfId="12097" priority="13097" operator="equal">
      <formula>"Pendiente"</formula>
    </cfRule>
  </conditionalFormatting>
  <conditionalFormatting sqref="M37">
    <cfRule type="cellIs" dxfId="12096" priority="13096" operator="equal">
      <formula>"Pendiente"</formula>
    </cfRule>
  </conditionalFormatting>
  <conditionalFormatting sqref="M37">
    <cfRule type="cellIs" dxfId="12095" priority="13095" operator="equal">
      <formula>"Pendiente"</formula>
    </cfRule>
  </conditionalFormatting>
  <conditionalFormatting sqref="M37">
    <cfRule type="cellIs" dxfId="12094" priority="13094" operator="equal">
      <formula>"Pendiente"</formula>
    </cfRule>
  </conditionalFormatting>
  <conditionalFormatting sqref="M37">
    <cfRule type="cellIs" dxfId="12093" priority="13093" operator="equal">
      <formula>"Pendiente"</formula>
    </cfRule>
  </conditionalFormatting>
  <conditionalFormatting sqref="M37">
    <cfRule type="cellIs" dxfId="12092" priority="13092" operator="equal">
      <formula>"Pendiente"</formula>
    </cfRule>
  </conditionalFormatting>
  <conditionalFormatting sqref="F38 H38">
    <cfRule type="cellIs" dxfId="12091" priority="13091" operator="equal">
      <formula>"Pendiente"</formula>
    </cfRule>
  </conditionalFormatting>
  <conditionalFormatting sqref="G38">
    <cfRule type="cellIs" dxfId="12090" priority="13090" operator="equal">
      <formula>"Pendiente"</formula>
    </cfRule>
  </conditionalFormatting>
  <conditionalFormatting sqref="AC28:AE28">
    <cfRule type="cellIs" dxfId="12089" priority="13088" operator="equal">
      <formula>"Pendiente"</formula>
    </cfRule>
  </conditionalFormatting>
  <conditionalFormatting sqref="T28">
    <cfRule type="cellIs" dxfId="12088" priority="13087" operator="equal">
      <formula>"Pendiente"</formula>
    </cfRule>
  </conditionalFormatting>
  <conditionalFormatting sqref="U28 W28:X28">
    <cfRule type="cellIs" dxfId="12087" priority="13086" operator="equal">
      <formula>"Pendiente"</formula>
    </cfRule>
  </conditionalFormatting>
  <conditionalFormatting sqref="Q28">
    <cfRule type="cellIs" dxfId="12086" priority="13085" operator="equal">
      <formula>"Pendiente"</formula>
    </cfRule>
  </conditionalFormatting>
  <conditionalFormatting sqref="N28">
    <cfRule type="cellIs" dxfId="12085" priority="13082" operator="equal">
      <formula>"Pendiente"</formula>
    </cfRule>
  </conditionalFormatting>
  <conditionalFormatting sqref="V28">
    <cfRule type="cellIs" dxfId="12084" priority="13081" operator="equal">
      <formula>"Pendiente"</formula>
    </cfRule>
  </conditionalFormatting>
  <conditionalFormatting sqref="S28">
    <cfRule type="cellIs" dxfId="12083" priority="13080" operator="equal">
      <formula>"Pendiente"</formula>
    </cfRule>
  </conditionalFormatting>
  <conditionalFormatting sqref="N29">
    <cfRule type="cellIs" dxfId="12082" priority="13079" operator="equal">
      <formula>"Pendiente"</formula>
    </cfRule>
  </conditionalFormatting>
  <conditionalFormatting sqref="T29">
    <cfRule type="cellIs" dxfId="12081" priority="13078" operator="equal">
      <formula>"Pendiente"</formula>
    </cfRule>
  </conditionalFormatting>
  <conditionalFormatting sqref="AC29:AE29">
    <cfRule type="cellIs" dxfId="12080" priority="13077" operator="equal">
      <formula>"Pendiente"</formula>
    </cfRule>
  </conditionalFormatting>
  <conditionalFormatting sqref="Q29">
    <cfRule type="cellIs" dxfId="12079" priority="13076" operator="equal">
      <formula>"Pendiente"</formula>
    </cfRule>
  </conditionalFormatting>
  <conditionalFormatting sqref="V29">
    <cfRule type="cellIs" dxfId="12078" priority="13072" operator="equal">
      <formula>"Pendiente"</formula>
    </cfRule>
  </conditionalFormatting>
  <conditionalFormatting sqref="S29">
    <cfRule type="cellIs" dxfId="12077" priority="13071" operator="equal">
      <formula>"Pendiente"</formula>
    </cfRule>
  </conditionalFormatting>
  <conditionalFormatting sqref="U29">
    <cfRule type="cellIs" dxfId="12076" priority="13070" operator="equal">
      <formula>"Pendiente"</formula>
    </cfRule>
  </conditionalFormatting>
  <conditionalFormatting sqref="W29:X29">
    <cfRule type="cellIs" dxfId="12075" priority="13069" operator="equal">
      <formula>"Pendiente"</formula>
    </cfRule>
  </conditionalFormatting>
  <conditionalFormatting sqref="F39 H39">
    <cfRule type="cellIs" dxfId="12074" priority="13068" operator="equal">
      <formula>"Pendiente"</formula>
    </cfRule>
  </conditionalFormatting>
  <conditionalFormatting sqref="G39">
    <cfRule type="cellIs" dxfId="12073" priority="13067" operator="equal">
      <formula>"Pendiente"</formula>
    </cfRule>
  </conditionalFormatting>
  <conditionalFormatting sqref="AC30:AE30">
    <cfRule type="cellIs" dxfId="12072" priority="13066" operator="equal">
      <formula>"Pendiente"</formula>
    </cfRule>
  </conditionalFormatting>
  <conditionalFormatting sqref="Y30:Z30">
    <cfRule type="cellIs" dxfId="12071" priority="13065" operator="equal">
      <formula>"Pendiente"</formula>
    </cfRule>
  </conditionalFormatting>
  <conditionalFormatting sqref="W30">
    <cfRule type="cellIs" dxfId="12070" priority="13064" operator="equal">
      <formula>"Pendiente"</formula>
    </cfRule>
  </conditionalFormatting>
  <conditionalFormatting sqref="X30">
    <cfRule type="cellIs" dxfId="12069" priority="13063" operator="equal">
      <formula>"Pendiente"</formula>
    </cfRule>
  </conditionalFormatting>
  <conditionalFormatting sqref="U30">
    <cfRule type="cellIs" dxfId="12068" priority="13062" operator="equal">
      <formula>"Pendiente"</formula>
    </cfRule>
  </conditionalFormatting>
  <conditionalFormatting sqref="N30">
    <cfRule type="cellIs" dxfId="12067" priority="13061" operator="equal">
      <formula>"Pendiente"</formula>
    </cfRule>
  </conditionalFormatting>
  <conditionalFormatting sqref="Q30">
    <cfRule type="cellIs" dxfId="12066" priority="13060" operator="equal">
      <formula>"Pendiente"</formula>
    </cfRule>
  </conditionalFormatting>
  <conditionalFormatting sqref="V30">
    <cfRule type="cellIs" dxfId="12065" priority="13056" operator="equal">
      <formula>"Pendiente"</formula>
    </cfRule>
  </conditionalFormatting>
  <conditionalFormatting sqref="S30">
    <cfRule type="cellIs" dxfId="12064" priority="13055" operator="equal">
      <formula>"Pendiente"</formula>
    </cfRule>
  </conditionalFormatting>
  <conditionalFormatting sqref="F40 H40">
    <cfRule type="cellIs" dxfId="12063" priority="13054" operator="equal">
      <formula>"Pendiente"</formula>
    </cfRule>
  </conditionalFormatting>
  <conditionalFormatting sqref="G40">
    <cfRule type="cellIs" dxfId="12062" priority="13053" operator="equal">
      <formula>"Pendiente"</formula>
    </cfRule>
  </conditionalFormatting>
  <conditionalFormatting sqref="F41 H41">
    <cfRule type="cellIs" dxfId="12061" priority="13052" operator="equal">
      <formula>"Pendiente"</formula>
    </cfRule>
  </conditionalFormatting>
  <conditionalFormatting sqref="G41">
    <cfRule type="cellIs" dxfId="12060" priority="13051" operator="equal">
      <formula>"Pendiente"</formula>
    </cfRule>
  </conditionalFormatting>
  <conditionalFormatting sqref="AC31:AE31">
    <cfRule type="cellIs" dxfId="12059" priority="13050" operator="equal">
      <formula>"Pendiente"</formula>
    </cfRule>
  </conditionalFormatting>
  <conditionalFormatting sqref="N31">
    <cfRule type="cellIs" dxfId="12058" priority="13046" operator="equal">
      <formula>"Pendiente"</formula>
    </cfRule>
  </conditionalFormatting>
  <conditionalFormatting sqref="Q31">
    <cfRule type="cellIs" dxfId="12057" priority="13045" operator="equal">
      <formula>"Pendiente"</formula>
    </cfRule>
  </conditionalFormatting>
  <conditionalFormatting sqref="W31">
    <cfRule type="cellIs" dxfId="12056" priority="13044" operator="equal">
      <formula>"Pendiente"</formula>
    </cfRule>
  </conditionalFormatting>
  <conditionalFormatting sqref="X31">
    <cfRule type="cellIs" dxfId="12055" priority="13043" operator="equal">
      <formula>"Pendiente"</formula>
    </cfRule>
  </conditionalFormatting>
  <conditionalFormatting sqref="U31">
    <cfRule type="cellIs" dxfId="12054" priority="13042" operator="equal">
      <formula>"Pendiente"</formula>
    </cfRule>
  </conditionalFormatting>
  <conditionalFormatting sqref="V31">
    <cfRule type="cellIs" dxfId="12053" priority="13041" operator="equal">
      <formula>"Pendiente"</formula>
    </cfRule>
  </conditionalFormatting>
  <conditionalFormatting sqref="S31">
    <cfRule type="cellIs" dxfId="12052" priority="13040" operator="equal">
      <formula>"Pendiente"</formula>
    </cfRule>
  </conditionalFormatting>
  <conditionalFormatting sqref="F42 H42">
    <cfRule type="cellIs" dxfId="12051" priority="13039" operator="equal">
      <formula>"Pendiente"</formula>
    </cfRule>
  </conditionalFormatting>
  <conditionalFormatting sqref="G42">
    <cfRule type="cellIs" dxfId="12050" priority="13038" operator="equal">
      <formula>"Pendiente"</formula>
    </cfRule>
  </conditionalFormatting>
  <conditionalFormatting sqref="AC36:AE36">
    <cfRule type="cellIs" dxfId="12049" priority="13037" operator="equal">
      <formula>"Pendiente"</formula>
    </cfRule>
  </conditionalFormatting>
  <conditionalFormatting sqref="F43 H43">
    <cfRule type="cellIs" dxfId="12048" priority="13036" operator="equal">
      <formula>"Pendiente"</formula>
    </cfRule>
  </conditionalFormatting>
  <conditionalFormatting sqref="G43">
    <cfRule type="cellIs" dxfId="12047" priority="13035" operator="equal">
      <formula>"Pendiente"</formula>
    </cfRule>
  </conditionalFormatting>
  <conditionalFormatting sqref="S33">
    <cfRule type="cellIs" dxfId="12046" priority="13034" operator="equal">
      <formula>"Pendiente"</formula>
    </cfRule>
  </conditionalFormatting>
  <conditionalFormatting sqref="S36">
    <cfRule type="cellIs" dxfId="12045" priority="13033" operator="equal">
      <formula>"Pendiente"</formula>
    </cfRule>
  </conditionalFormatting>
  <conditionalFormatting sqref="U32:U36">
    <cfRule type="cellIs" dxfId="12044" priority="13032" operator="equal">
      <formula>"Pendiente"</formula>
    </cfRule>
  </conditionalFormatting>
  <conditionalFormatting sqref="W32:X36">
    <cfRule type="cellIs" dxfId="12043" priority="13031" operator="equal">
      <formula>"Pendiente"</formula>
    </cfRule>
  </conditionalFormatting>
  <conditionalFormatting sqref="N33">
    <cfRule type="cellIs" dxfId="12042" priority="13030" operator="equal">
      <formula>"Pendiente"</formula>
    </cfRule>
  </conditionalFormatting>
  <conditionalFormatting sqref="N36">
    <cfRule type="cellIs" dxfId="12041" priority="13029" operator="equal">
      <formula>"Pendiente"</formula>
    </cfRule>
  </conditionalFormatting>
  <conditionalFormatting sqref="AC35:AE35">
    <cfRule type="cellIs" dxfId="12040" priority="13028" operator="equal">
      <formula>"Pendiente"</formula>
    </cfRule>
  </conditionalFormatting>
  <conditionalFormatting sqref="N35">
    <cfRule type="cellIs" dxfId="12039" priority="13027" operator="equal">
      <formula>"Pendiente"</formula>
    </cfRule>
  </conditionalFormatting>
  <conditionalFormatting sqref="S35">
    <cfRule type="cellIs" dxfId="12038" priority="13026" operator="equal">
      <formula>"Pendiente"</formula>
    </cfRule>
  </conditionalFormatting>
  <conditionalFormatting sqref="AC21">
    <cfRule type="cellIs" dxfId="12037" priority="13025" operator="equal">
      <formula>"Pendiente"</formula>
    </cfRule>
  </conditionalFormatting>
  <conditionalFormatting sqref="AB21">
    <cfRule type="cellIs" dxfId="12036" priority="13024" operator="equal">
      <formula>"Pendiente"</formula>
    </cfRule>
  </conditionalFormatting>
  <conditionalFormatting sqref="AD21">
    <cfRule type="cellIs" dxfId="12035" priority="13023" operator="equal">
      <formula>"Pendiente"</formula>
    </cfRule>
  </conditionalFormatting>
  <conditionalFormatting sqref="AE21">
    <cfRule type="cellIs" dxfId="12034" priority="13022" operator="equal">
      <formula>"Pendiente"</formula>
    </cfRule>
  </conditionalFormatting>
  <conditionalFormatting sqref="Z21">
    <cfRule type="cellIs" dxfId="12033" priority="13021" operator="equal">
      <formula>"Pendiente"</formula>
    </cfRule>
  </conditionalFormatting>
  <conditionalFormatting sqref="T21">
    <cfRule type="cellIs" dxfId="12032" priority="13020" operator="equal">
      <formula>"Pendiente"</formula>
    </cfRule>
  </conditionalFormatting>
  <conditionalFormatting sqref="N21">
    <cfRule type="cellIs" dxfId="12031" priority="13018" operator="equal">
      <formula>"Pendiente"</formula>
    </cfRule>
  </conditionalFormatting>
  <conditionalFormatting sqref="V21">
    <cfRule type="cellIs" dxfId="12030" priority="13013" operator="equal">
      <formula>"Pendiente"</formula>
    </cfRule>
  </conditionalFormatting>
  <conditionalFormatting sqref="S21">
    <cfRule type="cellIs" dxfId="12029" priority="13012" operator="equal">
      <formula>"Pendiente"</formula>
    </cfRule>
  </conditionalFormatting>
  <conditionalFormatting sqref="AC33:AE33">
    <cfRule type="cellIs" dxfId="12028" priority="13011" operator="equal">
      <formula>"Pendiente"</formula>
    </cfRule>
  </conditionalFormatting>
  <conditionalFormatting sqref="AC32:AE32">
    <cfRule type="cellIs" dxfId="12027" priority="13010" operator="equal">
      <formula>"Pendiente"</formula>
    </cfRule>
  </conditionalFormatting>
  <conditionalFormatting sqref="Q32">
    <cfRule type="cellIs" dxfId="12026" priority="13008" operator="equal">
      <formula>"Pendiente"</formula>
    </cfRule>
  </conditionalFormatting>
  <conditionalFormatting sqref="N32">
    <cfRule type="cellIs" dxfId="12025" priority="13007" operator="equal">
      <formula>"Pendiente"</formula>
    </cfRule>
  </conditionalFormatting>
  <conditionalFormatting sqref="S32">
    <cfRule type="cellIs" dxfId="12024" priority="13006" operator="equal">
      <formula>"Pendiente"</formula>
    </cfRule>
  </conditionalFormatting>
  <conditionalFormatting sqref="F44 H44">
    <cfRule type="cellIs" dxfId="12023" priority="13005" operator="equal">
      <formula>"Pendiente"</formula>
    </cfRule>
  </conditionalFormatting>
  <conditionalFormatting sqref="G44">
    <cfRule type="cellIs" dxfId="12022" priority="13004" operator="equal">
      <formula>"Pendiente"</formula>
    </cfRule>
  </conditionalFormatting>
  <conditionalFormatting sqref="AC37">
    <cfRule type="cellIs" dxfId="12021" priority="13003" operator="equal">
      <formula>"Pendiente"</formula>
    </cfRule>
  </conditionalFormatting>
  <conditionalFormatting sqref="AD37">
    <cfRule type="cellIs" dxfId="12020" priority="13002" operator="equal">
      <formula>"Pendiente"</formula>
    </cfRule>
  </conditionalFormatting>
  <conditionalFormatting sqref="AE37">
    <cfRule type="cellIs" dxfId="12019" priority="13001" operator="equal">
      <formula>"Pendiente"</formula>
    </cfRule>
  </conditionalFormatting>
  <conditionalFormatting sqref="N37">
    <cfRule type="cellIs" dxfId="12018" priority="13000" operator="equal">
      <formula>"Pendiente"</formula>
    </cfRule>
  </conditionalFormatting>
  <conditionalFormatting sqref="U37">
    <cfRule type="cellIs" dxfId="12017" priority="12999" operator="equal">
      <formula>"Pendiente"</formula>
    </cfRule>
  </conditionalFormatting>
  <conditionalFormatting sqref="S37">
    <cfRule type="cellIs" dxfId="12016" priority="12998" operator="equal">
      <formula>"Pendiente"</formula>
    </cfRule>
  </conditionalFormatting>
  <conditionalFormatting sqref="W37">
    <cfRule type="cellIs" dxfId="12015" priority="12997" operator="equal">
      <formula>"Pendiente"</formula>
    </cfRule>
  </conditionalFormatting>
  <conditionalFormatting sqref="X37">
    <cfRule type="cellIs" dxfId="12014" priority="12996" operator="equal">
      <formula>"Pendiente"</formula>
    </cfRule>
  </conditionalFormatting>
  <conditionalFormatting sqref="F45 H45">
    <cfRule type="cellIs" dxfId="12013" priority="12995" operator="equal">
      <formula>"Pendiente"</formula>
    </cfRule>
  </conditionalFormatting>
  <conditionalFormatting sqref="G45">
    <cfRule type="cellIs" dxfId="12012" priority="12994" operator="equal">
      <formula>"Pendiente"</formula>
    </cfRule>
  </conditionalFormatting>
  <conditionalFormatting sqref="F46 H46">
    <cfRule type="cellIs" dxfId="12011" priority="12993" operator="equal">
      <formula>"Pendiente"</formula>
    </cfRule>
  </conditionalFormatting>
  <conditionalFormatting sqref="G46">
    <cfRule type="cellIs" dxfId="12010" priority="12992" operator="equal">
      <formula>"Pendiente"</formula>
    </cfRule>
  </conditionalFormatting>
  <conditionalFormatting sqref="F47 H47">
    <cfRule type="cellIs" dxfId="12009" priority="12991" operator="equal">
      <formula>"Pendiente"</formula>
    </cfRule>
  </conditionalFormatting>
  <conditionalFormatting sqref="G47">
    <cfRule type="cellIs" dxfId="12008" priority="12990" operator="equal">
      <formula>"Pendiente"</formula>
    </cfRule>
  </conditionalFormatting>
  <conditionalFormatting sqref="F48 H48">
    <cfRule type="cellIs" dxfId="12007" priority="12989" operator="equal">
      <formula>"Pendiente"</formula>
    </cfRule>
  </conditionalFormatting>
  <conditionalFormatting sqref="G48">
    <cfRule type="cellIs" dxfId="12006" priority="12988" operator="equal">
      <formula>"Pendiente"</formula>
    </cfRule>
  </conditionalFormatting>
  <conditionalFormatting sqref="F49 H49">
    <cfRule type="cellIs" dxfId="12005" priority="12987" operator="equal">
      <formula>"Pendiente"</formula>
    </cfRule>
  </conditionalFormatting>
  <conditionalFormatting sqref="G49">
    <cfRule type="cellIs" dxfId="12004" priority="12986" operator="equal">
      <formula>"Pendiente"</formula>
    </cfRule>
  </conditionalFormatting>
  <conditionalFormatting sqref="F50 H50">
    <cfRule type="cellIs" dxfId="12003" priority="12985" operator="equal">
      <formula>"Pendiente"</formula>
    </cfRule>
  </conditionalFormatting>
  <conditionalFormatting sqref="G50">
    <cfRule type="cellIs" dxfId="12002" priority="12984" operator="equal">
      <formula>"Pendiente"</formula>
    </cfRule>
  </conditionalFormatting>
  <conditionalFormatting sqref="N34">
    <cfRule type="cellIs" dxfId="12001" priority="12983" operator="equal">
      <formula>"Pendiente"</formula>
    </cfRule>
  </conditionalFormatting>
  <conditionalFormatting sqref="N40">
    <cfRule type="cellIs" dxfId="12000" priority="12982" operator="equal">
      <formula>"Pendiente"</formula>
    </cfRule>
  </conditionalFormatting>
  <conditionalFormatting sqref="E51">
    <cfRule type="cellIs" dxfId="11999" priority="12981" operator="equal">
      <formula>"Pendiente"</formula>
    </cfRule>
  </conditionalFormatting>
  <conditionalFormatting sqref="B53:D53">
    <cfRule type="cellIs" dxfId="11998" priority="12980" operator="equal">
      <formula>"Pendiente"</formula>
    </cfRule>
  </conditionalFormatting>
  <conditionalFormatting sqref="E53">
    <cfRule type="cellIs" dxfId="11997" priority="12979" operator="equal">
      <formula>"Pendiente"</formula>
    </cfRule>
  </conditionalFormatting>
  <conditionalFormatting sqref="B52:D52">
    <cfRule type="cellIs" dxfId="11996" priority="12978" operator="equal">
      <formula>"Pendiente"</formula>
    </cfRule>
  </conditionalFormatting>
  <conditionalFormatting sqref="E52">
    <cfRule type="cellIs" dxfId="11995" priority="12977" operator="equal">
      <formula>"Pendiente"</formula>
    </cfRule>
  </conditionalFormatting>
  <conditionalFormatting sqref="I51:K53 M51:M53">
    <cfRule type="cellIs" dxfId="11994" priority="12976" operator="equal">
      <formula>"Pendiente"</formula>
    </cfRule>
  </conditionalFormatting>
  <conditionalFormatting sqref="F51:F53 H51:H53">
    <cfRule type="cellIs" dxfId="11993" priority="12975" operator="equal">
      <formula>"Pendiente"</formula>
    </cfRule>
  </conditionalFormatting>
  <conditionalFormatting sqref="G51:G53">
    <cfRule type="cellIs" dxfId="11992" priority="12974" operator="equal">
      <formula>"Pendiente"</formula>
    </cfRule>
  </conditionalFormatting>
  <conditionalFormatting sqref="B54">
    <cfRule type="cellIs" dxfId="11991" priority="12973" operator="equal">
      <formula>"Pendiente"</formula>
    </cfRule>
  </conditionalFormatting>
  <conditionalFormatting sqref="B54">
    <cfRule type="cellIs" dxfId="11990" priority="12972" operator="equal">
      <formula>"Pendiente"</formula>
    </cfRule>
  </conditionalFormatting>
  <conditionalFormatting sqref="E54">
    <cfRule type="cellIs" dxfId="11989" priority="12971" operator="equal">
      <formula>"Pendiente"</formula>
    </cfRule>
  </conditionalFormatting>
  <conditionalFormatting sqref="E54">
    <cfRule type="cellIs" dxfId="11988" priority="12970" operator="equal">
      <formula>"Pendiente"</formula>
    </cfRule>
  </conditionalFormatting>
  <conditionalFormatting sqref="D54">
    <cfRule type="cellIs" dxfId="11987" priority="12969" operator="equal">
      <formula>"Pendiente"</formula>
    </cfRule>
  </conditionalFormatting>
  <conditionalFormatting sqref="D54">
    <cfRule type="cellIs" dxfId="11986" priority="12968" operator="equal">
      <formula>"Pendiente"</formula>
    </cfRule>
  </conditionalFormatting>
  <conditionalFormatting sqref="C54">
    <cfRule type="cellIs" dxfId="11985" priority="12967" operator="equal">
      <formula>"Pendiente"</formula>
    </cfRule>
  </conditionalFormatting>
  <conditionalFormatting sqref="C54">
    <cfRule type="cellIs" dxfId="11984" priority="12966" operator="equal">
      <formula>"Pendiente"</formula>
    </cfRule>
  </conditionalFormatting>
  <conditionalFormatting sqref="I54:K54 M54">
    <cfRule type="cellIs" dxfId="11983" priority="12965" operator="equal">
      <formula>"Pendiente"</formula>
    </cfRule>
  </conditionalFormatting>
  <conditionalFormatting sqref="F54 H54">
    <cfRule type="cellIs" dxfId="11982" priority="12964" operator="equal">
      <formula>"Pendiente"</formula>
    </cfRule>
  </conditionalFormatting>
  <conditionalFormatting sqref="G54">
    <cfRule type="cellIs" dxfId="11981" priority="12963" operator="equal">
      <formula>"Pendiente"</formula>
    </cfRule>
  </conditionalFormatting>
  <conditionalFormatting sqref="B55:D55">
    <cfRule type="cellIs" dxfId="11980" priority="12962" operator="equal">
      <formula>"Pendiente"</formula>
    </cfRule>
  </conditionalFormatting>
  <conditionalFormatting sqref="E55">
    <cfRule type="cellIs" dxfId="11979" priority="12961" operator="equal">
      <formula>"Pendiente"</formula>
    </cfRule>
  </conditionalFormatting>
  <conditionalFormatting sqref="I55:K55 M55">
    <cfRule type="cellIs" dxfId="11978" priority="12960" operator="equal">
      <formula>"Pendiente"</formula>
    </cfRule>
  </conditionalFormatting>
  <conditionalFormatting sqref="F55 H55">
    <cfRule type="cellIs" dxfId="11977" priority="12959" operator="equal">
      <formula>"Pendiente"</formula>
    </cfRule>
  </conditionalFormatting>
  <conditionalFormatting sqref="G55">
    <cfRule type="cellIs" dxfId="11976" priority="12958" operator="equal">
      <formula>"Pendiente"</formula>
    </cfRule>
  </conditionalFormatting>
  <conditionalFormatting sqref="B56">
    <cfRule type="cellIs" dxfId="11975" priority="12957" operator="equal">
      <formula>"Pendiente"</formula>
    </cfRule>
  </conditionalFormatting>
  <conditionalFormatting sqref="B56">
    <cfRule type="cellIs" dxfId="11974" priority="12956" operator="equal">
      <formula>"Pendiente"</formula>
    </cfRule>
  </conditionalFormatting>
  <conditionalFormatting sqref="E56">
    <cfRule type="cellIs" dxfId="11973" priority="12955" operator="equal">
      <formula>"Pendiente"</formula>
    </cfRule>
  </conditionalFormatting>
  <conditionalFormatting sqref="E56">
    <cfRule type="cellIs" dxfId="11972" priority="12954" operator="equal">
      <formula>"Pendiente"</formula>
    </cfRule>
  </conditionalFormatting>
  <conditionalFormatting sqref="D56">
    <cfRule type="cellIs" dxfId="11971" priority="12953" operator="equal">
      <formula>"Pendiente"</formula>
    </cfRule>
  </conditionalFormatting>
  <conditionalFormatting sqref="D56">
    <cfRule type="cellIs" dxfId="11970" priority="12952" operator="equal">
      <formula>"Pendiente"</formula>
    </cfRule>
  </conditionalFormatting>
  <conditionalFormatting sqref="C56">
    <cfRule type="cellIs" dxfId="11969" priority="12951" operator="equal">
      <formula>"Pendiente"</formula>
    </cfRule>
  </conditionalFormatting>
  <conditionalFormatting sqref="C56">
    <cfRule type="cellIs" dxfId="11968" priority="12950" operator="equal">
      <formula>"Pendiente"</formula>
    </cfRule>
  </conditionalFormatting>
  <conditionalFormatting sqref="I56:K56">
    <cfRule type="cellIs" dxfId="11967" priority="12949" operator="equal">
      <formula>"Pendiente"</formula>
    </cfRule>
  </conditionalFormatting>
  <conditionalFormatting sqref="F56 H56">
    <cfRule type="cellIs" dxfId="11966" priority="12948" operator="equal">
      <formula>"Pendiente"</formula>
    </cfRule>
  </conditionalFormatting>
  <conditionalFormatting sqref="G56">
    <cfRule type="cellIs" dxfId="11965" priority="12947" operator="equal">
      <formula>"Pendiente"</formula>
    </cfRule>
  </conditionalFormatting>
  <conditionalFormatting sqref="M56">
    <cfRule type="cellIs" dxfId="11964" priority="12946" operator="equal">
      <formula>"Pendiente"</formula>
    </cfRule>
  </conditionalFormatting>
  <conditionalFormatting sqref="B57:D57">
    <cfRule type="cellIs" dxfId="11963" priority="12945" operator="equal">
      <formula>"Pendiente"</formula>
    </cfRule>
  </conditionalFormatting>
  <conditionalFormatting sqref="E57">
    <cfRule type="cellIs" dxfId="11962" priority="12944" operator="equal">
      <formula>"Pendiente"</formula>
    </cfRule>
  </conditionalFormatting>
  <conditionalFormatting sqref="B58 D58">
    <cfRule type="cellIs" dxfId="11961" priority="12943" operator="equal">
      <formula>"Pendiente"</formula>
    </cfRule>
  </conditionalFormatting>
  <conditionalFormatting sqref="E58">
    <cfRule type="cellIs" dxfId="11960" priority="12942" operator="equal">
      <formula>"Pendiente"</formula>
    </cfRule>
  </conditionalFormatting>
  <conditionalFormatting sqref="B59">
    <cfRule type="cellIs" dxfId="11959" priority="12941" operator="equal">
      <formula>"Pendiente"</formula>
    </cfRule>
  </conditionalFormatting>
  <conditionalFormatting sqref="D59">
    <cfRule type="cellIs" dxfId="11958" priority="12940" operator="equal">
      <formula>"Pendiente"</formula>
    </cfRule>
  </conditionalFormatting>
  <conditionalFormatting sqref="E59">
    <cfRule type="cellIs" dxfId="11957" priority="12939" operator="equal">
      <formula>"Pendiente"</formula>
    </cfRule>
  </conditionalFormatting>
  <conditionalFormatting sqref="I57:K59">
    <cfRule type="cellIs" dxfId="11956" priority="12938" operator="equal">
      <formula>"Pendiente"</formula>
    </cfRule>
  </conditionalFormatting>
  <conditionalFormatting sqref="F57:F59 H57:H59">
    <cfRule type="cellIs" dxfId="11955" priority="12937" operator="equal">
      <formula>"Pendiente"</formula>
    </cfRule>
  </conditionalFormatting>
  <conditionalFormatting sqref="G57:G59">
    <cfRule type="cellIs" dxfId="11954" priority="12936" operator="equal">
      <formula>"Pendiente"</formula>
    </cfRule>
  </conditionalFormatting>
  <conditionalFormatting sqref="M57:M59">
    <cfRule type="cellIs" dxfId="11953" priority="12935" operator="equal">
      <formula>"Pendiente"</formula>
    </cfRule>
  </conditionalFormatting>
  <conditionalFormatting sqref="B60:D60">
    <cfRule type="cellIs" dxfId="11952" priority="12934" operator="equal">
      <formula>"Pendiente"</formula>
    </cfRule>
  </conditionalFormatting>
  <conditionalFormatting sqref="E60">
    <cfRule type="cellIs" dxfId="11951" priority="12933" operator="equal">
      <formula>"Pendiente"</formula>
    </cfRule>
  </conditionalFormatting>
  <conditionalFormatting sqref="I60:K60">
    <cfRule type="cellIs" dxfId="11950" priority="12932" operator="equal">
      <formula>"Pendiente"</formula>
    </cfRule>
  </conditionalFormatting>
  <conditionalFormatting sqref="F60 H60">
    <cfRule type="cellIs" dxfId="11949" priority="12931" operator="equal">
      <formula>"Pendiente"</formula>
    </cfRule>
  </conditionalFormatting>
  <conditionalFormatting sqref="G60">
    <cfRule type="cellIs" dxfId="11948" priority="12930" operator="equal">
      <formula>"Pendiente"</formula>
    </cfRule>
  </conditionalFormatting>
  <conditionalFormatting sqref="M60">
    <cfRule type="cellIs" dxfId="11947" priority="12929" operator="equal">
      <formula>"Pendiente"</formula>
    </cfRule>
  </conditionalFormatting>
  <conditionalFormatting sqref="B61">
    <cfRule type="cellIs" dxfId="11946" priority="12928" operator="equal">
      <formula>"Pendiente"</formula>
    </cfRule>
  </conditionalFormatting>
  <conditionalFormatting sqref="C61">
    <cfRule type="cellIs" dxfId="11945" priority="12927" operator="equal">
      <formula>"Pendiente"</formula>
    </cfRule>
  </conditionalFormatting>
  <conditionalFormatting sqref="D61">
    <cfRule type="cellIs" dxfId="11944" priority="12926" operator="equal">
      <formula>"Pendiente"</formula>
    </cfRule>
  </conditionalFormatting>
  <conditionalFormatting sqref="E61">
    <cfRule type="cellIs" dxfId="11943" priority="12925" operator="equal">
      <formula>"Pendiente"</formula>
    </cfRule>
  </conditionalFormatting>
  <conditionalFormatting sqref="I61">
    <cfRule type="cellIs" dxfId="11942" priority="12924" operator="equal">
      <formula>"Pendiente"</formula>
    </cfRule>
  </conditionalFormatting>
  <conditionalFormatting sqref="F61 H61">
    <cfRule type="cellIs" dxfId="11941" priority="12923" operator="equal">
      <formula>"Pendiente"</formula>
    </cfRule>
  </conditionalFormatting>
  <conditionalFormatting sqref="G61">
    <cfRule type="cellIs" dxfId="11940" priority="12922" operator="equal">
      <formula>"Pendiente"</formula>
    </cfRule>
  </conditionalFormatting>
  <conditionalFormatting sqref="J61:K61">
    <cfRule type="cellIs" dxfId="11939" priority="12921" operator="equal">
      <formula>"Pendiente"</formula>
    </cfRule>
  </conditionalFormatting>
  <conditionalFormatting sqref="M61">
    <cfRule type="cellIs" dxfId="11938" priority="12920" operator="equal">
      <formula>"Pendiente"</formula>
    </cfRule>
  </conditionalFormatting>
  <conditionalFormatting sqref="B62">
    <cfRule type="cellIs" dxfId="11937" priority="12919" operator="equal">
      <formula>"Pendiente"</formula>
    </cfRule>
  </conditionalFormatting>
  <conditionalFormatting sqref="C62">
    <cfRule type="cellIs" dxfId="11936" priority="12918" operator="equal">
      <formula>"Pendiente"</formula>
    </cfRule>
  </conditionalFormatting>
  <conditionalFormatting sqref="E62">
    <cfRule type="cellIs" dxfId="11935" priority="12917" operator="equal">
      <formula>"Pendiente"</formula>
    </cfRule>
  </conditionalFormatting>
  <conditionalFormatting sqref="E62">
    <cfRule type="cellIs" dxfId="11934" priority="12916" operator="equal">
      <formula>"Pendiente"</formula>
    </cfRule>
  </conditionalFormatting>
  <conditionalFormatting sqref="D62">
    <cfRule type="cellIs" dxfId="11933" priority="12915" operator="equal">
      <formula>"Pendiente"</formula>
    </cfRule>
  </conditionalFormatting>
  <conditionalFormatting sqref="D62">
    <cfRule type="cellIs" dxfId="11932" priority="12914" operator="equal">
      <formula>"Pendiente"</formula>
    </cfRule>
  </conditionalFormatting>
  <conditionalFormatting sqref="I62">
    <cfRule type="cellIs" dxfId="11931" priority="12913" operator="equal">
      <formula>"Pendiente"</formula>
    </cfRule>
  </conditionalFormatting>
  <conditionalFormatting sqref="F62 H62">
    <cfRule type="cellIs" dxfId="11930" priority="12912" operator="equal">
      <formula>"Pendiente"</formula>
    </cfRule>
  </conditionalFormatting>
  <conditionalFormatting sqref="G62">
    <cfRule type="cellIs" dxfId="11929" priority="12911" operator="equal">
      <formula>"Pendiente"</formula>
    </cfRule>
  </conditionalFormatting>
  <conditionalFormatting sqref="J62:K62">
    <cfRule type="cellIs" dxfId="11928" priority="12910" operator="equal">
      <formula>"Pendiente"</formula>
    </cfRule>
  </conditionalFormatting>
  <conditionalFormatting sqref="M62">
    <cfRule type="cellIs" dxfId="11927" priority="12909" operator="equal">
      <formula>"Pendiente"</formula>
    </cfRule>
  </conditionalFormatting>
  <conditionalFormatting sqref="B63">
    <cfRule type="cellIs" dxfId="11926" priority="12908" operator="equal">
      <formula>"Pendiente"</formula>
    </cfRule>
  </conditionalFormatting>
  <conditionalFormatting sqref="D63">
    <cfRule type="cellIs" dxfId="11925" priority="12907" operator="equal">
      <formula>"Pendiente"</formula>
    </cfRule>
  </conditionalFormatting>
  <conditionalFormatting sqref="E63">
    <cfRule type="cellIs" dxfId="11924" priority="12906" operator="equal">
      <formula>"Pendiente"</formula>
    </cfRule>
  </conditionalFormatting>
  <conditionalFormatting sqref="I63">
    <cfRule type="cellIs" dxfId="11923" priority="12905" operator="equal">
      <formula>"Pendiente"</formula>
    </cfRule>
  </conditionalFormatting>
  <conditionalFormatting sqref="F63 H63">
    <cfRule type="cellIs" dxfId="11922" priority="12904" operator="equal">
      <formula>"Pendiente"</formula>
    </cfRule>
  </conditionalFormatting>
  <conditionalFormatting sqref="G63">
    <cfRule type="cellIs" dxfId="11921" priority="12903" operator="equal">
      <formula>"Pendiente"</formula>
    </cfRule>
  </conditionalFormatting>
  <conditionalFormatting sqref="J63:K63">
    <cfRule type="cellIs" dxfId="11920" priority="12902" operator="equal">
      <formula>"Pendiente"</formula>
    </cfRule>
  </conditionalFormatting>
  <conditionalFormatting sqref="M63">
    <cfRule type="cellIs" dxfId="11919" priority="12901" operator="equal">
      <formula>"Pendiente"</formula>
    </cfRule>
  </conditionalFormatting>
  <conditionalFormatting sqref="B64:E64">
    <cfRule type="cellIs" dxfId="11918" priority="12900" operator="equal">
      <formula>"Pendiente"</formula>
    </cfRule>
  </conditionalFormatting>
  <conditionalFormatting sqref="I64">
    <cfRule type="cellIs" dxfId="11917" priority="12899" operator="equal">
      <formula>"Pendiente"</formula>
    </cfRule>
  </conditionalFormatting>
  <conditionalFormatting sqref="F64 H64">
    <cfRule type="cellIs" dxfId="11916" priority="12898" operator="equal">
      <formula>"Pendiente"</formula>
    </cfRule>
  </conditionalFormatting>
  <conditionalFormatting sqref="G64">
    <cfRule type="cellIs" dxfId="11915" priority="12897" operator="equal">
      <formula>"Pendiente"</formula>
    </cfRule>
  </conditionalFormatting>
  <conditionalFormatting sqref="J64:K64">
    <cfRule type="cellIs" dxfId="11914" priority="12896" operator="equal">
      <formula>"Pendiente"</formula>
    </cfRule>
  </conditionalFormatting>
  <conditionalFormatting sqref="M64">
    <cfRule type="cellIs" dxfId="11913" priority="12895" operator="equal">
      <formula>"Pendiente"</formula>
    </cfRule>
  </conditionalFormatting>
  <conditionalFormatting sqref="C63">
    <cfRule type="cellIs" dxfId="11912" priority="12894" operator="equal">
      <formula>"Pendiente"</formula>
    </cfRule>
  </conditionalFormatting>
  <conditionalFormatting sqref="B66:E66">
    <cfRule type="cellIs" dxfId="11911" priority="12893" operator="equal">
      <formula>"Pendiente"</formula>
    </cfRule>
  </conditionalFormatting>
  <conditionalFormatting sqref="M66">
    <cfRule type="cellIs" dxfId="11910" priority="12892" operator="equal">
      <formula>"Pendiente"</formula>
    </cfRule>
  </conditionalFormatting>
  <conditionalFormatting sqref="I65:I66">
    <cfRule type="cellIs" dxfId="11909" priority="12891" operator="equal">
      <formula>"Pendiente"</formula>
    </cfRule>
  </conditionalFormatting>
  <conditionalFormatting sqref="F65:F66 H65:H66">
    <cfRule type="cellIs" dxfId="11908" priority="12890" operator="equal">
      <formula>"Pendiente"</formula>
    </cfRule>
  </conditionalFormatting>
  <conditionalFormatting sqref="G65:G66">
    <cfRule type="cellIs" dxfId="11907" priority="12889" operator="equal">
      <formula>"Pendiente"</formula>
    </cfRule>
  </conditionalFormatting>
  <conditionalFormatting sqref="J65:K66">
    <cfRule type="cellIs" dxfId="11906" priority="12888" operator="equal">
      <formula>"Pendiente"</formula>
    </cfRule>
  </conditionalFormatting>
  <conditionalFormatting sqref="B67:B69">
    <cfRule type="cellIs" dxfId="11905" priority="12887" operator="equal">
      <formula>"Pendiente"</formula>
    </cfRule>
  </conditionalFormatting>
  <conditionalFormatting sqref="C67:C69">
    <cfRule type="cellIs" dxfId="11904" priority="12886" operator="equal">
      <formula>"Pendiente"</formula>
    </cfRule>
  </conditionalFormatting>
  <conditionalFormatting sqref="E67:E69">
    <cfRule type="cellIs" dxfId="11903" priority="12885" operator="equal">
      <formula>"Pendiente"</formula>
    </cfRule>
  </conditionalFormatting>
  <conditionalFormatting sqref="E67:E69">
    <cfRule type="cellIs" dxfId="11902" priority="12884" operator="equal">
      <formula>"Pendiente"</formula>
    </cfRule>
  </conditionalFormatting>
  <conditionalFormatting sqref="D67:D69">
    <cfRule type="cellIs" dxfId="11901" priority="12883" operator="equal">
      <formula>"Pendiente"</formula>
    </cfRule>
  </conditionalFormatting>
  <conditionalFormatting sqref="D67:D69">
    <cfRule type="cellIs" dxfId="11900" priority="12882" operator="equal">
      <formula>"Pendiente"</formula>
    </cfRule>
  </conditionalFormatting>
  <conditionalFormatting sqref="I67:I69">
    <cfRule type="cellIs" dxfId="11899" priority="12881" operator="equal">
      <formula>"Pendiente"</formula>
    </cfRule>
  </conditionalFormatting>
  <conditionalFormatting sqref="F67 H67">
    <cfRule type="cellIs" dxfId="11898" priority="12880" operator="equal">
      <formula>"Pendiente"</formula>
    </cfRule>
  </conditionalFormatting>
  <conditionalFormatting sqref="G67">
    <cfRule type="cellIs" dxfId="11897" priority="12879" operator="equal">
      <formula>"Pendiente"</formula>
    </cfRule>
  </conditionalFormatting>
  <conditionalFormatting sqref="J67:K69">
    <cfRule type="cellIs" dxfId="11896" priority="12878" operator="equal">
      <formula>"Pendiente"</formula>
    </cfRule>
  </conditionalFormatting>
  <conditionalFormatting sqref="M67:M69">
    <cfRule type="cellIs" dxfId="11895" priority="12877" operator="equal">
      <formula>"Pendiente"</formula>
    </cfRule>
  </conditionalFormatting>
  <conditionalFormatting sqref="F68 H68">
    <cfRule type="cellIs" dxfId="11894" priority="12876" operator="equal">
      <formula>"Pendiente"</formula>
    </cfRule>
  </conditionalFormatting>
  <conditionalFormatting sqref="G68">
    <cfRule type="cellIs" dxfId="11893" priority="12875" operator="equal">
      <formula>"Pendiente"</formula>
    </cfRule>
  </conditionalFormatting>
  <conditionalFormatting sqref="F69 H69">
    <cfRule type="cellIs" dxfId="11892" priority="12874" operator="equal">
      <formula>"Pendiente"</formula>
    </cfRule>
  </conditionalFormatting>
  <conditionalFormatting sqref="G69">
    <cfRule type="cellIs" dxfId="11891" priority="12873" operator="equal">
      <formula>"Pendiente"</formula>
    </cfRule>
  </conditionalFormatting>
  <conditionalFormatting sqref="B70:C70">
    <cfRule type="cellIs" dxfId="11890" priority="12872" operator="equal">
      <formula>"Pendiente"</formula>
    </cfRule>
  </conditionalFormatting>
  <conditionalFormatting sqref="B70">
    <cfRule type="cellIs" dxfId="11889" priority="12871" operator="equal">
      <formula>"Pendiente"</formula>
    </cfRule>
  </conditionalFormatting>
  <conditionalFormatting sqref="C70">
    <cfRule type="cellIs" dxfId="11888" priority="12870" operator="equal">
      <formula>"Pendiente"</formula>
    </cfRule>
  </conditionalFormatting>
  <conditionalFormatting sqref="E70">
    <cfRule type="cellIs" dxfId="11887" priority="12869" operator="equal">
      <formula>"Pendiente"</formula>
    </cfRule>
  </conditionalFormatting>
  <conditionalFormatting sqref="E70">
    <cfRule type="cellIs" dxfId="11886" priority="12868" operator="equal">
      <formula>"Pendiente"</formula>
    </cfRule>
  </conditionalFormatting>
  <conditionalFormatting sqref="D70">
    <cfRule type="cellIs" dxfId="11885" priority="12867" operator="equal">
      <formula>"Pendiente"</formula>
    </cfRule>
  </conditionalFormatting>
  <conditionalFormatting sqref="D70">
    <cfRule type="cellIs" dxfId="11884" priority="12866" operator="equal">
      <formula>"Pendiente"</formula>
    </cfRule>
  </conditionalFormatting>
  <conditionalFormatting sqref="M70">
    <cfRule type="cellIs" dxfId="11883" priority="12865" operator="equal">
      <formula>"Pendiente"</formula>
    </cfRule>
  </conditionalFormatting>
  <conditionalFormatting sqref="M70">
    <cfRule type="cellIs" dxfId="11882" priority="12864" operator="equal">
      <formula>"Pendiente"</formula>
    </cfRule>
  </conditionalFormatting>
  <conditionalFormatting sqref="I70:K70">
    <cfRule type="cellIs" dxfId="11881" priority="12863" operator="equal">
      <formula>"Pendiente"</formula>
    </cfRule>
  </conditionalFormatting>
  <conditionalFormatting sqref="I70">
    <cfRule type="cellIs" dxfId="11880" priority="12862" operator="equal">
      <formula>"Pendiente"</formula>
    </cfRule>
  </conditionalFormatting>
  <conditionalFormatting sqref="J70:K70">
    <cfRule type="cellIs" dxfId="11879" priority="12861" operator="equal">
      <formula>"Pendiente"</formula>
    </cfRule>
  </conditionalFormatting>
  <conditionalFormatting sqref="F70 H70">
    <cfRule type="cellIs" dxfId="11878" priority="12860" operator="equal">
      <formula>"Pendiente"</formula>
    </cfRule>
  </conditionalFormatting>
  <conditionalFormatting sqref="G70">
    <cfRule type="cellIs" dxfId="11877" priority="12859" operator="equal">
      <formula>"Pendiente"</formula>
    </cfRule>
  </conditionalFormatting>
  <conditionalFormatting sqref="F71 H71">
    <cfRule type="cellIs" dxfId="11876" priority="12858" operator="equal">
      <formula>"Pendiente"</formula>
    </cfRule>
  </conditionalFormatting>
  <conditionalFormatting sqref="G71">
    <cfRule type="cellIs" dxfId="11875" priority="12857" operator="equal">
      <formula>"Pendiente"</formula>
    </cfRule>
  </conditionalFormatting>
  <conditionalFormatting sqref="B72:D72">
    <cfRule type="cellIs" dxfId="11874" priority="12856" operator="equal">
      <formula>"Pendiente"</formula>
    </cfRule>
  </conditionalFormatting>
  <conditionalFormatting sqref="E72">
    <cfRule type="cellIs" dxfId="11873" priority="12855" operator="equal">
      <formula>"Pendiente"</formula>
    </cfRule>
  </conditionalFormatting>
  <conditionalFormatting sqref="B73:E73">
    <cfRule type="cellIs" dxfId="11872" priority="12854" operator="equal">
      <formula>"Pendiente"</formula>
    </cfRule>
  </conditionalFormatting>
  <conditionalFormatting sqref="B73">
    <cfRule type="cellIs" dxfId="11871" priority="12853" operator="equal">
      <formula>"Pendiente"</formula>
    </cfRule>
  </conditionalFormatting>
  <conditionalFormatting sqref="C73">
    <cfRule type="cellIs" dxfId="11870" priority="12852" operator="equal">
      <formula>"Pendiente"</formula>
    </cfRule>
  </conditionalFormatting>
  <conditionalFormatting sqref="D73">
    <cfRule type="cellIs" dxfId="11869" priority="12851" operator="equal">
      <formula>"Pendiente"</formula>
    </cfRule>
  </conditionalFormatting>
  <conditionalFormatting sqref="E73">
    <cfRule type="cellIs" dxfId="11868" priority="12850" operator="equal">
      <formula>"Pendiente"</formula>
    </cfRule>
  </conditionalFormatting>
  <conditionalFormatting sqref="B74:E74">
    <cfRule type="cellIs" dxfId="11867" priority="12849" operator="equal">
      <formula>"Pendiente"</formula>
    </cfRule>
  </conditionalFormatting>
  <conditionalFormatting sqref="B74">
    <cfRule type="cellIs" dxfId="11866" priority="12848" operator="equal">
      <formula>"Pendiente"</formula>
    </cfRule>
  </conditionalFormatting>
  <conditionalFormatting sqref="C74">
    <cfRule type="cellIs" dxfId="11865" priority="12847" operator="equal">
      <formula>"Pendiente"</formula>
    </cfRule>
  </conditionalFormatting>
  <conditionalFormatting sqref="D74">
    <cfRule type="cellIs" dxfId="11864" priority="12846" operator="equal">
      <formula>"Pendiente"</formula>
    </cfRule>
  </conditionalFormatting>
  <conditionalFormatting sqref="E74">
    <cfRule type="cellIs" dxfId="11863" priority="12845" operator="equal">
      <formula>"Pendiente"</formula>
    </cfRule>
  </conditionalFormatting>
  <conditionalFormatting sqref="M72:M74">
    <cfRule type="cellIs" dxfId="11862" priority="12844" operator="equal">
      <formula>"Pendiente"</formula>
    </cfRule>
  </conditionalFormatting>
  <conditionalFormatting sqref="M72:M74">
    <cfRule type="cellIs" dxfId="11861" priority="12843" operator="equal">
      <formula>"Pendiente"</formula>
    </cfRule>
  </conditionalFormatting>
  <conditionalFormatting sqref="I72:K74">
    <cfRule type="cellIs" dxfId="11860" priority="12842" operator="equal">
      <formula>"Pendiente"</formula>
    </cfRule>
  </conditionalFormatting>
  <conditionalFormatting sqref="I72:I74">
    <cfRule type="cellIs" dxfId="11859" priority="12841" operator="equal">
      <formula>"Pendiente"</formula>
    </cfRule>
  </conditionalFormatting>
  <conditionalFormatting sqref="J72:K74">
    <cfRule type="cellIs" dxfId="11858" priority="12840" operator="equal">
      <formula>"Pendiente"</formula>
    </cfRule>
  </conditionalFormatting>
  <conditionalFormatting sqref="F72:F74 H72:H74">
    <cfRule type="cellIs" dxfId="11857" priority="12839" operator="equal">
      <formula>"Pendiente"</formula>
    </cfRule>
  </conditionalFormatting>
  <conditionalFormatting sqref="G72:G74">
    <cfRule type="cellIs" dxfId="11856" priority="12838" operator="equal">
      <formula>"Pendiente"</formula>
    </cfRule>
  </conditionalFormatting>
  <conditionalFormatting sqref="F75 H75">
    <cfRule type="cellIs" dxfId="11855" priority="12837" operator="equal">
      <formula>"Pendiente"</formula>
    </cfRule>
  </conditionalFormatting>
  <conditionalFormatting sqref="G75">
    <cfRule type="cellIs" dxfId="11854" priority="12836" operator="equal">
      <formula>"Pendiente"</formula>
    </cfRule>
  </conditionalFormatting>
  <conditionalFormatting sqref="B76">
    <cfRule type="cellIs" dxfId="11853" priority="12835" operator="equal">
      <formula>"Pendiente"</formula>
    </cfRule>
  </conditionalFormatting>
  <conditionalFormatting sqref="D76">
    <cfRule type="cellIs" dxfId="11852" priority="12834" operator="equal">
      <formula>"Pendiente"</formula>
    </cfRule>
  </conditionalFormatting>
  <conditionalFormatting sqref="E76">
    <cfRule type="cellIs" dxfId="11851" priority="12833" operator="equal">
      <formula>"Pendiente"</formula>
    </cfRule>
  </conditionalFormatting>
  <conditionalFormatting sqref="C76">
    <cfRule type="cellIs" dxfId="11850" priority="12832" operator="equal">
      <formula>"Pendiente"</formula>
    </cfRule>
  </conditionalFormatting>
  <conditionalFormatting sqref="M76">
    <cfRule type="cellIs" dxfId="11849" priority="12831" operator="equal">
      <formula>"Pendiente"</formula>
    </cfRule>
  </conditionalFormatting>
  <conditionalFormatting sqref="I76:K76">
    <cfRule type="cellIs" dxfId="11848" priority="12830" operator="equal">
      <formula>"Pendiente"</formula>
    </cfRule>
  </conditionalFormatting>
  <conditionalFormatting sqref="F76 H76">
    <cfRule type="cellIs" dxfId="11847" priority="12829" operator="equal">
      <formula>"Pendiente"</formula>
    </cfRule>
  </conditionalFormatting>
  <conditionalFormatting sqref="G76">
    <cfRule type="cellIs" dxfId="11846" priority="12828" operator="equal">
      <formula>"Pendiente"</formula>
    </cfRule>
  </conditionalFormatting>
  <conditionalFormatting sqref="B77:D77">
    <cfRule type="cellIs" dxfId="11845" priority="12827" operator="equal">
      <formula>"Pendiente"</formula>
    </cfRule>
  </conditionalFormatting>
  <conditionalFormatting sqref="E77">
    <cfRule type="cellIs" dxfId="11844" priority="12826" operator="equal">
      <formula>"Pendiente"</formula>
    </cfRule>
  </conditionalFormatting>
  <conditionalFormatting sqref="B78:D78">
    <cfRule type="cellIs" dxfId="11843" priority="12825" operator="equal">
      <formula>"Pendiente"</formula>
    </cfRule>
  </conditionalFormatting>
  <conditionalFormatting sqref="E78">
    <cfRule type="cellIs" dxfId="11842" priority="12824" operator="equal">
      <formula>"Pendiente"</formula>
    </cfRule>
  </conditionalFormatting>
  <conditionalFormatting sqref="I77:K78">
    <cfRule type="cellIs" dxfId="11841" priority="12823" operator="equal">
      <formula>"Pendiente"</formula>
    </cfRule>
  </conditionalFormatting>
  <conditionalFormatting sqref="F77:F78">
    <cfRule type="cellIs" dxfId="11840" priority="12822" operator="equal">
      <formula>"Pendiente"</formula>
    </cfRule>
  </conditionalFormatting>
  <conditionalFormatting sqref="G77:G78">
    <cfRule type="cellIs" dxfId="11839" priority="12821" operator="equal">
      <formula>"Pendiente"</formula>
    </cfRule>
  </conditionalFormatting>
  <conditionalFormatting sqref="M77:M78">
    <cfRule type="cellIs" dxfId="11838" priority="12820" operator="equal">
      <formula>"Pendiente"</formula>
    </cfRule>
  </conditionalFormatting>
  <conditionalFormatting sqref="H77:H78">
    <cfRule type="cellIs" dxfId="11837" priority="12819" operator="equal">
      <formula>"Pendiente"</formula>
    </cfRule>
  </conditionalFormatting>
  <conditionalFormatting sqref="B79:D79">
    <cfRule type="cellIs" dxfId="11836" priority="12818" operator="equal">
      <formula>"Pendiente"</formula>
    </cfRule>
  </conditionalFormatting>
  <conditionalFormatting sqref="E79">
    <cfRule type="cellIs" dxfId="11835" priority="12817" operator="equal">
      <formula>"Pendiente"</formula>
    </cfRule>
  </conditionalFormatting>
  <conditionalFormatting sqref="B80:E80">
    <cfRule type="cellIs" dxfId="11834" priority="12816" operator="equal">
      <formula>"Pendiente"</formula>
    </cfRule>
  </conditionalFormatting>
  <conditionalFormatting sqref="B80">
    <cfRule type="cellIs" dxfId="11833" priority="12815" operator="equal">
      <formula>"Pendiente"</formula>
    </cfRule>
  </conditionalFormatting>
  <conditionalFormatting sqref="C80">
    <cfRule type="cellIs" dxfId="11832" priority="12814" operator="equal">
      <formula>"Pendiente"</formula>
    </cfRule>
  </conditionalFormatting>
  <conditionalFormatting sqref="D80">
    <cfRule type="cellIs" dxfId="11831" priority="12813" operator="equal">
      <formula>"Pendiente"</formula>
    </cfRule>
  </conditionalFormatting>
  <conditionalFormatting sqref="E80">
    <cfRule type="cellIs" dxfId="11830" priority="12812" operator="equal">
      <formula>"Pendiente"</formula>
    </cfRule>
  </conditionalFormatting>
  <conditionalFormatting sqref="I79:K80">
    <cfRule type="cellIs" dxfId="11829" priority="12811" operator="equal">
      <formula>"Pendiente"</formula>
    </cfRule>
  </conditionalFormatting>
  <conditionalFormatting sqref="F79:F80">
    <cfRule type="cellIs" dxfId="11828" priority="12810" operator="equal">
      <formula>"Pendiente"</formula>
    </cfRule>
  </conditionalFormatting>
  <conditionalFormatting sqref="G79:G80">
    <cfRule type="cellIs" dxfId="11827" priority="12809" operator="equal">
      <formula>"Pendiente"</formula>
    </cfRule>
  </conditionalFormatting>
  <conditionalFormatting sqref="M79:M80">
    <cfRule type="cellIs" dxfId="11826" priority="12808" operator="equal">
      <formula>"Pendiente"</formula>
    </cfRule>
  </conditionalFormatting>
  <conditionalFormatting sqref="H79:H80">
    <cfRule type="cellIs" dxfId="11825" priority="12807" operator="equal">
      <formula>"Pendiente"</formula>
    </cfRule>
  </conditionalFormatting>
  <conditionalFormatting sqref="B82:D82">
    <cfRule type="cellIs" dxfId="11824" priority="12806" operator="equal">
      <formula>"Pendiente"</formula>
    </cfRule>
  </conditionalFormatting>
  <conditionalFormatting sqref="E82">
    <cfRule type="cellIs" dxfId="11823" priority="12805" operator="equal">
      <formula>"Pendiente"</formula>
    </cfRule>
  </conditionalFormatting>
  <conditionalFormatting sqref="I81:K82">
    <cfRule type="cellIs" dxfId="11822" priority="12804" operator="equal">
      <formula>"Pendiente"</formula>
    </cfRule>
  </conditionalFormatting>
  <conditionalFormatting sqref="F81:F82">
    <cfRule type="cellIs" dxfId="11821" priority="12803" operator="equal">
      <formula>"Pendiente"</formula>
    </cfRule>
  </conditionalFormatting>
  <conditionalFormatting sqref="G81:G82">
    <cfRule type="cellIs" dxfId="11820" priority="12802" operator="equal">
      <formula>"Pendiente"</formula>
    </cfRule>
  </conditionalFormatting>
  <conditionalFormatting sqref="H81:H82">
    <cfRule type="cellIs" dxfId="11819" priority="12801" operator="equal">
      <formula>"Pendiente"</formula>
    </cfRule>
  </conditionalFormatting>
  <conditionalFormatting sqref="M82">
    <cfRule type="cellIs" dxfId="11818" priority="12800" operator="equal">
      <formula>"Pendiente"</formula>
    </cfRule>
  </conditionalFormatting>
  <conditionalFormatting sqref="B83">
    <cfRule type="cellIs" dxfId="11817" priority="12799" operator="equal">
      <formula>"Pendiente"</formula>
    </cfRule>
  </conditionalFormatting>
  <conditionalFormatting sqref="D83">
    <cfRule type="cellIs" dxfId="11816" priority="12798" operator="equal">
      <formula>"Pendiente"</formula>
    </cfRule>
  </conditionalFormatting>
  <conditionalFormatting sqref="E83">
    <cfRule type="cellIs" dxfId="11815" priority="12797" operator="equal">
      <formula>"Pendiente"</formula>
    </cfRule>
  </conditionalFormatting>
  <conditionalFormatting sqref="C83">
    <cfRule type="cellIs" dxfId="11814" priority="12796" operator="equal">
      <formula>"Pendiente"</formula>
    </cfRule>
  </conditionalFormatting>
  <conditionalFormatting sqref="I83:K83">
    <cfRule type="cellIs" dxfId="11813" priority="12795" operator="equal">
      <formula>"Pendiente"</formula>
    </cfRule>
  </conditionalFormatting>
  <conditionalFormatting sqref="F83">
    <cfRule type="cellIs" dxfId="11812" priority="12794" operator="equal">
      <formula>"Pendiente"</formula>
    </cfRule>
  </conditionalFormatting>
  <conditionalFormatting sqref="G83">
    <cfRule type="cellIs" dxfId="11811" priority="12793" operator="equal">
      <formula>"Pendiente"</formula>
    </cfRule>
  </conditionalFormatting>
  <conditionalFormatting sqref="H83">
    <cfRule type="cellIs" dxfId="11810" priority="12792" operator="equal">
      <formula>"Pendiente"</formula>
    </cfRule>
  </conditionalFormatting>
  <conditionalFormatting sqref="M83">
    <cfRule type="cellIs" dxfId="11809" priority="12791" operator="equal">
      <formula>"Pendiente"</formula>
    </cfRule>
  </conditionalFormatting>
  <conditionalFormatting sqref="B84:D84">
    <cfRule type="cellIs" dxfId="11808" priority="12790" operator="equal">
      <formula>"Pendiente"</formula>
    </cfRule>
  </conditionalFormatting>
  <conditionalFormatting sqref="E84">
    <cfRule type="cellIs" dxfId="11807" priority="12789" operator="equal">
      <formula>"Pendiente"</formula>
    </cfRule>
  </conditionalFormatting>
  <conditionalFormatting sqref="I84:K84">
    <cfRule type="cellIs" dxfId="11806" priority="12788" operator="equal">
      <formula>"Pendiente"</formula>
    </cfRule>
  </conditionalFormatting>
  <conditionalFormatting sqref="F84">
    <cfRule type="cellIs" dxfId="11805" priority="12787" operator="equal">
      <formula>"Pendiente"</formula>
    </cfRule>
  </conditionalFormatting>
  <conditionalFormatting sqref="G84">
    <cfRule type="cellIs" dxfId="11804" priority="12786" operator="equal">
      <formula>"Pendiente"</formula>
    </cfRule>
  </conditionalFormatting>
  <conditionalFormatting sqref="H84">
    <cfRule type="cellIs" dxfId="11803" priority="12785" operator="equal">
      <formula>"Pendiente"</formula>
    </cfRule>
  </conditionalFormatting>
  <conditionalFormatting sqref="M84">
    <cfRule type="cellIs" dxfId="11802" priority="12784" operator="equal">
      <formula>"Pendiente"</formula>
    </cfRule>
  </conditionalFormatting>
  <conditionalFormatting sqref="B85:E85">
    <cfRule type="cellIs" dxfId="11801" priority="12783" operator="equal">
      <formula>"Pendiente"</formula>
    </cfRule>
  </conditionalFormatting>
  <conditionalFormatting sqref="I85:K85">
    <cfRule type="cellIs" dxfId="11800" priority="12782" operator="equal">
      <formula>"Pendiente"</formula>
    </cfRule>
  </conditionalFormatting>
  <conditionalFormatting sqref="F85">
    <cfRule type="cellIs" dxfId="11799" priority="12781" operator="equal">
      <formula>"Pendiente"</formula>
    </cfRule>
  </conditionalFormatting>
  <conditionalFormatting sqref="G85">
    <cfRule type="cellIs" dxfId="11798" priority="12780" operator="equal">
      <formula>"Pendiente"</formula>
    </cfRule>
  </conditionalFormatting>
  <conditionalFormatting sqref="H85">
    <cfRule type="cellIs" dxfId="11797" priority="12779" operator="equal">
      <formula>"Pendiente"</formula>
    </cfRule>
  </conditionalFormatting>
  <conditionalFormatting sqref="M85">
    <cfRule type="cellIs" dxfId="11796" priority="12778" operator="equal">
      <formula>"Pendiente"</formula>
    </cfRule>
  </conditionalFormatting>
  <conditionalFormatting sqref="B86:D86">
    <cfRule type="cellIs" dxfId="11795" priority="12777" operator="equal">
      <formula>"Pendiente"</formula>
    </cfRule>
  </conditionalFormatting>
  <conditionalFormatting sqref="E86">
    <cfRule type="cellIs" dxfId="11794" priority="12776" operator="equal">
      <formula>"Pendiente"</formula>
    </cfRule>
  </conditionalFormatting>
  <conditionalFormatting sqref="I86:K86">
    <cfRule type="cellIs" dxfId="11793" priority="12775" operator="equal">
      <formula>"Pendiente"</formula>
    </cfRule>
  </conditionalFormatting>
  <conditionalFormatting sqref="F86">
    <cfRule type="cellIs" dxfId="11792" priority="12774" operator="equal">
      <formula>"Pendiente"</formula>
    </cfRule>
  </conditionalFormatting>
  <conditionalFormatting sqref="G86">
    <cfRule type="cellIs" dxfId="11791" priority="12773" operator="equal">
      <formula>"Pendiente"</formula>
    </cfRule>
  </conditionalFormatting>
  <conditionalFormatting sqref="H86">
    <cfRule type="cellIs" dxfId="11790" priority="12772" operator="equal">
      <formula>"Pendiente"</formula>
    </cfRule>
  </conditionalFormatting>
  <conditionalFormatting sqref="M86">
    <cfRule type="cellIs" dxfId="11789" priority="12771" operator="equal">
      <formula>"Pendiente"</formula>
    </cfRule>
  </conditionalFormatting>
  <conditionalFormatting sqref="F87">
    <cfRule type="cellIs" dxfId="11788" priority="12770" operator="equal">
      <formula>"Pendiente"</formula>
    </cfRule>
  </conditionalFormatting>
  <conditionalFormatting sqref="G87">
    <cfRule type="cellIs" dxfId="11787" priority="12769" operator="equal">
      <formula>"Pendiente"</formula>
    </cfRule>
  </conditionalFormatting>
  <conditionalFormatting sqref="H87">
    <cfRule type="cellIs" dxfId="11786" priority="12768" operator="equal">
      <formula>"Pendiente"</formula>
    </cfRule>
  </conditionalFormatting>
  <conditionalFormatting sqref="N38">
    <cfRule type="cellIs" dxfId="11785" priority="12767" operator="equal">
      <formula>"Pendiente"</formula>
    </cfRule>
  </conditionalFormatting>
  <conditionalFormatting sqref="T51:T56">
    <cfRule type="cellIs" dxfId="11784" priority="12766" operator="equal">
      <formula>"Pendiente"</formula>
    </cfRule>
  </conditionalFormatting>
  <conditionalFormatting sqref="T59:T60">
    <cfRule type="cellIs" dxfId="11783" priority="12765" operator="equal">
      <formula>"Pendiente"</formula>
    </cfRule>
  </conditionalFormatting>
  <conditionalFormatting sqref="T61">
    <cfRule type="cellIs" dxfId="11782" priority="12764" operator="equal">
      <formula>"Pendiente"</formula>
    </cfRule>
  </conditionalFormatting>
  <conditionalFormatting sqref="T63">
    <cfRule type="cellIs" dxfId="11781" priority="12763" operator="equal">
      <formula>"Pendiente"</formula>
    </cfRule>
  </conditionalFormatting>
  <conditionalFormatting sqref="T67">
    <cfRule type="cellIs" dxfId="11780" priority="12762" operator="equal">
      <formula>"Pendiente"</formula>
    </cfRule>
  </conditionalFormatting>
  <conditionalFormatting sqref="T72">
    <cfRule type="cellIs" dxfId="11779" priority="12761" operator="equal">
      <formula>"Pendiente"</formula>
    </cfRule>
  </conditionalFormatting>
  <conditionalFormatting sqref="T73:T74">
    <cfRule type="cellIs" dxfId="11778" priority="12760" operator="equal">
      <formula>"Pendiente"</formula>
    </cfRule>
  </conditionalFormatting>
  <conditionalFormatting sqref="T77:T80">
    <cfRule type="cellIs" dxfId="11777" priority="12759" operator="equal">
      <formula>"Pendiente"</formula>
    </cfRule>
  </conditionalFormatting>
  <conditionalFormatting sqref="F88">
    <cfRule type="cellIs" dxfId="11776" priority="12758" operator="equal">
      <formula>"Pendiente"</formula>
    </cfRule>
  </conditionalFormatting>
  <conditionalFormatting sqref="G88">
    <cfRule type="cellIs" dxfId="11775" priority="12757" operator="equal">
      <formula>"Pendiente"</formula>
    </cfRule>
  </conditionalFormatting>
  <conditionalFormatting sqref="H88">
    <cfRule type="cellIs" dxfId="11774" priority="12756" operator="equal">
      <formula>"Pendiente"</formula>
    </cfRule>
  </conditionalFormatting>
  <conditionalFormatting sqref="T64">
    <cfRule type="cellIs" dxfId="11773" priority="12755" operator="equal">
      <formula>"Pendiente"</formula>
    </cfRule>
  </conditionalFormatting>
  <conditionalFormatting sqref="T62">
    <cfRule type="cellIs" dxfId="11772" priority="12754" operator="equal">
      <formula>"Pendiente"</formula>
    </cfRule>
  </conditionalFormatting>
  <conditionalFormatting sqref="T68">
    <cfRule type="cellIs" dxfId="11771" priority="12753" operator="equal">
      <formula>"Pendiente"</formula>
    </cfRule>
  </conditionalFormatting>
  <conditionalFormatting sqref="B89:E89 I89">
    <cfRule type="cellIs" dxfId="11770" priority="12752" operator="equal">
      <formula>"Pendiente"</formula>
    </cfRule>
  </conditionalFormatting>
  <conditionalFormatting sqref="F89">
    <cfRule type="cellIs" dxfId="11769" priority="12751" operator="equal">
      <formula>"Pendiente"</formula>
    </cfRule>
  </conditionalFormatting>
  <conditionalFormatting sqref="G89">
    <cfRule type="cellIs" dxfId="11768" priority="12750" operator="equal">
      <formula>"Pendiente"</formula>
    </cfRule>
  </conditionalFormatting>
  <conditionalFormatting sqref="H89">
    <cfRule type="cellIs" dxfId="11767" priority="12749" operator="equal">
      <formula>"Pendiente"</formula>
    </cfRule>
  </conditionalFormatting>
  <conditionalFormatting sqref="J89:K89">
    <cfRule type="cellIs" dxfId="11766" priority="12748" operator="equal">
      <formula>"Pendiente"</formula>
    </cfRule>
  </conditionalFormatting>
  <conditionalFormatting sqref="T66">
    <cfRule type="cellIs" dxfId="11765" priority="12747" operator="equal">
      <formula>"Pendiente"</formula>
    </cfRule>
  </conditionalFormatting>
  <conditionalFormatting sqref="N1:N570 AH593:AH703 AI617:AI638 N720:N725">
    <cfRule type="containsText" dxfId="11764" priority="12746" operator="containsText" text="FIRMADO">
      <formula>NOT(ISERROR(SEARCH("FIRMADO",N1)))</formula>
    </cfRule>
  </conditionalFormatting>
  <conditionalFormatting sqref="L20">
    <cfRule type="cellIs" dxfId="11763" priority="12745" operator="equal">
      <formula>"Pendiente"</formula>
    </cfRule>
  </conditionalFormatting>
  <conditionalFormatting sqref="L21">
    <cfRule type="cellIs" dxfId="11762" priority="12744" operator="equal">
      <formula>"Pendiente"</formula>
    </cfRule>
  </conditionalFormatting>
  <conditionalFormatting sqref="L26">
    <cfRule type="cellIs" dxfId="11761" priority="12743" operator="equal">
      <formula>"Pendiente"</formula>
    </cfRule>
  </conditionalFormatting>
  <conditionalFormatting sqref="L27">
    <cfRule type="cellIs" dxfId="11760" priority="12742" operator="equal">
      <formula>"Pendiente"</formula>
    </cfRule>
  </conditionalFormatting>
  <conditionalFormatting sqref="L28">
    <cfRule type="cellIs" dxfId="11759" priority="12741" operator="equal">
      <formula>"Pendiente"</formula>
    </cfRule>
  </conditionalFormatting>
  <conditionalFormatting sqref="L29">
    <cfRule type="cellIs" dxfId="11758" priority="12740" operator="equal">
      <formula>"Pendiente"</formula>
    </cfRule>
  </conditionalFormatting>
  <conditionalFormatting sqref="L30">
    <cfRule type="cellIs" dxfId="11757" priority="12739" operator="equal">
      <formula>"Pendiente"</formula>
    </cfRule>
  </conditionalFormatting>
  <conditionalFormatting sqref="L31">
    <cfRule type="cellIs" dxfId="11756" priority="12738" operator="equal">
      <formula>"Pendiente"</formula>
    </cfRule>
  </conditionalFormatting>
  <conditionalFormatting sqref="L32">
    <cfRule type="cellIs" dxfId="11755" priority="12737" operator="equal">
      <formula>"Pendiente"</formula>
    </cfRule>
  </conditionalFormatting>
  <conditionalFormatting sqref="L33">
    <cfRule type="cellIs" dxfId="11754" priority="12736" operator="equal">
      <formula>"Pendiente"</formula>
    </cfRule>
  </conditionalFormatting>
  <conditionalFormatting sqref="L34">
    <cfRule type="cellIs" dxfId="11753" priority="12735" operator="equal">
      <formula>"Pendiente"</formula>
    </cfRule>
  </conditionalFormatting>
  <conditionalFormatting sqref="AC34">
    <cfRule type="cellIs" dxfId="11752" priority="12734" operator="equal">
      <formula>"Pendiente"</formula>
    </cfRule>
  </conditionalFormatting>
  <conditionalFormatting sqref="AD34:AE34">
    <cfRule type="cellIs" dxfId="11751" priority="12733" operator="equal">
      <formula>"Pendiente"</formula>
    </cfRule>
  </conditionalFormatting>
  <conditionalFormatting sqref="S34">
    <cfRule type="cellIs" dxfId="11750" priority="12732" operator="equal">
      <formula>"Pendiente"</formula>
    </cfRule>
  </conditionalFormatting>
  <conditionalFormatting sqref="B90:D90">
    <cfRule type="cellIs" dxfId="11749" priority="12731" operator="equal">
      <formula>"Pendiente"</formula>
    </cfRule>
  </conditionalFormatting>
  <conditionalFormatting sqref="E90">
    <cfRule type="cellIs" dxfId="11748" priority="12730" operator="equal">
      <formula>"Pendiente"</formula>
    </cfRule>
  </conditionalFormatting>
  <conditionalFormatting sqref="B91">
    <cfRule type="cellIs" dxfId="11747" priority="12729" operator="equal">
      <formula>"Pendiente"</formula>
    </cfRule>
  </conditionalFormatting>
  <conditionalFormatting sqref="D91">
    <cfRule type="cellIs" dxfId="11746" priority="12728" operator="equal">
      <formula>"Pendiente"</formula>
    </cfRule>
  </conditionalFormatting>
  <conditionalFormatting sqref="E91">
    <cfRule type="cellIs" dxfId="11745" priority="12727" operator="equal">
      <formula>"Pendiente"</formula>
    </cfRule>
  </conditionalFormatting>
  <conditionalFormatting sqref="C91">
    <cfRule type="cellIs" dxfId="11744" priority="12726" operator="equal">
      <formula>"Pendiente"</formula>
    </cfRule>
  </conditionalFormatting>
  <conditionalFormatting sqref="B92:D92">
    <cfRule type="cellIs" dxfId="11743" priority="12725" operator="equal">
      <formula>"Pendiente"</formula>
    </cfRule>
  </conditionalFormatting>
  <conditionalFormatting sqref="E92">
    <cfRule type="cellIs" dxfId="11742" priority="12724" operator="equal">
      <formula>"Pendiente"</formula>
    </cfRule>
  </conditionalFormatting>
  <conditionalFormatting sqref="I90:I92">
    <cfRule type="cellIs" dxfId="11741" priority="12723" operator="equal">
      <formula>"Pendiente"</formula>
    </cfRule>
  </conditionalFormatting>
  <conditionalFormatting sqref="F90:F92">
    <cfRule type="cellIs" dxfId="11740" priority="12722" operator="equal">
      <formula>"Pendiente"</formula>
    </cfRule>
  </conditionalFormatting>
  <conditionalFormatting sqref="G90:G92">
    <cfRule type="cellIs" dxfId="11739" priority="12721" operator="equal">
      <formula>"Pendiente"</formula>
    </cfRule>
  </conditionalFormatting>
  <conditionalFormatting sqref="H90:H92">
    <cfRule type="cellIs" dxfId="11738" priority="12720" operator="equal">
      <formula>"Pendiente"</formula>
    </cfRule>
  </conditionalFormatting>
  <conditionalFormatting sqref="J90:K92">
    <cfRule type="cellIs" dxfId="11737" priority="12719" operator="equal">
      <formula>"Pendiente"</formula>
    </cfRule>
  </conditionalFormatting>
  <conditionalFormatting sqref="M88:M92">
    <cfRule type="cellIs" dxfId="11736" priority="12718" operator="equal">
      <formula>"Pendiente"</formula>
    </cfRule>
  </conditionalFormatting>
  <conditionalFormatting sqref="B94:E94 I94">
    <cfRule type="cellIs" dxfId="11735" priority="12717" operator="equal">
      <formula>"Pendiente"</formula>
    </cfRule>
  </conditionalFormatting>
  <conditionalFormatting sqref="N94">
    <cfRule type="cellIs" dxfId="11734" priority="12716" operator="equal">
      <formula>"Pendiente"</formula>
    </cfRule>
  </conditionalFormatting>
  <conditionalFormatting sqref="N94">
    <cfRule type="containsText" dxfId="11733" priority="12715" operator="containsText" text="FIRMADO">
      <formula>NOT(ISERROR(SEARCH("FIRMADO",N94)))</formula>
    </cfRule>
  </conditionalFormatting>
  <conditionalFormatting sqref="N92">
    <cfRule type="cellIs" dxfId="11732" priority="12714" operator="equal">
      <formula>"Pendiente"</formula>
    </cfRule>
  </conditionalFormatting>
  <conditionalFormatting sqref="N92">
    <cfRule type="containsText" dxfId="11731" priority="12713" operator="containsText" text="FIRMADO">
      <formula>NOT(ISERROR(SEARCH("FIRMADO",N92)))</formula>
    </cfRule>
  </conditionalFormatting>
  <conditionalFormatting sqref="N85">
    <cfRule type="cellIs" dxfId="11730" priority="12712" operator="equal">
      <formula>"Pendiente"</formula>
    </cfRule>
  </conditionalFormatting>
  <conditionalFormatting sqref="N85">
    <cfRule type="containsText" dxfId="11729" priority="12711" operator="containsText" text="FIRMADO">
      <formula>NOT(ISERROR(SEARCH("FIRMADO",N85)))</formula>
    </cfRule>
  </conditionalFormatting>
  <conditionalFormatting sqref="N83">
    <cfRule type="cellIs" dxfId="11728" priority="12710" operator="equal">
      <formula>"Pendiente"</formula>
    </cfRule>
  </conditionalFormatting>
  <conditionalFormatting sqref="N83">
    <cfRule type="containsText" dxfId="11727" priority="12709" operator="containsText" text="FIRMADO">
      <formula>NOT(ISERROR(SEARCH("FIRMADO",N83)))</formula>
    </cfRule>
  </conditionalFormatting>
  <conditionalFormatting sqref="N82">
    <cfRule type="cellIs" dxfId="11726" priority="12708" operator="equal">
      <formula>"Pendiente"</formula>
    </cfRule>
  </conditionalFormatting>
  <conditionalFormatting sqref="N82">
    <cfRule type="containsText" dxfId="11725" priority="12707" operator="containsText" text="FIRMADO">
      <formula>NOT(ISERROR(SEARCH("FIRMADO",N82)))</formula>
    </cfRule>
  </conditionalFormatting>
  <conditionalFormatting sqref="N93">
    <cfRule type="cellIs" dxfId="11724" priority="12706" operator="equal">
      <formula>"Pendiente"</formula>
    </cfRule>
  </conditionalFormatting>
  <conditionalFormatting sqref="N93">
    <cfRule type="containsText" dxfId="11723" priority="12705" operator="containsText" text="FIRMADO">
      <formula>NOT(ISERROR(SEARCH("FIRMADO",N93)))</formula>
    </cfRule>
  </conditionalFormatting>
  <conditionalFormatting sqref="F93:F94">
    <cfRule type="cellIs" dxfId="11722" priority="12704" operator="equal">
      <formula>"Pendiente"</formula>
    </cfRule>
  </conditionalFormatting>
  <conditionalFormatting sqref="G93:G94">
    <cfRule type="cellIs" dxfId="11721" priority="12703" operator="equal">
      <formula>"Pendiente"</formula>
    </cfRule>
  </conditionalFormatting>
  <conditionalFormatting sqref="H93:H94">
    <cfRule type="cellIs" dxfId="11720" priority="12702" operator="equal">
      <formula>"Pendiente"</formula>
    </cfRule>
  </conditionalFormatting>
  <conditionalFormatting sqref="J94">
    <cfRule type="cellIs" dxfId="11719" priority="12701" operator="equal">
      <formula>"Pendiente"</formula>
    </cfRule>
  </conditionalFormatting>
  <conditionalFormatting sqref="K94">
    <cfRule type="cellIs" dxfId="11718" priority="12700" operator="equal">
      <formula>"Pendiente"</formula>
    </cfRule>
  </conditionalFormatting>
  <conditionalFormatting sqref="M94">
    <cfRule type="cellIs" dxfId="11717" priority="12699" operator="equal">
      <formula>"Pendiente"</formula>
    </cfRule>
  </conditionalFormatting>
  <conditionalFormatting sqref="L35">
    <cfRule type="cellIs" dxfId="11716" priority="12698" operator="equal">
      <formula>"Pendiente"</formula>
    </cfRule>
  </conditionalFormatting>
  <conditionalFormatting sqref="L36">
    <cfRule type="cellIs" dxfId="11715" priority="12697" operator="equal">
      <formula>"Pendiente"</formula>
    </cfRule>
  </conditionalFormatting>
  <conditionalFormatting sqref="L37">
    <cfRule type="cellIs" dxfId="11714" priority="12696" operator="equal">
      <formula>"Pendiente"</formula>
    </cfRule>
  </conditionalFormatting>
  <conditionalFormatting sqref="L38">
    <cfRule type="cellIs" dxfId="11713" priority="12695" operator="equal">
      <formula>"Pendiente"</formula>
    </cfRule>
  </conditionalFormatting>
  <conditionalFormatting sqref="AD38">
    <cfRule type="cellIs" dxfId="11712" priority="12694" operator="equal">
      <formula>"Pendiente"</formula>
    </cfRule>
  </conditionalFormatting>
  <conditionalFormatting sqref="AE38">
    <cfRule type="cellIs" dxfId="11711" priority="12693" operator="equal">
      <formula>"Pendiente"</formula>
    </cfRule>
  </conditionalFormatting>
  <conditionalFormatting sqref="AC38">
    <cfRule type="cellIs" dxfId="11710" priority="12692" operator="equal">
      <formula>"Pendiente"</formula>
    </cfRule>
  </conditionalFormatting>
  <conditionalFormatting sqref="B95:D95">
    <cfRule type="cellIs" dxfId="11709" priority="12691" operator="equal">
      <formula>"Pendiente"</formula>
    </cfRule>
  </conditionalFormatting>
  <conditionalFormatting sqref="E95">
    <cfRule type="cellIs" dxfId="11708" priority="12690" operator="equal">
      <formula>"Pendiente"</formula>
    </cfRule>
  </conditionalFormatting>
  <conditionalFormatting sqref="N95:N96">
    <cfRule type="cellIs" dxfId="11707" priority="12689" operator="equal">
      <formula>"Pendiente"</formula>
    </cfRule>
  </conditionalFormatting>
  <conditionalFormatting sqref="N95:N96">
    <cfRule type="containsText" dxfId="11706" priority="12688" operator="containsText" text="FIRMADO">
      <formula>NOT(ISERROR(SEARCH("FIRMADO",N95)))</formula>
    </cfRule>
  </conditionalFormatting>
  <conditionalFormatting sqref="I95">
    <cfRule type="cellIs" dxfId="11705" priority="12687" operator="equal">
      <formula>"Pendiente"</formula>
    </cfRule>
  </conditionalFormatting>
  <conditionalFormatting sqref="F95">
    <cfRule type="cellIs" dxfId="11704" priority="12686" operator="equal">
      <formula>"Pendiente"</formula>
    </cfRule>
  </conditionalFormatting>
  <conditionalFormatting sqref="G95">
    <cfRule type="cellIs" dxfId="11703" priority="12685" operator="equal">
      <formula>"Pendiente"</formula>
    </cfRule>
  </conditionalFormatting>
  <conditionalFormatting sqref="H95">
    <cfRule type="cellIs" dxfId="11702" priority="12684" operator="equal">
      <formula>"Pendiente"</formula>
    </cfRule>
  </conditionalFormatting>
  <conditionalFormatting sqref="J95:J96">
    <cfRule type="cellIs" dxfId="11701" priority="12683" operator="equal">
      <formula>"Pendiente"</formula>
    </cfRule>
  </conditionalFormatting>
  <conditionalFormatting sqref="K95:K96">
    <cfRule type="cellIs" dxfId="11700" priority="12682" operator="equal">
      <formula>"Pendiente"</formula>
    </cfRule>
  </conditionalFormatting>
  <conditionalFormatting sqref="M95:M96">
    <cfRule type="cellIs" dxfId="11699" priority="12681" operator="equal">
      <formula>"Pendiente"</formula>
    </cfRule>
  </conditionalFormatting>
  <conditionalFormatting sqref="L39">
    <cfRule type="cellIs" dxfId="11698" priority="12680" operator="equal">
      <formula>"Pendiente"</formula>
    </cfRule>
  </conditionalFormatting>
  <conditionalFormatting sqref="AD39">
    <cfRule type="cellIs" dxfId="11697" priority="12679" operator="equal">
      <formula>"Pendiente"</formula>
    </cfRule>
  </conditionalFormatting>
  <conditionalFormatting sqref="AE39">
    <cfRule type="cellIs" dxfId="11696" priority="12678" operator="equal">
      <formula>"Pendiente"</formula>
    </cfRule>
  </conditionalFormatting>
  <conditionalFormatting sqref="AC39">
    <cfRule type="cellIs" dxfId="11695" priority="12677" operator="equal">
      <formula>"Pendiente"</formula>
    </cfRule>
  </conditionalFormatting>
  <conditionalFormatting sqref="B96">
    <cfRule type="cellIs" dxfId="11694" priority="12676" operator="equal">
      <formula>"Pendiente"</formula>
    </cfRule>
  </conditionalFormatting>
  <conditionalFormatting sqref="D96">
    <cfRule type="cellIs" dxfId="11693" priority="12675" operator="equal">
      <formula>"Pendiente"</formula>
    </cfRule>
  </conditionalFormatting>
  <conditionalFormatting sqref="E96">
    <cfRule type="cellIs" dxfId="11692" priority="12674" operator="equal">
      <formula>"Pendiente"</formula>
    </cfRule>
  </conditionalFormatting>
  <conditionalFormatting sqref="I96">
    <cfRule type="cellIs" dxfId="11691" priority="12673" operator="equal">
      <formula>"Pendiente"</formula>
    </cfRule>
  </conditionalFormatting>
  <conditionalFormatting sqref="C96">
    <cfRule type="cellIs" dxfId="11690" priority="12672" operator="equal">
      <formula>"Pendiente"</formula>
    </cfRule>
  </conditionalFormatting>
  <conditionalFormatting sqref="F96">
    <cfRule type="cellIs" dxfId="11689" priority="12671" operator="equal">
      <formula>"Pendiente"</formula>
    </cfRule>
  </conditionalFormatting>
  <conditionalFormatting sqref="G96">
    <cfRule type="cellIs" dxfId="11688" priority="12670" operator="equal">
      <formula>"Pendiente"</formula>
    </cfRule>
  </conditionalFormatting>
  <conditionalFormatting sqref="H96">
    <cfRule type="cellIs" dxfId="11687" priority="12669" operator="equal">
      <formula>"Pendiente"</formula>
    </cfRule>
  </conditionalFormatting>
  <conditionalFormatting sqref="L40">
    <cfRule type="cellIs" dxfId="11686" priority="12668" operator="equal">
      <formula>"Pendiente"</formula>
    </cfRule>
  </conditionalFormatting>
  <conditionalFormatting sqref="AD40">
    <cfRule type="cellIs" dxfId="11685" priority="12667" operator="equal">
      <formula>"Pendiente"</formula>
    </cfRule>
  </conditionalFormatting>
  <conditionalFormatting sqref="AE40">
    <cfRule type="cellIs" dxfId="11684" priority="12666" operator="equal">
      <formula>"Pendiente"</formula>
    </cfRule>
  </conditionalFormatting>
  <conditionalFormatting sqref="AC40">
    <cfRule type="cellIs" dxfId="11683" priority="12665" operator="equal">
      <formula>"Pendiente"</formula>
    </cfRule>
  </conditionalFormatting>
  <conditionalFormatting sqref="L41">
    <cfRule type="cellIs" dxfId="11682" priority="12664" operator="equal">
      <formula>"Pendiente"</formula>
    </cfRule>
  </conditionalFormatting>
  <conditionalFormatting sqref="AD41">
    <cfRule type="cellIs" dxfId="11681" priority="12663" operator="equal">
      <formula>"Pendiente"</formula>
    </cfRule>
  </conditionalFormatting>
  <conditionalFormatting sqref="AE41">
    <cfRule type="cellIs" dxfId="11680" priority="12662" operator="equal">
      <formula>"Pendiente"</formula>
    </cfRule>
  </conditionalFormatting>
  <conditionalFormatting sqref="AC41">
    <cfRule type="cellIs" dxfId="11679" priority="12661" operator="equal">
      <formula>"Pendiente"</formula>
    </cfRule>
  </conditionalFormatting>
  <conditionalFormatting sqref="B97:D97">
    <cfRule type="cellIs" dxfId="11678" priority="12660" operator="equal">
      <formula>"Pendiente"</formula>
    </cfRule>
  </conditionalFormatting>
  <conditionalFormatting sqref="E97">
    <cfRule type="cellIs" dxfId="11677" priority="12659" operator="equal">
      <formula>"Pendiente"</formula>
    </cfRule>
  </conditionalFormatting>
  <conditionalFormatting sqref="J97">
    <cfRule type="cellIs" dxfId="11676" priority="12658" operator="equal">
      <formula>"Pendiente"</formula>
    </cfRule>
  </conditionalFormatting>
  <conditionalFormatting sqref="K97">
    <cfRule type="cellIs" dxfId="11675" priority="12657" operator="equal">
      <formula>"Pendiente"</formula>
    </cfRule>
  </conditionalFormatting>
  <conditionalFormatting sqref="M97">
    <cfRule type="cellIs" dxfId="11674" priority="12656" operator="equal">
      <formula>"Pendiente"</formula>
    </cfRule>
  </conditionalFormatting>
  <conditionalFormatting sqref="I97">
    <cfRule type="cellIs" dxfId="11673" priority="12655" operator="equal">
      <formula>"Pendiente"</formula>
    </cfRule>
  </conditionalFormatting>
  <conditionalFormatting sqref="F97">
    <cfRule type="cellIs" dxfId="11672" priority="12654" operator="equal">
      <formula>"Pendiente"</formula>
    </cfRule>
  </conditionalFormatting>
  <conditionalFormatting sqref="G97">
    <cfRule type="cellIs" dxfId="11671" priority="12653" operator="equal">
      <formula>"Pendiente"</formula>
    </cfRule>
  </conditionalFormatting>
  <conditionalFormatting sqref="H97">
    <cfRule type="cellIs" dxfId="11670" priority="12652" operator="equal">
      <formula>"Pendiente"</formula>
    </cfRule>
  </conditionalFormatting>
  <conditionalFormatting sqref="AD42">
    <cfRule type="cellIs" dxfId="11669" priority="12651" operator="equal">
      <formula>"Pendiente"</formula>
    </cfRule>
  </conditionalFormatting>
  <conditionalFormatting sqref="AE42">
    <cfRule type="cellIs" dxfId="11668" priority="12650" operator="equal">
      <formula>"Pendiente"</formula>
    </cfRule>
  </conditionalFormatting>
  <conditionalFormatting sqref="AC42">
    <cfRule type="cellIs" dxfId="11667" priority="12649" operator="equal">
      <formula>"Pendiente"</formula>
    </cfRule>
  </conditionalFormatting>
  <conditionalFormatting sqref="B98:D98">
    <cfRule type="cellIs" dxfId="11666" priority="12648" operator="equal">
      <formula>"Pendiente"</formula>
    </cfRule>
  </conditionalFormatting>
  <conditionalFormatting sqref="E98">
    <cfRule type="cellIs" dxfId="11665" priority="12647" operator="equal">
      <formula>"Pendiente"</formula>
    </cfRule>
  </conditionalFormatting>
  <conditionalFormatting sqref="N98">
    <cfRule type="cellIs" dxfId="11664" priority="12646" operator="equal">
      <formula>"Pendiente"</formula>
    </cfRule>
  </conditionalFormatting>
  <conditionalFormatting sqref="N98">
    <cfRule type="containsText" dxfId="11663" priority="12645" operator="containsText" text="FIRMADO">
      <formula>NOT(ISERROR(SEARCH("FIRMADO",N98)))</formula>
    </cfRule>
  </conditionalFormatting>
  <conditionalFormatting sqref="J98">
    <cfRule type="cellIs" dxfId="11662" priority="12644" operator="equal">
      <formula>"Pendiente"</formula>
    </cfRule>
  </conditionalFormatting>
  <conditionalFormatting sqref="K98">
    <cfRule type="cellIs" dxfId="11661" priority="12643" operator="equal">
      <formula>"Pendiente"</formula>
    </cfRule>
  </conditionalFormatting>
  <conditionalFormatting sqref="M98">
    <cfRule type="cellIs" dxfId="11660" priority="12642" operator="equal">
      <formula>"Pendiente"</formula>
    </cfRule>
  </conditionalFormatting>
  <conditionalFormatting sqref="I98">
    <cfRule type="cellIs" dxfId="11659" priority="12641" operator="equal">
      <formula>"Pendiente"</formula>
    </cfRule>
  </conditionalFormatting>
  <conditionalFormatting sqref="F98">
    <cfRule type="cellIs" dxfId="11658" priority="12640" operator="equal">
      <formula>"Pendiente"</formula>
    </cfRule>
  </conditionalFormatting>
  <conditionalFormatting sqref="G98">
    <cfRule type="cellIs" dxfId="11657" priority="12639" operator="equal">
      <formula>"Pendiente"</formula>
    </cfRule>
  </conditionalFormatting>
  <conditionalFormatting sqref="H98">
    <cfRule type="cellIs" dxfId="11656" priority="12638" operator="equal">
      <formula>"Pendiente"</formula>
    </cfRule>
  </conditionalFormatting>
  <conditionalFormatting sqref="AD43">
    <cfRule type="cellIs" dxfId="11655" priority="12637" operator="equal">
      <formula>"Pendiente"</formula>
    </cfRule>
  </conditionalFormatting>
  <conditionalFormatting sqref="AE43">
    <cfRule type="cellIs" dxfId="11654" priority="12636" operator="equal">
      <formula>"Pendiente"</formula>
    </cfRule>
  </conditionalFormatting>
  <conditionalFormatting sqref="AC43">
    <cfRule type="cellIs" dxfId="11653" priority="12635" operator="equal">
      <formula>"Pendiente"</formula>
    </cfRule>
  </conditionalFormatting>
  <conditionalFormatting sqref="AD44">
    <cfRule type="cellIs" dxfId="11652" priority="12634" operator="equal">
      <formula>"Pendiente"</formula>
    </cfRule>
  </conditionalFormatting>
  <conditionalFormatting sqref="AE44">
    <cfRule type="cellIs" dxfId="11651" priority="12633" operator="equal">
      <formula>"Pendiente"</formula>
    </cfRule>
  </conditionalFormatting>
  <conditionalFormatting sqref="AC44">
    <cfRule type="cellIs" dxfId="11650" priority="12632" operator="equal">
      <formula>"Pendiente"</formula>
    </cfRule>
  </conditionalFormatting>
  <conditionalFormatting sqref="AD45">
    <cfRule type="cellIs" dxfId="11649" priority="12631" operator="equal">
      <formula>"Pendiente"</formula>
    </cfRule>
  </conditionalFormatting>
  <conditionalFormatting sqref="AE45">
    <cfRule type="cellIs" dxfId="11648" priority="12630" operator="equal">
      <formula>"Pendiente"</formula>
    </cfRule>
  </conditionalFormatting>
  <conditionalFormatting sqref="AC45">
    <cfRule type="cellIs" dxfId="11647" priority="12629" operator="equal">
      <formula>"Pendiente"</formula>
    </cfRule>
  </conditionalFormatting>
  <conditionalFormatting sqref="B99:E99">
    <cfRule type="cellIs" dxfId="11646" priority="12628" operator="equal">
      <formula>"Pendiente"</formula>
    </cfRule>
  </conditionalFormatting>
  <conditionalFormatting sqref="J99">
    <cfRule type="cellIs" dxfId="11645" priority="12627" operator="equal">
      <formula>"Pendiente"</formula>
    </cfRule>
  </conditionalFormatting>
  <conditionalFormatting sqref="K99">
    <cfRule type="cellIs" dxfId="11644" priority="12626" operator="equal">
      <formula>"Pendiente"</formula>
    </cfRule>
  </conditionalFormatting>
  <conditionalFormatting sqref="M99">
    <cfRule type="cellIs" dxfId="11643" priority="12625" operator="equal">
      <formula>"Pendiente"</formula>
    </cfRule>
  </conditionalFormatting>
  <conditionalFormatting sqref="I99">
    <cfRule type="cellIs" dxfId="11642" priority="12624" operator="equal">
      <formula>"Pendiente"</formula>
    </cfRule>
  </conditionalFormatting>
  <conditionalFormatting sqref="F99">
    <cfRule type="cellIs" dxfId="11641" priority="12623" operator="equal">
      <formula>"Pendiente"</formula>
    </cfRule>
  </conditionalFormatting>
  <conditionalFormatting sqref="G99">
    <cfRule type="cellIs" dxfId="11640" priority="12622" operator="equal">
      <formula>"Pendiente"</formula>
    </cfRule>
  </conditionalFormatting>
  <conditionalFormatting sqref="H99">
    <cfRule type="cellIs" dxfId="11639" priority="12621" operator="equal">
      <formula>"Pendiente"</formula>
    </cfRule>
  </conditionalFormatting>
  <conditionalFormatting sqref="AD46">
    <cfRule type="cellIs" dxfId="11638" priority="12620" operator="equal">
      <formula>"Pendiente"</formula>
    </cfRule>
  </conditionalFormatting>
  <conditionalFormatting sqref="AE46">
    <cfRule type="cellIs" dxfId="11637" priority="12619" operator="equal">
      <formula>"Pendiente"</formula>
    </cfRule>
  </conditionalFormatting>
  <conditionalFormatting sqref="AC46">
    <cfRule type="cellIs" dxfId="11636" priority="12618" operator="equal">
      <formula>"Pendiente"</formula>
    </cfRule>
  </conditionalFormatting>
  <conditionalFormatting sqref="AD47">
    <cfRule type="cellIs" dxfId="11635" priority="12617" operator="equal">
      <formula>"Pendiente"</formula>
    </cfRule>
  </conditionalFormatting>
  <conditionalFormatting sqref="AE47">
    <cfRule type="cellIs" dxfId="11634" priority="12616" operator="equal">
      <formula>"Pendiente"</formula>
    </cfRule>
  </conditionalFormatting>
  <conditionalFormatting sqref="AC47">
    <cfRule type="cellIs" dxfId="11633" priority="12615" operator="equal">
      <formula>"Pendiente"</formula>
    </cfRule>
  </conditionalFormatting>
  <conditionalFormatting sqref="AD48">
    <cfRule type="cellIs" dxfId="11632" priority="12614" operator="equal">
      <formula>"Pendiente"</formula>
    </cfRule>
  </conditionalFormatting>
  <conditionalFormatting sqref="AE48">
    <cfRule type="cellIs" dxfId="11631" priority="12613" operator="equal">
      <formula>"Pendiente"</formula>
    </cfRule>
  </conditionalFormatting>
  <conditionalFormatting sqref="AC48">
    <cfRule type="cellIs" dxfId="11630" priority="12612" operator="equal">
      <formula>"Pendiente"</formula>
    </cfRule>
  </conditionalFormatting>
  <conditionalFormatting sqref="AD49">
    <cfRule type="cellIs" dxfId="11629" priority="12611" operator="equal">
      <formula>"Pendiente"</formula>
    </cfRule>
  </conditionalFormatting>
  <conditionalFormatting sqref="AE49">
    <cfRule type="cellIs" dxfId="11628" priority="12610" operator="equal">
      <formula>"Pendiente"</formula>
    </cfRule>
  </conditionalFormatting>
  <conditionalFormatting sqref="AC49">
    <cfRule type="cellIs" dxfId="11627" priority="12609" operator="equal">
      <formula>"Pendiente"</formula>
    </cfRule>
  </conditionalFormatting>
  <conditionalFormatting sqref="AD50">
    <cfRule type="cellIs" dxfId="11626" priority="12608" operator="equal">
      <formula>"Pendiente"</formula>
    </cfRule>
  </conditionalFormatting>
  <conditionalFormatting sqref="AE50">
    <cfRule type="cellIs" dxfId="11625" priority="12607" operator="equal">
      <formula>"Pendiente"</formula>
    </cfRule>
  </conditionalFormatting>
  <conditionalFormatting sqref="AC50">
    <cfRule type="cellIs" dxfId="11624" priority="12606" operator="equal">
      <formula>"Pendiente"</formula>
    </cfRule>
  </conditionalFormatting>
  <conditionalFormatting sqref="N52">
    <cfRule type="cellIs" dxfId="11623" priority="12605" operator="equal">
      <formula>"Pendiente"</formula>
    </cfRule>
  </conditionalFormatting>
  <conditionalFormatting sqref="AG53 AF54:AG54 AF51:AG52">
    <cfRule type="cellIs" dxfId="11622" priority="12585" operator="equal">
      <formula>"Pendiente"</formula>
    </cfRule>
  </conditionalFormatting>
  <conditionalFormatting sqref="AG55 W55:AB55 AF56:AG56 AG57:AG58 AF59:AG59 AG60 AF61:AG64">
    <cfRule type="cellIs" dxfId="11621" priority="12584" operator="equal">
      <formula>"Pendiente"</formula>
    </cfRule>
  </conditionalFormatting>
  <conditionalFormatting sqref="AG66 W66:AC66 AF67:AG67">
    <cfRule type="cellIs" dxfId="11620" priority="12583" operator="equal">
      <formula>"Pendiente"</formula>
    </cfRule>
  </conditionalFormatting>
  <conditionalFormatting sqref="U51:V64">
    <cfRule type="cellIs" dxfId="11619" priority="12582" operator="equal">
      <formula>"Pendiente"</formula>
    </cfRule>
  </conditionalFormatting>
  <conditionalFormatting sqref="S66:S67">
    <cfRule type="cellIs" dxfId="11618" priority="12581" operator="equal">
      <formula>"Pendiente"</formula>
    </cfRule>
  </conditionalFormatting>
  <conditionalFormatting sqref="U66:U67">
    <cfRule type="cellIs" dxfId="11617" priority="12580" operator="equal">
      <formula>"Pendiente"</formula>
    </cfRule>
  </conditionalFormatting>
  <conditionalFormatting sqref="V67">
    <cfRule type="cellIs" dxfId="11616" priority="12579" operator="equal">
      <formula>"Pendiente"</formula>
    </cfRule>
  </conditionalFormatting>
  <conditionalFormatting sqref="S72:S74">
    <cfRule type="cellIs" dxfId="11615" priority="12578" operator="equal">
      <formula>"Pendiente"</formula>
    </cfRule>
  </conditionalFormatting>
  <conditionalFormatting sqref="S76:S80">
    <cfRule type="cellIs" dxfId="11614" priority="12577" operator="equal">
      <formula>"Pendiente"</formula>
    </cfRule>
  </conditionalFormatting>
  <conditionalFormatting sqref="U76:U80">
    <cfRule type="cellIs" dxfId="11613" priority="12576" operator="equal">
      <formula>"Pendiente"</formula>
    </cfRule>
  </conditionalFormatting>
  <conditionalFormatting sqref="U72:V74">
    <cfRule type="cellIs" dxfId="11612" priority="12575" operator="equal">
      <formula>"Pendiente"</formula>
    </cfRule>
  </conditionalFormatting>
  <conditionalFormatting sqref="T83:T86">
    <cfRule type="cellIs" dxfId="11611" priority="12574" operator="equal">
      <formula>"Pendiente"</formula>
    </cfRule>
  </conditionalFormatting>
  <conditionalFormatting sqref="U82:U86">
    <cfRule type="cellIs" dxfId="11610" priority="12573" operator="equal">
      <formula>"Pendiente"</formula>
    </cfRule>
  </conditionalFormatting>
  <conditionalFormatting sqref="T89:T92">
    <cfRule type="cellIs" dxfId="11609" priority="12572" operator="equal">
      <formula>"Pendiente"</formula>
    </cfRule>
  </conditionalFormatting>
  <conditionalFormatting sqref="S91:S92">
    <cfRule type="cellIs" dxfId="11608" priority="12571" operator="equal">
      <formula>"Pendiente"</formula>
    </cfRule>
  </conditionalFormatting>
  <conditionalFormatting sqref="V89">
    <cfRule type="cellIs" dxfId="11607" priority="12570" operator="equal">
      <formula>"Pendiente"</formula>
    </cfRule>
  </conditionalFormatting>
  <conditionalFormatting sqref="U89:U92">
    <cfRule type="cellIs" dxfId="11606" priority="12569" operator="equal">
      <formula>"Pendiente"</formula>
    </cfRule>
  </conditionalFormatting>
  <conditionalFormatting sqref="T94:T98">
    <cfRule type="cellIs" dxfId="11605" priority="12568" operator="equal">
      <formula>"Pendiente"</formula>
    </cfRule>
  </conditionalFormatting>
  <conditionalFormatting sqref="S97:S98">
    <cfRule type="cellIs" dxfId="11604" priority="12567" operator="equal">
      <formula>"Pendiente"</formula>
    </cfRule>
  </conditionalFormatting>
  <conditionalFormatting sqref="V94 V98">
    <cfRule type="cellIs" dxfId="11603" priority="12566" operator="equal">
      <formula>"Pendiente"</formula>
    </cfRule>
  </conditionalFormatting>
  <conditionalFormatting sqref="U94:U98">
    <cfRule type="cellIs" dxfId="11602" priority="12565" operator="equal">
      <formula>"Pendiente"</formula>
    </cfRule>
  </conditionalFormatting>
  <conditionalFormatting sqref="T99:T108">
    <cfRule type="cellIs" dxfId="11601" priority="12564" operator="equal">
      <formula>"Pendiente"</formula>
    </cfRule>
  </conditionalFormatting>
  <conditionalFormatting sqref="S99:S100 S102:S108">
    <cfRule type="cellIs" dxfId="11600" priority="12563" operator="equal">
      <formula>"Pendiente"</formula>
    </cfRule>
  </conditionalFormatting>
  <conditionalFormatting sqref="V104 V107">
    <cfRule type="cellIs" dxfId="11599" priority="12562" operator="equal">
      <formula>"Pendiente"</formula>
    </cfRule>
  </conditionalFormatting>
  <conditionalFormatting sqref="U99:U108">
    <cfRule type="cellIs" dxfId="11598" priority="12561" operator="equal">
      <formula>"Pendiente"</formula>
    </cfRule>
  </conditionalFormatting>
  <conditionalFormatting sqref="N99">
    <cfRule type="cellIs" dxfId="11597" priority="12560" operator="equal">
      <formula>"Pendiente"</formula>
    </cfRule>
  </conditionalFormatting>
  <conditionalFormatting sqref="N99">
    <cfRule type="containsText" dxfId="11596" priority="12559" operator="containsText" text="FIRMADO">
      <formula>NOT(ISERROR(SEARCH("FIRMADO",N99)))</formula>
    </cfRule>
  </conditionalFormatting>
  <conditionalFormatting sqref="N78:N79">
    <cfRule type="cellIs" dxfId="11595" priority="12558" operator="equal">
      <formula>"Pendiente"</formula>
    </cfRule>
  </conditionalFormatting>
  <conditionalFormatting sqref="N78:N79">
    <cfRule type="containsText" dxfId="11594" priority="12557" operator="containsText" text="FIRMADO">
      <formula>NOT(ISERROR(SEARCH("FIRMADO",N78)))</formula>
    </cfRule>
  </conditionalFormatting>
  <conditionalFormatting sqref="N76">
    <cfRule type="cellIs" dxfId="11593" priority="12556" operator="equal">
      <formula>"Pendiente"</formula>
    </cfRule>
  </conditionalFormatting>
  <conditionalFormatting sqref="N76">
    <cfRule type="containsText" dxfId="11592" priority="12555" operator="containsText" text="FIRMADO">
      <formula>NOT(ISERROR(SEARCH("FIRMADO",N76)))</formula>
    </cfRule>
  </conditionalFormatting>
  <conditionalFormatting sqref="N73">
    <cfRule type="cellIs" dxfId="11591" priority="12554" operator="equal">
      <formula>"Pendiente"</formula>
    </cfRule>
  </conditionalFormatting>
  <conditionalFormatting sqref="N73">
    <cfRule type="containsText" dxfId="11590" priority="12553" operator="containsText" text="FIRMADO">
      <formula>NOT(ISERROR(SEARCH("FIRMADO",N73)))</formula>
    </cfRule>
  </conditionalFormatting>
  <conditionalFormatting sqref="N63">
    <cfRule type="cellIs" dxfId="11589" priority="12552" operator="equal">
      <formula>"Pendiente"</formula>
    </cfRule>
  </conditionalFormatting>
  <conditionalFormatting sqref="B100:D100">
    <cfRule type="cellIs" dxfId="11588" priority="12551" operator="equal">
      <formula>"Pendiente"</formula>
    </cfRule>
  </conditionalFormatting>
  <conditionalFormatting sqref="E100">
    <cfRule type="cellIs" dxfId="11587" priority="12550" operator="equal">
      <formula>"Pendiente"</formula>
    </cfRule>
  </conditionalFormatting>
  <conditionalFormatting sqref="B101:E101">
    <cfRule type="cellIs" dxfId="11586" priority="12549" operator="equal">
      <formula>"Pendiente"</formula>
    </cfRule>
  </conditionalFormatting>
  <conditionalFormatting sqref="J100:J101">
    <cfRule type="cellIs" dxfId="11585" priority="12548" operator="equal">
      <formula>"Pendiente"</formula>
    </cfRule>
  </conditionalFormatting>
  <conditionalFormatting sqref="K100:K101">
    <cfRule type="cellIs" dxfId="11584" priority="12547" operator="equal">
      <formula>"Pendiente"</formula>
    </cfRule>
  </conditionalFormatting>
  <conditionalFormatting sqref="M100:M101">
    <cfRule type="cellIs" dxfId="11583" priority="12546" operator="equal">
      <formula>"Pendiente"</formula>
    </cfRule>
  </conditionalFormatting>
  <conditionalFormatting sqref="I100:I101">
    <cfRule type="cellIs" dxfId="11582" priority="12545" operator="equal">
      <formula>"Pendiente"</formula>
    </cfRule>
  </conditionalFormatting>
  <conditionalFormatting sqref="F100:F101">
    <cfRule type="cellIs" dxfId="11581" priority="12544" operator="equal">
      <formula>"Pendiente"</formula>
    </cfRule>
  </conditionalFormatting>
  <conditionalFormatting sqref="G100:G101">
    <cfRule type="cellIs" dxfId="11580" priority="12543" operator="equal">
      <formula>"Pendiente"</formula>
    </cfRule>
  </conditionalFormatting>
  <conditionalFormatting sqref="H100:H101">
    <cfRule type="cellIs" dxfId="11579" priority="12542" operator="equal">
      <formula>"Pendiente"</formula>
    </cfRule>
  </conditionalFormatting>
  <conditionalFormatting sqref="N100">
    <cfRule type="cellIs" dxfId="11578" priority="12541" operator="equal">
      <formula>"Pendiente"</formula>
    </cfRule>
  </conditionalFormatting>
  <conditionalFormatting sqref="N100">
    <cfRule type="containsText" dxfId="11577" priority="12540" operator="containsText" text="FIRMADO">
      <formula>NOT(ISERROR(SEARCH("FIRMADO",N100)))</formula>
    </cfRule>
  </conditionalFormatting>
  <conditionalFormatting sqref="N101">
    <cfRule type="cellIs" dxfId="11576" priority="12539" operator="equal">
      <formula>"Pendiente"</formula>
    </cfRule>
  </conditionalFormatting>
  <conditionalFormatting sqref="N101">
    <cfRule type="containsText" dxfId="11575" priority="12538" operator="containsText" text="FIRMADO">
      <formula>NOT(ISERROR(SEARCH("FIRMADO",N101)))</formula>
    </cfRule>
  </conditionalFormatting>
  <conditionalFormatting sqref="L53">
    <cfRule type="cellIs" dxfId="11574" priority="12533" operator="equal">
      <formula>"Pendiente"</formula>
    </cfRule>
  </conditionalFormatting>
  <conditionalFormatting sqref="AD53">
    <cfRule type="cellIs" dxfId="11573" priority="12532" operator="equal">
      <formula>"Pendiente"</formula>
    </cfRule>
  </conditionalFormatting>
  <conditionalFormatting sqref="AE53">
    <cfRule type="cellIs" dxfId="11572" priority="12531" operator="equal">
      <formula>"Pendiente"</formula>
    </cfRule>
  </conditionalFormatting>
  <conditionalFormatting sqref="AF53">
    <cfRule type="cellIs" dxfId="11571" priority="12530" operator="equal">
      <formula>"Pendiente"</formula>
    </cfRule>
  </conditionalFormatting>
  <conditionalFormatting sqref="L54">
    <cfRule type="cellIs" dxfId="11570" priority="12528" operator="equal">
      <formula>"Pendiente"</formula>
    </cfRule>
  </conditionalFormatting>
  <conditionalFormatting sqref="AC54">
    <cfRule type="cellIs" dxfId="11569" priority="12527" operator="equal">
      <formula>"Pendiente"</formula>
    </cfRule>
  </conditionalFormatting>
  <conditionalFormatting sqref="AD54">
    <cfRule type="cellIs" dxfId="11568" priority="12526" operator="equal">
      <formula>"Pendiente"</formula>
    </cfRule>
  </conditionalFormatting>
  <conditionalFormatting sqref="AE54">
    <cfRule type="cellIs" dxfId="11567" priority="12525" operator="equal">
      <formula>"Pendiente"</formula>
    </cfRule>
  </conditionalFormatting>
  <conditionalFormatting sqref="L55">
    <cfRule type="cellIs" dxfId="11566" priority="12524" operator="equal">
      <formula>"Pendiente"</formula>
    </cfRule>
  </conditionalFormatting>
  <conditionalFormatting sqref="AC55">
    <cfRule type="cellIs" dxfId="11565" priority="12523" operator="equal">
      <formula>"Pendiente"</formula>
    </cfRule>
  </conditionalFormatting>
  <conditionalFormatting sqref="AD55">
    <cfRule type="cellIs" dxfId="11564" priority="12522" operator="equal">
      <formula>"Pendiente"</formula>
    </cfRule>
  </conditionalFormatting>
  <conditionalFormatting sqref="AE55">
    <cfRule type="cellIs" dxfId="11563" priority="12521" operator="equal">
      <formula>"Pendiente"</formula>
    </cfRule>
  </conditionalFormatting>
  <conditionalFormatting sqref="AF55">
    <cfRule type="cellIs" dxfId="11562" priority="12520" operator="equal">
      <formula>"Pendiente"</formula>
    </cfRule>
  </conditionalFormatting>
  <conditionalFormatting sqref="Z55">
    <cfRule type="cellIs" dxfId="11561" priority="12519" operator="equal">
      <formula>"Pendiente"</formula>
    </cfRule>
  </conditionalFormatting>
  <conditionalFormatting sqref="B102:D102">
    <cfRule type="cellIs" dxfId="11560" priority="12518" operator="equal">
      <formula>"Pendiente"</formula>
    </cfRule>
  </conditionalFormatting>
  <conditionalFormatting sqref="E102">
    <cfRule type="cellIs" dxfId="11559" priority="12517" operator="equal">
      <formula>"Pendiente"</formula>
    </cfRule>
  </conditionalFormatting>
  <conditionalFormatting sqref="B103:D103">
    <cfRule type="cellIs" dxfId="11558" priority="12516" operator="equal">
      <formula>"Pendiente"</formula>
    </cfRule>
  </conditionalFormatting>
  <conditionalFormatting sqref="E103">
    <cfRule type="cellIs" dxfId="11557" priority="12515" operator="equal">
      <formula>"Pendiente"</formula>
    </cfRule>
  </conditionalFormatting>
  <conditionalFormatting sqref="B104:E104">
    <cfRule type="cellIs" dxfId="11556" priority="12514" operator="equal">
      <formula>"Pendiente"</formula>
    </cfRule>
  </conditionalFormatting>
  <conditionalFormatting sqref="B104">
    <cfRule type="cellIs" dxfId="11555" priority="12513" operator="equal">
      <formula>"Pendiente"</formula>
    </cfRule>
  </conditionalFormatting>
  <conditionalFormatting sqref="C104">
    <cfRule type="cellIs" dxfId="11554" priority="12512" operator="equal">
      <formula>"Pendiente"</formula>
    </cfRule>
  </conditionalFormatting>
  <conditionalFormatting sqref="D104">
    <cfRule type="cellIs" dxfId="11553" priority="12511" operator="equal">
      <formula>"Pendiente"</formula>
    </cfRule>
  </conditionalFormatting>
  <conditionalFormatting sqref="E104">
    <cfRule type="cellIs" dxfId="11552" priority="12510" operator="equal">
      <formula>"Pendiente"</formula>
    </cfRule>
  </conditionalFormatting>
  <conditionalFormatting sqref="J102:J104">
    <cfRule type="cellIs" dxfId="11551" priority="12509" operator="equal">
      <formula>"Pendiente"</formula>
    </cfRule>
  </conditionalFormatting>
  <conditionalFormatting sqref="K102:K104">
    <cfRule type="cellIs" dxfId="11550" priority="12508" operator="equal">
      <formula>"Pendiente"</formula>
    </cfRule>
  </conditionalFormatting>
  <conditionalFormatting sqref="M102:M104">
    <cfRule type="cellIs" dxfId="11549" priority="12507" operator="equal">
      <formula>"Pendiente"</formula>
    </cfRule>
  </conditionalFormatting>
  <conditionalFormatting sqref="I102:I104">
    <cfRule type="cellIs" dxfId="11548" priority="12506" operator="equal">
      <formula>"Pendiente"</formula>
    </cfRule>
  </conditionalFormatting>
  <conditionalFormatting sqref="F102:F104">
    <cfRule type="cellIs" dxfId="11547" priority="12505" operator="equal">
      <formula>"Pendiente"</formula>
    </cfRule>
  </conditionalFormatting>
  <conditionalFormatting sqref="G102:G104">
    <cfRule type="cellIs" dxfId="11546" priority="12504" operator="equal">
      <formula>"Pendiente"</formula>
    </cfRule>
  </conditionalFormatting>
  <conditionalFormatting sqref="H102:H104">
    <cfRule type="cellIs" dxfId="11545" priority="12503" operator="equal">
      <formula>"Pendiente"</formula>
    </cfRule>
  </conditionalFormatting>
  <conditionalFormatting sqref="N102">
    <cfRule type="cellIs" dxfId="11544" priority="12500" operator="equal">
      <formula>"Pendiente"</formula>
    </cfRule>
  </conditionalFormatting>
  <conditionalFormatting sqref="N102">
    <cfRule type="containsText" dxfId="11543" priority="12499" operator="containsText" text="FIRMADO">
      <formula>NOT(ISERROR(SEARCH("FIRMADO",N102)))</formula>
    </cfRule>
  </conditionalFormatting>
  <conditionalFormatting sqref="N104:N107">
    <cfRule type="cellIs" dxfId="11542" priority="12498" operator="equal">
      <formula>"Pendiente"</formula>
    </cfRule>
  </conditionalFormatting>
  <conditionalFormatting sqref="N104:N107">
    <cfRule type="containsText" dxfId="11541" priority="12497" operator="containsText" text="FIRMADO">
      <formula>NOT(ISERROR(SEARCH("FIRMADO",N104)))</formula>
    </cfRule>
  </conditionalFormatting>
  <conditionalFormatting sqref="B105:E105">
    <cfRule type="cellIs" dxfId="11540" priority="12495" operator="equal">
      <formula>"Pendiente"</formula>
    </cfRule>
  </conditionalFormatting>
  <conditionalFormatting sqref="B106:D106">
    <cfRule type="cellIs" dxfId="11539" priority="12494" operator="equal">
      <formula>"Pendiente"</formula>
    </cfRule>
  </conditionalFormatting>
  <conditionalFormatting sqref="E106">
    <cfRule type="cellIs" dxfId="11538" priority="12493" operator="equal">
      <formula>"Pendiente"</formula>
    </cfRule>
  </conditionalFormatting>
  <conditionalFormatting sqref="J105:J107">
    <cfRule type="cellIs" dxfId="11537" priority="12492" operator="equal">
      <formula>"Pendiente"</formula>
    </cfRule>
  </conditionalFormatting>
  <conditionalFormatting sqref="K105:K107">
    <cfRule type="cellIs" dxfId="11536" priority="12491" operator="equal">
      <formula>"Pendiente"</formula>
    </cfRule>
  </conditionalFormatting>
  <conditionalFormatting sqref="M105:M107">
    <cfRule type="cellIs" dxfId="11535" priority="12490" operator="equal">
      <formula>"Pendiente"</formula>
    </cfRule>
  </conditionalFormatting>
  <conditionalFormatting sqref="I105:I107">
    <cfRule type="cellIs" dxfId="11534" priority="12489" operator="equal">
      <formula>"Pendiente"</formula>
    </cfRule>
  </conditionalFormatting>
  <conditionalFormatting sqref="F105:F107">
    <cfRule type="cellIs" dxfId="11533" priority="12488" operator="equal">
      <formula>"Pendiente"</formula>
    </cfRule>
  </conditionalFormatting>
  <conditionalFormatting sqref="G105:G107">
    <cfRule type="cellIs" dxfId="11532" priority="12487" operator="equal">
      <formula>"Pendiente"</formula>
    </cfRule>
  </conditionalFormatting>
  <conditionalFormatting sqref="H105:H107">
    <cfRule type="cellIs" dxfId="11531" priority="12486" operator="equal">
      <formula>"Pendiente"</formula>
    </cfRule>
  </conditionalFormatting>
  <conditionalFormatting sqref="B108">
    <cfRule type="cellIs" dxfId="11530" priority="12479" operator="equal">
      <formula>"Pendiente"</formula>
    </cfRule>
  </conditionalFormatting>
  <conditionalFormatting sqref="D108">
    <cfRule type="cellIs" dxfId="11529" priority="12478" operator="equal">
      <formula>"Pendiente"</formula>
    </cfRule>
  </conditionalFormatting>
  <conditionalFormatting sqref="E108">
    <cfRule type="cellIs" dxfId="11528" priority="12477" operator="equal">
      <formula>"Pendiente"</formula>
    </cfRule>
  </conditionalFormatting>
  <conditionalFormatting sqref="C108">
    <cfRule type="cellIs" dxfId="11527" priority="12476" operator="equal">
      <formula>"Pendiente"</formula>
    </cfRule>
  </conditionalFormatting>
  <conditionalFormatting sqref="B110:D110">
    <cfRule type="cellIs" dxfId="11526" priority="12475" operator="equal">
      <formula>"Pendiente"</formula>
    </cfRule>
  </conditionalFormatting>
  <conditionalFormatting sqref="E110">
    <cfRule type="cellIs" dxfId="11525" priority="12474" operator="equal">
      <formula>"Pendiente"</formula>
    </cfRule>
  </conditionalFormatting>
  <conditionalFormatting sqref="J108:J110">
    <cfRule type="cellIs" dxfId="11524" priority="12473" operator="equal">
      <formula>"Pendiente"</formula>
    </cfRule>
  </conditionalFormatting>
  <conditionalFormatting sqref="K108:K110">
    <cfRule type="cellIs" dxfId="11523" priority="12472" operator="equal">
      <formula>"Pendiente"</formula>
    </cfRule>
  </conditionalFormatting>
  <conditionalFormatting sqref="M108:M110">
    <cfRule type="cellIs" dxfId="11522" priority="12471" operator="equal">
      <formula>"Pendiente"</formula>
    </cfRule>
  </conditionalFormatting>
  <conditionalFormatting sqref="I108:I110">
    <cfRule type="cellIs" dxfId="11521" priority="12470" operator="equal">
      <formula>"Pendiente"</formula>
    </cfRule>
  </conditionalFormatting>
  <conditionalFormatting sqref="F108:F110">
    <cfRule type="cellIs" dxfId="11520" priority="12469" operator="equal">
      <formula>"Pendiente"</formula>
    </cfRule>
  </conditionalFormatting>
  <conditionalFormatting sqref="G108:G110">
    <cfRule type="cellIs" dxfId="11519" priority="12468" operator="equal">
      <formula>"Pendiente"</formula>
    </cfRule>
  </conditionalFormatting>
  <conditionalFormatting sqref="H108:H110">
    <cfRule type="cellIs" dxfId="11518" priority="12467" operator="equal">
      <formula>"Pendiente"</formula>
    </cfRule>
  </conditionalFormatting>
  <conditionalFormatting sqref="T76">
    <cfRule type="cellIs" dxfId="11517" priority="12460" operator="equal">
      <formula>"Pendiente"</formula>
    </cfRule>
  </conditionalFormatting>
  <conditionalFormatting sqref="L56">
    <cfRule type="cellIs" dxfId="11516" priority="12459" operator="equal">
      <formula>"Pendiente"</formula>
    </cfRule>
  </conditionalFormatting>
  <conditionalFormatting sqref="AC56">
    <cfRule type="cellIs" dxfId="11515" priority="12458" operator="equal">
      <formula>"Pendiente"</formula>
    </cfRule>
  </conditionalFormatting>
  <conditionalFormatting sqref="AD56">
    <cfRule type="cellIs" dxfId="11514" priority="12457" operator="equal">
      <formula>"Pendiente"</formula>
    </cfRule>
  </conditionalFormatting>
  <conditionalFormatting sqref="AE56">
    <cfRule type="cellIs" dxfId="11513" priority="12456" operator="equal">
      <formula>"Pendiente"</formula>
    </cfRule>
  </conditionalFormatting>
  <conditionalFormatting sqref="L57">
    <cfRule type="cellIs" dxfId="11512" priority="12455" operator="equal">
      <formula>"Pendiente"</formula>
    </cfRule>
  </conditionalFormatting>
  <conditionalFormatting sqref="AC57">
    <cfRule type="cellIs" dxfId="11511" priority="12454" operator="equal">
      <formula>"Pendiente"</formula>
    </cfRule>
  </conditionalFormatting>
  <conditionalFormatting sqref="AD57">
    <cfRule type="cellIs" dxfId="11510" priority="12453" operator="equal">
      <formula>"Pendiente"</formula>
    </cfRule>
  </conditionalFormatting>
  <conditionalFormatting sqref="AE57">
    <cfRule type="cellIs" dxfId="11509" priority="12452" operator="equal">
      <formula>"Pendiente"</formula>
    </cfRule>
  </conditionalFormatting>
  <conditionalFormatting sqref="AF57">
    <cfRule type="cellIs" dxfId="11508" priority="12451" operator="equal">
      <formula>"Pendiente"</formula>
    </cfRule>
  </conditionalFormatting>
  <conditionalFormatting sqref="L58">
    <cfRule type="cellIs" dxfId="11507" priority="12449" operator="equal">
      <formula>"Pendiente"</formula>
    </cfRule>
  </conditionalFormatting>
  <conditionalFormatting sqref="AC58">
    <cfRule type="cellIs" dxfId="11506" priority="12448" operator="equal">
      <formula>"Pendiente"</formula>
    </cfRule>
  </conditionalFormatting>
  <conditionalFormatting sqref="AD58">
    <cfRule type="cellIs" dxfId="11505" priority="12447" operator="equal">
      <formula>"Pendiente"</formula>
    </cfRule>
  </conditionalFormatting>
  <conditionalFormatting sqref="AE58">
    <cfRule type="cellIs" dxfId="11504" priority="12446" operator="equal">
      <formula>"Pendiente"</formula>
    </cfRule>
  </conditionalFormatting>
  <conditionalFormatting sqref="AF58">
    <cfRule type="cellIs" dxfId="11503" priority="12445" operator="equal">
      <formula>"Pendiente"</formula>
    </cfRule>
  </conditionalFormatting>
  <conditionalFormatting sqref="T70">
    <cfRule type="cellIs" dxfId="11502" priority="12443" operator="equal">
      <formula>"Pendiente"</formula>
    </cfRule>
  </conditionalFormatting>
  <conditionalFormatting sqref="C58">
    <cfRule type="cellIs" dxfId="11501" priority="12442" operator="equal">
      <formula>"Pendiente"</formula>
    </cfRule>
  </conditionalFormatting>
  <conditionalFormatting sqref="C59">
    <cfRule type="cellIs" dxfId="11500" priority="12441" operator="equal">
      <formula>"Pendiente"</formula>
    </cfRule>
  </conditionalFormatting>
  <conditionalFormatting sqref="L59">
    <cfRule type="cellIs" dxfId="11499" priority="12440" operator="equal">
      <formula>"Pendiente"</formula>
    </cfRule>
  </conditionalFormatting>
  <conditionalFormatting sqref="AC59">
    <cfRule type="cellIs" dxfId="11498" priority="12439" operator="equal">
      <formula>"Pendiente"</formula>
    </cfRule>
  </conditionalFormatting>
  <conditionalFormatting sqref="AD59">
    <cfRule type="cellIs" dxfId="11497" priority="12438" operator="equal">
      <formula>"Pendiente"</formula>
    </cfRule>
  </conditionalFormatting>
  <conditionalFormatting sqref="AE59">
    <cfRule type="cellIs" dxfId="11496" priority="12437" operator="equal">
      <formula>"Pendiente"</formula>
    </cfRule>
  </conditionalFormatting>
  <conditionalFormatting sqref="L60">
    <cfRule type="cellIs" dxfId="11495" priority="12436" operator="equal">
      <formula>"Pendiente"</formula>
    </cfRule>
  </conditionalFormatting>
  <conditionalFormatting sqref="AF60">
    <cfRule type="cellIs" dxfId="11494" priority="12435" operator="equal">
      <formula>"Pendiente"</formula>
    </cfRule>
  </conditionalFormatting>
  <conditionalFormatting sqref="AC60">
    <cfRule type="cellIs" dxfId="11493" priority="12434" operator="equal">
      <formula>"Pendiente"</formula>
    </cfRule>
  </conditionalFormatting>
  <conditionalFormatting sqref="AD60">
    <cfRule type="cellIs" dxfId="11492" priority="12433" operator="equal">
      <formula>"Pendiente"</formula>
    </cfRule>
  </conditionalFormatting>
  <conditionalFormatting sqref="AE60">
    <cfRule type="cellIs" dxfId="11491" priority="12432" operator="equal">
      <formula>"Pendiente"</formula>
    </cfRule>
  </conditionalFormatting>
  <conditionalFormatting sqref="L61">
    <cfRule type="cellIs" dxfId="11490" priority="12431" operator="equal">
      <formula>"Pendiente"</formula>
    </cfRule>
  </conditionalFormatting>
  <conditionalFormatting sqref="B111">
    <cfRule type="cellIs" dxfId="11489" priority="12430" operator="equal">
      <formula>"Pendiente"</formula>
    </cfRule>
  </conditionalFormatting>
  <conditionalFormatting sqref="D111">
    <cfRule type="cellIs" dxfId="11488" priority="12429" operator="equal">
      <formula>"Pendiente"</formula>
    </cfRule>
  </conditionalFormatting>
  <conditionalFormatting sqref="E111">
    <cfRule type="cellIs" dxfId="11487" priority="12428" operator="equal">
      <formula>"Pendiente"</formula>
    </cfRule>
  </conditionalFormatting>
  <conditionalFormatting sqref="C111">
    <cfRule type="cellIs" dxfId="11486" priority="12427" operator="equal">
      <formula>"Pendiente"</formula>
    </cfRule>
  </conditionalFormatting>
  <conditionalFormatting sqref="B113:D113">
    <cfRule type="cellIs" dxfId="11485" priority="12426" operator="equal">
      <formula>"Pendiente"</formula>
    </cfRule>
  </conditionalFormatting>
  <conditionalFormatting sqref="E113">
    <cfRule type="cellIs" dxfId="11484" priority="12425" operator="equal">
      <formula>"Pendiente"</formula>
    </cfRule>
  </conditionalFormatting>
  <conditionalFormatting sqref="AC61">
    <cfRule type="cellIs" dxfId="11483" priority="12424" operator="equal">
      <formula>"Pendiente"</formula>
    </cfRule>
  </conditionalFormatting>
  <conditionalFormatting sqref="AD61">
    <cfRule type="cellIs" dxfId="11482" priority="12423" operator="equal">
      <formula>"Pendiente"</formula>
    </cfRule>
  </conditionalFormatting>
  <conditionalFormatting sqref="AE61">
    <cfRule type="cellIs" dxfId="11481" priority="12422" operator="equal">
      <formula>"Pendiente"</formula>
    </cfRule>
  </conditionalFormatting>
  <conditionalFormatting sqref="B114:D114">
    <cfRule type="cellIs" dxfId="11480" priority="12421" operator="equal">
      <formula>"Pendiente"</formula>
    </cfRule>
  </conditionalFormatting>
  <conditionalFormatting sqref="E114">
    <cfRule type="cellIs" dxfId="11479" priority="12420" operator="equal">
      <formula>"Pendiente"</formula>
    </cfRule>
  </conditionalFormatting>
  <conditionalFormatting sqref="B115:D115">
    <cfRule type="cellIs" dxfId="11478" priority="12419" operator="equal">
      <formula>"Pendiente"</formula>
    </cfRule>
  </conditionalFormatting>
  <conditionalFormatting sqref="E115">
    <cfRule type="cellIs" dxfId="11477" priority="12418" operator="equal">
      <formula>"Pendiente"</formula>
    </cfRule>
  </conditionalFormatting>
  <conditionalFormatting sqref="J111:J116">
    <cfRule type="cellIs" dxfId="11476" priority="12417" operator="equal">
      <formula>"Pendiente"</formula>
    </cfRule>
  </conditionalFormatting>
  <conditionalFormatting sqref="K111:K116">
    <cfRule type="cellIs" dxfId="11475" priority="12416" operator="equal">
      <formula>"Pendiente"</formula>
    </cfRule>
  </conditionalFormatting>
  <conditionalFormatting sqref="M111:M116">
    <cfRule type="cellIs" dxfId="11474" priority="12415" operator="equal">
      <formula>"Pendiente"</formula>
    </cfRule>
  </conditionalFormatting>
  <conditionalFormatting sqref="I111:I116">
    <cfRule type="cellIs" dxfId="11473" priority="12414" operator="equal">
      <formula>"Pendiente"</formula>
    </cfRule>
  </conditionalFormatting>
  <conditionalFormatting sqref="F111:F116">
    <cfRule type="cellIs" dxfId="11472" priority="12413" operator="equal">
      <formula>"Pendiente"</formula>
    </cfRule>
  </conditionalFormatting>
  <conditionalFormatting sqref="G111:G116">
    <cfRule type="cellIs" dxfId="11471" priority="12412" operator="equal">
      <formula>"Pendiente"</formula>
    </cfRule>
  </conditionalFormatting>
  <conditionalFormatting sqref="H111:H116">
    <cfRule type="cellIs" dxfId="11470" priority="12411" operator="equal">
      <formula>"Pendiente"</formula>
    </cfRule>
  </conditionalFormatting>
  <conditionalFormatting sqref="N108">
    <cfRule type="cellIs" dxfId="11469" priority="12408" operator="equal">
      <formula>"Pendiente"</formula>
    </cfRule>
  </conditionalFormatting>
  <conditionalFormatting sqref="N108">
    <cfRule type="containsText" dxfId="11468" priority="12407" operator="containsText" text="FIRMADO">
      <formula>NOT(ISERROR(SEARCH("FIRMADO",N108)))</formula>
    </cfRule>
  </conditionalFormatting>
  <conditionalFormatting sqref="N109">
    <cfRule type="cellIs" dxfId="11467" priority="12406" operator="equal">
      <formula>"Pendiente"</formula>
    </cfRule>
  </conditionalFormatting>
  <conditionalFormatting sqref="N109">
    <cfRule type="containsText" dxfId="11466" priority="12405" operator="containsText" text="FIRMADO">
      <formula>NOT(ISERROR(SEARCH("FIRMADO",N109)))</formula>
    </cfRule>
  </conditionalFormatting>
  <conditionalFormatting sqref="N110">
    <cfRule type="cellIs" dxfId="11465" priority="12404" operator="equal">
      <formula>"Pendiente"</formula>
    </cfRule>
  </conditionalFormatting>
  <conditionalFormatting sqref="N110">
    <cfRule type="containsText" dxfId="11464" priority="12403" operator="containsText" text="FIRMADO">
      <formula>NOT(ISERROR(SEARCH("FIRMADO",N110)))</formula>
    </cfRule>
  </conditionalFormatting>
  <conditionalFormatting sqref="N111">
    <cfRule type="cellIs" dxfId="11463" priority="12402" operator="equal">
      <formula>"Pendiente"</formula>
    </cfRule>
  </conditionalFormatting>
  <conditionalFormatting sqref="N111">
    <cfRule type="containsText" dxfId="11462" priority="12401" operator="containsText" text="FIRMADO">
      <formula>NOT(ISERROR(SEARCH("FIRMADO",N111)))</formula>
    </cfRule>
  </conditionalFormatting>
  <conditionalFormatting sqref="N113">
    <cfRule type="cellIs" dxfId="11461" priority="12400" operator="equal">
      <formula>"Pendiente"</formula>
    </cfRule>
  </conditionalFormatting>
  <conditionalFormatting sqref="N113">
    <cfRule type="containsText" dxfId="11460" priority="12399" operator="containsText" text="FIRMADO">
      <formula>NOT(ISERROR(SEARCH("FIRMADO",N113)))</formula>
    </cfRule>
  </conditionalFormatting>
  <conditionalFormatting sqref="B117:D117">
    <cfRule type="cellIs" dxfId="11459" priority="12398" operator="equal">
      <formula>"Pendiente"</formula>
    </cfRule>
  </conditionalFormatting>
  <conditionalFormatting sqref="E117">
    <cfRule type="cellIs" dxfId="11458" priority="12397" operator="equal">
      <formula>"Pendiente"</formula>
    </cfRule>
  </conditionalFormatting>
  <conditionalFormatting sqref="B118:D118">
    <cfRule type="cellIs" dxfId="11457" priority="12396" operator="equal">
      <formula>"Pendiente"</formula>
    </cfRule>
  </conditionalFormatting>
  <conditionalFormatting sqref="E118">
    <cfRule type="cellIs" dxfId="11456" priority="12395" operator="equal">
      <formula>"Pendiente"</formula>
    </cfRule>
  </conditionalFormatting>
  <conditionalFormatting sqref="J117:J118">
    <cfRule type="cellIs" dxfId="11455" priority="12394" operator="equal">
      <formula>"Pendiente"</formula>
    </cfRule>
  </conditionalFormatting>
  <conditionalFormatting sqref="K117:K118">
    <cfRule type="cellIs" dxfId="11454" priority="12393" operator="equal">
      <formula>"Pendiente"</formula>
    </cfRule>
  </conditionalFormatting>
  <conditionalFormatting sqref="M117:M118">
    <cfRule type="cellIs" dxfId="11453" priority="12392" operator="equal">
      <formula>"Pendiente"</formula>
    </cfRule>
  </conditionalFormatting>
  <conditionalFormatting sqref="I117:I118">
    <cfRule type="cellIs" dxfId="11452" priority="12391" operator="equal">
      <formula>"Pendiente"</formula>
    </cfRule>
  </conditionalFormatting>
  <conditionalFormatting sqref="F117:F118">
    <cfRule type="cellIs" dxfId="11451" priority="12390" operator="equal">
      <formula>"Pendiente"</formula>
    </cfRule>
  </conditionalFormatting>
  <conditionalFormatting sqref="G117:G118">
    <cfRule type="cellIs" dxfId="11450" priority="12389" operator="equal">
      <formula>"Pendiente"</formula>
    </cfRule>
  </conditionalFormatting>
  <conditionalFormatting sqref="H117:H118">
    <cfRule type="cellIs" dxfId="11449" priority="12388" operator="equal">
      <formula>"Pendiente"</formula>
    </cfRule>
  </conditionalFormatting>
  <conditionalFormatting sqref="N117">
    <cfRule type="cellIs" dxfId="11448" priority="12385" operator="equal">
      <formula>"Pendiente"</formula>
    </cfRule>
  </conditionalFormatting>
  <conditionalFormatting sqref="N117">
    <cfRule type="containsText" dxfId="11447" priority="12384" operator="containsText" text="FIRMADO">
      <formula>NOT(ISERROR(SEARCH("FIRMADO",N117)))</formula>
    </cfRule>
  </conditionalFormatting>
  <conditionalFormatting sqref="B119:D119">
    <cfRule type="cellIs" dxfId="11446" priority="12383" operator="equal">
      <formula>"Pendiente"</formula>
    </cfRule>
  </conditionalFormatting>
  <conditionalFormatting sqref="E119">
    <cfRule type="cellIs" dxfId="11445" priority="12382" operator="equal">
      <formula>"Pendiente"</formula>
    </cfRule>
  </conditionalFormatting>
  <conditionalFormatting sqref="B120:E120">
    <cfRule type="cellIs" dxfId="11444" priority="12381" operator="equal">
      <formula>"Pendiente"</formula>
    </cfRule>
  </conditionalFormatting>
  <conditionalFormatting sqref="J119:J120">
    <cfRule type="cellIs" dxfId="11443" priority="12380" operator="equal">
      <formula>"Pendiente"</formula>
    </cfRule>
  </conditionalFormatting>
  <conditionalFormatting sqref="K119:K120">
    <cfRule type="cellIs" dxfId="11442" priority="12379" operator="equal">
      <formula>"Pendiente"</formula>
    </cfRule>
  </conditionalFormatting>
  <conditionalFormatting sqref="M119:M120">
    <cfRule type="cellIs" dxfId="11441" priority="12378" operator="equal">
      <formula>"Pendiente"</formula>
    </cfRule>
  </conditionalFormatting>
  <conditionalFormatting sqref="I119:I120">
    <cfRule type="cellIs" dxfId="11440" priority="12377" operator="equal">
      <formula>"Pendiente"</formula>
    </cfRule>
  </conditionalFormatting>
  <conditionalFormatting sqref="F119:F120">
    <cfRule type="cellIs" dxfId="11439" priority="12376" operator="equal">
      <formula>"Pendiente"</formula>
    </cfRule>
  </conditionalFormatting>
  <conditionalFormatting sqref="G119:G120">
    <cfRule type="cellIs" dxfId="11438" priority="12375" operator="equal">
      <formula>"Pendiente"</formula>
    </cfRule>
  </conditionalFormatting>
  <conditionalFormatting sqref="H119:H120">
    <cfRule type="cellIs" dxfId="11437" priority="12374" operator="equal">
      <formula>"Pendiente"</formula>
    </cfRule>
  </conditionalFormatting>
  <conditionalFormatting sqref="N120">
    <cfRule type="cellIs" dxfId="11436" priority="12371" operator="equal">
      <formula>"Pendiente"</formula>
    </cfRule>
  </conditionalFormatting>
  <conditionalFormatting sqref="N120">
    <cfRule type="containsText" dxfId="11435" priority="12370" operator="containsText" text="FIRMADO">
      <formula>NOT(ISERROR(SEARCH("FIRMADO",N120)))</formula>
    </cfRule>
  </conditionalFormatting>
  <conditionalFormatting sqref="N86">
    <cfRule type="cellIs" dxfId="11434" priority="12369" operator="equal">
      <formula>"Pendiente"</formula>
    </cfRule>
  </conditionalFormatting>
  <conditionalFormatting sqref="N86">
    <cfRule type="containsText" dxfId="11433" priority="12368" operator="containsText" text="FIRMADO">
      <formula>NOT(ISERROR(SEARCH("FIRMADO",N86)))</formula>
    </cfRule>
  </conditionalFormatting>
  <conditionalFormatting sqref="L62">
    <cfRule type="cellIs" dxfId="11432" priority="12367" operator="equal">
      <formula>"Pendiente"</formula>
    </cfRule>
  </conditionalFormatting>
  <conditionalFormatting sqref="B121">
    <cfRule type="cellIs" dxfId="11431" priority="12366" operator="equal">
      <formula>"Pendiente"</formula>
    </cfRule>
  </conditionalFormatting>
  <conditionalFormatting sqref="D121">
    <cfRule type="cellIs" dxfId="11430" priority="12365" operator="equal">
      <formula>"Pendiente"</formula>
    </cfRule>
  </conditionalFormatting>
  <conditionalFormatting sqref="E121">
    <cfRule type="cellIs" dxfId="11429" priority="12364" operator="equal">
      <formula>"Pendiente"</formula>
    </cfRule>
  </conditionalFormatting>
  <conditionalFormatting sqref="C121">
    <cfRule type="cellIs" dxfId="11428" priority="12363" operator="equal">
      <formula>"Pendiente"</formula>
    </cfRule>
  </conditionalFormatting>
  <conditionalFormatting sqref="J121">
    <cfRule type="cellIs" dxfId="11427" priority="12362" operator="equal">
      <formula>"Pendiente"</formula>
    </cfRule>
  </conditionalFormatting>
  <conditionalFormatting sqref="K121">
    <cfRule type="cellIs" dxfId="11426" priority="12361" operator="equal">
      <formula>"Pendiente"</formula>
    </cfRule>
  </conditionalFormatting>
  <conditionalFormatting sqref="I121">
    <cfRule type="cellIs" dxfId="11425" priority="12360" operator="equal">
      <formula>"Pendiente"</formula>
    </cfRule>
  </conditionalFormatting>
  <conditionalFormatting sqref="F121">
    <cfRule type="cellIs" dxfId="11424" priority="12359" operator="equal">
      <formula>"Pendiente"</formula>
    </cfRule>
  </conditionalFormatting>
  <conditionalFormatting sqref="G121">
    <cfRule type="cellIs" dxfId="11423" priority="12358" operator="equal">
      <formula>"Pendiente"</formula>
    </cfRule>
  </conditionalFormatting>
  <conditionalFormatting sqref="H121">
    <cfRule type="cellIs" dxfId="11422" priority="12357" operator="equal">
      <formula>"Pendiente"</formula>
    </cfRule>
  </conditionalFormatting>
  <conditionalFormatting sqref="M121">
    <cfRule type="cellIs" dxfId="11421" priority="12354" operator="equal">
      <formula>"Pendiente"</formula>
    </cfRule>
  </conditionalFormatting>
  <conditionalFormatting sqref="B123:D123">
    <cfRule type="cellIs" dxfId="11420" priority="12353" operator="equal">
      <formula>"Pendiente"</formula>
    </cfRule>
  </conditionalFormatting>
  <conditionalFormatting sqref="E123">
    <cfRule type="cellIs" dxfId="11419" priority="12352" operator="equal">
      <formula>"Pendiente"</formula>
    </cfRule>
  </conditionalFormatting>
  <conditionalFormatting sqref="B124:D124">
    <cfRule type="cellIs" dxfId="11418" priority="12351" operator="equal">
      <formula>"Pendiente"</formula>
    </cfRule>
  </conditionalFormatting>
  <conditionalFormatting sqref="E124">
    <cfRule type="cellIs" dxfId="11417" priority="12350" operator="equal">
      <formula>"Pendiente"</formula>
    </cfRule>
  </conditionalFormatting>
  <conditionalFormatting sqref="B125:D125">
    <cfRule type="cellIs" dxfId="11416" priority="12349" operator="equal">
      <formula>"Pendiente"</formula>
    </cfRule>
  </conditionalFormatting>
  <conditionalFormatting sqref="E125">
    <cfRule type="cellIs" dxfId="11415" priority="12348" operator="equal">
      <formula>"Pendiente"</formula>
    </cfRule>
  </conditionalFormatting>
  <conditionalFormatting sqref="B126:D126">
    <cfRule type="cellIs" dxfId="11414" priority="12347" operator="equal">
      <formula>"Pendiente"</formula>
    </cfRule>
  </conditionalFormatting>
  <conditionalFormatting sqref="E126">
    <cfRule type="cellIs" dxfId="11413" priority="12346" operator="equal">
      <formula>"Pendiente"</formula>
    </cfRule>
  </conditionalFormatting>
  <conditionalFormatting sqref="B127:D127">
    <cfRule type="cellIs" dxfId="11412" priority="12345" operator="equal">
      <formula>"Pendiente"</formula>
    </cfRule>
  </conditionalFormatting>
  <conditionalFormatting sqref="E127">
    <cfRule type="cellIs" dxfId="11411" priority="12344" operator="equal">
      <formula>"Pendiente"</formula>
    </cfRule>
  </conditionalFormatting>
  <conditionalFormatting sqref="B128:D128">
    <cfRule type="cellIs" dxfId="11410" priority="12343" operator="equal">
      <formula>"Pendiente"</formula>
    </cfRule>
  </conditionalFormatting>
  <conditionalFormatting sqref="E128">
    <cfRule type="cellIs" dxfId="11409" priority="12342" operator="equal">
      <formula>"Pendiente"</formula>
    </cfRule>
  </conditionalFormatting>
  <conditionalFormatting sqref="N121">
    <cfRule type="cellIs" dxfId="11408" priority="12341" operator="equal">
      <formula>"Pendiente"</formula>
    </cfRule>
  </conditionalFormatting>
  <conditionalFormatting sqref="N121">
    <cfRule type="containsText" dxfId="11407" priority="12340" operator="containsText" text="FIRMADO">
      <formula>NOT(ISERROR(SEARCH("FIRMADO",N121)))</formula>
    </cfRule>
  </conditionalFormatting>
  <conditionalFormatting sqref="N122:N128">
    <cfRule type="cellIs" dxfId="11406" priority="12339" operator="equal">
      <formula>"Pendiente"</formula>
    </cfRule>
  </conditionalFormatting>
  <conditionalFormatting sqref="N122:N128">
    <cfRule type="containsText" dxfId="11405" priority="12338" operator="containsText" text="FIRMADO">
      <formula>NOT(ISERROR(SEARCH("FIRMADO",N122)))</formula>
    </cfRule>
  </conditionalFormatting>
  <conditionalFormatting sqref="J122:J128">
    <cfRule type="cellIs" dxfId="11404" priority="12337" operator="equal">
      <formula>"Pendiente"</formula>
    </cfRule>
  </conditionalFormatting>
  <conditionalFormatting sqref="K122:K128">
    <cfRule type="cellIs" dxfId="11403" priority="12336" operator="equal">
      <formula>"Pendiente"</formula>
    </cfRule>
  </conditionalFormatting>
  <conditionalFormatting sqref="I122:I128">
    <cfRule type="cellIs" dxfId="11402" priority="12335" operator="equal">
      <formula>"Pendiente"</formula>
    </cfRule>
  </conditionalFormatting>
  <conditionalFormatting sqref="F122:F128">
    <cfRule type="cellIs" dxfId="11401" priority="12334" operator="equal">
      <formula>"Pendiente"</formula>
    </cfRule>
  </conditionalFormatting>
  <conditionalFormatting sqref="G122:G128">
    <cfRule type="cellIs" dxfId="11400" priority="12333" operator="equal">
      <formula>"Pendiente"</formula>
    </cfRule>
  </conditionalFormatting>
  <conditionalFormatting sqref="H122:H128">
    <cfRule type="cellIs" dxfId="11399" priority="12332" operator="equal">
      <formula>"Pendiente"</formula>
    </cfRule>
  </conditionalFormatting>
  <conditionalFormatting sqref="M122:M128">
    <cfRule type="cellIs" dxfId="11398" priority="12329" operator="equal">
      <formula>"Pendiente"</formula>
    </cfRule>
  </conditionalFormatting>
  <conditionalFormatting sqref="F129">
    <cfRule type="cellIs" dxfId="11397" priority="12328" operator="equal">
      <formula>"Pendiente"</formula>
    </cfRule>
  </conditionalFormatting>
  <conditionalFormatting sqref="G129">
    <cfRule type="cellIs" dxfId="11396" priority="12327" operator="equal">
      <formula>"Pendiente"</formula>
    </cfRule>
  </conditionalFormatting>
  <conditionalFormatting sqref="H129">
    <cfRule type="cellIs" dxfId="11395" priority="12326" operator="equal">
      <formula>"Pendiente"</formula>
    </cfRule>
  </conditionalFormatting>
  <conditionalFormatting sqref="N129">
    <cfRule type="cellIs" dxfId="11394" priority="12325" operator="equal">
      <formula>"Pendiente"</formula>
    </cfRule>
  </conditionalFormatting>
  <conditionalFormatting sqref="N129">
    <cfRule type="containsText" dxfId="11393" priority="12324" operator="containsText" text="FIRMADO">
      <formula>NOT(ISERROR(SEARCH("FIRMADO",N129)))</formula>
    </cfRule>
  </conditionalFormatting>
  <conditionalFormatting sqref="T82">
    <cfRule type="cellIs" dxfId="11392" priority="12323" operator="equal">
      <formula>"Pendiente"</formula>
    </cfRule>
  </conditionalFormatting>
  <conditionalFormatting sqref="B130:D130">
    <cfRule type="cellIs" dxfId="11391" priority="12322" operator="equal">
      <formula>"Pendiente"</formula>
    </cfRule>
  </conditionalFormatting>
  <conditionalFormatting sqref="E130">
    <cfRule type="cellIs" dxfId="11390" priority="12321" operator="equal">
      <formula>"Pendiente"</formula>
    </cfRule>
  </conditionalFormatting>
  <conditionalFormatting sqref="I130:K130 M130">
    <cfRule type="cellIs" dxfId="11389" priority="12320" operator="equal">
      <formula>"Pendiente"</formula>
    </cfRule>
  </conditionalFormatting>
  <conditionalFormatting sqref="F130">
    <cfRule type="cellIs" dxfId="11388" priority="12319" operator="equal">
      <formula>"Pendiente"</formula>
    </cfRule>
  </conditionalFormatting>
  <conditionalFormatting sqref="G130">
    <cfRule type="cellIs" dxfId="11387" priority="12318" operator="equal">
      <formula>"Pendiente"</formula>
    </cfRule>
  </conditionalFormatting>
  <conditionalFormatting sqref="H130">
    <cfRule type="cellIs" dxfId="11386" priority="12317" operator="equal">
      <formula>"Pendiente"</formula>
    </cfRule>
  </conditionalFormatting>
  <conditionalFormatting sqref="T87">
    <cfRule type="cellIs" dxfId="11385" priority="12316" operator="equal">
      <formula>"Pendiente"</formula>
    </cfRule>
  </conditionalFormatting>
  <conditionalFormatting sqref="T109">
    <cfRule type="cellIs" dxfId="11384" priority="12315" operator="equal">
      <formula>"Pendiente"</formula>
    </cfRule>
  </conditionalFormatting>
  <conditionalFormatting sqref="B131">
    <cfRule type="cellIs" dxfId="11383" priority="12314" operator="equal">
      <formula>"Pendiente"</formula>
    </cfRule>
  </conditionalFormatting>
  <conditionalFormatting sqref="D131">
    <cfRule type="cellIs" dxfId="11382" priority="12313" operator="equal">
      <formula>"Pendiente"</formula>
    </cfRule>
  </conditionalFormatting>
  <conditionalFormatting sqref="E131">
    <cfRule type="cellIs" dxfId="11381" priority="12312" operator="equal">
      <formula>"Pendiente"</formula>
    </cfRule>
  </conditionalFormatting>
  <conditionalFormatting sqref="C131">
    <cfRule type="cellIs" dxfId="11380" priority="12311" operator="equal">
      <formula>"Pendiente"</formula>
    </cfRule>
  </conditionalFormatting>
  <conditionalFormatting sqref="B132">
    <cfRule type="cellIs" dxfId="11379" priority="12310" operator="equal">
      <formula>"Pendiente"</formula>
    </cfRule>
  </conditionalFormatting>
  <conditionalFormatting sqref="D132">
    <cfRule type="cellIs" dxfId="11378" priority="12309" operator="equal">
      <formula>"Pendiente"</formula>
    </cfRule>
  </conditionalFormatting>
  <conditionalFormatting sqref="E132">
    <cfRule type="cellIs" dxfId="11377" priority="12308" operator="equal">
      <formula>"Pendiente"</formula>
    </cfRule>
  </conditionalFormatting>
  <conditionalFormatting sqref="C132">
    <cfRule type="cellIs" dxfId="11376" priority="12307" operator="equal">
      <formula>"Pendiente"</formula>
    </cfRule>
  </conditionalFormatting>
  <conditionalFormatting sqref="N134:N136">
    <cfRule type="cellIs" dxfId="11375" priority="12306" operator="equal">
      <formula>"Pendiente"</formula>
    </cfRule>
  </conditionalFormatting>
  <conditionalFormatting sqref="I131:K132 M131:M132">
    <cfRule type="cellIs" dxfId="11374" priority="12305" operator="equal">
      <formula>"Pendiente"</formula>
    </cfRule>
  </conditionalFormatting>
  <conditionalFormatting sqref="F131:F132">
    <cfRule type="cellIs" dxfId="11373" priority="12304" operator="equal">
      <formula>"Pendiente"</formula>
    </cfRule>
  </conditionalFormatting>
  <conditionalFormatting sqref="G131:G132">
    <cfRule type="cellIs" dxfId="11372" priority="12303" operator="equal">
      <formula>"Pendiente"</formula>
    </cfRule>
  </conditionalFormatting>
  <conditionalFormatting sqref="H131:H132">
    <cfRule type="cellIs" dxfId="11371" priority="12302" operator="equal">
      <formula>"Pendiente"</formula>
    </cfRule>
  </conditionalFormatting>
  <conditionalFormatting sqref="B133:E133">
    <cfRule type="cellIs" dxfId="11370" priority="12301" operator="equal">
      <formula>"Pendiente"</formula>
    </cfRule>
  </conditionalFormatting>
  <conditionalFormatting sqref="I133:K133 M133">
    <cfRule type="cellIs" dxfId="11369" priority="12300" operator="equal">
      <formula>"Pendiente"</formula>
    </cfRule>
  </conditionalFormatting>
  <conditionalFormatting sqref="F133">
    <cfRule type="cellIs" dxfId="11368" priority="12299" operator="equal">
      <formula>"Pendiente"</formula>
    </cfRule>
  </conditionalFormatting>
  <conditionalFormatting sqref="G133">
    <cfRule type="cellIs" dxfId="11367" priority="12298" operator="equal">
      <formula>"Pendiente"</formula>
    </cfRule>
  </conditionalFormatting>
  <conditionalFormatting sqref="H133">
    <cfRule type="cellIs" dxfId="11366" priority="12297" operator="equal">
      <formula>"Pendiente"</formula>
    </cfRule>
  </conditionalFormatting>
  <conditionalFormatting sqref="T110">
    <cfRule type="cellIs" dxfId="11365" priority="12296" operator="equal">
      <formula>"Pendiente"</formula>
    </cfRule>
  </conditionalFormatting>
  <conditionalFormatting sqref="T111">
    <cfRule type="cellIs" dxfId="11364" priority="12295" operator="equal">
      <formula>"Pendiente"</formula>
    </cfRule>
  </conditionalFormatting>
  <conditionalFormatting sqref="T114">
    <cfRule type="cellIs" dxfId="11363" priority="12294" operator="equal">
      <formula>"Pendiente"</formula>
    </cfRule>
  </conditionalFormatting>
  <conditionalFormatting sqref="T115">
    <cfRule type="cellIs" dxfId="11362" priority="12293" operator="equal">
      <formula>"Pendiente"</formula>
    </cfRule>
  </conditionalFormatting>
  <conditionalFormatting sqref="T117">
    <cfRule type="cellIs" dxfId="11361" priority="12292" operator="equal">
      <formula>"Pendiente"</formula>
    </cfRule>
  </conditionalFormatting>
  <conditionalFormatting sqref="T119">
    <cfRule type="cellIs" dxfId="11360" priority="12291" operator="equal">
      <formula>"Pendiente"</formula>
    </cfRule>
  </conditionalFormatting>
  <conditionalFormatting sqref="T121">
    <cfRule type="cellIs" dxfId="11359" priority="12290" operator="equal">
      <formula>"Pendiente"</formula>
    </cfRule>
  </conditionalFormatting>
  <conditionalFormatting sqref="T126">
    <cfRule type="cellIs" dxfId="11358" priority="12289" operator="equal">
      <formula>"Pendiente"</formula>
    </cfRule>
  </conditionalFormatting>
  <conditionalFormatting sqref="T131:T133">
    <cfRule type="cellIs" dxfId="11357" priority="12288" operator="equal">
      <formula>"Pendiente"</formula>
    </cfRule>
  </conditionalFormatting>
  <conditionalFormatting sqref="N84">
    <cfRule type="cellIs" dxfId="11356" priority="12287" operator="equal">
      <formula>"Pendiente"</formula>
    </cfRule>
  </conditionalFormatting>
  <conditionalFormatting sqref="N84">
    <cfRule type="containsText" dxfId="11355" priority="12286" operator="containsText" text="FIRMADO">
      <formula>NOT(ISERROR(SEARCH("FIRMADO",N84)))</formula>
    </cfRule>
  </conditionalFormatting>
  <conditionalFormatting sqref="N89">
    <cfRule type="cellIs" dxfId="11354" priority="12285" operator="equal">
      <formula>"Pendiente"</formula>
    </cfRule>
  </conditionalFormatting>
  <conditionalFormatting sqref="N89">
    <cfRule type="containsText" dxfId="11353" priority="12284" operator="containsText" text="FIRMADO">
      <formula>NOT(ISERROR(SEARCH("FIRMADO",N89)))</formula>
    </cfRule>
  </conditionalFormatting>
  <conditionalFormatting sqref="N91">
    <cfRule type="cellIs" dxfId="11352" priority="12283" operator="equal">
      <formula>"Pendiente"</formula>
    </cfRule>
  </conditionalFormatting>
  <conditionalFormatting sqref="N91">
    <cfRule type="containsText" dxfId="11351" priority="12282" operator="containsText" text="FIRMADO">
      <formula>NOT(ISERROR(SEARCH("FIRMADO",N91)))</formula>
    </cfRule>
  </conditionalFormatting>
  <conditionalFormatting sqref="N97">
    <cfRule type="cellIs" dxfId="11350" priority="12281" operator="equal">
      <formula>"Pendiente"</formula>
    </cfRule>
  </conditionalFormatting>
  <conditionalFormatting sqref="N97">
    <cfRule type="containsText" dxfId="11349" priority="12280" operator="containsText" text="FIRMADO">
      <formula>NOT(ISERROR(SEARCH("FIRMADO",N97)))</formula>
    </cfRule>
  </conditionalFormatting>
  <conditionalFormatting sqref="N103">
    <cfRule type="cellIs" dxfId="11348" priority="12279" operator="equal">
      <formula>"Pendiente"</formula>
    </cfRule>
  </conditionalFormatting>
  <conditionalFormatting sqref="N103">
    <cfRule type="containsText" dxfId="11347" priority="12278" operator="containsText" text="FIRMADO">
      <formula>NOT(ISERROR(SEARCH("FIRMADO",N103)))</formula>
    </cfRule>
  </conditionalFormatting>
  <conditionalFormatting sqref="N112">
    <cfRule type="cellIs" dxfId="11346" priority="12277" operator="equal">
      <formula>"Pendiente"</formula>
    </cfRule>
  </conditionalFormatting>
  <conditionalFormatting sqref="N112">
    <cfRule type="containsText" dxfId="11345" priority="12276" operator="containsText" text="FIRMADO">
      <formula>NOT(ISERROR(SEARCH("FIRMADO",N112)))</formula>
    </cfRule>
  </conditionalFormatting>
  <conditionalFormatting sqref="N115">
    <cfRule type="cellIs" dxfId="11344" priority="12275" operator="equal">
      <formula>"Pendiente"</formula>
    </cfRule>
  </conditionalFormatting>
  <conditionalFormatting sqref="N115">
    <cfRule type="containsText" dxfId="11343" priority="12274" operator="containsText" text="FIRMADO">
      <formula>NOT(ISERROR(SEARCH("FIRMADO",N115)))</formula>
    </cfRule>
  </conditionalFormatting>
  <conditionalFormatting sqref="N116">
    <cfRule type="cellIs" dxfId="11342" priority="12273" operator="equal">
      <formula>"Pendiente"</formula>
    </cfRule>
  </conditionalFormatting>
  <conditionalFormatting sqref="N116">
    <cfRule type="containsText" dxfId="11341" priority="12272" operator="containsText" text="FIRMADO">
      <formula>NOT(ISERROR(SEARCH("FIRMADO",N116)))</formula>
    </cfRule>
  </conditionalFormatting>
  <conditionalFormatting sqref="N119">
    <cfRule type="cellIs" dxfId="11340" priority="12271" operator="equal">
      <formula>"Pendiente"</formula>
    </cfRule>
  </conditionalFormatting>
  <conditionalFormatting sqref="N119">
    <cfRule type="containsText" dxfId="11339" priority="12270" operator="containsText" text="FIRMADO">
      <formula>NOT(ISERROR(SEARCH("FIRMADO",N119)))</formula>
    </cfRule>
  </conditionalFormatting>
  <conditionalFormatting sqref="B134:E134">
    <cfRule type="cellIs" dxfId="11338" priority="12269" operator="equal">
      <formula>"Pendiente"</formula>
    </cfRule>
  </conditionalFormatting>
  <conditionalFormatting sqref="B134">
    <cfRule type="cellIs" dxfId="11337" priority="12268" operator="equal">
      <formula>"Pendiente"</formula>
    </cfRule>
  </conditionalFormatting>
  <conditionalFormatting sqref="C134">
    <cfRule type="cellIs" dxfId="11336" priority="12267" operator="equal">
      <formula>"Pendiente"</formula>
    </cfRule>
  </conditionalFormatting>
  <conditionalFormatting sqref="D134">
    <cfRule type="cellIs" dxfId="11335" priority="12266" operator="equal">
      <formula>"Pendiente"</formula>
    </cfRule>
  </conditionalFormatting>
  <conditionalFormatting sqref="E134">
    <cfRule type="cellIs" dxfId="11334" priority="12265" operator="equal">
      <formula>"Pendiente"</formula>
    </cfRule>
  </conditionalFormatting>
  <conditionalFormatting sqref="B135:E135">
    <cfRule type="cellIs" dxfId="11333" priority="12264" operator="equal">
      <formula>"Pendiente"</formula>
    </cfRule>
  </conditionalFormatting>
  <conditionalFormatting sqref="B135">
    <cfRule type="cellIs" dxfId="11332" priority="12263" operator="equal">
      <formula>"Pendiente"</formula>
    </cfRule>
  </conditionalFormatting>
  <conditionalFormatting sqref="C135">
    <cfRule type="cellIs" dxfId="11331" priority="12262" operator="equal">
      <formula>"Pendiente"</formula>
    </cfRule>
  </conditionalFormatting>
  <conditionalFormatting sqref="D135">
    <cfRule type="cellIs" dxfId="11330" priority="12261" operator="equal">
      <formula>"Pendiente"</formula>
    </cfRule>
  </conditionalFormatting>
  <conditionalFormatting sqref="E135">
    <cfRule type="cellIs" dxfId="11329" priority="12260" operator="equal">
      <formula>"Pendiente"</formula>
    </cfRule>
  </conditionalFormatting>
  <conditionalFormatting sqref="B136:E136">
    <cfRule type="cellIs" dxfId="11328" priority="12259" operator="equal">
      <formula>"Pendiente"</formula>
    </cfRule>
  </conditionalFormatting>
  <conditionalFormatting sqref="B136">
    <cfRule type="cellIs" dxfId="11327" priority="12258" operator="equal">
      <formula>"Pendiente"</formula>
    </cfRule>
  </conditionalFormatting>
  <conditionalFormatting sqref="C136">
    <cfRule type="cellIs" dxfId="11326" priority="12257" operator="equal">
      <formula>"Pendiente"</formula>
    </cfRule>
  </conditionalFormatting>
  <conditionalFormatting sqref="D136">
    <cfRule type="cellIs" dxfId="11325" priority="12256" operator="equal">
      <formula>"Pendiente"</formula>
    </cfRule>
  </conditionalFormatting>
  <conditionalFormatting sqref="E136">
    <cfRule type="cellIs" dxfId="11324" priority="12255" operator="equal">
      <formula>"Pendiente"</formula>
    </cfRule>
  </conditionalFormatting>
  <conditionalFormatting sqref="B137:D137">
    <cfRule type="cellIs" dxfId="11323" priority="12254" operator="equal">
      <formula>"Pendiente"</formula>
    </cfRule>
  </conditionalFormatting>
  <conditionalFormatting sqref="E137">
    <cfRule type="cellIs" dxfId="11322" priority="12253" operator="equal">
      <formula>"Pendiente"</formula>
    </cfRule>
  </conditionalFormatting>
  <conditionalFormatting sqref="N137">
    <cfRule type="cellIs" dxfId="11321" priority="12252" operator="equal">
      <formula>"Pendiente"</formula>
    </cfRule>
  </conditionalFormatting>
  <conditionalFormatting sqref="M134:M135 I134:K137">
    <cfRule type="cellIs" dxfId="11320" priority="12251" operator="equal">
      <formula>"Pendiente"</formula>
    </cfRule>
  </conditionalFormatting>
  <conditionalFormatting sqref="F134:F137">
    <cfRule type="cellIs" dxfId="11319" priority="12250" operator="equal">
      <formula>"Pendiente"</formula>
    </cfRule>
  </conditionalFormatting>
  <conditionalFormatting sqref="G134:G137">
    <cfRule type="cellIs" dxfId="11318" priority="12249" operator="equal">
      <formula>"Pendiente"</formula>
    </cfRule>
  </conditionalFormatting>
  <conditionalFormatting sqref="H134:H137">
    <cfRule type="cellIs" dxfId="11317" priority="12248" operator="equal">
      <formula>"Pendiente"</formula>
    </cfRule>
  </conditionalFormatting>
  <conditionalFormatting sqref="T116">
    <cfRule type="cellIs" dxfId="11316" priority="12247" operator="equal">
      <formula>"Pendiente"</formula>
    </cfRule>
  </conditionalFormatting>
  <conditionalFormatting sqref="B138:D138">
    <cfRule type="cellIs" dxfId="11315" priority="12246" operator="equal">
      <formula>"Pendiente"</formula>
    </cfRule>
  </conditionalFormatting>
  <conditionalFormatting sqref="E138">
    <cfRule type="cellIs" dxfId="11314" priority="12245" operator="equal">
      <formula>"Pendiente"</formula>
    </cfRule>
  </conditionalFormatting>
  <conditionalFormatting sqref="B139">
    <cfRule type="cellIs" dxfId="11313" priority="12244" operator="equal">
      <formula>"Pendiente"</formula>
    </cfRule>
  </conditionalFormatting>
  <conditionalFormatting sqref="E139">
    <cfRule type="cellIs" dxfId="11312" priority="12243" operator="equal">
      <formula>"Pendiente"</formula>
    </cfRule>
  </conditionalFormatting>
  <conditionalFormatting sqref="B140">
    <cfRule type="cellIs" dxfId="11311" priority="12242" operator="equal">
      <formula>"Pendiente"</formula>
    </cfRule>
  </conditionalFormatting>
  <conditionalFormatting sqref="E140">
    <cfRule type="cellIs" dxfId="11310" priority="12241" operator="equal">
      <formula>"Pendiente"</formula>
    </cfRule>
  </conditionalFormatting>
  <conditionalFormatting sqref="D139">
    <cfRule type="cellIs" dxfId="11309" priority="12240" operator="equal">
      <formula>"Pendiente"</formula>
    </cfRule>
  </conditionalFormatting>
  <conditionalFormatting sqref="D140">
    <cfRule type="cellIs" dxfId="11308" priority="12239" operator="equal">
      <formula>"Pendiente"</formula>
    </cfRule>
  </conditionalFormatting>
  <conditionalFormatting sqref="C139">
    <cfRule type="cellIs" dxfId="11307" priority="12238" operator="equal">
      <formula>"Pendiente"</formula>
    </cfRule>
  </conditionalFormatting>
  <conditionalFormatting sqref="C140">
    <cfRule type="cellIs" dxfId="11306" priority="12237" operator="equal">
      <formula>"Pendiente"</formula>
    </cfRule>
  </conditionalFormatting>
  <conditionalFormatting sqref="I138:K140 M138:M140">
    <cfRule type="cellIs" dxfId="11305" priority="12236" operator="equal">
      <formula>"Pendiente"</formula>
    </cfRule>
  </conditionalFormatting>
  <conditionalFormatting sqref="F138:F140">
    <cfRule type="cellIs" dxfId="11304" priority="12235" operator="equal">
      <formula>"Pendiente"</formula>
    </cfRule>
  </conditionalFormatting>
  <conditionalFormatting sqref="G138:G140">
    <cfRule type="cellIs" dxfId="11303" priority="12234" operator="equal">
      <formula>"Pendiente"</formula>
    </cfRule>
  </conditionalFormatting>
  <conditionalFormatting sqref="H138:H140">
    <cfRule type="cellIs" dxfId="11302" priority="12233" operator="equal">
      <formula>"Pendiente"</formula>
    </cfRule>
  </conditionalFormatting>
  <conditionalFormatting sqref="N138">
    <cfRule type="cellIs" dxfId="11301" priority="12232" operator="equal">
      <formula>"Pendiente"</formula>
    </cfRule>
  </conditionalFormatting>
  <conditionalFormatting sqref="N139">
    <cfRule type="cellIs" dxfId="11300" priority="12231" operator="equal">
      <formula>"Pendiente"</formula>
    </cfRule>
  </conditionalFormatting>
  <conditionalFormatting sqref="N140">
    <cfRule type="cellIs" dxfId="11299" priority="12230" operator="equal">
      <formula>"Pendiente"</formula>
    </cfRule>
  </conditionalFormatting>
  <conditionalFormatting sqref="N118">
    <cfRule type="cellIs" dxfId="11298" priority="12229" operator="equal">
      <formula>"Pendiente"</formula>
    </cfRule>
  </conditionalFormatting>
  <conditionalFormatting sqref="N118">
    <cfRule type="containsText" dxfId="11297" priority="12228" operator="containsText" text="FIRMADO">
      <formula>NOT(ISERROR(SEARCH("FIRMADO",N118)))</formula>
    </cfRule>
  </conditionalFormatting>
  <conditionalFormatting sqref="T118">
    <cfRule type="cellIs" dxfId="11296" priority="12227" operator="equal">
      <formula>"Pendiente"</formula>
    </cfRule>
  </conditionalFormatting>
  <conditionalFormatting sqref="B141">
    <cfRule type="cellIs" dxfId="11295" priority="12226" operator="equal">
      <formula>"Pendiente"</formula>
    </cfRule>
  </conditionalFormatting>
  <conditionalFormatting sqref="E141">
    <cfRule type="cellIs" dxfId="11294" priority="12225" operator="equal">
      <formula>"Pendiente"</formula>
    </cfRule>
  </conditionalFormatting>
  <conditionalFormatting sqref="D141">
    <cfRule type="cellIs" dxfId="11293" priority="12224" operator="equal">
      <formula>"Pendiente"</formula>
    </cfRule>
  </conditionalFormatting>
  <conditionalFormatting sqref="M141">
    <cfRule type="cellIs" dxfId="11292" priority="12222" operator="equal">
      <formula>"Pendiente"</formula>
    </cfRule>
  </conditionalFormatting>
  <conditionalFormatting sqref="N141">
    <cfRule type="cellIs" dxfId="11291" priority="12221" operator="equal">
      <formula>"Pendiente"</formula>
    </cfRule>
  </conditionalFormatting>
  <conditionalFormatting sqref="I141:K141">
    <cfRule type="cellIs" dxfId="11290" priority="12220" operator="equal">
      <formula>"Pendiente"</formula>
    </cfRule>
  </conditionalFormatting>
  <conditionalFormatting sqref="F141">
    <cfRule type="cellIs" dxfId="11289" priority="12219" operator="equal">
      <formula>"Pendiente"</formula>
    </cfRule>
  </conditionalFormatting>
  <conditionalFormatting sqref="G141">
    <cfRule type="cellIs" dxfId="11288" priority="12218" operator="equal">
      <formula>"Pendiente"</formula>
    </cfRule>
  </conditionalFormatting>
  <conditionalFormatting sqref="H141">
    <cfRule type="cellIs" dxfId="11287" priority="12217" operator="equal">
      <formula>"Pendiente"</formula>
    </cfRule>
  </conditionalFormatting>
  <conditionalFormatting sqref="T120">
    <cfRule type="cellIs" dxfId="11286" priority="12216" operator="equal">
      <formula>"Pendiente"</formula>
    </cfRule>
  </conditionalFormatting>
  <conditionalFormatting sqref="N90">
    <cfRule type="cellIs" dxfId="11285" priority="12215" operator="equal">
      <formula>"Pendiente"</formula>
    </cfRule>
  </conditionalFormatting>
  <conditionalFormatting sqref="N90">
    <cfRule type="containsText" dxfId="11284" priority="12214" operator="containsText" text="FIRMADO">
      <formula>NOT(ISERROR(SEARCH("FIRMADO",N90)))</formula>
    </cfRule>
  </conditionalFormatting>
  <conditionalFormatting sqref="B142">
    <cfRule type="cellIs" dxfId="11283" priority="12213" operator="equal">
      <formula>"Pendiente"</formula>
    </cfRule>
  </conditionalFormatting>
  <conditionalFormatting sqref="D142">
    <cfRule type="cellIs" dxfId="11282" priority="12212" operator="equal">
      <formula>"Pendiente"</formula>
    </cfRule>
  </conditionalFormatting>
  <conditionalFormatting sqref="E142">
    <cfRule type="cellIs" dxfId="11281" priority="12211" operator="equal">
      <formula>"Pendiente"</formula>
    </cfRule>
  </conditionalFormatting>
  <conditionalFormatting sqref="C142">
    <cfRule type="cellIs" dxfId="11280" priority="12210" operator="equal">
      <formula>"Pendiente"</formula>
    </cfRule>
  </conditionalFormatting>
  <conditionalFormatting sqref="I142:K142">
    <cfRule type="cellIs" dxfId="11279" priority="12209" operator="equal">
      <formula>"Pendiente"</formula>
    </cfRule>
  </conditionalFormatting>
  <conditionalFormatting sqref="F142">
    <cfRule type="cellIs" dxfId="11278" priority="12208" operator="equal">
      <formula>"Pendiente"</formula>
    </cfRule>
  </conditionalFormatting>
  <conditionalFormatting sqref="G142">
    <cfRule type="cellIs" dxfId="11277" priority="12207" operator="equal">
      <formula>"Pendiente"</formula>
    </cfRule>
  </conditionalFormatting>
  <conditionalFormatting sqref="H142">
    <cfRule type="cellIs" dxfId="11276" priority="12206" operator="equal">
      <formula>"Pendiente"</formula>
    </cfRule>
  </conditionalFormatting>
  <conditionalFormatting sqref="B143">
    <cfRule type="cellIs" dxfId="11275" priority="12204" operator="equal">
      <formula>"Pendiente"</formula>
    </cfRule>
  </conditionalFormatting>
  <conditionalFormatting sqref="D143">
    <cfRule type="cellIs" dxfId="11274" priority="12203" operator="equal">
      <formula>"Pendiente"</formula>
    </cfRule>
  </conditionalFormatting>
  <conditionalFormatting sqref="E143">
    <cfRule type="cellIs" dxfId="11273" priority="12202" operator="equal">
      <formula>"Pendiente"</formula>
    </cfRule>
  </conditionalFormatting>
  <conditionalFormatting sqref="C143">
    <cfRule type="cellIs" dxfId="11272" priority="12201" operator="equal">
      <formula>"Pendiente"</formula>
    </cfRule>
  </conditionalFormatting>
  <conditionalFormatting sqref="N143:N144">
    <cfRule type="cellIs" dxfId="11271" priority="12199" operator="equal">
      <formula>"Pendiente"</formula>
    </cfRule>
  </conditionalFormatting>
  <conditionalFormatting sqref="M143">
    <cfRule type="cellIs" dxfId="11270" priority="12198" operator="equal">
      <formula>"Pendiente"</formula>
    </cfRule>
  </conditionalFormatting>
  <conditionalFormatting sqref="I143:K143">
    <cfRule type="cellIs" dxfId="11269" priority="12197" operator="equal">
      <formula>"Pendiente"</formula>
    </cfRule>
  </conditionalFormatting>
  <conditionalFormatting sqref="F143">
    <cfRule type="cellIs" dxfId="11268" priority="12196" operator="equal">
      <formula>"Pendiente"</formula>
    </cfRule>
  </conditionalFormatting>
  <conditionalFormatting sqref="G143">
    <cfRule type="cellIs" dxfId="11267" priority="12195" operator="equal">
      <formula>"Pendiente"</formula>
    </cfRule>
  </conditionalFormatting>
  <conditionalFormatting sqref="H143">
    <cfRule type="cellIs" dxfId="11266" priority="12194" operator="equal">
      <formula>"Pendiente"</formula>
    </cfRule>
  </conditionalFormatting>
  <conditionalFormatting sqref="N114">
    <cfRule type="cellIs" dxfId="11265" priority="12193" operator="equal">
      <formula>"Pendiente"</formula>
    </cfRule>
  </conditionalFormatting>
  <conditionalFormatting sqref="N114">
    <cfRule type="containsText" dxfId="11264" priority="12192" operator="containsText" text="FIRMADO">
      <formula>NOT(ISERROR(SEARCH("FIRMADO",N114)))</formula>
    </cfRule>
  </conditionalFormatting>
  <conditionalFormatting sqref="T130">
    <cfRule type="cellIs" dxfId="11263" priority="12191" operator="equal">
      <formula>"Pendiente"</formula>
    </cfRule>
  </conditionalFormatting>
  <conditionalFormatting sqref="B144:E144">
    <cfRule type="cellIs" dxfId="11262" priority="12190" operator="equal">
      <formula>"Pendiente"</formula>
    </cfRule>
  </conditionalFormatting>
  <conditionalFormatting sqref="I144:K144">
    <cfRule type="cellIs" dxfId="11261" priority="12189" operator="equal">
      <formula>"Pendiente"</formula>
    </cfRule>
  </conditionalFormatting>
  <conditionalFormatting sqref="F144">
    <cfRule type="cellIs" dxfId="11260" priority="12188" operator="equal">
      <formula>"Pendiente"</formula>
    </cfRule>
  </conditionalFormatting>
  <conditionalFormatting sqref="G144">
    <cfRule type="cellIs" dxfId="11259" priority="12187" operator="equal">
      <formula>"Pendiente"</formula>
    </cfRule>
  </conditionalFormatting>
  <conditionalFormatting sqref="H144">
    <cfRule type="cellIs" dxfId="11258" priority="12186" operator="equal">
      <formula>"Pendiente"</formula>
    </cfRule>
  </conditionalFormatting>
  <conditionalFormatting sqref="M144">
    <cfRule type="cellIs" dxfId="11257" priority="12185" operator="equal">
      <formula>"Pendiente"</formula>
    </cfRule>
  </conditionalFormatting>
  <conditionalFormatting sqref="B145:E145">
    <cfRule type="cellIs" dxfId="11256" priority="12184" operator="equal">
      <formula>"Pendiente"</formula>
    </cfRule>
  </conditionalFormatting>
  <conditionalFormatting sqref="I145">
    <cfRule type="cellIs" dxfId="11255" priority="12183" operator="equal">
      <formula>"Pendiente"</formula>
    </cfRule>
  </conditionalFormatting>
  <conditionalFormatting sqref="F145">
    <cfRule type="cellIs" dxfId="11254" priority="12182" operator="equal">
      <formula>"Pendiente"</formula>
    </cfRule>
  </conditionalFormatting>
  <conditionalFormatting sqref="G145">
    <cfRule type="cellIs" dxfId="11253" priority="12181" operator="equal">
      <formula>"Pendiente"</formula>
    </cfRule>
  </conditionalFormatting>
  <conditionalFormatting sqref="H145">
    <cfRule type="cellIs" dxfId="11252" priority="12180" operator="equal">
      <formula>"Pendiente"</formula>
    </cfRule>
  </conditionalFormatting>
  <conditionalFormatting sqref="N145">
    <cfRule type="cellIs" dxfId="11251" priority="12178" operator="equal">
      <formula>"Pendiente"</formula>
    </cfRule>
  </conditionalFormatting>
  <conditionalFormatting sqref="M145">
    <cfRule type="cellIs" dxfId="11250" priority="12177" operator="equal">
      <formula>"Pendiente"</formula>
    </cfRule>
  </conditionalFormatting>
  <conditionalFormatting sqref="J145:K145">
    <cfRule type="cellIs" dxfId="11249" priority="12176" operator="equal">
      <formula>"Pendiente"</formula>
    </cfRule>
  </conditionalFormatting>
  <conditionalFormatting sqref="B146">
    <cfRule type="cellIs" dxfId="11248" priority="12175" operator="equal">
      <formula>"Pendiente"</formula>
    </cfRule>
  </conditionalFormatting>
  <conditionalFormatting sqref="E146">
    <cfRule type="cellIs" dxfId="11247" priority="12174" operator="equal">
      <formula>"Pendiente"</formula>
    </cfRule>
  </conditionalFormatting>
  <conditionalFormatting sqref="D146">
    <cfRule type="cellIs" dxfId="11246" priority="12173" operator="equal">
      <formula>"Pendiente"</formula>
    </cfRule>
  </conditionalFormatting>
  <conditionalFormatting sqref="C146">
    <cfRule type="cellIs" dxfId="11245" priority="12172" operator="equal">
      <formula>"Pendiente"</formula>
    </cfRule>
  </conditionalFormatting>
  <conditionalFormatting sqref="N146">
    <cfRule type="cellIs" dxfId="11244" priority="12170" operator="equal">
      <formula>"Pendiente"</formula>
    </cfRule>
  </conditionalFormatting>
  <conditionalFormatting sqref="M146">
    <cfRule type="cellIs" dxfId="11243" priority="12169" operator="equal">
      <formula>"Pendiente"</formula>
    </cfRule>
  </conditionalFormatting>
  <conditionalFormatting sqref="I146">
    <cfRule type="cellIs" dxfId="11242" priority="12168" operator="equal">
      <formula>"Pendiente"</formula>
    </cfRule>
  </conditionalFormatting>
  <conditionalFormatting sqref="F146">
    <cfRule type="cellIs" dxfId="11241" priority="12167" operator="equal">
      <formula>"Pendiente"</formula>
    </cfRule>
  </conditionalFormatting>
  <conditionalFormatting sqref="G146">
    <cfRule type="cellIs" dxfId="11240" priority="12166" operator="equal">
      <formula>"Pendiente"</formula>
    </cfRule>
  </conditionalFormatting>
  <conditionalFormatting sqref="H146">
    <cfRule type="cellIs" dxfId="11239" priority="12165" operator="equal">
      <formula>"Pendiente"</formula>
    </cfRule>
  </conditionalFormatting>
  <conditionalFormatting sqref="J146:K146">
    <cfRule type="cellIs" dxfId="11238" priority="12164" operator="equal">
      <formula>"Pendiente"</formula>
    </cfRule>
  </conditionalFormatting>
  <conditionalFormatting sqref="B147:D147">
    <cfRule type="cellIs" dxfId="11237" priority="12163" operator="equal">
      <formula>"Pendiente"</formula>
    </cfRule>
  </conditionalFormatting>
  <conditionalFormatting sqref="E147">
    <cfRule type="cellIs" dxfId="11236" priority="12162" operator="equal">
      <formula>"Pendiente"</formula>
    </cfRule>
  </conditionalFormatting>
  <conditionalFormatting sqref="N147">
    <cfRule type="cellIs" dxfId="11235" priority="12160" operator="equal">
      <formula>"Pendiente"</formula>
    </cfRule>
  </conditionalFormatting>
  <conditionalFormatting sqref="M147">
    <cfRule type="cellIs" dxfId="11234" priority="12159" operator="equal">
      <formula>"Pendiente"</formula>
    </cfRule>
  </conditionalFormatting>
  <conditionalFormatting sqref="I147">
    <cfRule type="cellIs" dxfId="11233" priority="12158" operator="equal">
      <formula>"Pendiente"</formula>
    </cfRule>
  </conditionalFormatting>
  <conditionalFormatting sqref="F147">
    <cfRule type="cellIs" dxfId="11232" priority="12157" operator="equal">
      <formula>"Pendiente"</formula>
    </cfRule>
  </conditionalFormatting>
  <conditionalFormatting sqref="G147">
    <cfRule type="cellIs" dxfId="11231" priority="12156" operator="equal">
      <formula>"Pendiente"</formula>
    </cfRule>
  </conditionalFormatting>
  <conditionalFormatting sqref="H147">
    <cfRule type="cellIs" dxfId="11230" priority="12155" operator="equal">
      <formula>"Pendiente"</formula>
    </cfRule>
  </conditionalFormatting>
  <conditionalFormatting sqref="J147:K147">
    <cfRule type="cellIs" dxfId="11229" priority="12154" operator="equal">
      <formula>"Pendiente"</formula>
    </cfRule>
  </conditionalFormatting>
  <conditionalFormatting sqref="B148:E148">
    <cfRule type="cellIs" dxfId="11228" priority="12153" operator="equal">
      <formula>"Pendiente"</formula>
    </cfRule>
  </conditionalFormatting>
  <conditionalFormatting sqref="N148">
    <cfRule type="cellIs" dxfId="11227" priority="12151" operator="equal">
      <formula>"Pendiente"</formula>
    </cfRule>
  </conditionalFormatting>
  <conditionalFormatting sqref="M148">
    <cfRule type="cellIs" dxfId="11226" priority="12150" operator="equal">
      <formula>"Pendiente"</formula>
    </cfRule>
  </conditionalFormatting>
  <conditionalFormatting sqref="I148">
    <cfRule type="cellIs" dxfId="11225" priority="12149" operator="equal">
      <formula>"Pendiente"</formula>
    </cfRule>
  </conditionalFormatting>
  <conditionalFormatting sqref="F148">
    <cfRule type="cellIs" dxfId="11224" priority="12148" operator="equal">
      <formula>"Pendiente"</formula>
    </cfRule>
  </conditionalFormatting>
  <conditionalFormatting sqref="G148">
    <cfRule type="cellIs" dxfId="11223" priority="12147" operator="equal">
      <formula>"Pendiente"</formula>
    </cfRule>
  </conditionalFormatting>
  <conditionalFormatting sqref="H148">
    <cfRule type="cellIs" dxfId="11222" priority="12146" operator="equal">
      <formula>"Pendiente"</formula>
    </cfRule>
  </conditionalFormatting>
  <conditionalFormatting sqref="J148:K148">
    <cfRule type="cellIs" dxfId="11221" priority="12145" operator="equal">
      <formula>"Pendiente"</formula>
    </cfRule>
  </conditionalFormatting>
  <conditionalFormatting sqref="B149:E149">
    <cfRule type="cellIs" dxfId="11220" priority="12144" operator="equal">
      <formula>"Pendiente"</formula>
    </cfRule>
  </conditionalFormatting>
  <conditionalFormatting sqref="B149">
    <cfRule type="cellIs" dxfId="11219" priority="12143" operator="equal">
      <formula>"Pendiente"</formula>
    </cfRule>
  </conditionalFormatting>
  <conditionalFormatting sqref="C149">
    <cfRule type="cellIs" dxfId="11218" priority="12142" operator="equal">
      <formula>"Pendiente"</formula>
    </cfRule>
  </conditionalFormatting>
  <conditionalFormatting sqref="D149">
    <cfRule type="cellIs" dxfId="11217" priority="12141" operator="equal">
      <formula>"Pendiente"</formula>
    </cfRule>
  </conditionalFormatting>
  <conditionalFormatting sqref="E149">
    <cfRule type="cellIs" dxfId="11216" priority="12140" operator="equal">
      <formula>"Pendiente"</formula>
    </cfRule>
  </conditionalFormatting>
  <conditionalFormatting sqref="N149">
    <cfRule type="cellIs" dxfId="11215" priority="12138" operator="equal">
      <formula>"Pendiente"</formula>
    </cfRule>
  </conditionalFormatting>
  <conditionalFormatting sqref="M149">
    <cfRule type="cellIs" dxfId="11214" priority="12137" operator="equal">
      <formula>"Pendiente"</formula>
    </cfRule>
  </conditionalFormatting>
  <conditionalFormatting sqref="I149">
    <cfRule type="cellIs" dxfId="11213" priority="12136" operator="equal">
      <formula>"Pendiente"</formula>
    </cfRule>
  </conditionalFormatting>
  <conditionalFormatting sqref="F149">
    <cfRule type="cellIs" dxfId="11212" priority="12135" operator="equal">
      <formula>"Pendiente"</formula>
    </cfRule>
  </conditionalFormatting>
  <conditionalFormatting sqref="G149">
    <cfRule type="cellIs" dxfId="11211" priority="12134" operator="equal">
      <formula>"Pendiente"</formula>
    </cfRule>
  </conditionalFormatting>
  <conditionalFormatting sqref="H149">
    <cfRule type="cellIs" dxfId="11210" priority="12133" operator="equal">
      <formula>"Pendiente"</formula>
    </cfRule>
  </conditionalFormatting>
  <conditionalFormatting sqref="J149:K149">
    <cfRule type="cellIs" dxfId="11209" priority="12132" operator="equal">
      <formula>"Pendiente"</formula>
    </cfRule>
  </conditionalFormatting>
  <conditionalFormatting sqref="B150">
    <cfRule type="cellIs" dxfId="11208" priority="12131" operator="equal">
      <formula>"Pendiente"</formula>
    </cfRule>
  </conditionalFormatting>
  <conditionalFormatting sqref="D150">
    <cfRule type="cellIs" dxfId="11207" priority="12130" operator="equal">
      <formula>"Pendiente"</formula>
    </cfRule>
  </conditionalFormatting>
  <conditionalFormatting sqref="E150">
    <cfRule type="cellIs" dxfId="11206" priority="12129" operator="equal">
      <formula>"Pendiente"</formula>
    </cfRule>
  </conditionalFormatting>
  <conditionalFormatting sqref="C150">
    <cfRule type="cellIs" dxfId="11205" priority="12128" operator="equal">
      <formula>"Pendiente"</formula>
    </cfRule>
  </conditionalFormatting>
  <conditionalFormatting sqref="B151:D151">
    <cfRule type="cellIs" dxfId="11204" priority="12127" operator="equal">
      <formula>"Pendiente"</formula>
    </cfRule>
  </conditionalFormatting>
  <conditionalFormatting sqref="E151">
    <cfRule type="cellIs" dxfId="11203" priority="12126" operator="equal">
      <formula>"Pendiente"</formula>
    </cfRule>
  </conditionalFormatting>
  <conditionalFormatting sqref="N150">
    <cfRule type="cellIs" dxfId="11202" priority="12123" operator="equal">
      <formula>"Pendiente"</formula>
    </cfRule>
  </conditionalFormatting>
  <conditionalFormatting sqref="N151">
    <cfRule type="cellIs" dxfId="11201" priority="12122" operator="equal">
      <formula>"Pendiente"</formula>
    </cfRule>
  </conditionalFormatting>
  <conditionalFormatting sqref="M150:M151">
    <cfRule type="cellIs" dxfId="11200" priority="12121" operator="equal">
      <formula>"Pendiente"</formula>
    </cfRule>
  </conditionalFormatting>
  <conditionalFormatting sqref="I150:I151">
    <cfRule type="cellIs" dxfId="11199" priority="12120" operator="equal">
      <formula>"Pendiente"</formula>
    </cfRule>
  </conditionalFormatting>
  <conditionalFormatting sqref="F150:F151">
    <cfRule type="cellIs" dxfId="11198" priority="12119" operator="equal">
      <formula>"Pendiente"</formula>
    </cfRule>
  </conditionalFormatting>
  <conditionalFormatting sqref="G150:G151">
    <cfRule type="cellIs" dxfId="11197" priority="12118" operator="equal">
      <formula>"Pendiente"</formula>
    </cfRule>
  </conditionalFormatting>
  <conditionalFormatting sqref="H150:H151">
    <cfRule type="cellIs" dxfId="11196" priority="12117" operator="equal">
      <formula>"Pendiente"</formula>
    </cfRule>
  </conditionalFormatting>
  <conditionalFormatting sqref="J150:K151">
    <cfRule type="cellIs" dxfId="11195" priority="12116" operator="equal">
      <formula>"Pendiente"</formula>
    </cfRule>
  </conditionalFormatting>
  <conditionalFormatting sqref="B152:E152">
    <cfRule type="cellIs" dxfId="11194" priority="12115" operator="equal">
      <formula>"Pendiente"</formula>
    </cfRule>
  </conditionalFormatting>
  <conditionalFormatting sqref="B152">
    <cfRule type="cellIs" dxfId="11193" priority="12114" operator="equal">
      <formula>"Pendiente"</formula>
    </cfRule>
  </conditionalFormatting>
  <conditionalFormatting sqref="C152">
    <cfRule type="cellIs" dxfId="11192" priority="12113" operator="equal">
      <formula>"Pendiente"</formula>
    </cfRule>
  </conditionalFormatting>
  <conditionalFormatting sqref="D152">
    <cfRule type="cellIs" dxfId="11191" priority="12112" operator="equal">
      <formula>"Pendiente"</formula>
    </cfRule>
  </conditionalFormatting>
  <conditionalFormatting sqref="E152">
    <cfRule type="cellIs" dxfId="11190" priority="12111" operator="equal">
      <formula>"Pendiente"</formula>
    </cfRule>
  </conditionalFormatting>
  <conditionalFormatting sqref="N152">
    <cfRule type="cellIs" dxfId="11189" priority="12109" operator="equal">
      <formula>"Pendiente"</formula>
    </cfRule>
  </conditionalFormatting>
  <conditionalFormatting sqref="M152">
    <cfRule type="cellIs" dxfId="11188" priority="12108" operator="equal">
      <formula>"Pendiente"</formula>
    </cfRule>
  </conditionalFormatting>
  <conditionalFormatting sqref="I152">
    <cfRule type="cellIs" dxfId="11187" priority="12107" operator="equal">
      <formula>"Pendiente"</formula>
    </cfRule>
  </conditionalFormatting>
  <conditionalFormatting sqref="F152">
    <cfRule type="cellIs" dxfId="11186" priority="12106" operator="equal">
      <formula>"Pendiente"</formula>
    </cfRule>
  </conditionalFormatting>
  <conditionalFormatting sqref="G152">
    <cfRule type="cellIs" dxfId="11185" priority="12105" operator="equal">
      <formula>"Pendiente"</formula>
    </cfRule>
  </conditionalFormatting>
  <conditionalFormatting sqref="H152">
    <cfRule type="cellIs" dxfId="11184" priority="12104" operator="equal">
      <formula>"Pendiente"</formula>
    </cfRule>
  </conditionalFormatting>
  <conditionalFormatting sqref="J152:K152">
    <cfRule type="cellIs" dxfId="11183" priority="12103" operator="equal">
      <formula>"Pendiente"</formula>
    </cfRule>
  </conditionalFormatting>
  <conditionalFormatting sqref="B153">
    <cfRule type="cellIs" dxfId="11182" priority="12102" operator="equal">
      <formula>"Pendiente"</formula>
    </cfRule>
  </conditionalFormatting>
  <conditionalFormatting sqref="D153">
    <cfRule type="cellIs" dxfId="11181" priority="12101" operator="equal">
      <formula>"Pendiente"</formula>
    </cfRule>
  </conditionalFormatting>
  <conditionalFormatting sqref="E153">
    <cfRule type="cellIs" dxfId="11180" priority="12100" operator="equal">
      <formula>"Pendiente"</formula>
    </cfRule>
  </conditionalFormatting>
  <conditionalFormatting sqref="C153">
    <cfRule type="cellIs" dxfId="11179" priority="12099" operator="equal">
      <formula>"Pendiente"</formula>
    </cfRule>
  </conditionalFormatting>
  <conditionalFormatting sqref="B154:E154">
    <cfRule type="cellIs" dxfId="11178" priority="12098" operator="equal">
      <formula>"Pendiente"</formula>
    </cfRule>
  </conditionalFormatting>
  <conditionalFormatting sqref="B155:E155">
    <cfRule type="cellIs" dxfId="11177" priority="12097" operator="equal">
      <formula>"Pendiente"</formula>
    </cfRule>
  </conditionalFormatting>
  <conditionalFormatting sqref="N153">
    <cfRule type="cellIs" dxfId="11176" priority="12093" operator="equal">
      <formula>"Pendiente"</formula>
    </cfRule>
  </conditionalFormatting>
  <conditionalFormatting sqref="N154">
    <cfRule type="cellIs" dxfId="11175" priority="12092" operator="equal">
      <formula>"Pendiente"</formula>
    </cfRule>
  </conditionalFormatting>
  <conditionalFormatting sqref="N155">
    <cfRule type="cellIs" dxfId="11174" priority="12091" operator="equal">
      <formula>"Pendiente"</formula>
    </cfRule>
  </conditionalFormatting>
  <conditionalFormatting sqref="M153:M155">
    <cfRule type="cellIs" dxfId="11173" priority="12090" operator="equal">
      <formula>"Pendiente"</formula>
    </cfRule>
  </conditionalFormatting>
  <conditionalFormatting sqref="I153:I155">
    <cfRule type="cellIs" dxfId="11172" priority="12089" operator="equal">
      <formula>"Pendiente"</formula>
    </cfRule>
  </conditionalFormatting>
  <conditionalFormatting sqref="F153:F155">
    <cfRule type="cellIs" dxfId="11171" priority="12088" operator="equal">
      <formula>"Pendiente"</formula>
    </cfRule>
  </conditionalFormatting>
  <conditionalFormatting sqref="G153:G155">
    <cfRule type="cellIs" dxfId="11170" priority="12087" operator="equal">
      <formula>"Pendiente"</formula>
    </cfRule>
  </conditionalFormatting>
  <conditionalFormatting sqref="H153:H155">
    <cfRule type="cellIs" dxfId="11169" priority="12086" operator="equal">
      <formula>"Pendiente"</formula>
    </cfRule>
  </conditionalFormatting>
  <conditionalFormatting sqref="J153:K155">
    <cfRule type="cellIs" dxfId="11168" priority="12085" operator="equal">
      <formula>"Pendiente"</formula>
    </cfRule>
  </conditionalFormatting>
  <conditionalFormatting sqref="L51">
    <cfRule type="cellIs" dxfId="11167" priority="12084" operator="equal">
      <formula>"Pendiente"</formula>
    </cfRule>
  </conditionalFormatting>
  <conditionalFormatting sqref="AD51">
    <cfRule type="cellIs" dxfId="11166" priority="12083" operator="equal">
      <formula>"Pendiente"</formula>
    </cfRule>
  </conditionalFormatting>
  <conditionalFormatting sqref="AE51">
    <cfRule type="cellIs" dxfId="11165" priority="12082" operator="equal">
      <formula>"Pendiente"</formula>
    </cfRule>
  </conditionalFormatting>
  <conditionalFormatting sqref="AC51">
    <cfRule type="cellIs" dxfId="11164" priority="12081" operator="equal">
      <formula>"Pendiente"</formula>
    </cfRule>
  </conditionalFormatting>
  <conditionalFormatting sqref="L52">
    <cfRule type="cellIs" dxfId="11163" priority="12078" operator="equal">
      <formula>"Pendiente"</formula>
    </cfRule>
  </conditionalFormatting>
  <conditionalFormatting sqref="AD52">
    <cfRule type="cellIs" dxfId="11162" priority="12077" operator="equal">
      <formula>"Pendiente"</formula>
    </cfRule>
  </conditionalFormatting>
  <conditionalFormatting sqref="AE52">
    <cfRule type="cellIs" dxfId="11161" priority="12076" operator="equal">
      <formula>"Pendiente"</formula>
    </cfRule>
  </conditionalFormatting>
  <conditionalFormatting sqref="AC52">
    <cfRule type="cellIs" dxfId="11160" priority="12075" operator="equal">
      <formula>"Pendiente"</formula>
    </cfRule>
  </conditionalFormatting>
  <conditionalFormatting sqref="B156">
    <cfRule type="cellIs" dxfId="11159" priority="12073" operator="equal">
      <formula>"Pendiente"</formula>
    </cfRule>
  </conditionalFormatting>
  <conditionalFormatting sqref="D156">
    <cfRule type="cellIs" dxfId="11158" priority="12072" operator="equal">
      <formula>"Pendiente"</formula>
    </cfRule>
  </conditionalFormatting>
  <conditionalFormatting sqref="E156">
    <cfRule type="cellIs" dxfId="11157" priority="12071" operator="equal">
      <formula>"Pendiente"</formula>
    </cfRule>
  </conditionalFormatting>
  <conditionalFormatting sqref="C156">
    <cfRule type="cellIs" dxfId="11156" priority="12070" operator="equal">
      <formula>"Pendiente"</formula>
    </cfRule>
  </conditionalFormatting>
  <conditionalFormatting sqref="N156">
    <cfRule type="cellIs" dxfId="11155" priority="12068" operator="equal">
      <formula>"Pendiente"</formula>
    </cfRule>
  </conditionalFormatting>
  <conditionalFormatting sqref="N157">
    <cfRule type="cellIs" dxfId="11154" priority="12067" operator="equal">
      <formula>"Pendiente"</formula>
    </cfRule>
  </conditionalFormatting>
  <conditionalFormatting sqref="M156:M157">
    <cfRule type="cellIs" dxfId="11153" priority="12066" operator="equal">
      <formula>"Pendiente"</formula>
    </cfRule>
  </conditionalFormatting>
  <conditionalFormatting sqref="I156:I157">
    <cfRule type="cellIs" dxfId="11152" priority="12065" operator="equal">
      <formula>"Pendiente"</formula>
    </cfRule>
  </conditionalFormatting>
  <conditionalFormatting sqref="F156:F157">
    <cfRule type="cellIs" dxfId="11151" priority="12064" operator="equal">
      <formula>"Pendiente"</formula>
    </cfRule>
  </conditionalFormatting>
  <conditionalFormatting sqref="G156:G157">
    <cfRule type="cellIs" dxfId="11150" priority="12063" operator="equal">
      <formula>"Pendiente"</formula>
    </cfRule>
  </conditionalFormatting>
  <conditionalFormatting sqref="H156:H157">
    <cfRule type="cellIs" dxfId="11149" priority="12062" operator="equal">
      <formula>"Pendiente"</formula>
    </cfRule>
  </conditionalFormatting>
  <conditionalFormatting sqref="J156:K157">
    <cfRule type="cellIs" dxfId="11148" priority="12061" operator="equal">
      <formula>"Pendiente"</formula>
    </cfRule>
  </conditionalFormatting>
  <conditionalFormatting sqref="AC62">
    <cfRule type="cellIs" dxfId="11147" priority="12060" operator="equal">
      <formula>"Pendiente"</formula>
    </cfRule>
  </conditionalFormatting>
  <conditionalFormatting sqref="AD62">
    <cfRule type="cellIs" dxfId="11146" priority="12059" operator="equal">
      <formula>"Pendiente"</formula>
    </cfRule>
  </conditionalFormatting>
  <conditionalFormatting sqref="AE62">
    <cfRule type="cellIs" dxfId="11145" priority="12058" operator="equal">
      <formula>"Pendiente"</formula>
    </cfRule>
  </conditionalFormatting>
  <conditionalFormatting sqref="B158">
    <cfRule type="cellIs" dxfId="11144" priority="12057" operator="equal">
      <formula>"Pendiente"</formula>
    </cfRule>
  </conditionalFormatting>
  <conditionalFormatting sqref="D158">
    <cfRule type="cellIs" dxfId="11143" priority="12056" operator="equal">
      <formula>"Pendiente"</formula>
    </cfRule>
  </conditionalFormatting>
  <conditionalFormatting sqref="E158">
    <cfRule type="cellIs" dxfId="11142" priority="12055" operator="equal">
      <formula>"Pendiente"</formula>
    </cfRule>
  </conditionalFormatting>
  <conditionalFormatting sqref="C158">
    <cfRule type="cellIs" dxfId="11141" priority="12054" operator="equal">
      <formula>"Pendiente"</formula>
    </cfRule>
  </conditionalFormatting>
  <conditionalFormatting sqref="B159 D159">
    <cfRule type="cellIs" dxfId="11140" priority="12053" operator="equal">
      <formula>"Pendiente"</formula>
    </cfRule>
  </conditionalFormatting>
  <conditionalFormatting sqref="E159">
    <cfRule type="cellIs" dxfId="11139" priority="12052" operator="equal">
      <formula>"Pendiente"</formula>
    </cfRule>
  </conditionalFormatting>
  <conditionalFormatting sqref="C159">
    <cfRule type="cellIs" dxfId="11138" priority="12051" operator="equal">
      <formula>"Pendiente"</formula>
    </cfRule>
  </conditionalFormatting>
  <conditionalFormatting sqref="N158">
    <cfRule type="cellIs" dxfId="11137" priority="12048" operator="equal">
      <formula>"Pendiente"</formula>
    </cfRule>
  </conditionalFormatting>
  <conditionalFormatting sqref="N159">
    <cfRule type="cellIs" dxfId="11136" priority="12047" operator="equal">
      <formula>"Pendiente"</formula>
    </cfRule>
  </conditionalFormatting>
  <conditionalFormatting sqref="M158:M159">
    <cfRule type="cellIs" dxfId="11135" priority="12046" operator="equal">
      <formula>"Pendiente"</formula>
    </cfRule>
  </conditionalFormatting>
  <conditionalFormatting sqref="I158:I159">
    <cfRule type="cellIs" dxfId="11134" priority="12045" operator="equal">
      <formula>"Pendiente"</formula>
    </cfRule>
  </conditionalFormatting>
  <conditionalFormatting sqref="F158:F159">
    <cfRule type="cellIs" dxfId="11133" priority="12044" operator="equal">
      <formula>"Pendiente"</formula>
    </cfRule>
  </conditionalFormatting>
  <conditionalFormatting sqref="G158:G159">
    <cfRule type="cellIs" dxfId="11132" priority="12043" operator="equal">
      <formula>"Pendiente"</formula>
    </cfRule>
  </conditionalFormatting>
  <conditionalFormatting sqref="H158:H159">
    <cfRule type="cellIs" dxfId="11131" priority="12042" operator="equal">
      <formula>"Pendiente"</formula>
    </cfRule>
  </conditionalFormatting>
  <conditionalFormatting sqref="J158:K159">
    <cfRule type="cellIs" dxfId="11130" priority="12041" operator="equal">
      <formula>"Pendiente"</formula>
    </cfRule>
  </conditionalFormatting>
  <conditionalFormatting sqref="AC63">
    <cfRule type="cellIs" dxfId="11129" priority="12040" operator="equal">
      <formula>"Pendiente"</formula>
    </cfRule>
  </conditionalFormatting>
  <conditionalFormatting sqref="AD63">
    <cfRule type="cellIs" dxfId="11128" priority="12039" operator="equal">
      <formula>"Pendiente"</formula>
    </cfRule>
  </conditionalFormatting>
  <conditionalFormatting sqref="AE63">
    <cfRule type="cellIs" dxfId="11127" priority="12038" operator="equal">
      <formula>"Pendiente"</formula>
    </cfRule>
  </conditionalFormatting>
  <conditionalFormatting sqref="AC64">
    <cfRule type="cellIs" dxfId="11126" priority="12037" operator="equal">
      <formula>"Pendiente"</formula>
    </cfRule>
  </conditionalFormatting>
  <conditionalFormatting sqref="AD64">
    <cfRule type="cellIs" dxfId="11125" priority="12036" operator="equal">
      <formula>"Pendiente"</formula>
    </cfRule>
  </conditionalFormatting>
  <conditionalFormatting sqref="AE64">
    <cfRule type="cellIs" dxfId="11124" priority="12035" operator="equal">
      <formula>"Pendiente"</formula>
    </cfRule>
  </conditionalFormatting>
  <conditionalFormatting sqref="AC65">
    <cfRule type="cellIs" dxfId="11123" priority="12034" operator="equal">
      <formula>"Pendiente"</formula>
    </cfRule>
  </conditionalFormatting>
  <conditionalFormatting sqref="AD65">
    <cfRule type="cellIs" dxfId="11122" priority="12033" operator="equal">
      <formula>"Pendiente"</formula>
    </cfRule>
  </conditionalFormatting>
  <conditionalFormatting sqref="AE65">
    <cfRule type="cellIs" dxfId="11121" priority="12032" operator="equal">
      <formula>"Pendiente"</formula>
    </cfRule>
  </conditionalFormatting>
  <conditionalFormatting sqref="L65">
    <cfRule type="cellIs" dxfId="11120" priority="12031" operator="equal">
      <formula>"Pendiente"</formula>
    </cfRule>
  </conditionalFormatting>
  <conditionalFormatting sqref="L66">
    <cfRule type="cellIs" dxfId="11119" priority="12030" operator="equal">
      <formula>"Pendiente"</formula>
    </cfRule>
  </conditionalFormatting>
  <conditionalFormatting sqref="M160:M161">
    <cfRule type="cellIs" dxfId="11118" priority="12027" operator="equal">
      <formula>"Pendiente"</formula>
    </cfRule>
  </conditionalFormatting>
  <conditionalFormatting sqref="N160">
    <cfRule type="cellIs" dxfId="11117" priority="12026" operator="equal">
      <formula>"Pendiente"</formula>
    </cfRule>
  </conditionalFormatting>
  <conditionalFormatting sqref="N161">
    <cfRule type="cellIs" dxfId="11116" priority="12025" operator="equal">
      <formula>"Pendiente"</formula>
    </cfRule>
  </conditionalFormatting>
  <conditionalFormatting sqref="AF66">
    <cfRule type="cellIs" dxfId="11115" priority="12024" operator="equal">
      <formula>"Pendiente"</formula>
    </cfRule>
  </conditionalFormatting>
  <conditionalFormatting sqref="AD66">
    <cfRule type="cellIs" dxfId="11114" priority="12023" operator="equal">
      <formula>"Pendiente"</formula>
    </cfRule>
  </conditionalFormatting>
  <conditionalFormatting sqref="AE66">
    <cfRule type="cellIs" dxfId="11113" priority="12022" operator="equal">
      <formula>"Pendiente"</formula>
    </cfRule>
  </conditionalFormatting>
  <conditionalFormatting sqref="Z66">
    <cfRule type="cellIs" dxfId="11112" priority="12021" operator="equal">
      <formula>"Pendiente"</formula>
    </cfRule>
  </conditionalFormatting>
  <conditionalFormatting sqref="H160:H161">
    <cfRule type="cellIs" dxfId="11111" priority="12020" operator="equal">
      <formula>"Pendiente"</formula>
    </cfRule>
  </conditionalFormatting>
  <conditionalFormatting sqref="V66">
    <cfRule type="cellIs" dxfId="11110" priority="12018" operator="equal">
      <formula>"Pendiente"</formula>
    </cfRule>
  </conditionalFormatting>
  <conditionalFormatting sqref="L67">
    <cfRule type="cellIs" dxfId="11109" priority="12017" operator="equal">
      <formula>"Pendiente"</formula>
    </cfRule>
  </conditionalFormatting>
  <conditionalFormatting sqref="N142">
    <cfRule type="cellIs" dxfId="11108" priority="12016" operator="equal">
      <formula>"Pendiente"</formula>
    </cfRule>
  </conditionalFormatting>
  <conditionalFormatting sqref="AC67">
    <cfRule type="cellIs" dxfId="11107" priority="12015" operator="equal">
      <formula>"Pendiente"</formula>
    </cfRule>
  </conditionalFormatting>
  <conditionalFormatting sqref="AD67">
    <cfRule type="cellIs" dxfId="11106" priority="12014" operator="equal">
      <formula>"Pendiente"</formula>
    </cfRule>
  </conditionalFormatting>
  <conditionalFormatting sqref="AE67">
    <cfRule type="cellIs" dxfId="11105" priority="12013" operator="equal">
      <formula>"Pendiente"</formula>
    </cfRule>
  </conditionalFormatting>
  <conditionalFormatting sqref="B162:E162">
    <cfRule type="cellIs" dxfId="11104" priority="12011" operator="equal">
      <formula>"Pendiente"</formula>
    </cfRule>
  </conditionalFormatting>
  <conditionalFormatting sqref="B162">
    <cfRule type="cellIs" dxfId="11103" priority="12010" operator="equal">
      <formula>"Pendiente"</formula>
    </cfRule>
  </conditionalFormatting>
  <conditionalFormatting sqref="C162">
    <cfRule type="cellIs" dxfId="11102" priority="12009" operator="equal">
      <formula>"Pendiente"</formula>
    </cfRule>
  </conditionalFormatting>
  <conditionalFormatting sqref="D162">
    <cfRule type="cellIs" dxfId="11101" priority="12008" operator="equal">
      <formula>"Pendiente"</formula>
    </cfRule>
  </conditionalFormatting>
  <conditionalFormatting sqref="E162">
    <cfRule type="cellIs" dxfId="11100" priority="12007" operator="equal">
      <formula>"Pendiente"</formula>
    </cfRule>
  </conditionalFormatting>
  <conditionalFormatting sqref="B163:E163">
    <cfRule type="cellIs" dxfId="11099" priority="12004" operator="equal">
      <formula>"Pendiente"</formula>
    </cfRule>
  </conditionalFormatting>
  <conditionalFormatting sqref="B163">
    <cfRule type="cellIs" dxfId="11098" priority="12003" operator="equal">
      <formula>"Pendiente"</formula>
    </cfRule>
  </conditionalFormatting>
  <conditionalFormatting sqref="C163">
    <cfRule type="cellIs" dxfId="11097" priority="12002" operator="equal">
      <formula>"Pendiente"</formula>
    </cfRule>
  </conditionalFormatting>
  <conditionalFormatting sqref="D163">
    <cfRule type="cellIs" dxfId="11096" priority="12001" operator="equal">
      <formula>"Pendiente"</formula>
    </cfRule>
  </conditionalFormatting>
  <conditionalFormatting sqref="E163">
    <cfRule type="cellIs" dxfId="11095" priority="12000" operator="equal">
      <formula>"Pendiente"</formula>
    </cfRule>
  </conditionalFormatting>
  <conditionalFormatting sqref="M162:M163">
    <cfRule type="cellIs" dxfId="11094" priority="11997" operator="equal">
      <formula>"Pendiente"</formula>
    </cfRule>
  </conditionalFormatting>
  <conditionalFormatting sqref="N162">
    <cfRule type="cellIs" dxfId="11093" priority="11996" operator="equal">
      <formula>"Pendiente"</formula>
    </cfRule>
  </conditionalFormatting>
  <conditionalFormatting sqref="N163">
    <cfRule type="cellIs" dxfId="11092" priority="11995" operator="equal">
      <formula>"Pendiente"</formula>
    </cfRule>
  </conditionalFormatting>
  <conditionalFormatting sqref="H162:H163">
    <cfRule type="cellIs" dxfId="11091" priority="11994" operator="equal">
      <formula>"Pendiente"</formula>
    </cfRule>
  </conditionalFormatting>
  <conditionalFormatting sqref="L68">
    <cfRule type="cellIs" dxfId="11090" priority="11993" operator="equal">
      <formula>"Pendiente"</formula>
    </cfRule>
  </conditionalFormatting>
  <conditionalFormatting sqref="AC68">
    <cfRule type="cellIs" dxfId="11089" priority="11992" operator="equal">
      <formula>"Pendiente"</formula>
    </cfRule>
  </conditionalFormatting>
  <conditionalFormatting sqref="AD68">
    <cfRule type="cellIs" dxfId="11088" priority="11991" operator="equal">
      <formula>"Pendiente"</formula>
    </cfRule>
  </conditionalFormatting>
  <conditionalFormatting sqref="AE68">
    <cfRule type="cellIs" dxfId="11087" priority="11990" operator="equal">
      <formula>"Pendiente"</formula>
    </cfRule>
  </conditionalFormatting>
  <conditionalFormatting sqref="B164 D164">
    <cfRule type="cellIs" dxfId="11086" priority="11989" operator="equal">
      <formula>"Pendiente"</formula>
    </cfRule>
  </conditionalFormatting>
  <conditionalFormatting sqref="E164">
    <cfRule type="cellIs" dxfId="11085" priority="11988" operator="equal">
      <formula>"Pendiente"</formula>
    </cfRule>
  </conditionalFormatting>
  <conditionalFormatting sqref="C164">
    <cfRule type="cellIs" dxfId="11084" priority="11987" operator="equal">
      <formula>"Pendiente"</formula>
    </cfRule>
  </conditionalFormatting>
  <conditionalFormatting sqref="M164">
    <cfRule type="cellIs" dxfId="11083" priority="11985" operator="equal">
      <formula>"Pendiente"</formula>
    </cfRule>
  </conditionalFormatting>
  <conditionalFormatting sqref="N164">
    <cfRule type="cellIs" dxfId="11082" priority="11984" operator="equal">
      <formula>"Pendiente"</formula>
    </cfRule>
  </conditionalFormatting>
  <conditionalFormatting sqref="H164 K164">
    <cfRule type="cellIs" dxfId="11081" priority="11983" operator="equal">
      <formula>"Pendiente"</formula>
    </cfRule>
  </conditionalFormatting>
  <conditionalFormatting sqref="B165:E165">
    <cfRule type="cellIs" dxfId="11080" priority="11982" operator="equal">
      <formula>"Pendiente"</formula>
    </cfRule>
  </conditionalFormatting>
  <conditionalFormatting sqref="B165">
    <cfRule type="cellIs" dxfId="11079" priority="11981" operator="equal">
      <formula>"Pendiente"</formula>
    </cfRule>
  </conditionalFormatting>
  <conditionalFormatting sqref="C165">
    <cfRule type="cellIs" dxfId="11078" priority="11980" operator="equal">
      <formula>"Pendiente"</formula>
    </cfRule>
  </conditionalFormatting>
  <conditionalFormatting sqref="D165">
    <cfRule type="cellIs" dxfId="11077" priority="11979" operator="equal">
      <formula>"Pendiente"</formula>
    </cfRule>
  </conditionalFormatting>
  <conditionalFormatting sqref="E165">
    <cfRule type="cellIs" dxfId="11076" priority="11978" operator="equal">
      <formula>"Pendiente"</formula>
    </cfRule>
  </conditionalFormatting>
  <conditionalFormatting sqref="N165:N167">
    <cfRule type="cellIs" dxfId="11075" priority="11976" operator="equal">
      <formula>"Pendiente"</formula>
    </cfRule>
  </conditionalFormatting>
  <conditionalFormatting sqref="M165">
    <cfRule type="cellIs" dxfId="11074" priority="11975" operator="equal">
      <formula>"Pendiente"</formula>
    </cfRule>
  </conditionalFormatting>
  <conditionalFormatting sqref="H165 K165">
    <cfRule type="cellIs" dxfId="11073" priority="11974" operator="equal">
      <formula>"Pendiente"</formula>
    </cfRule>
  </conditionalFormatting>
  <conditionalFormatting sqref="B166:E166">
    <cfRule type="cellIs" dxfId="11072" priority="11973" operator="equal">
      <formula>"Pendiente"</formula>
    </cfRule>
  </conditionalFormatting>
  <conditionalFormatting sqref="B166">
    <cfRule type="cellIs" dxfId="11071" priority="11972" operator="equal">
      <formula>"Pendiente"</formula>
    </cfRule>
  </conditionalFormatting>
  <conditionalFormatting sqref="C166">
    <cfRule type="cellIs" dxfId="11070" priority="11971" operator="equal">
      <formula>"Pendiente"</formula>
    </cfRule>
  </conditionalFormatting>
  <conditionalFormatting sqref="D166">
    <cfRule type="cellIs" dxfId="11069" priority="11970" operator="equal">
      <formula>"Pendiente"</formula>
    </cfRule>
  </conditionalFormatting>
  <conditionalFormatting sqref="E166">
    <cfRule type="cellIs" dxfId="11068" priority="11969" operator="equal">
      <formula>"Pendiente"</formula>
    </cfRule>
  </conditionalFormatting>
  <conditionalFormatting sqref="M166:M167">
    <cfRule type="cellIs" dxfId="11067" priority="11966" operator="equal">
      <formula>"Pendiente"</formula>
    </cfRule>
  </conditionalFormatting>
  <conditionalFormatting sqref="H166:H167 K166:K167">
    <cfRule type="cellIs" dxfId="11066" priority="11965" operator="equal">
      <formula>"Pendiente"</formula>
    </cfRule>
  </conditionalFormatting>
  <conditionalFormatting sqref="M168">
    <cfRule type="cellIs" dxfId="11065" priority="11963" operator="equal">
      <formula>"Pendiente"</formula>
    </cfRule>
  </conditionalFormatting>
  <conditionalFormatting sqref="N168">
    <cfRule type="cellIs" dxfId="11064" priority="11962" operator="equal">
      <formula>"Pendiente"</formula>
    </cfRule>
  </conditionalFormatting>
  <conditionalFormatting sqref="H168 K168">
    <cfRule type="cellIs" dxfId="11063" priority="11961" operator="equal">
      <formula>"Pendiente"</formula>
    </cfRule>
  </conditionalFormatting>
  <conditionalFormatting sqref="B169 D169">
    <cfRule type="cellIs" dxfId="11062" priority="11960" operator="equal">
      <formula>"Pendiente"</formula>
    </cfRule>
  </conditionalFormatting>
  <conditionalFormatting sqref="C169">
    <cfRule type="cellIs" dxfId="11061" priority="11959" operator="equal">
      <formula>"Pendiente"</formula>
    </cfRule>
  </conditionalFormatting>
  <conditionalFormatting sqref="B170:E170">
    <cfRule type="cellIs" dxfId="11060" priority="11958" operator="equal">
      <formula>"Pendiente"</formula>
    </cfRule>
  </conditionalFormatting>
  <conditionalFormatting sqref="B170">
    <cfRule type="cellIs" dxfId="11059" priority="11957" operator="equal">
      <formula>"Pendiente"</formula>
    </cfRule>
  </conditionalFormatting>
  <conditionalFormatting sqref="C170">
    <cfRule type="cellIs" dxfId="11058" priority="11956" operator="equal">
      <formula>"Pendiente"</formula>
    </cfRule>
  </conditionalFormatting>
  <conditionalFormatting sqref="D170">
    <cfRule type="cellIs" dxfId="11057" priority="11955" operator="equal">
      <formula>"Pendiente"</formula>
    </cfRule>
  </conditionalFormatting>
  <conditionalFormatting sqref="E170">
    <cfRule type="cellIs" dxfId="11056" priority="11954" operator="equal">
      <formula>"Pendiente"</formula>
    </cfRule>
  </conditionalFormatting>
  <conditionalFormatting sqref="M169:M170">
    <cfRule type="cellIs" dxfId="11055" priority="11951" operator="equal">
      <formula>"Pendiente"</formula>
    </cfRule>
  </conditionalFormatting>
  <conditionalFormatting sqref="N169">
    <cfRule type="cellIs" dxfId="11054" priority="11950" operator="equal">
      <formula>"Pendiente"</formula>
    </cfRule>
  </conditionalFormatting>
  <conditionalFormatting sqref="N170">
    <cfRule type="cellIs" dxfId="11053" priority="11949" operator="equal">
      <formula>"Pendiente"</formula>
    </cfRule>
  </conditionalFormatting>
  <conditionalFormatting sqref="H169:H170 K169:K170">
    <cfRule type="cellIs" dxfId="11052" priority="11948" operator="equal">
      <formula>"Pendiente"</formula>
    </cfRule>
  </conditionalFormatting>
  <conditionalFormatting sqref="CD139 CD141:CD145 CD147:CD149 CD151 CD153:CD155 CD159 CD247 CD347 CD350 CD362 CD177 CD217 CD269 CD289 CD196 CD238:CD240 CD250:CD253 CD275 CD198 CD202 CD408 CD291:CD294 CD313 CD321:CD323 CD358 CD425:CD426 CD318 CD356 CD366 CD372:CD373 CD379:CD380 CD385:CD390 CD393 CD396 CD401:CD402 CD404 CD417:CD420 CD422 CD428:CD429 CD1:CD137 CD431:CD906">
    <cfRule type="cellIs" dxfId="11051" priority="11947" operator="equal">
      <formula>"REPORTADO"</formula>
    </cfRule>
  </conditionalFormatting>
  <conditionalFormatting sqref="B172:D172">
    <cfRule type="cellIs" dxfId="11050" priority="11946" operator="equal">
      <formula>"Pendiente"</formula>
    </cfRule>
  </conditionalFormatting>
  <conditionalFormatting sqref="B172">
    <cfRule type="cellIs" dxfId="11049" priority="11945" operator="equal">
      <formula>"Pendiente"</formula>
    </cfRule>
  </conditionalFormatting>
  <conditionalFormatting sqref="C172">
    <cfRule type="cellIs" dxfId="11048" priority="11944" operator="equal">
      <formula>"Pendiente"</formula>
    </cfRule>
  </conditionalFormatting>
  <conditionalFormatting sqref="D172">
    <cfRule type="cellIs" dxfId="11047" priority="11943" operator="equal">
      <formula>"Pendiente"</formula>
    </cfRule>
  </conditionalFormatting>
  <conditionalFormatting sqref="B173:D173">
    <cfRule type="cellIs" dxfId="11046" priority="11942" operator="equal">
      <formula>"Pendiente"</formula>
    </cfRule>
  </conditionalFormatting>
  <conditionalFormatting sqref="B173">
    <cfRule type="cellIs" dxfId="11045" priority="11941" operator="equal">
      <formula>"Pendiente"</formula>
    </cfRule>
  </conditionalFormatting>
  <conditionalFormatting sqref="C173">
    <cfRule type="cellIs" dxfId="11044" priority="11940" operator="equal">
      <formula>"Pendiente"</formula>
    </cfRule>
  </conditionalFormatting>
  <conditionalFormatting sqref="D173">
    <cfRule type="cellIs" dxfId="11043" priority="11939" operator="equal">
      <formula>"Pendiente"</formula>
    </cfRule>
  </conditionalFormatting>
  <conditionalFormatting sqref="N171">
    <cfRule type="cellIs" dxfId="11042" priority="11935" operator="equal">
      <formula>"Pendiente"</formula>
    </cfRule>
  </conditionalFormatting>
  <conditionalFormatting sqref="N172">
    <cfRule type="cellIs" dxfId="11041" priority="11934" operator="equal">
      <formula>"Pendiente"</formula>
    </cfRule>
  </conditionalFormatting>
  <conditionalFormatting sqref="N173">
    <cfRule type="cellIs" dxfId="11040" priority="11933" operator="equal">
      <formula>"Pendiente"</formula>
    </cfRule>
  </conditionalFormatting>
  <conditionalFormatting sqref="E171:E173">
    <cfRule type="cellIs" dxfId="11039" priority="11932" operator="equal">
      <formula>"Pendiente"</formula>
    </cfRule>
  </conditionalFormatting>
  <conditionalFormatting sqref="E171:E173">
    <cfRule type="cellIs" dxfId="11038" priority="11931" operator="equal">
      <formula>"Pendiente"</formula>
    </cfRule>
  </conditionalFormatting>
  <conditionalFormatting sqref="H171:H173 K171:K173">
    <cfRule type="cellIs" dxfId="11037" priority="11930" operator="equal">
      <formula>"Pendiente"</formula>
    </cfRule>
  </conditionalFormatting>
  <conditionalFormatting sqref="L69">
    <cfRule type="cellIs" dxfId="11036" priority="11929" operator="equal">
      <formula>"Pendiente"</formula>
    </cfRule>
  </conditionalFormatting>
  <conditionalFormatting sqref="AC69">
    <cfRule type="cellIs" dxfId="11035" priority="11928" operator="equal">
      <formula>"Pendiente"</formula>
    </cfRule>
  </conditionalFormatting>
  <conditionalFormatting sqref="AD69">
    <cfRule type="cellIs" dxfId="11034" priority="11927" operator="equal">
      <formula>"Pendiente"</formula>
    </cfRule>
  </conditionalFormatting>
  <conditionalFormatting sqref="AE69">
    <cfRule type="cellIs" dxfId="11033" priority="11926" operator="equal">
      <formula>"Pendiente"</formula>
    </cfRule>
  </conditionalFormatting>
  <conditionalFormatting sqref="L70">
    <cfRule type="cellIs" dxfId="11032" priority="11925" operator="equal">
      <formula>"Pendiente"</formula>
    </cfRule>
  </conditionalFormatting>
  <conditionalFormatting sqref="AC70">
    <cfRule type="cellIs" dxfId="11031" priority="11924" operator="equal">
      <formula>"Pendiente"</formula>
    </cfRule>
  </conditionalFormatting>
  <conditionalFormatting sqref="AD70">
    <cfRule type="cellIs" dxfId="11030" priority="11923" operator="equal">
      <formula>"Pendiente"</formula>
    </cfRule>
  </conditionalFormatting>
  <conditionalFormatting sqref="AE70">
    <cfRule type="cellIs" dxfId="11029" priority="11922" operator="equal">
      <formula>"Pendiente"</formula>
    </cfRule>
  </conditionalFormatting>
  <conditionalFormatting sqref="S70">
    <cfRule type="cellIs" dxfId="11028" priority="11917" operator="equal">
      <formula>"Pendiente"</formula>
    </cfRule>
  </conditionalFormatting>
  <conditionalFormatting sqref="L71">
    <cfRule type="cellIs" dxfId="11027" priority="11916" operator="equal">
      <formula>"Pendiente"</formula>
    </cfRule>
  </conditionalFormatting>
  <conditionalFormatting sqref="AD71">
    <cfRule type="cellIs" dxfId="11026" priority="11915" operator="equal">
      <formula>"Pendiente"</formula>
    </cfRule>
  </conditionalFormatting>
  <conditionalFormatting sqref="AE71">
    <cfRule type="cellIs" dxfId="11025" priority="11914" operator="equal">
      <formula>"Pendiente"</formula>
    </cfRule>
  </conditionalFormatting>
  <conditionalFormatting sqref="L72">
    <cfRule type="cellIs" dxfId="11024" priority="11913" operator="equal">
      <formula>"Pendiente"</formula>
    </cfRule>
  </conditionalFormatting>
  <conditionalFormatting sqref="E174">
    <cfRule type="cellIs" dxfId="11023" priority="11912" operator="equal">
      <formula>"Pendiente"</formula>
    </cfRule>
  </conditionalFormatting>
  <conditionalFormatting sqref="E174">
    <cfRule type="cellIs" dxfId="11022" priority="11911" operator="equal">
      <formula>"Pendiente"</formula>
    </cfRule>
  </conditionalFormatting>
  <conditionalFormatting sqref="E177">
    <cfRule type="cellIs" dxfId="11021" priority="11910" operator="equal">
      <formula>"Pendiente"</formula>
    </cfRule>
  </conditionalFormatting>
  <conditionalFormatting sqref="E177">
    <cfRule type="cellIs" dxfId="11020" priority="11909" operator="equal">
      <formula>"Pendiente"</formula>
    </cfRule>
  </conditionalFormatting>
  <conditionalFormatting sqref="B176:D176">
    <cfRule type="cellIs" dxfId="11019" priority="11908" operator="equal">
      <formula>"Pendiente"</formula>
    </cfRule>
  </conditionalFormatting>
  <conditionalFormatting sqref="B176">
    <cfRule type="cellIs" dxfId="11018" priority="11907" operator="equal">
      <formula>"Pendiente"</formula>
    </cfRule>
  </conditionalFormatting>
  <conditionalFormatting sqref="C176">
    <cfRule type="cellIs" dxfId="11017" priority="11906" operator="equal">
      <formula>"Pendiente"</formula>
    </cfRule>
  </conditionalFormatting>
  <conditionalFormatting sqref="D176">
    <cfRule type="cellIs" dxfId="11016" priority="11905" operator="equal">
      <formula>"Pendiente"</formula>
    </cfRule>
  </conditionalFormatting>
  <conditionalFormatting sqref="E176">
    <cfRule type="cellIs" dxfId="11015" priority="11904" operator="equal">
      <formula>"Pendiente"</formula>
    </cfRule>
  </conditionalFormatting>
  <conditionalFormatting sqref="E176">
    <cfRule type="cellIs" dxfId="11014" priority="11903" operator="equal">
      <formula>"Pendiente"</formula>
    </cfRule>
  </conditionalFormatting>
  <conditionalFormatting sqref="N174">
    <cfRule type="cellIs" dxfId="11013" priority="11902" operator="equal">
      <formula>"Pendiente"</formula>
    </cfRule>
  </conditionalFormatting>
  <conditionalFormatting sqref="N175">
    <cfRule type="cellIs" dxfId="11012" priority="11901" operator="equal">
      <formula>"Pendiente"</formula>
    </cfRule>
  </conditionalFormatting>
  <conditionalFormatting sqref="N176">
    <cfRule type="cellIs" dxfId="11011" priority="11900" operator="equal">
      <formula>"Pendiente"</formula>
    </cfRule>
  </conditionalFormatting>
  <conditionalFormatting sqref="N177">
    <cfRule type="cellIs" dxfId="11010" priority="11899" operator="equal">
      <formula>"Pendiente"</formula>
    </cfRule>
  </conditionalFormatting>
  <conditionalFormatting sqref="H174:H177 K174:K177">
    <cfRule type="cellIs" dxfId="11009" priority="11898" operator="equal">
      <formula>"Pendiente"</formula>
    </cfRule>
  </conditionalFormatting>
  <conditionalFormatting sqref="M171:M177">
    <cfRule type="cellIs" dxfId="11008" priority="11897" operator="equal">
      <formula>"Pendiente"</formula>
    </cfRule>
  </conditionalFormatting>
  <conditionalFormatting sqref="L73">
    <cfRule type="cellIs" dxfId="11007" priority="11894" operator="equal">
      <formula>"Pendiente"</formula>
    </cfRule>
  </conditionalFormatting>
  <conditionalFormatting sqref="AC73">
    <cfRule type="cellIs" dxfId="11006" priority="11893" operator="equal">
      <formula>"Pendiente"</formula>
    </cfRule>
  </conditionalFormatting>
  <conditionalFormatting sqref="AD73">
    <cfRule type="cellIs" dxfId="11005" priority="11892" operator="equal">
      <formula>"Pendiente"</formula>
    </cfRule>
  </conditionalFormatting>
  <conditionalFormatting sqref="AE73">
    <cfRule type="cellIs" dxfId="11004" priority="11891" operator="equal">
      <formula>"Pendiente"</formula>
    </cfRule>
  </conditionalFormatting>
  <conditionalFormatting sqref="E178">
    <cfRule type="cellIs" dxfId="11003" priority="11890" operator="equal">
      <formula>"Pendiente"</formula>
    </cfRule>
  </conditionalFormatting>
  <conditionalFormatting sqref="E178">
    <cfRule type="cellIs" dxfId="11002" priority="11889" operator="equal">
      <formula>"Pendiente"</formula>
    </cfRule>
  </conditionalFormatting>
  <conditionalFormatting sqref="H178 K178">
    <cfRule type="cellIs" dxfId="11001" priority="11888" operator="equal">
      <formula>"Pendiente"</formula>
    </cfRule>
  </conditionalFormatting>
  <conditionalFormatting sqref="N178">
    <cfRule type="cellIs" dxfId="11000" priority="11886" operator="equal">
      <formula>"Pendiente"</formula>
    </cfRule>
  </conditionalFormatting>
  <conditionalFormatting sqref="M178">
    <cfRule type="cellIs" dxfId="10999" priority="11885" operator="equal">
      <formula>"Pendiente"</formula>
    </cfRule>
  </conditionalFormatting>
  <conditionalFormatting sqref="L75">
    <cfRule type="cellIs" dxfId="10998" priority="11883" operator="equal">
      <formula>"Pendiente"</formula>
    </cfRule>
  </conditionalFormatting>
  <conditionalFormatting sqref="T156">
    <cfRule type="cellIs" dxfId="10997" priority="11882" operator="equal">
      <formula>"Pendiente"</formula>
    </cfRule>
  </conditionalFormatting>
  <conditionalFormatting sqref="E179">
    <cfRule type="cellIs" dxfId="10996" priority="11881" operator="equal">
      <formula>"Pendiente"</formula>
    </cfRule>
  </conditionalFormatting>
  <conditionalFormatting sqref="E179">
    <cfRule type="cellIs" dxfId="10995" priority="11880" operator="equal">
      <formula>"Pendiente"</formula>
    </cfRule>
  </conditionalFormatting>
  <conditionalFormatting sqref="E180">
    <cfRule type="cellIs" dxfId="10994" priority="11879" operator="equal">
      <formula>"Pendiente"</formula>
    </cfRule>
  </conditionalFormatting>
  <conditionalFormatting sqref="E180">
    <cfRule type="cellIs" dxfId="10993" priority="11878" operator="equal">
      <formula>"Pendiente"</formula>
    </cfRule>
  </conditionalFormatting>
  <conditionalFormatting sqref="M179:M180">
    <cfRule type="cellIs" dxfId="10992" priority="11875" operator="equal">
      <formula>"Pendiente"</formula>
    </cfRule>
  </conditionalFormatting>
  <conditionalFormatting sqref="N179">
    <cfRule type="cellIs" dxfId="10991" priority="11874" operator="equal">
      <formula>"Pendiente"</formula>
    </cfRule>
  </conditionalFormatting>
  <conditionalFormatting sqref="N180:N185">
    <cfRule type="cellIs" dxfId="10990" priority="11873" operator="equal">
      <formula>"Pendiente"</formula>
    </cfRule>
  </conditionalFormatting>
  <conditionalFormatting sqref="H179:H180 K179:K180">
    <cfRule type="cellIs" dxfId="10989" priority="11872" operator="equal">
      <formula>"Pendiente"</formula>
    </cfRule>
  </conditionalFormatting>
  <conditionalFormatting sqref="L76">
    <cfRule type="cellIs" dxfId="10988" priority="11871" operator="equal">
      <formula>"Pendiente"</formula>
    </cfRule>
  </conditionalFormatting>
  <conditionalFormatting sqref="AD76:AE76">
    <cfRule type="cellIs" dxfId="10987" priority="11870" operator="equal">
      <formula>"Pendiente"</formula>
    </cfRule>
  </conditionalFormatting>
  <conditionalFormatting sqref="AC76">
    <cfRule type="cellIs" dxfId="10986" priority="11869" operator="equal">
      <formula>"Pendiente"</formula>
    </cfRule>
  </conditionalFormatting>
  <conditionalFormatting sqref="V76">
    <cfRule type="cellIs" dxfId="10985" priority="11867" operator="equal">
      <formula>"Pendiente"</formula>
    </cfRule>
  </conditionalFormatting>
  <conditionalFormatting sqref="L77">
    <cfRule type="cellIs" dxfId="10984" priority="11866" operator="equal">
      <formula>"Pendiente"</formula>
    </cfRule>
  </conditionalFormatting>
  <conditionalFormatting sqref="V77">
    <cfRule type="cellIs" dxfId="10983" priority="11864" operator="equal">
      <formula>"Pendiente"</formula>
    </cfRule>
  </conditionalFormatting>
  <conditionalFormatting sqref="L78">
    <cfRule type="cellIs" dxfId="10982" priority="11863" operator="equal">
      <formula>"Pendiente"</formula>
    </cfRule>
  </conditionalFormatting>
  <conditionalFormatting sqref="V78">
    <cfRule type="cellIs" dxfId="10981" priority="11861" operator="equal">
      <formula>"Pendiente"</formula>
    </cfRule>
  </conditionalFormatting>
  <conditionalFormatting sqref="E181">
    <cfRule type="cellIs" dxfId="10980" priority="11860" operator="equal">
      <formula>"Pendiente"</formula>
    </cfRule>
  </conditionalFormatting>
  <conditionalFormatting sqref="E181">
    <cfRule type="cellIs" dxfId="10979" priority="11859" operator="equal">
      <formula>"Pendiente"</formula>
    </cfRule>
  </conditionalFormatting>
  <conditionalFormatting sqref="E182">
    <cfRule type="cellIs" dxfId="10978" priority="11858" operator="equal">
      <formula>"Pendiente"</formula>
    </cfRule>
  </conditionalFormatting>
  <conditionalFormatting sqref="E182">
    <cfRule type="cellIs" dxfId="10977" priority="11857" operator="equal">
      <formula>"Pendiente"</formula>
    </cfRule>
  </conditionalFormatting>
  <conditionalFormatting sqref="E183">
    <cfRule type="cellIs" dxfId="10976" priority="11856" operator="equal">
      <formula>"Pendiente"</formula>
    </cfRule>
  </conditionalFormatting>
  <conditionalFormatting sqref="E183">
    <cfRule type="cellIs" dxfId="10975" priority="11855" operator="equal">
      <formula>"Pendiente"</formula>
    </cfRule>
  </conditionalFormatting>
  <conditionalFormatting sqref="E184">
    <cfRule type="cellIs" dxfId="10974" priority="11854" operator="equal">
      <formula>"Pendiente"</formula>
    </cfRule>
  </conditionalFormatting>
  <conditionalFormatting sqref="E184">
    <cfRule type="cellIs" dxfId="10973" priority="11853" operator="equal">
      <formula>"Pendiente"</formula>
    </cfRule>
  </conditionalFormatting>
  <conditionalFormatting sqref="L79">
    <cfRule type="cellIs" dxfId="10972" priority="11852" operator="equal">
      <formula>"Pendiente"</formula>
    </cfRule>
  </conditionalFormatting>
  <conditionalFormatting sqref="E185">
    <cfRule type="cellIs" dxfId="10971" priority="11851" operator="equal">
      <formula>"Pendiente"</formula>
    </cfRule>
  </conditionalFormatting>
  <conditionalFormatting sqref="E185">
    <cfRule type="cellIs" dxfId="10970" priority="11850" operator="equal">
      <formula>"Pendiente"</formula>
    </cfRule>
  </conditionalFormatting>
  <conditionalFormatting sqref="M181:M185">
    <cfRule type="cellIs" dxfId="10969" priority="11849" operator="equal">
      <formula>"Pendiente"</formula>
    </cfRule>
  </conditionalFormatting>
  <conditionalFormatting sqref="H181:H185 K181:K185">
    <cfRule type="cellIs" dxfId="10968" priority="11848" operator="equal">
      <formula>"Pendiente"</formula>
    </cfRule>
  </conditionalFormatting>
  <conditionalFormatting sqref="V79">
    <cfRule type="cellIs" dxfId="10967" priority="11847" operator="equal">
      <formula>"Pendiente"</formula>
    </cfRule>
  </conditionalFormatting>
  <conditionalFormatting sqref="L80">
    <cfRule type="cellIs" dxfId="10966" priority="11845" operator="equal">
      <formula>"Pendiente"</formula>
    </cfRule>
  </conditionalFormatting>
  <conditionalFormatting sqref="V80">
    <cfRule type="cellIs" dxfId="10965" priority="11843" operator="equal">
      <formula>"Pendiente"</formula>
    </cfRule>
  </conditionalFormatting>
  <conditionalFormatting sqref="W80">
    <cfRule type="cellIs" dxfId="10964" priority="11842" operator="equal">
      <formula>"Pendiente"</formula>
    </cfRule>
  </conditionalFormatting>
  <conditionalFormatting sqref="X80">
    <cfRule type="cellIs" dxfId="10963" priority="11841" operator="equal">
      <formula>"Pendiente"</formula>
    </cfRule>
  </conditionalFormatting>
  <conditionalFormatting sqref="N80">
    <cfRule type="cellIs" dxfId="10962" priority="11840" operator="equal">
      <formula>"Pendiente"</formula>
    </cfRule>
  </conditionalFormatting>
  <conditionalFormatting sqref="N80">
    <cfRule type="containsText" dxfId="10961" priority="11839" operator="containsText" text="FIRMADO">
      <formula>NOT(ISERROR(SEARCH("FIRMADO",N80)))</formula>
    </cfRule>
  </conditionalFormatting>
  <conditionalFormatting sqref="L81">
    <cfRule type="cellIs" dxfId="10960" priority="11838" operator="equal">
      <formula>"Pendiente"</formula>
    </cfRule>
  </conditionalFormatting>
  <conditionalFormatting sqref="L82">
    <cfRule type="cellIs" dxfId="10959" priority="11837" operator="equal">
      <formula>"Pendiente"</formula>
    </cfRule>
  </conditionalFormatting>
  <conditionalFormatting sqref="V82">
    <cfRule type="cellIs" dxfId="10958" priority="11833" operator="equal">
      <formula>"Pendiente"</formula>
    </cfRule>
  </conditionalFormatting>
  <conditionalFormatting sqref="S82">
    <cfRule type="cellIs" dxfId="10957" priority="11832" operator="equal">
      <formula>"Pendiente"</formula>
    </cfRule>
  </conditionalFormatting>
  <conditionalFormatting sqref="L83">
    <cfRule type="cellIs" dxfId="10956" priority="11831" operator="equal">
      <formula>"Pendiente"</formula>
    </cfRule>
  </conditionalFormatting>
  <conditionalFormatting sqref="V83">
    <cfRule type="cellIs" dxfId="10955" priority="11830" operator="equal">
      <formula>"Pendiente"</formula>
    </cfRule>
  </conditionalFormatting>
  <conditionalFormatting sqref="S83">
    <cfRule type="cellIs" dxfId="10954" priority="11829" operator="equal">
      <formula>"Pendiente"</formula>
    </cfRule>
  </conditionalFormatting>
  <conditionalFormatting sqref="B186:D186">
    <cfRule type="cellIs" dxfId="10953" priority="11826" operator="equal">
      <formula>"Pendiente"</formula>
    </cfRule>
  </conditionalFormatting>
  <conditionalFormatting sqref="B186">
    <cfRule type="cellIs" dxfId="10952" priority="11825" operator="equal">
      <formula>"Pendiente"</formula>
    </cfRule>
  </conditionalFormatting>
  <conditionalFormatting sqref="C186">
    <cfRule type="cellIs" dxfId="10951" priority="11824" operator="equal">
      <formula>"Pendiente"</formula>
    </cfRule>
  </conditionalFormatting>
  <conditionalFormatting sqref="D186">
    <cfRule type="cellIs" dxfId="10950" priority="11823" operator="equal">
      <formula>"Pendiente"</formula>
    </cfRule>
  </conditionalFormatting>
  <conditionalFormatting sqref="E186">
    <cfRule type="cellIs" dxfId="10949" priority="11822" operator="equal">
      <formula>"Pendiente"</formula>
    </cfRule>
  </conditionalFormatting>
  <conditionalFormatting sqref="E186">
    <cfRule type="cellIs" dxfId="10948" priority="11821" operator="equal">
      <formula>"Pendiente"</formula>
    </cfRule>
  </conditionalFormatting>
  <conditionalFormatting sqref="B187:D187">
    <cfRule type="cellIs" dxfId="10947" priority="11820" operator="equal">
      <formula>"Pendiente"</formula>
    </cfRule>
  </conditionalFormatting>
  <conditionalFormatting sqref="B187">
    <cfRule type="cellIs" dxfId="10946" priority="11819" operator="equal">
      <formula>"Pendiente"</formula>
    </cfRule>
  </conditionalFormatting>
  <conditionalFormatting sqref="C187">
    <cfRule type="cellIs" dxfId="10945" priority="11818" operator="equal">
      <formula>"Pendiente"</formula>
    </cfRule>
  </conditionalFormatting>
  <conditionalFormatting sqref="D187">
    <cfRule type="cellIs" dxfId="10944" priority="11817" operator="equal">
      <formula>"Pendiente"</formula>
    </cfRule>
  </conditionalFormatting>
  <conditionalFormatting sqref="E187">
    <cfRule type="cellIs" dxfId="10943" priority="11816" operator="equal">
      <formula>"Pendiente"</formula>
    </cfRule>
  </conditionalFormatting>
  <conditionalFormatting sqref="E187">
    <cfRule type="cellIs" dxfId="10942" priority="11815" operator="equal">
      <formula>"Pendiente"</formula>
    </cfRule>
  </conditionalFormatting>
  <conditionalFormatting sqref="B188:D188">
    <cfRule type="cellIs" dxfId="10941" priority="11814" operator="equal">
      <formula>"Pendiente"</formula>
    </cfRule>
  </conditionalFormatting>
  <conditionalFormatting sqref="B188">
    <cfRule type="cellIs" dxfId="10940" priority="11813" operator="equal">
      <formula>"Pendiente"</formula>
    </cfRule>
  </conditionalFormatting>
  <conditionalFormatting sqref="C188">
    <cfRule type="cellIs" dxfId="10939" priority="11812" operator="equal">
      <formula>"Pendiente"</formula>
    </cfRule>
  </conditionalFormatting>
  <conditionalFormatting sqref="D188">
    <cfRule type="cellIs" dxfId="10938" priority="11811" operator="equal">
      <formula>"Pendiente"</formula>
    </cfRule>
  </conditionalFormatting>
  <conditionalFormatting sqref="E188">
    <cfRule type="cellIs" dxfId="10937" priority="11810" operator="equal">
      <formula>"Pendiente"</formula>
    </cfRule>
  </conditionalFormatting>
  <conditionalFormatting sqref="E188">
    <cfRule type="cellIs" dxfId="10936" priority="11809" operator="equal">
      <formula>"Pendiente"</formula>
    </cfRule>
  </conditionalFormatting>
  <conditionalFormatting sqref="B189:D189">
    <cfRule type="cellIs" dxfId="10935" priority="11808" operator="equal">
      <formula>"Pendiente"</formula>
    </cfRule>
  </conditionalFormatting>
  <conditionalFormatting sqref="B189">
    <cfRule type="cellIs" dxfId="10934" priority="11807" operator="equal">
      <formula>"Pendiente"</formula>
    </cfRule>
  </conditionalFormatting>
  <conditionalFormatting sqref="C189">
    <cfRule type="cellIs" dxfId="10933" priority="11806" operator="equal">
      <formula>"Pendiente"</formula>
    </cfRule>
  </conditionalFormatting>
  <conditionalFormatting sqref="D189">
    <cfRule type="cellIs" dxfId="10932" priority="11805" operator="equal">
      <formula>"Pendiente"</formula>
    </cfRule>
  </conditionalFormatting>
  <conditionalFormatting sqref="E189">
    <cfRule type="cellIs" dxfId="10931" priority="11804" operator="equal">
      <formula>"Pendiente"</formula>
    </cfRule>
  </conditionalFormatting>
  <conditionalFormatting sqref="E189">
    <cfRule type="cellIs" dxfId="10930" priority="11803" operator="equal">
      <formula>"Pendiente"</formula>
    </cfRule>
  </conditionalFormatting>
  <conditionalFormatting sqref="B190:D190">
    <cfRule type="cellIs" dxfId="10929" priority="11802" operator="equal">
      <formula>"Pendiente"</formula>
    </cfRule>
  </conditionalFormatting>
  <conditionalFormatting sqref="B190">
    <cfRule type="cellIs" dxfId="10928" priority="11801" operator="equal">
      <formula>"Pendiente"</formula>
    </cfRule>
  </conditionalFormatting>
  <conditionalFormatting sqref="C190">
    <cfRule type="cellIs" dxfId="10927" priority="11800" operator="equal">
      <formula>"Pendiente"</formula>
    </cfRule>
  </conditionalFormatting>
  <conditionalFormatting sqref="D190">
    <cfRule type="cellIs" dxfId="10926" priority="11799" operator="equal">
      <formula>"Pendiente"</formula>
    </cfRule>
  </conditionalFormatting>
  <conditionalFormatting sqref="E190">
    <cfRule type="cellIs" dxfId="10925" priority="11798" operator="equal">
      <formula>"Pendiente"</formula>
    </cfRule>
  </conditionalFormatting>
  <conditionalFormatting sqref="E190">
    <cfRule type="cellIs" dxfId="10924" priority="11797" operator="equal">
      <formula>"Pendiente"</formula>
    </cfRule>
  </conditionalFormatting>
  <conditionalFormatting sqref="M186:M189">
    <cfRule type="cellIs" dxfId="10923" priority="11796" operator="equal">
      <formula>"Pendiente"</formula>
    </cfRule>
  </conditionalFormatting>
  <conditionalFormatting sqref="M190">
    <cfRule type="cellIs" dxfId="10922" priority="11795" operator="equal">
      <formula>"Pendiente"</formula>
    </cfRule>
  </conditionalFormatting>
  <conditionalFormatting sqref="N186">
    <cfRule type="cellIs" dxfId="10921" priority="11794" operator="equal">
      <formula>"Pendiente"</formula>
    </cfRule>
  </conditionalFormatting>
  <conditionalFormatting sqref="N187">
    <cfRule type="cellIs" dxfId="10920" priority="11793" operator="equal">
      <formula>"Pendiente"</formula>
    </cfRule>
  </conditionalFormatting>
  <conditionalFormatting sqref="N188">
    <cfRule type="cellIs" dxfId="10919" priority="11792" operator="equal">
      <formula>"Pendiente"</formula>
    </cfRule>
  </conditionalFormatting>
  <conditionalFormatting sqref="N189">
    <cfRule type="cellIs" dxfId="10918" priority="11791" operator="equal">
      <formula>"Pendiente"</formula>
    </cfRule>
  </conditionalFormatting>
  <conditionalFormatting sqref="N190">
    <cfRule type="cellIs" dxfId="10917" priority="11790" operator="equal">
      <formula>"Pendiente"</formula>
    </cfRule>
  </conditionalFormatting>
  <conditionalFormatting sqref="H186:H188 K186:K188">
    <cfRule type="cellIs" dxfId="10916" priority="11789" operator="equal">
      <formula>"Pendiente"</formula>
    </cfRule>
  </conditionalFormatting>
  <conditionalFormatting sqref="H189:H190 K189:K190">
    <cfRule type="cellIs" dxfId="10915" priority="11788" operator="equal">
      <formula>"Pendiente"</formula>
    </cfRule>
  </conditionalFormatting>
  <conditionalFormatting sqref="L84">
    <cfRule type="cellIs" dxfId="10914" priority="11787" operator="equal">
      <formula>"Pendiente"</formula>
    </cfRule>
  </conditionalFormatting>
  <conditionalFormatting sqref="V84">
    <cfRule type="cellIs" dxfId="10913" priority="11786" operator="equal">
      <formula>"Pendiente"</formula>
    </cfRule>
  </conditionalFormatting>
  <conditionalFormatting sqref="L85">
    <cfRule type="cellIs" dxfId="10912" priority="11784" operator="equal">
      <formula>"Pendiente"</formula>
    </cfRule>
  </conditionalFormatting>
  <conditionalFormatting sqref="V85">
    <cfRule type="cellIs" dxfId="10911" priority="11783" operator="equal">
      <formula>"Pendiente"</formula>
    </cfRule>
  </conditionalFormatting>
  <conditionalFormatting sqref="S85">
    <cfRule type="cellIs" dxfId="10910" priority="11782" operator="equal">
      <formula>"Pendiente"</formula>
    </cfRule>
  </conditionalFormatting>
  <conditionalFormatting sqref="L86">
    <cfRule type="cellIs" dxfId="10909" priority="11779" operator="equal">
      <formula>"Pendiente"</formula>
    </cfRule>
  </conditionalFormatting>
  <conditionalFormatting sqref="V86">
    <cfRule type="cellIs" dxfId="10908" priority="11778" operator="equal">
      <formula>"Pendiente"</formula>
    </cfRule>
  </conditionalFormatting>
  <conditionalFormatting sqref="S86">
    <cfRule type="cellIs" dxfId="10907" priority="11777" operator="equal">
      <formula>"Pendiente"</formula>
    </cfRule>
  </conditionalFormatting>
  <conditionalFormatting sqref="B191:D191">
    <cfRule type="cellIs" dxfId="10906" priority="11776" operator="equal">
      <formula>"Pendiente"</formula>
    </cfRule>
  </conditionalFormatting>
  <conditionalFormatting sqref="D191">
    <cfRule type="cellIs" dxfId="10905" priority="11775" operator="equal">
      <formula>"Pendiente"</formula>
    </cfRule>
  </conditionalFormatting>
  <conditionalFormatting sqref="N191">
    <cfRule type="cellIs" dxfId="10904" priority="11773" operator="equal">
      <formula>"Pendiente"</formula>
    </cfRule>
  </conditionalFormatting>
  <conditionalFormatting sqref="H191">
    <cfRule type="cellIs" dxfId="10903" priority="11772" operator="equal">
      <formula>"Pendiente"</formula>
    </cfRule>
  </conditionalFormatting>
  <conditionalFormatting sqref="L87">
    <cfRule type="cellIs" dxfId="10902" priority="11771" operator="equal">
      <formula>"Pendiente"</formula>
    </cfRule>
  </conditionalFormatting>
  <conditionalFormatting sqref="L88">
    <cfRule type="cellIs" dxfId="10901" priority="11770" operator="equal">
      <formula>"Pendiente"</formula>
    </cfRule>
  </conditionalFormatting>
  <conditionalFormatting sqref="L89">
    <cfRule type="cellIs" dxfId="10900" priority="11769" operator="equal">
      <formula>"Pendiente"</formula>
    </cfRule>
  </conditionalFormatting>
  <conditionalFormatting sqref="S89">
    <cfRule type="cellIs" dxfId="10899" priority="11768" operator="equal">
      <formula>"Pendiente"</formula>
    </cfRule>
  </conditionalFormatting>
  <conditionalFormatting sqref="L90">
    <cfRule type="cellIs" dxfId="10898" priority="11766" operator="equal">
      <formula>"Pendiente"</formula>
    </cfRule>
  </conditionalFormatting>
  <conditionalFormatting sqref="V90">
    <cfRule type="cellIs" dxfId="10897" priority="11765" operator="equal">
      <formula>"Pendiente"</formula>
    </cfRule>
  </conditionalFormatting>
  <conditionalFormatting sqref="L91">
    <cfRule type="cellIs" dxfId="10896" priority="11763" operator="equal">
      <formula>"Pendiente"</formula>
    </cfRule>
  </conditionalFormatting>
  <conditionalFormatting sqref="V91">
    <cfRule type="cellIs" dxfId="10895" priority="11762" operator="equal">
      <formula>"Pendiente"</formula>
    </cfRule>
  </conditionalFormatting>
  <conditionalFormatting sqref="V92">
    <cfRule type="cellIs" dxfId="10894" priority="11760" operator="equal">
      <formula>"Pendiente"</formula>
    </cfRule>
  </conditionalFormatting>
  <conditionalFormatting sqref="W92">
    <cfRule type="cellIs" dxfId="10893" priority="11759" operator="equal">
      <formula>"Pendiente"</formula>
    </cfRule>
  </conditionalFormatting>
  <conditionalFormatting sqref="X92">
    <cfRule type="cellIs" dxfId="10892" priority="11758" operator="equal">
      <formula>"Pendiente"</formula>
    </cfRule>
  </conditionalFormatting>
  <conditionalFormatting sqref="L92">
    <cfRule type="cellIs" dxfId="10891" priority="11757" operator="equal">
      <formula>"Pendiente"</formula>
    </cfRule>
  </conditionalFormatting>
  <conditionalFormatting sqref="E192">
    <cfRule type="cellIs" dxfId="10890" priority="11755" operator="equal">
      <formula>"Pendiente"</formula>
    </cfRule>
  </conditionalFormatting>
  <conditionalFormatting sqref="E192">
    <cfRule type="cellIs" dxfId="10889" priority="11754" operator="equal">
      <formula>"Pendiente"</formula>
    </cfRule>
  </conditionalFormatting>
  <conditionalFormatting sqref="E193">
    <cfRule type="cellIs" dxfId="10888" priority="11753" operator="equal">
      <formula>"Pendiente"</formula>
    </cfRule>
  </conditionalFormatting>
  <conditionalFormatting sqref="E193">
    <cfRule type="cellIs" dxfId="10887" priority="11752" operator="equal">
      <formula>"Pendiente"</formula>
    </cfRule>
  </conditionalFormatting>
  <conditionalFormatting sqref="E194">
    <cfRule type="cellIs" dxfId="10886" priority="11751" operator="equal">
      <formula>"Pendiente"</formula>
    </cfRule>
  </conditionalFormatting>
  <conditionalFormatting sqref="E194">
    <cfRule type="cellIs" dxfId="10885" priority="11750" operator="equal">
      <formula>"Pendiente"</formula>
    </cfRule>
  </conditionalFormatting>
  <conditionalFormatting sqref="M192:M194">
    <cfRule type="cellIs" dxfId="10884" priority="11746" operator="equal">
      <formula>"Pendiente"</formula>
    </cfRule>
  </conditionalFormatting>
  <conditionalFormatting sqref="N192">
    <cfRule type="cellIs" dxfId="10883" priority="11745" operator="equal">
      <formula>"Pendiente"</formula>
    </cfRule>
  </conditionalFormatting>
  <conditionalFormatting sqref="N193">
    <cfRule type="cellIs" dxfId="10882" priority="11744" operator="equal">
      <formula>"Pendiente"</formula>
    </cfRule>
  </conditionalFormatting>
  <conditionalFormatting sqref="N194">
    <cfRule type="cellIs" dxfId="10881" priority="11743" operator="equal">
      <formula>"Pendiente"</formula>
    </cfRule>
  </conditionalFormatting>
  <conditionalFormatting sqref="K192:K194">
    <cfRule type="cellIs" dxfId="10880" priority="11742" operator="equal">
      <formula>"Pendiente"</formula>
    </cfRule>
  </conditionalFormatting>
  <conditionalFormatting sqref="H192:H194">
    <cfRule type="cellIs" dxfId="10879" priority="11741" operator="equal">
      <formula>"Pendiente"</formula>
    </cfRule>
  </conditionalFormatting>
  <conditionalFormatting sqref="E195">
    <cfRule type="cellIs" dxfId="10878" priority="11740" operator="equal">
      <formula>"Pendiente"</formula>
    </cfRule>
  </conditionalFormatting>
  <conditionalFormatting sqref="E195">
    <cfRule type="cellIs" dxfId="10877" priority="11739" operator="equal">
      <formula>"Pendiente"</formula>
    </cfRule>
  </conditionalFormatting>
  <conditionalFormatting sqref="E196">
    <cfRule type="cellIs" dxfId="10876" priority="11738" operator="equal">
      <formula>"Pendiente"</formula>
    </cfRule>
  </conditionalFormatting>
  <conditionalFormatting sqref="E196">
    <cfRule type="cellIs" dxfId="10875" priority="11737" operator="equal">
      <formula>"Pendiente"</formula>
    </cfRule>
  </conditionalFormatting>
  <conditionalFormatting sqref="M195:M196">
    <cfRule type="cellIs" dxfId="10874" priority="11734" operator="equal">
      <formula>"Pendiente"</formula>
    </cfRule>
  </conditionalFormatting>
  <conditionalFormatting sqref="N195">
    <cfRule type="cellIs" dxfId="10873" priority="11733" operator="equal">
      <formula>"Pendiente"</formula>
    </cfRule>
  </conditionalFormatting>
  <conditionalFormatting sqref="N196">
    <cfRule type="cellIs" dxfId="10872" priority="11732" operator="equal">
      <formula>"Pendiente"</formula>
    </cfRule>
  </conditionalFormatting>
  <conditionalFormatting sqref="K195:K196">
    <cfRule type="cellIs" dxfId="10871" priority="11731" operator="equal">
      <formula>"Pendiente"</formula>
    </cfRule>
  </conditionalFormatting>
  <conditionalFormatting sqref="H195:H196">
    <cfRule type="cellIs" dxfId="10870" priority="11730" operator="equal">
      <formula>"Pendiente"</formula>
    </cfRule>
  </conditionalFormatting>
  <conditionalFormatting sqref="T158">
    <cfRule type="cellIs" dxfId="10869" priority="11729" operator="equal">
      <formula>"Pendiente"</formula>
    </cfRule>
  </conditionalFormatting>
  <conditionalFormatting sqref="B197:C197 E197">
    <cfRule type="cellIs" dxfId="10868" priority="11728" operator="equal">
      <formula>"Pendiente"</formula>
    </cfRule>
  </conditionalFormatting>
  <conditionalFormatting sqref="B197:D197">
    <cfRule type="cellIs" dxfId="10867" priority="11727" operator="equal">
      <formula>"Pendiente"</formula>
    </cfRule>
  </conditionalFormatting>
  <conditionalFormatting sqref="D197">
    <cfRule type="cellIs" dxfId="10866" priority="11726" operator="equal">
      <formula>"Pendiente"</formula>
    </cfRule>
  </conditionalFormatting>
  <conditionalFormatting sqref="B198:C198 E198">
    <cfRule type="cellIs" dxfId="10865" priority="11725" operator="equal">
      <formula>"Pendiente"</formula>
    </cfRule>
  </conditionalFormatting>
  <conditionalFormatting sqref="B198:D198">
    <cfRule type="cellIs" dxfId="10864" priority="11724" operator="equal">
      <formula>"Pendiente"</formula>
    </cfRule>
  </conditionalFormatting>
  <conditionalFormatting sqref="D198">
    <cfRule type="cellIs" dxfId="10863" priority="11723" operator="equal">
      <formula>"Pendiente"</formula>
    </cfRule>
  </conditionalFormatting>
  <conditionalFormatting sqref="E199">
    <cfRule type="cellIs" dxfId="10862" priority="11722" operator="equal">
      <formula>"Pendiente"</formula>
    </cfRule>
  </conditionalFormatting>
  <conditionalFormatting sqref="E199">
    <cfRule type="cellIs" dxfId="10861" priority="11721" operator="equal">
      <formula>"Pendiente"</formula>
    </cfRule>
  </conditionalFormatting>
  <conditionalFormatting sqref="E200">
    <cfRule type="cellIs" dxfId="10860" priority="11720" operator="equal">
      <formula>"Pendiente"</formula>
    </cfRule>
  </conditionalFormatting>
  <conditionalFormatting sqref="E200">
    <cfRule type="cellIs" dxfId="10859" priority="11719" operator="equal">
      <formula>"Pendiente"</formula>
    </cfRule>
  </conditionalFormatting>
  <conditionalFormatting sqref="M197:M200">
    <cfRule type="cellIs" dxfId="10858" priority="11718" operator="equal">
      <formula>"Pendiente"</formula>
    </cfRule>
  </conditionalFormatting>
  <conditionalFormatting sqref="N197">
    <cfRule type="cellIs" dxfId="10857" priority="11717" operator="equal">
      <formula>"Pendiente"</formula>
    </cfRule>
  </conditionalFormatting>
  <conditionalFormatting sqref="N198">
    <cfRule type="cellIs" dxfId="10856" priority="11716" operator="equal">
      <formula>"Pendiente"</formula>
    </cfRule>
  </conditionalFormatting>
  <conditionalFormatting sqref="N199">
    <cfRule type="cellIs" dxfId="10855" priority="11715" operator="equal">
      <formula>"Pendiente"</formula>
    </cfRule>
  </conditionalFormatting>
  <conditionalFormatting sqref="N200">
    <cfRule type="cellIs" dxfId="10854" priority="11714" operator="equal">
      <formula>"Pendiente"</formula>
    </cfRule>
  </conditionalFormatting>
  <conditionalFormatting sqref="K197:K200">
    <cfRule type="cellIs" dxfId="10853" priority="11713" operator="equal">
      <formula>"Pendiente"</formula>
    </cfRule>
  </conditionalFormatting>
  <conditionalFormatting sqref="H197:H200">
    <cfRule type="cellIs" dxfId="10852" priority="11712" operator="equal">
      <formula>"Pendiente"</formula>
    </cfRule>
  </conditionalFormatting>
  <conditionalFormatting sqref="E201">
    <cfRule type="cellIs" dxfId="10851" priority="11711" operator="equal">
      <formula>"Pendiente"</formula>
    </cfRule>
  </conditionalFormatting>
  <conditionalFormatting sqref="E201">
    <cfRule type="cellIs" dxfId="10850" priority="11710" operator="equal">
      <formula>"Pendiente"</formula>
    </cfRule>
  </conditionalFormatting>
  <conditionalFormatting sqref="E202">
    <cfRule type="cellIs" dxfId="10849" priority="11709" operator="equal">
      <formula>"Pendiente"</formula>
    </cfRule>
  </conditionalFormatting>
  <conditionalFormatting sqref="E202">
    <cfRule type="cellIs" dxfId="10848" priority="11708" operator="equal">
      <formula>"Pendiente"</formula>
    </cfRule>
  </conditionalFormatting>
  <conditionalFormatting sqref="E203">
    <cfRule type="cellIs" dxfId="10847" priority="11707" operator="equal">
      <formula>"Pendiente"</formula>
    </cfRule>
  </conditionalFormatting>
  <conditionalFormatting sqref="E203">
    <cfRule type="cellIs" dxfId="10846" priority="11706" operator="equal">
      <formula>"Pendiente"</formula>
    </cfRule>
  </conditionalFormatting>
  <conditionalFormatting sqref="M201:M203">
    <cfRule type="cellIs" dxfId="10845" priority="11702" operator="equal">
      <formula>"Pendiente"</formula>
    </cfRule>
  </conditionalFormatting>
  <conditionalFormatting sqref="N201">
    <cfRule type="cellIs" dxfId="10844" priority="11701" operator="equal">
      <formula>"Pendiente"</formula>
    </cfRule>
  </conditionalFormatting>
  <conditionalFormatting sqref="N202">
    <cfRule type="cellIs" dxfId="10843" priority="11700" operator="equal">
      <formula>"Pendiente"</formula>
    </cfRule>
  </conditionalFormatting>
  <conditionalFormatting sqref="N203">
    <cfRule type="cellIs" dxfId="10842" priority="11699" operator="equal">
      <formula>"Pendiente"</formula>
    </cfRule>
  </conditionalFormatting>
  <conditionalFormatting sqref="K201:K203">
    <cfRule type="cellIs" dxfId="10841" priority="11698" operator="equal">
      <formula>"Pendiente"</formula>
    </cfRule>
  </conditionalFormatting>
  <conditionalFormatting sqref="H201:H203">
    <cfRule type="cellIs" dxfId="10840" priority="11697" operator="equal">
      <formula>"Pendiente"</formula>
    </cfRule>
  </conditionalFormatting>
  <conditionalFormatting sqref="L93">
    <cfRule type="cellIs" dxfId="10839" priority="11696" operator="equal">
      <formula>"Pendiente"</formula>
    </cfRule>
  </conditionalFormatting>
  <conditionalFormatting sqref="L94">
    <cfRule type="cellIs" dxfId="10838" priority="11695" operator="equal">
      <formula>"Pendiente"</formula>
    </cfRule>
  </conditionalFormatting>
  <conditionalFormatting sqref="S94">
    <cfRule type="cellIs" dxfId="10837" priority="11693" operator="equal">
      <formula>"Pendiente"</formula>
    </cfRule>
  </conditionalFormatting>
  <conditionalFormatting sqref="L95">
    <cfRule type="cellIs" dxfId="10836" priority="11692" operator="equal">
      <formula>"Pendiente"</formula>
    </cfRule>
  </conditionalFormatting>
  <conditionalFormatting sqref="S95">
    <cfRule type="cellIs" dxfId="10835" priority="11690" operator="equal">
      <formula>"Pendiente"</formula>
    </cfRule>
  </conditionalFormatting>
  <conditionalFormatting sqref="V95">
    <cfRule type="cellIs" dxfId="10834" priority="11689" operator="equal">
      <formula>"Pendiente"</formula>
    </cfRule>
  </conditionalFormatting>
  <conditionalFormatting sqref="L96">
    <cfRule type="cellIs" dxfId="10833" priority="11688" operator="equal">
      <formula>"Pendiente"</formula>
    </cfRule>
  </conditionalFormatting>
  <conditionalFormatting sqref="V96">
    <cfRule type="cellIs" dxfId="10832" priority="11687" operator="equal">
      <formula>"Pendiente"</formula>
    </cfRule>
  </conditionalFormatting>
  <conditionalFormatting sqref="S96">
    <cfRule type="cellIs" dxfId="10831" priority="11686" operator="equal">
      <formula>"Pendiente"</formula>
    </cfRule>
  </conditionalFormatting>
  <conditionalFormatting sqref="L98">
    <cfRule type="cellIs" dxfId="10830" priority="11684" operator="equal">
      <formula>"Pendiente"</formula>
    </cfRule>
  </conditionalFormatting>
  <conditionalFormatting sqref="E204">
    <cfRule type="cellIs" dxfId="10829" priority="11683" operator="equal">
      <formula>"Pendiente"</formula>
    </cfRule>
  </conditionalFormatting>
  <conditionalFormatting sqref="E204">
    <cfRule type="cellIs" dxfId="10828" priority="11682" operator="equal">
      <formula>"Pendiente"</formula>
    </cfRule>
  </conditionalFormatting>
  <conditionalFormatting sqref="E205">
    <cfRule type="cellIs" dxfId="10827" priority="11681" operator="equal">
      <formula>"Pendiente"</formula>
    </cfRule>
  </conditionalFormatting>
  <conditionalFormatting sqref="E205">
    <cfRule type="cellIs" dxfId="10826" priority="11680" operator="equal">
      <formula>"Pendiente"</formula>
    </cfRule>
  </conditionalFormatting>
  <conditionalFormatting sqref="B206:D206">
    <cfRule type="cellIs" dxfId="10825" priority="11679" operator="equal">
      <formula>"Pendiente"</formula>
    </cfRule>
  </conditionalFormatting>
  <conditionalFormatting sqref="B206">
    <cfRule type="cellIs" dxfId="10824" priority="11678" operator="equal">
      <formula>"Pendiente"</formula>
    </cfRule>
  </conditionalFormatting>
  <conditionalFormatting sqref="C206">
    <cfRule type="cellIs" dxfId="10823" priority="11677" operator="equal">
      <formula>"Pendiente"</formula>
    </cfRule>
  </conditionalFormatting>
  <conditionalFormatting sqref="D206">
    <cfRule type="cellIs" dxfId="10822" priority="11676" operator="equal">
      <formula>"Pendiente"</formula>
    </cfRule>
  </conditionalFormatting>
  <conditionalFormatting sqref="E206">
    <cfRule type="cellIs" dxfId="10821" priority="11675" operator="equal">
      <formula>"Pendiente"</formula>
    </cfRule>
  </conditionalFormatting>
  <conditionalFormatting sqref="E206">
    <cfRule type="cellIs" dxfId="10820" priority="11674" operator="equal">
      <formula>"Pendiente"</formula>
    </cfRule>
  </conditionalFormatting>
  <conditionalFormatting sqref="M204:M206">
    <cfRule type="cellIs" dxfId="10819" priority="11670" operator="equal">
      <formula>"Pendiente"</formula>
    </cfRule>
  </conditionalFormatting>
  <conditionalFormatting sqref="N204">
    <cfRule type="cellIs" dxfId="10818" priority="11669" operator="equal">
      <formula>"Pendiente"</formula>
    </cfRule>
  </conditionalFormatting>
  <conditionalFormatting sqref="N205">
    <cfRule type="cellIs" dxfId="10817" priority="11668" operator="equal">
      <formula>"Pendiente"</formula>
    </cfRule>
  </conditionalFormatting>
  <conditionalFormatting sqref="K204:K206">
    <cfRule type="cellIs" dxfId="10816" priority="11667" operator="equal">
      <formula>"Pendiente"</formula>
    </cfRule>
  </conditionalFormatting>
  <conditionalFormatting sqref="H204:H206">
    <cfRule type="cellIs" dxfId="10815" priority="11666" operator="equal">
      <formula>"Pendiente"</formula>
    </cfRule>
  </conditionalFormatting>
  <conditionalFormatting sqref="S84">
    <cfRule type="cellIs" dxfId="10814" priority="11665" operator="equal">
      <formula>"Pendiente"</formula>
    </cfRule>
  </conditionalFormatting>
  <conditionalFormatting sqref="S90">
    <cfRule type="cellIs" dxfId="10813" priority="11664" operator="equal">
      <formula>"Pendiente"</formula>
    </cfRule>
  </conditionalFormatting>
  <conditionalFormatting sqref="L101">
    <cfRule type="cellIs" dxfId="10812" priority="11663" operator="equal">
      <formula>"Pendiente"</formula>
    </cfRule>
  </conditionalFormatting>
  <conditionalFormatting sqref="AC101:AE101">
    <cfRule type="cellIs" dxfId="10811" priority="11662" operator="equal">
      <formula>"Pendiente"</formula>
    </cfRule>
  </conditionalFormatting>
  <conditionalFormatting sqref="S101">
    <cfRule type="cellIs" dxfId="10810" priority="11661" operator="equal">
      <formula>"Pendiente"</formula>
    </cfRule>
  </conditionalFormatting>
  <conditionalFormatting sqref="AC104:AE104">
    <cfRule type="cellIs" dxfId="10809" priority="11660" operator="equal">
      <formula>"Pendiente"</formula>
    </cfRule>
  </conditionalFormatting>
  <conditionalFormatting sqref="L104">
    <cfRule type="cellIs" dxfId="10808" priority="11659" operator="equal">
      <formula>"Pendiente"</formula>
    </cfRule>
  </conditionalFormatting>
  <conditionalFormatting sqref="V101">
    <cfRule type="cellIs" dxfId="10807" priority="11658" operator="equal">
      <formula>"Pendiente"</formula>
    </cfRule>
  </conditionalFormatting>
  <conditionalFormatting sqref="L107">
    <cfRule type="cellIs" dxfId="10806" priority="11657" operator="equal">
      <formula>"Pendiente"</formula>
    </cfRule>
  </conditionalFormatting>
  <conditionalFormatting sqref="AC107:AE107">
    <cfRule type="cellIs" dxfId="10805" priority="11656" operator="equal">
      <formula>"Pendiente"</formula>
    </cfRule>
  </conditionalFormatting>
  <conditionalFormatting sqref="L108">
    <cfRule type="cellIs" dxfId="10804" priority="11655" operator="equal">
      <formula>"Pendiente"</formula>
    </cfRule>
  </conditionalFormatting>
  <conditionalFormatting sqref="AC108:AE108">
    <cfRule type="cellIs" dxfId="10803" priority="11654" operator="equal">
      <formula>"Pendiente"</formula>
    </cfRule>
  </conditionalFormatting>
  <conditionalFormatting sqref="V108">
    <cfRule type="cellIs" dxfId="10802" priority="11653" operator="equal">
      <formula>"Pendiente"</formula>
    </cfRule>
  </conditionalFormatting>
  <conditionalFormatting sqref="L109">
    <cfRule type="cellIs" dxfId="10801" priority="11652" operator="equal">
      <formula>"Pendiente"</formula>
    </cfRule>
  </conditionalFormatting>
  <conditionalFormatting sqref="AC109:AE109">
    <cfRule type="cellIs" dxfId="10800" priority="11651" operator="equal">
      <formula>"Pendiente"</formula>
    </cfRule>
  </conditionalFormatting>
  <conditionalFormatting sqref="B207:D207">
    <cfRule type="cellIs" dxfId="10799" priority="11650" operator="equal">
      <formula>"Pendiente"</formula>
    </cfRule>
  </conditionalFormatting>
  <conditionalFormatting sqref="B207">
    <cfRule type="cellIs" dxfId="10798" priority="11649" operator="equal">
      <formula>"Pendiente"</formula>
    </cfRule>
  </conditionalFormatting>
  <conditionalFormatting sqref="C207">
    <cfRule type="cellIs" dxfId="10797" priority="11648" operator="equal">
      <formula>"Pendiente"</formula>
    </cfRule>
  </conditionalFormatting>
  <conditionalFormatting sqref="D207">
    <cfRule type="cellIs" dxfId="10796" priority="11647" operator="equal">
      <formula>"Pendiente"</formula>
    </cfRule>
  </conditionalFormatting>
  <conditionalFormatting sqref="E207">
    <cfRule type="cellIs" dxfId="10795" priority="11646" operator="equal">
      <formula>"Pendiente"</formula>
    </cfRule>
  </conditionalFormatting>
  <conditionalFormatting sqref="E207">
    <cfRule type="cellIs" dxfId="10794" priority="11645" operator="equal">
      <formula>"Pendiente"</formula>
    </cfRule>
  </conditionalFormatting>
  <conditionalFormatting sqref="M207">
    <cfRule type="cellIs" dxfId="10793" priority="11643" operator="equal">
      <formula>"Pendiente"</formula>
    </cfRule>
  </conditionalFormatting>
  <conditionalFormatting sqref="N206">
    <cfRule type="cellIs" dxfId="10792" priority="11642" operator="equal">
      <formula>"Pendiente"</formula>
    </cfRule>
  </conditionalFormatting>
  <conditionalFormatting sqref="N207">
    <cfRule type="cellIs" dxfId="10791" priority="11641" operator="equal">
      <formula>"Pendiente"</formula>
    </cfRule>
  </conditionalFormatting>
  <conditionalFormatting sqref="K207">
    <cfRule type="cellIs" dxfId="10790" priority="11640" operator="equal">
      <formula>"Pendiente"</formula>
    </cfRule>
  </conditionalFormatting>
  <conditionalFormatting sqref="H207">
    <cfRule type="cellIs" dxfId="10789" priority="11639" operator="equal">
      <formula>"Pendiente"</formula>
    </cfRule>
  </conditionalFormatting>
  <conditionalFormatting sqref="E208">
    <cfRule type="cellIs" dxfId="10788" priority="11638" operator="equal">
      <formula>"Pendiente"</formula>
    </cfRule>
  </conditionalFormatting>
  <conditionalFormatting sqref="E208">
    <cfRule type="cellIs" dxfId="10787" priority="11637" operator="equal">
      <formula>"Pendiente"</formula>
    </cfRule>
  </conditionalFormatting>
  <conditionalFormatting sqref="E209">
    <cfRule type="cellIs" dxfId="10786" priority="11636" operator="equal">
      <formula>"Pendiente"</formula>
    </cfRule>
  </conditionalFormatting>
  <conditionalFormatting sqref="E209">
    <cfRule type="cellIs" dxfId="10785" priority="11635" operator="equal">
      <formula>"Pendiente"</formula>
    </cfRule>
  </conditionalFormatting>
  <conditionalFormatting sqref="E210">
    <cfRule type="cellIs" dxfId="10784" priority="11634" operator="equal">
      <formula>"Pendiente"</formula>
    </cfRule>
  </conditionalFormatting>
  <conditionalFormatting sqref="E210">
    <cfRule type="cellIs" dxfId="10783" priority="11633" operator="equal">
      <formula>"Pendiente"</formula>
    </cfRule>
  </conditionalFormatting>
  <conditionalFormatting sqref="E211">
    <cfRule type="cellIs" dxfId="10782" priority="11632" operator="equal">
      <formula>"Pendiente"</formula>
    </cfRule>
  </conditionalFormatting>
  <conditionalFormatting sqref="E211">
    <cfRule type="cellIs" dxfId="10781" priority="11631" operator="equal">
      <formula>"Pendiente"</formula>
    </cfRule>
  </conditionalFormatting>
  <conditionalFormatting sqref="E212">
    <cfRule type="cellIs" dxfId="10780" priority="11630" operator="equal">
      <formula>"Pendiente"</formula>
    </cfRule>
  </conditionalFormatting>
  <conditionalFormatting sqref="E212">
    <cfRule type="cellIs" dxfId="10779" priority="11629" operator="equal">
      <formula>"Pendiente"</formula>
    </cfRule>
  </conditionalFormatting>
  <conditionalFormatting sqref="E213">
    <cfRule type="cellIs" dxfId="10778" priority="11628" operator="equal">
      <formula>"Pendiente"</formula>
    </cfRule>
  </conditionalFormatting>
  <conditionalFormatting sqref="E213">
    <cfRule type="cellIs" dxfId="10777" priority="11627" operator="equal">
      <formula>"Pendiente"</formula>
    </cfRule>
  </conditionalFormatting>
  <conditionalFormatting sqref="M208:M213">
    <cfRule type="cellIs" dxfId="10776" priority="11620" operator="equal">
      <formula>"Pendiente"</formula>
    </cfRule>
  </conditionalFormatting>
  <conditionalFormatting sqref="N208">
    <cfRule type="cellIs" dxfId="10775" priority="11619" operator="equal">
      <formula>"Pendiente"</formula>
    </cfRule>
  </conditionalFormatting>
  <conditionalFormatting sqref="N209">
    <cfRule type="cellIs" dxfId="10774" priority="11618" operator="equal">
      <formula>"Pendiente"</formula>
    </cfRule>
  </conditionalFormatting>
  <conditionalFormatting sqref="N210">
    <cfRule type="cellIs" dxfId="10773" priority="11617" operator="equal">
      <formula>"Pendiente"</formula>
    </cfRule>
  </conditionalFormatting>
  <conditionalFormatting sqref="N211">
    <cfRule type="cellIs" dxfId="10772" priority="11616" operator="equal">
      <formula>"Pendiente"</formula>
    </cfRule>
  </conditionalFormatting>
  <conditionalFormatting sqref="K208:K213">
    <cfRule type="cellIs" dxfId="10771" priority="11615" operator="equal">
      <formula>"Pendiente"</formula>
    </cfRule>
  </conditionalFormatting>
  <conditionalFormatting sqref="H208:H213">
    <cfRule type="cellIs" dxfId="10770" priority="11614" operator="equal">
      <formula>"Pendiente"</formula>
    </cfRule>
  </conditionalFormatting>
  <conditionalFormatting sqref="W110:X111 U110:U111">
    <cfRule type="cellIs" dxfId="10769" priority="11613" operator="equal">
      <formula>"Pendiente"</formula>
    </cfRule>
  </conditionalFormatting>
  <conditionalFormatting sqref="W113:X114 U113:U114">
    <cfRule type="cellIs" dxfId="10768" priority="11612" operator="equal">
      <formula>"Pendiente"</formula>
    </cfRule>
  </conditionalFormatting>
  <conditionalFormatting sqref="U115:X115">
    <cfRule type="cellIs" dxfId="10767" priority="11611" operator="equal">
      <formula>"Pendiente"</formula>
    </cfRule>
  </conditionalFormatting>
  <conditionalFormatting sqref="U118:X118 W117:X117 W119:X121 U117 U119:U121">
    <cfRule type="cellIs" dxfId="10766" priority="11610" operator="equal">
      <formula>"Pendiente"</formula>
    </cfRule>
  </conditionalFormatting>
  <conditionalFormatting sqref="U123:X125 W126:X127 U126:U127">
    <cfRule type="cellIs" dxfId="10765" priority="11609" operator="equal">
      <formula>"Pendiente"</formula>
    </cfRule>
  </conditionalFormatting>
  <conditionalFormatting sqref="W128:X128 U128">
    <cfRule type="cellIs" dxfId="10764" priority="11608" operator="equal">
      <formula>"Pendiente"</formula>
    </cfRule>
  </conditionalFormatting>
  <conditionalFormatting sqref="W130:X133 U130:U133">
    <cfRule type="cellIs" dxfId="10763" priority="11607" operator="equal">
      <formula>"Pendiente"</formula>
    </cfRule>
  </conditionalFormatting>
  <conditionalFormatting sqref="U134:X135">
    <cfRule type="cellIs" dxfId="10762" priority="11606" operator="equal">
      <formula>"Pendiente"</formula>
    </cfRule>
  </conditionalFormatting>
  <conditionalFormatting sqref="U136:X141">
    <cfRule type="cellIs" dxfId="10761" priority="11605" operator="equal">
      <formula>"Pendiente"</formula>
    </cfRule>
  </conditionalFormatting>
  <conditionalFormatting sqref="U146:X146 W143:X145 W147:X147 W156:X156 X142 U143:U145 U147:U156 V148:X155">
    <cfRule type="cellIs" dxfId="10760" priority="11604" operator="equal">
      <formula>"Pendiente"</formula>
    </cfRule>
  </conditionalFormatting>
  <conditionalFormatting sqref="W158:X159 U160:X163 U158:U159">
    <cfRule type="cellIs" dxfId="10759" priority="11603" operator="equal">
      <formula>"Pendiente"</formula>
    </cfRule>
  </conditionalFormatting>
  <conditionalFormatting sqref="U226:X226 W224:X225 U228:X228 W227:X227 W229:X229 U224:U225 U227 U229">
    <cfRule type="cellIs" dxfId="10758" priority="11602" operator="equal">
      <formula>"Pendiente"</formula>
    </cfRule>
  </conditionalFormatting>
  <conditionalFormatting sqref="T180:T181">
    <cfRule type="cellIs" dxfId="10757" priority="11601" operator="equal">
      <formula>"Pendiente"</formula>
    </cfRule>
  </conditionalFormatting>
  <conditionalFormatting sqref="T176:T178">
    <cfRule type="cellIs" dxfId="10756" priority="11600" operator="equal">
      <formula>"Pendiente"</formula>
    </cfRule>
  </conditionalFormatting>
  <conditionalFormatting sqref="T168">
    <cfRule type="cellIs" dxfId="10755" priority="11599" operator="equal">
      <formula>"Pendiente"</formula>
    </cfRule>
  </conditionalFormatting>
  <conditionalFormatting sqref="T139">
    <cfRule type="cellIs" dxfId="10754" priority="11598" operator="equal">
      <formula>"Pendiente"</formula>
    </cfRule>
  </conditionalFormatting>
  <conditionalFormatting sqref="E218">
    <cfRule type="cellIs" dxfId="10753" priority="11597" operator="equal">
      <formula>"Pendiente"</formula>
    </cfRule>
  </conditionalFormatting>
  <conditionalFormatting sqref="E218">
    <cfRule type="cellIs" dxfId="10752" priority="11596" operator="equal">
      <formula>"Pendiente"</formula>
    </cfRule>
  </conditionalFormatting>
  <conditionalFormatting sqref="E219">
    <cfRule type="cellIs" dxfId="10751" priority="11595" operator="equal">
      <formula>"Pendiente"</formula>
    </cfRule>
  </conditionalFormatting>
  <conditionalFormatting sqref="E219">
    <cfRule type="cellIs" dxfId="10750" priority="11594" operator="equal">
      <formula>"Pendiente"</formula>
    </cfRule>
  </conditionalFormatting>
  <conditionalFormatting sqref="K218:K219">
    <cfRule type="cellIs" dxfId="10749" priority="11591" operator="equal">
      <formula>"Pendiente"</formula>
    </cfRule>
  </conditionalFormatting>
  <conditionalFormatting sqref="H218:H219">
    <cfRule type="cellIs" dxfId="10748" priority="11590" operator="equal">
      <formula>"Pendiente"</formula>
    </cfRule>
  </conditionalFormatting>
  <conditionalFormatting sqref="E214">
    <cfRule type="cellIs" dxfId="10747" priority="11589" operator="equal">
      <formula>"Pendiente"</formula>
    </cfRule>
  </conditionalFormatting>
  <conditionalFormatting sqref="E214">
    <cfRule type="cellIs" dxfId="10746" priority="11588" operator="equal">
      <formula>"Pendiente"</formula>
    </cfRule>
  </conditionalFormatting>
  <conditionalFormatting sqref="E215">
    <cfRule type="cellIs" dxfId="10745" priority="11587" operator="equal">
      <formula>"Pendiente"</formula>
    </cfRule>
  </conditionalFormatting>
  <conditionalFormatting sqref="E215">
    <cfRule type="cellIs" dxfId="10744" priority="11586" operator="equal">
      <formula>"Pendiente"</formula>
    </cfRule>
  </conditionalFormatting>
  <conditionalFormatting sqref="E216">
    <cfRule type="cellIs" dxfId="10743" priority="11585" operator="equal">
      <formula>"Pendiente"</formula>
    </cfRule>
  </conditionalFormatting>
  <conditionalFormatting sqref="E216">
    <cfRule type="cellIs" dxfId="10742" priority="11584" operator="equal">
      <formula>"Pendiente"</formula>
    </cfRule>
  </conditionalFormatting>
  <conditionalFormatting sqref="E217">
    <cfRule type="cellIs" dxfId="10741" priority="11583" operator="equal">
      <formula>"Pendiente"</formula>
    </cfRule>
  </conditionalFormatting>
  <conditionalFormatting sqref="E217">
    <cfRule type="cellIs" dxfId="10740" priority="11582" operator="equal">
      <formula>"Pendiente"</formula>
    </cfRule>
  </conditionalFormatting>
  <conditionalFormatting sqref="M214:M219">
    <cfRule type="cellIs" dxfId="10739" priority="11581" operator="equal">
      <formula>"Pendiente"</formula>
    </cfRule>
  </conditionalFormatting>
  <conditionalFormatting sqref="N214">
    <cfRule type="cellIs" dxfId="10738" priority="11580" operator="equal">
      <formula>"Pendiente"</formula>
    </cfRule>
  </conditionalFormatting>
  <conditionalFormatting sqref="N214">
    <cfRule type="containsText" dxfId="10737" priority="11579" operator="containsText" text="FIRMADO">
      <formula>NOT(ISERROR(SEARCH("FIRMADO",N214)))</formula>
    </cfRule>
  </conditionalFormatting>
  <conditionalFormatting sqref="N215">
    <cfRule type="cellIs" dxfId="10736" priority="11578" operator="equal">
      <formula>"Pendiente"</formula>
    </cfRule>
  </conditionalFormatting>
  <conditionalFormatting sqref="N215">
    <cfRule type="containsText" dxfId="10735" priority="11577" operator="containsText" text="FIRMADO">
      <formula>NOT(ISERROR(SEARCH("FIRMADO",N215)))</formula>
    </cfRule>
  </conditionalFormatting>
  <conditionalFormatting sqref="N216">
    <cfRule type="cellIs" dxfId="10734" priority="11576" operator="equal">
      <formula>"Pendiente"</formula>
    </cfRule>
  </conditionalFormatting>
  <conditionalFormatting sqref="N216">
    <cfRule type="containsText" dxfId="10733" priority="11575" operator="containsText" text="FIRMADO">
      <formula>NOT(ISERROR(SEARCH("FIRMADO",N216)))</formula>
    </cfRule>
  </conditionalFormatting>
  <conditionalFormatting sqref="N217">
    <cfRule type="cellIs" dxfId="10732" priority="11574" operator="equal">
      <formula>"Pendiente"</formula>
    </cfRule>
  </conditionalFormatting>
  <conditionalFormatting sqref="N217">
    <cfRule type="containsText" dxfId="10731" priority="11573" operator="containsText" text="FIRMADO">
      <formula>NOT(ISERROR(SEARCH("FIRMADO",N217)))</formula>
    </cfRule>
  </conditionalFormatting>
  <conditionalFormatting sqref="K214:K217">
    <cfRule type="cellIs" dxfId="10730" priority="11572" operator="equal">
      <formula>"Pendiente"</formula>
    </cfRule>
  </conditionalFormatting>
  <conditionalFormatting sqref="H214:H217">
    <cfRule type="cellIs" dxfId="10729" priority="11571" operator="equal">
      <formula>"Pendiente"</formula>
    </cfRule>
  </conditionalFormatting>
  <conditionalFormatting sqref="L110">
    <cfRule type="cellIs" dxfId="10728" priority="11570" operator="equal">
      <formula>"Pendiente"</formula>
    </cfRule>
  </conditionalFormatting>
  <conditionalFormatting sqref="AC110:AE110">
    <cfRule type="cellIs" dxfId="10727" priority="11569" operator="equal">
      <formula>"Pendiente"</formula>
    </cfRule>
  </conditionalFormatting>
  <conditionalFormatting sqref="E220">
    <cfRule type="cellIs" dxfId="10726" priority="11568" operator="equal">
      <formula>"Pendiente"</formula>
    </cfRule>
  </conditionalFormatting>
  <conditionalFormatting sqref="E220">
    <cfRule type="cellIs" dxfId="10725" priority="11567" operator="equal">
      <formula>"Pendiente"</formula>
    </cfRule>
  </conditionalFormatting>
  <conditionalFormatting sqref="E221">
    <cfRule type="cellIs" dxfId="10724" priority="11566" operator="equal">
      <formula>"Pendiente"</formula>
    </cfRule>
  </conditionalFormatting>
  <conditionalFormatting sqref="E221">
    <cfRule type="cellIs" dxfId="10723" priority="11565" operator="equal">
      <formula>"Pendiente"</formula>
    </cfRule>
  </conditionalFormatting>
  <conditionalFormatting sqref="E222">
    <cfRule type="cellIs" dxfId="10722" priority="11564" operator="equal">
      <formula>"Pendiente"</formula>
    </cfRule>
  </conditionalFormatting>
  <conditionalFormatting sqref="E222">
    <cfRule type="cellIs" dxfId="10721" priority="11563" operator="equal">
      <formula>"Pendiente"</formula>
    </cfRule>
  </conditionalFormatting>
  <conditionalFormatting sqref="E223">
    <cfRule type="cellIs" dxfId="10720" priority="11562" operator="equal">
      <formula>"Pendiente"</formula>
    </cfRule>
  </conditionalFormatting>
  <conditionalFormatting sqref="E223">
    <cfRule type="cellIs" dxfId="10719" priority="11561" operator="equal">
      <formula>"Pendiente"</formula>
    </cfRule>
  </conditionalFormatting>
  <conditionalFormatting sqref="Q110">
    <cfRule type="cellIs" dxfId="10718" priority="11555" operator="equal">
      <formula>"Pendiente"</formula>
    </cfRule>
  </conditionalFormatting>
  <conditionalFormatting sqref="S110">
    <cfRule type="cellIs" dxfId="10717" priority="11554" operator="equal">
      <formula>"Pendiente"</formula>
    </cfRule>
  </conditionalFormatting>
  <conditionalFormatting sqref="V110">
    <cfRule type="cellIs" dxfId="10716" priority="11553" operator="equal">
      <formula>"Pendiente"</formula>
    </cfRule>
  </conditionalFormatting>
  <conditionalFormatting sqref="M220:M223">
    <cfRule type="cellIs" dxfId="10715" priority="11552" operator="equal">
      <formula>"Pendiente"</formula>
    </cfRule>
  </conditionalFormatting>
  <conditionalFormatting sqref="N220">
    <cfRule type="cellIs" dxfId="10714" priority="11551" operator="equal">
      <formula>"Pendiente"</formula>
    </cfRule>
  </conditionalFormatting>
  <conditionalFormatting sqref="N220">
    <cfRule type="containsText" dxfId="10713" priority="11550" operator="containsText" text="FIRMADO">
      <formula>NOT(ISERROR(SEARCH("FIRMADO",N220)))</formula>
    </cfRule>
  </conditionalFormatting>
  <conditionalFormatting sqref="N221">
    <cfRule type="cellIs" dxfId="10712" priority="11549" operator="equal">
      <formula>"Pendiente"</formula>
    </cfRule>
  </conditionalFormatting>
  <conditionalFormatting sqref="N221">
    <cfRule type="containsText" dxfId="10711" priority="11548" operator="containsText" text="FIRMADO">
      <formula>NOT(ISERROR(SEARCH("FIRMADO",N221)))</formula>
    </cfRule>
  </conditionalFormatting>
  <conditionalFormatting sqref="K220:K223">
    <cfRule type="cellIs" dxfId="10710" priority="11547" operator="equal">
      <formula>"Pendiente"</formula>
    </cfRule>
  </conditionalFormatting>
  <conditionalFormatting sqref="H220:H223">
    <cfRule type="cellIs" dxfId="10709" priority="11546" operator="equal">
      <formula>"Pendiente"</formula>
    </cfRule>
  </conditionalFormatting>
  <conditionalFormatting sqref="L113">
    <cfRule type="cellIs" dxfId="10708" priority="11545" operator="equal">
      <formula>"Pendiente"</formula>
    </cfRule>
  </conditionalFormatting>
  <conditionalFormatting sqref="AC113:AE113">
    <cfRule type="cellIs" dxfId="10707" priority="11544" operator="equal">
      <formula>"Pendiente"</formula>
    </cfRule>
  </conditionalFormatting>
  <conditionalFormatting sqref="V113">
    <cfRule type="cellIs" dxfId="10706" priority="11543" operator="equal">
      <formula>"Pendiente"</formula>
    </cfRule>
  </conditionalFormatting>
  <conditionalFormatting sqref="Q113">
    <cfRule type="cellIs" dxfId="10705" priority="11542" operator="equal">
      <formula>"Pendiente"</formula>
    </cfRule>
  </conditionalFormatting>
  <conditionalFormatting sqref="E225">
    <cfRule type="cellIs" dxfId="10704" priority="11541" operator="equal">
      <formula>"Pendiente"</formula>
    </cfRule>
  </conditionalFormatting>
  <conditionalFormatting sqref="E225">
    <cfRule type="cellIs" dxfId="10703" priority="11540" operator="equal">
      <formula>"Pendiente"</formula>
    </cfRule>
  </conditionalFormatting>
  <conditionalFormatting sqref="E224">
    <cfRule type="cellIs" dxfId="10702" priority="11539" operator="equal">
      <formula>"Pendiente"</formula>
    </cfRule>
  </conditionalFormatting>
  <conditionalFormatting sqref="E224">
    <cfRule type="cellIs" dxfId="10701" priority="11538" operator="equal">
      <formula>"Pendiente"</formula>
    </cfRule>
  </conditionalFormatting>
  <conditionalFormatting sqref="M224:M225">
    <cfRule type="cellIs" dxfId="10700" priority="11537" operator="equal">
      <formula>"Pendiente"</formula>
    </cfRule>
  </conditionalFormatting>
  <conditionalFormatting sqref="K224:K225">
    <cfRule type="cellIs" dxfId="10699" priority="11536" operator="equal">
      <formula>"Pendiente"</formula>
    </cfRule>
  </conditionalFormatting>
  <conditionalFormatting sqref="H224:H225">
    <cfRule type="cellIs" dxfId="10698" priority="11535" operator="equal">
      <formula>"Pendiente"</formula>
    </cfRule>
  </conditionalFormatting>
  <conditionalFormatting sqref="AC123:AE123">
    <cfRule type="cellIs" dxfId="10697" priority="11534" operator="equal">
      <formula>"Pendiente"</formula>
    </cfRule>
  </conditionalFormatting>
  <conditionalFormatting sqref="S123">
    <cfRule type="cellIs" dxfId="10696" priority="11533" operator="equal">
      <formula>"Pendiente"</formula>
    </cfRule>
  </conditionalFormatting>
  <conditionalFormatting sqref="S125:S128">
    <cfRule type="cellIs" dxfId="10695" priority="11532" operator="equal">
      <formula>"Pendiente"</formula>
    </cfRule>
  </conditionalFormatting>
  <conditionalFormatting sqref="E226">
    <cfRule type="cellIs" dxfId="10694" priority="11531" operator="equal">
      <formula>"Pendiente"</formula>
    </cfRule>
  </conditionalFormatting>
  <conditionalFormatting sqref="E226">
    <cfRule type="cellIs" dxfId="10693" priority="11530" operator="equal">
      <formula>"Pendiente"</formula>
    </cfRule>
  </conditionalFormatting>
  <conditionalFormatting sqref="M226">
    <cfRule type="cellIs" dxfId="10692" priority="11529" operator="equal">
      <formula>"Pendiente"</formula>
    </cfRule>
  </conditionalFormatting>
  <conditionalFormatting sqref="K226">
    <cfRule type="cellIs" dxfId="10691" priority="11528" operator="equal">
      <formula>"Pendiente"</formula>
    </cfRule>
  </conditionalFormatting>
  <conditionalFormatting sqref="H226">
    <cfRule type="cellIs" dxfId="10690" priority="11527" operator="equal">
      <formula>"Pendiente"</formula>
    </cfRule>
  </conditionalFormatting>
  <conditionalFormatting sqref="AC124:AE124">
    <cfRule type="cellIs" dxfId="10689" priority="11526" operator="equal">
      <formula>"Pendiente"</formula>
    </cfRule>
  </conditionalFormatting>
  <conditionalFormatting sqref="S124">
    <cfRule type="cellIs" dxfId="10688" priority="11525" operator="equal">
      <formula>"Pendiente"</formula>
    </cfRule>
  </conditionalFormatting>
  <conditionalFormatting sqref="AC125:AE125">
    <cfRule type="cellIs" dxfId="10687" priority="11524" operator="equal">
      <formula>"Pendiente"</formula>
    </cfRule>
  </conditionalFormatting>
  <conditionalFormatting sqref="E227">
    <cfRule type="cellIs" dxfId="10686" priority="11523" operator="equal">
      <formula>"Pendiente"</formula>
    </cfRule>
  </conditionalFormatting>
  <conditionalFormatting sqref="E227">
    <cfRule type="cellIs" dxfId="10685" priority="11522" operator="equal">
      <formula>"Pendiente"</formula>
    </cfRule>
  </conditionalFormatting>
  <conditionalFormatting sqref="M227">
    <cfRule type="cellIs" dxfId="10684" priority="11521" operator="equal">
      <formula>"Pendiente"</formula>
    </cfRule>
  </conditionalFormatting>
  <conditionalFormatting sqref="K227">
    <cfRule type="cellIs" dxfId="10683" priority="11520" operator="equal">
      <formula>"Pendiente"</formula>
    </cfRule>
  </conditionalFormatting>
  <conditionalFormatting sqref="H227">
    <cfRule type="cellIs" dxfId="10682" priority="11519" operator="equal">
      <formula>"Pendiente"</formula>
    </cfRule>
  </conditionalFormatting>
  <conditionalFormatting sqref="AC127:AE127">
    <cfRule type="cellIs" dxfId="10681" priority="11518" operator="equal">
      <formula>"Pendiente"</formula>
    </cfRule>
  </conditionalFormatting>
  <conditionalFormatting sqref="V127">
    <cfRule type="cellIs" dxfId="10680" priority="11517" operator="equal">
      <formula>"Pendiente"</formula>
    </cfRule>
  </conditionalFormatting>
  <conditionalFormatting sqref="E228">
    <cfRule type="cellIs" dxfId="10679" priority="11515" operator="equal">
      <formula>"Pendiente"</formula>
    </cfRule>
  </conditionalFormatting>
  <conditionalFormatting sqref="E228">
    <cfRule type="cellIs" dxfId="10678" priority="11514" operator="equal">
      <formula>"Pendiente"</formula>
    </cfRule>
  </conditionalFormatting>
  <conditionalFormatting sqref="M228">
    <cfRule type="cellIs" dxfId="10677" priority="11513" operator="equal">
      <formula>"Pendiente"</formula>
    </cfRule>
  </conditionalFormatting>
  <conditionalFormatting sqref="K228">
    <cfRule type="cellIs" dxfId="10676" priority="11512" operator="equal">
      <formula>"Pendiente"</formula>
    </cfRule>
  </conditionalFormatting>
  <conditionalFormatting sqref="H228">
    <cfRule type="cellIs" dxfId="10675" priority="11511" operator="equal">
      <formula>"Pendiente"</formula>
    </cfRule>
  </conditionalFormatting>
  <conditionalFormatting sqref="AC128:AE128">
    <cfRule type="cellIs" dxfId="10674" priority="11510" operator="equal">
      <formula>"Pendiente"</formula>
    </cfRule>
  </conditionalFormatting>
  <conditionalFormatting sqref="V128">
    <cfRule type="cellIs" dxfId="10673" priority="11509" operator="equal">
      <formula>"Pendiente"</formula>
    </cfRule>
  </conditionalFormatting>
  <conditionalFormatting sqref="E229">
    <cfRule type="cellIs" dxfId="10672" priority="11508" operator="equal">
      <formula>"Pendiente"</formula>
    </cfRule>
  </conditionalFormatting>
  <conditionalFormatting sqref="E229">
    <cfRule type="cellIs" dxfId="10671" priority="11507" operator="equal">
      <formula>"Pendiente"</formula>
    </cfRule>
  </conditionalFormatting>
  <conditionalFormatting sqref="M229">
    <cfRule type="cellIs" dxfId="10670" priority="11506" operator="equal">
      <formula>"Pendiente"</formula>
    </cfRule>
  </conditionalFormatting>
  <conditionalFormatting sqref="K229">
    <cfRule type="cellIs" dxfId="10669" priority="11505" operator="equal">
      <formula>"Pendiente"</formula>
    </cfRule>
  </conditionalFormatting>
  <conditionalFormatting sqref="H229">
    <cfRule type="cellIs" dxfId="10668" priority="11504" operator="equal">
      <formula>"Pendiente"</formula>
    </cfRule>
  </conditionalFormatting>
  <conditionalFormatting sqref="E230">
    <cfRule type="cellIs" dxfId="10667" priority="11503" operator="equal">
      <formula>"Pendiente"</formula>
    </cfRule>
  </conditionalFormatting>
  <conditionalFormatting sqref="E230">
    <cfRule type="cellIs" dxfId="10666" priority="11502" operator="equal">
      <formula>"Pendiente"</formula>
    </cfRule>
  </conditionalFormatting>
  <conditionalFormatting sqref="E231">
    <cfRule type="cellIs" dxfId="10665" priority="11501" operator="equal">
      <formula>"Pendiente"</formula>
    </cfRule>
  </conditionalFormatting>
  <conditionalFormatting sqref="E231">
    <cfRule type="cellIs" dxfId="10664" priority="11500" operator="equal">
      <formula>"Pendiente"</formula>
    </cfRule>
  </conditionalFormatting>
  <conditionalFormatting sqref="E232">
    <cfRule type="cellIs" dxfId="10663" priority="11499" operator="equal">
      <formula>"Pendiente"</formula>
    </cfRule>
  </conditionalFormatting>
  <conditionalFormatting sqref="E232">
    <cfRule type="cellIs" dxfId="10662" priority="11498" operator="equal">
      <formula>"Pendiente"</formula>
    </cfRule>
  </conditionalFormatting>
  <conditionalFormatting sqref="M230:M232">
    <cfRule type="cellIs" dxfId="10661" priority="11497" operator="equal">
      <formula>"Pendiente"</formula>
    </cfRule>
  </conditionalFormatting>
  <conditionalFormatting sqref="N230">
    <cfRule type="cellIs" dxfId="10660" priority="11496" operator="equal">
      <formula>"Pendiente"</formula>
    </cfRule>
  </conditionalFormatting>
  <conditionalFormatting sqref="N230">
    <cfRule type="containsText" dxfId="10659" priority="11495" operator="containsText" text="FIRMADO">
      <formula>NOT(ISERROR(SEARCH("FIRMADO",N230)))</formula>
    </cfRule>
  </conditionalFormatting>
  <conditionalFormatting sqref="N231">
    <cfRule type="cellIs" dxfId="10658" priority="11494" operator="equal">
      <formula>"Pendiente"</formula>
    </cfRule>
  </conditionalFormatting>
  <conditionalFormatting sqref="N231">
    <cfRule type="containsText" dxfId="10657" priority="11493" operator="containsText" text="FIRMADO">
      <formula>NOT(ISERROR(SEARCH("FIRMADO",N231)))</formula>
    </cfRule>
  </conditionalFormatting>
  <conditionalFormatting sqref="N232">
    <cfRule type="cellIs" dxfId="10656" priority="11492" operator="equal">
      <formula>"Pendiente"</formula>
    </cfRule>
  </conditionalFormatting>
  <conditionalFormatting sqref="N232">
    <cfRule type="containsText" dxfId="10655" priority="11491" operator="containsText" text="FIRMADO">
      <formula>NOT(ISERROR(SEARCH("FIRMADO",N232)))</formula>
    </cfRule>
  </conditionalFormatting>
  <conditionalFormatting sqref="K230:K232">
    <cfRule type="cellIs" dxfId="10654" priority="11490" operator="equal">
      <formula>"Pendiente"</formula>
    </cfRule>
  </conditionalFormatting>
  <conditionalFormatting sqref="H230:H232">
    <cfRule type="cellIs" dxfId="10653" priority="11489" operator="equal">
      <formula>"Pendiente"</formula>
    </cfRule>
  </conditionalFormatting>
  <conditionalFormatting sqref="U209">
    <cfRule type="cellIs" dxfId="10652" priority="11488" operator="equal">
      <formula>"Pendiente"</formula>
    </cfRule>
  </conditionalFormatting>
  <conditionalFormatting sqref="U210">
    <cfRule type="cellIs" dxfId="10651" priority="11487" operator="equal">
      <formula>"Pendiente"</formula>
    </cfRule>
  </conditionalFormatting>
  <conditionalFormatting sqref="L97">
    <cfRule type="cellIs" dxfId="10650" priority="11486" operator="equal">
      <formula>"Pendiente"</formula>
    </cfRule>
  </conditionalFormatting>
  <conditionalFormatting sqref="V97">
    <cfRule type="cellIs" dxfId="10649" priority="11485" operator="equal">
      <formula>"Pendiente"</formula>
    </cfRule>
  </conditionalFormatting>
  <conditionalFormatting sqref="L99">
    <cfRule type="cellIs" dxfId="10648" priority="11484" operator="equal">
      <formula>"Pendiente"</formula>
    </cfRule>
  </conditionalFormatting>
  <conditionalFormatting sqref="V99">
    <cfRule type="cellIs" dxfId="10647" priority="11483" operator="equal">
      <formula>"Pendiente"</formula>
    </cfRule>
  </conditionalFormatting>
  <conditionalFormatting sqref="L100">
    <cfRule type="cellIs" dxfId="10646" priority="11482" operator="equal">
      <formula>"Pendiente"</formula>
    </cfRule>
  </conditionalFormatting>
  <conditionalFormatting sqref="V100">
    <cfRule type="cellIs" dxfId="10645" priority="11481" operator="equal">
      <formula>"Pendiente"</formula>
    </cfRule>
  </conditionalFormatting>
  <conditionalFormatting sqref="L102">
    <cfRule type="cellIs" dxfId="10644" priority="11480" operator="equal">
      <formula>"Pendiente"</formula>
    </cfRule>
  </conditionalFormatting>
  <conditionalFormatting sqref="V102">
    <cfRule type="cellIs" dxfId="10643" priority="11479" operator="equal">
      <formula>"Pendiente"</formula>
    </cfRule>
  </conditionalFormatting>
  <conditionalFormatting sqref="L103">
    <cfRule type="cellIs" dxfId="10642" priority="11477" operator="equal">
      <formula>"Pendiente"</formula>
    </cfRule>
  </conditionalFormatting>
  <conditionalFormatting sqref="V103">
    <cfRule type="cellIs" dxfId="10641" priority="11476" operator="equal">
      <formula>"Pendiente"</formula>
    </cfRule>
  </conditionalFormatting>
  <conditionalFormatting sqref="L105">
    <cfRule type="cellIs" dxfId="10640" priority="11475" operator="equal">
      <formula>"Pendiente"</formula>
    </cfRule>
  </conditionalFormatting>
  <conditionalFormatting sqref="V105">
    <cfRule type="cellIs" dxfId="10639" priority="11474" operator="equal">
      <formula>"Pendiente"</formula>
    </cfRule>
  </conditionalFormatting>
  <conditionalFormatting sqref="L106">
    <cfRule type="cellIs" dxfId="10638" priority="11472" operator="equal">
      <formula>"Pendiente"</formula>
    </cfRule>
  </conditionalFormatting>
  <conditionalFormatting sqref="V106">
    <cfRule type="cellIs" dxfId="10637" priority="11471" operator="equal">
      <formula>"Pendiente"</formula>
    </cfRule>
  </conditionalFormatting>
  <conditionalFormatting sqref="R233 T233">
    <cfRule type="cellIs" dxfId="10636" priority="11470" operator="equal">
      <formula>"Pendiente"</formula>
    </cfRule>
  </conditionalFormatting>
  <conditionalFormatting sqref="W233:X233 U233">
    <cfRule type="cellIs" dxfId="10635" priority="11469" operator="equal">
      <formula>"Pendiente"</formula>
    </cfRule>
  </conditionalFormatting>
  <conditionalFormatting sqref="E233">
    <cfRule type="cellIs" dxfId="10634" priority="11467" operator="equal">
      <formula>"Pendiente"</formula>
    </cfRule>
  </conditionalFormatting>
  <conditionalFormatting sqref="E233">
    <cfRule type="cellIs" dxfId="10633" priority="11466" operator="equal">
      <formula>"Pendiente"</formula>
    </cfRule>
  </conditionalFormatting>
  <conditionalFormatting sqref="H233">
    <cfRule type="cellIs" dxfId="10632" priority="11465" operator="equal">
      <formula>"Pendiente"</formula>
    </cfRule>
  </conditionalFormatting>
  <conditionalFormatting sqref="M233">
    <cfRule type="cellIs" dxfId="10631" priority="11464" operator="equal">
      <formula>"Pendiente"</formula>
    </cfRule>
  </conditionalFormatting>
  <conditionalFormatting sqref="N233">
    <cfRule type="cellIs" dxfId="10630" priority="11463" operator="equal">
      <formula>"Pendiente"</formula>
    </cfRule>
  </conditionalFormatting>
  <conditionalFormatting sqref="N233">
    <cfRule type="containsText" dxfId="10629" priority="11462" operator="containsText" text="FIRMADO">
      <formula>NOT(ISERROR(SEARCH("FIRMADO",N233)))</formula>
    </cfRule>
  </conditionalFormatting>
  <conditionalFormatting sqref="K233">
    <cfRule type="cellIs" dxfId="10628" priority="11461" operator="equal">
      <formula>"Pendiente"</formula>
    </cfRule>
  </conditionalFormatting>
  <conditionalFormatting sqref="E234">
    <cfRule type="cellIs" dxfId="10627" priority="11460" operator="equal">
      <formula>"Pendiente"</formula>
    </cfRule>
  </conditionalFormatting>
  <conditionalFormatting sqref="E234">
    <cfRule type="cellIs" dxfId="10626" priority="11459" operator="equal">
      <formula>"Pendiente"</formula>
    </cfRule>
  </conditionalFormatting>
  <conditionalFormatting sqref="M234">
    <cfRule type="cellIs" dxfId="10625" priority="11458" operator="equal">
      <formula>"Pendiente"</formula>
    </cfRule>
  </conditionalFormatting>
  <conditionalFormatting sqref="N234">
    <cfRule type="cellIs" dxfId="10624" priority="11457" operator="equal">
      <formula>"Pendiente"</formula>
    </cfRule>
  </conditionalFormatting>
  <conditionalFormatting sqref="N234">
    <cfRule type="containsText" dxfId="10623" priority="11456" operator="containsText" text="FIRMADO">
      <formula>NOT(ISERROR(SEARCH("FIRMADO",N234)))</formula>
    </cfRule>
  </conditionalFormatting>
  <conditionalFormatting sqref="H234">
    <cfRule type="cellIs" dxfId="10622" priority="11455" operator="equal">
      <formula>"Pendiente"</formula>
    </cfRule>
  </conditionalFormatting>
  <conditionalFormatting sqref="K234">
    <cfRule type="cellIs" dxfId="10621" priority="11454" operator="equal">
      <formula>"Pendiente"</formula>
    </cfRule>
  </conditionalFormatting>
  <conditionalFormatting sqref="E235">
    <cfRule type="cellIs" dxfId="10620" priority="11453" operator="equal">
      <formula>"Pendiente"</formula>
    </cfRule>
  </conditionalFormatting>
  <conditionalFormatting sqref="E235">
    <cfRule type="cellIs" dxfId="10619" priority="11452" operator="equal">
      <formula>"Pendiente"</formula>
    </cfRule>
  </conditionalFormatting>
  <conditionalFormatting sqref="N235">
    <cfRule type="cellIs" dxfId="10618" priority="11451" operator="equal">
      <formula>"Pendiente"</formula>
    </cfRule>
  </conditionalFormatting>
  <conditionalFormatting sqref="N235">
    <cfRule type="containsText" dxfId="10617" priority="11450" operator="containsText" text="FIRMADO">
      <formula>NOT(ISERROR(SEARCH("FIRMADO",N235)))</formula>
    </cfRule>
  </conditionalFormatting>
  <conditionalFormatting sqref="M235">
    <cfRule type="cellIs" dxfId="10616" priority="11449" operator="equal">
      <formula>"Pendiente"</formula>
    </cfRule>
  </conditionalFormatting>
  <conditionalFormatting sqref="H235">
    <cfRule type="cellIs" dxfId="10615" priority="11448" operator="equal">
      <formula>"Pendiente"</formula>
    </cfRule>
  </conditionalFormatting>
  <conditionalFormatting sqref="K235">
    <cfRule type="cellIs" dxfId="10614" priority="11447" operator="equal">
      <formula>"Pendiente"</formula>
    </cfRule>
  </conditionalFormatting>
  <conditionalFormatting sqref="AC111:AE111">
    <cfRule type="cellIs" dxfId="10613" priority="11446" operator="equal">
      <formula>"Pendiente"</formula>
    </cfRule>
  </conditionalFormatting>
  <conditionalFormatting sqref="V111">
    <cfRule type="cellIs" dxfId="10612" priority="11445" operator="equal">
      <formula>"Pendiente"</formula>
    </cfRule>
  </conditionalFormatting>
  <conditionalFormatting sqref="L111">
    <cfRule type="cellIs" dxfId="10611" priority="11444" operator="equal">
      <formula>"Pendiente"</formula>
    </cfRule>
  </conditionalFormatting>
  <conditionalFormatting sqref="L112">
    <cfRule type="cellIs" dxfId="10610" priority="11443" operator="equal">
      <formula>"Pendiente"</formula>
    </cfRule>
  </conditionalFormatting>
  <conditionalFormatting sqref="AC112:AE112">
    <cfRule type="cellIs" dxfId="10609" priority="11442" operator="equal">
      <formula>"Pendiente"</formula>
    </cfRule>
  </conditionalFormatting>
  <conditionalFormatting sqref="E236">
    <cfRule type="cellIs" dxfId="10608" priority="11441" operator="equal">
      <formula>"Pendiente"</formula>
    </cfRule>
  </conditionalFormatting>
  <conditionalFormatting sqref="E236">
    <cfRule type="cellIs" dxfId="10607" priority="11440" operator="equal">
      <formula>"Pendiente"</formula>
    </cfRule>
  </conditionalFormatting>
  <conditionalFormatting sqref="N236">
    <cfRule type="cellIs" dxfId="10606" priority="11438" operator="equal">
      <formula>"Pendiente"</formula>
    </cfRule>
  </conditionalFormatting>
  <conditionalFormatting sqref="N236">
    <cfRule type="containsText" dxfId="10605" priority="11437" operator="containsText" text="FIRMADO">
      <formula>NOT(ISERROR(SEARCH("FIRMADO",N236)))</formula>
    </cfRule>
  </conditionalFormatting>
  <conditionalFormatting sqref="M236">
    <cfRule type="cellIs" dxfId="10604" priority="11436" operator="equal">
      <formula>"Pendiente"</formula>
    </cfRule>
  </conditionalFormatting>
  <conditionalFormatting sqref="H236">
    <cfRule type="cellIs" dxfId="10603" priority="11435" operator="equal">
      <formula>"Pendiente"</formula>
    </cfRule>
  </conditionalFormatting>
  <conditionalFormatting sqref="K236">
    <cfRule type="cellIs" dxfId="10602" priority="11434" operator="equal">
      <formula>"Pendiente"</formula>
    </cfRule>
  </conditionalFormatting>
  <conditionalFormatting sqref="E237">
    <cfRule type="cellIs" dxfId="10601" priority="11433" operator="equal">
      <formula>"Pendiente"</formula>
    </cfRule>
  </conditionalFormatting>
  <conditionalFormatting sqref="E237">
    <cfRule type="cellIs" dxfId="10600" priority="11432" operator="equal">
      <formula>"Pendiente"</formula>
    </cfRule>
  </conditionalFormatting>
  <conditionalFormatting sqref="M237">
    <cfRule type="cellIs" dxfId="10599" priority="11431" operator="equal">
      <formula>"Pendiente"</formula>
    </cfRule>
  </conditionalFormatting>
  <conditionalFormatting sqref="N237">
    <cfRule type="cellIs" dxfId="10598" priority="11430" operator="equal">
      <formula>"Pendiente"</formula>
    </cfRule>
  </conditionalFormatting>
  <conditionalFormatting sqref="N237">
    <cfRule type="containsText" dxfId="10597" priority="11429" operator="containsText" text="FIRMADO">
      <formula>NOT(ISERROR(SEARCH("FIRMADO",N237)))</formula>
    </cfRule>
  </conditionalFormatting>
  <conditionalFormatting sqref="H237">
    <cfRule type="cellIs" dxfId="10596" priority="11428" operator="equal">
      <formula>"Pendiente"</formula>
    </cfRule>
  </conditionalFormatting>
  <conditionalFormatting sqref="L114">
    <cfRule type="cellIs" dxfId="10595" priority="11427" operator="equal">
      <formula>"Pendiente"</formula>
    </cfRule>
  </conditionalFormatting>
  <conditionalFormatting sqref="AC114:AE114">
    <cfRule type="cellIs" dxfId="10594" priority="11426" operator="equal">
      <formula>"Pendiente"</formula>
    </cfRule>
  </conditionalFormatting>
  <conditionalFormatting sqref="V114">
    <cfRule type="cellIs" dxfId="10593" priority="11425" operator="equal">
      <formula>"Pendiente"</formula>
    </cfRule>
  </conditionalFormatting>
  <conditionalFormatting sqref="L115">
    <cfRule type="cellIs" dxfId="10592" priority="11424" operator="equal">
      <formula>"Pendiente"</formula>
    </cfRule>
  </conditionalFormatting>
  <conditionalFormatting sqref="AC115:AE115">
    <cfRule type="cellIs" dxfId="10591" priority="11423" operator="equal">
      <formula>"Pendiente"</formula>
    </cfRule>
  </conditionalFormatting>
  <conditionalFormatting sqref="L116">
    <cfRule type="cellIs" dxfId="10590" priority="11422" operator="equal">
      <formula>"Pendiente"</formula>
    </cfRule>
  </conditionalFormatting>
  <conditionalFormatting sqref="AC116:AE116">
    <cfRule type="cellIs" dxfId="10589" priority="11421" operator="equal">
      <formula>"Pendiente"</formula>
    </cfRule>
  </conditionalFormatting>
  <conditionalFormatting sqref="L117">
    <cfRule type="cellIs" dxfId="10588" priority="11420" operator="equal">
      <formula>"Pendiente"</formula>
    </cfRule>
  </conditionalFormatting>
  <conditionalFormatting sqref="AC117:AE117">
    <cfRule type="cellIs" dxfId="10587" priority="11419" operator="equal">
      <formula>"Pendiente"</formula>
    </cfRule>
  </conditionalFormatting>
  <conditionalFormatting sqref="V117">
    <cfRule type="cellIs" dxfId="10586" priority="11418" operator="equal">
      <formula>"Pendiente"</formula>
    </cfRule>
  </conditionalFormatting>
  <conditionalFormatting sqref="Q117">
    <cfRule type="cellIs" dxfId="10585" priority="11417" operator="equal">
      <formula>"Pendiente"</formula>
    </cfRule>
  </conditionalFormatting>
  <conditionalFormatting sqref="L118">
    <cfRule type="cellIs" dxfId="10584" priority="11415" operator="equal">
      <formula>"Pendiente"</formula>
    </cfRule>
  </conditionalFormatting>
  <conditionalFormatting sqref="AC118:AE118">
    <cfRule type="cellIs" dxfId="10583" priority="11414" operator="equal">
      <formula>"Pendiente"</formula>
    </cfRule>
  </conditionalFormatting>
  <conditionalFormatting sqref="E238">
    <cfRule type="cellIs" dxfId="10582" priority="11412" operator="equal">
      <formula>"Pendiente"</formula>
    </cfRule>
  </conditionalFormatting>
  <conditionalFormatting sqref="E238">
    <cfRule type="cellIs" dxfId="10581" priority="11411" operator="equal">
      <formula>"Pendiente"</formula>
    </cfRule>
  </conditionalFormatting>
  <conditionalFormatting sqref="E239">
    <cfRule type="cellIs" dxfId="10580" priority="11410" operator="equal">
      <formula>"Pendiente"</formula>
    </cfRule>
  </conditionalFormatting>
  <conditionalFormatting sqref="E239">
    <cfRule type="cellIs" dxfId="10579" priority="11409" operator="equal">
      <formula>"Pendiente"</formula>
    </cfRule>
  </conditionalFormatting>
  <conditionalFormatting sqref="L119">
    <cfRule type="cellIs" dxfId="10578" priority="11408" operator="equal">
      <formula>"Pendiente"</formula>
    </cfRule>
  </conditionalFormatting>
  <conditionalFormatting sqref="M238:M239">
    <cfRule type="cellIs" dxfId="10577" priority="11407" operator="equal">
      <formula>"Pendiente"</formula>
    </cfRule>
  </conditionalFormatting>
  <conditionalFormatting sqref="N238">
    <cfRule type="cellIs" dxfId="10576" priority="11406" operator="equal">
      <formula>"Pendiente"</formula>
    </cfRule>
  </conditionalFormatting>
  <conditionalFormatting sqref="N238">
    <cfRule type="containsText" dxfId="10575" priority="11405" operator="containsText" text="FIRMADO">
      <formula>NOT(ISERROR(SEARCH("FIRMADO",N238)))</formula>
    </cfRule>
  </conditionalFormatting>
  <conditionalFormatting sqref="N239">
    <cfRule type="cellIs" dxfId="10574" priority="11404" operator="equal">
      <formula>"Pendiente"</formula>
    </cfRule>
  </conditionalFormatting>
  <conditionalFormatting sqref="N239">
    <cfRule type="containsText" dxfId="10573" priority="11403" operator="containsText" text="FIRMADO">
      <formula>NOT(ISERROR(SEARCH("FIRMADO",N239)))</formula>
    </cfRule>
  </conditionalFormatting>
  <conditionalFormatting sqref="H238:H239">
    <cfRule type="cellIs" dxfId="10572" priority="11402" operator="equal">
      <formula>"Pendiente"</formula>
    </cfRule>
  </conditionalFormatting>
  <conditionalFormatting sqref="V119">
    <cfRule type="cellIs" dxfId="10571" priority="11400" operator="equal">
      <formula>"Pendiente"</formula>
    </cfRule>
  </conditionalFormatting>
  <conditionalFormatting sqref="AC119:AE119">
    <cfRule type="cellIs" dxfId="10570" priority="11399" operator="equal">
      <formula>"Pendiente"</formula>
    </cfRule>
  </conditionalFormatting>
  <conditionalFormatting sqref="L120">
    <cfRule type="cellIs" dxfId="10569" priority="11398" operator="equal">
      <formula>"Pendiente"</formula>
    </cfRule>
  </conditionalFormatting>
  <conditionalFormatting sqref="V120">
    <cfRule type="cellIs" dxfId="10568" priority="11397" operator="equal">
      <formula>"Pendiente"</formula>
    </cfRule>
  </conditionalFormatting>
  <conditionalFormatting sqref="AD120:AE120">
    <cfRule type="cellIs" dxfId="10567" priority="11396" operator="equal">
      <formula>"Pendiente"</formula>
    </cfRule>
  </conditionalFormatting>
  <conditionalFormatting sqref="L121">
    <cfRule type="cellIs" dxfId="10566" priority="11395" operator="equal">
      <formula>"Pendiente"</formula>
    </cfRule>
  </conditionalFormatting>
  <conditionalFormatting sqref="V121">
    <cfRule type="cellIs" dxfId="10565" priority="11393" operator="equal">
      <formula>"Pendiente"</formula>
    </cfRule>
  </conditionalFormatting>
  <conditionalFormatting sqref="AC121:AE121">
    <cfRule type="cellIs" dxfId="10564" priority="11392" operator="equal">
      <formula>"Pendiente"</formula>
    </cfRule>
  </conditionalFormatting>
  <conditionalFormatting sqref="L122">
    <cfRule type="cellIs" dxfId="10563" priority="11391" operator="equal">
      <formula>"Pendiente"</formula>
    </cfRule>
  </conditionalFormatting>
  <conditionalFormatting sqref="AC122:AE122">
    <cfRule type="cellIs" dxfId="10562" priority="11390" operator="equal">
      <formula>"Pendiente"</formula>
    </cfRule>
  </conditionalFormatting>
  <conditionalFormatting sqref="V126">
    <cfRule type="cellIs" dxfId="10561" priority="11389" operator="equal">
      <formula>"Pendiente"</formula>
    </cfRule>
  </conditionalFormatting>
  <conditionalFormatting sqref="AC126:AE126">
    <cfRule type="cellIs" dxfId="10560" priority="11388" operator="equal">
      <formula>"Pendiente"</formula>
    </cfRule>
  </conditionalFormatting>
  <conditionalFormatting sqref="E240">
    <cfRule type="cellIs" dxfId="10559" priority="11387" operator="equal">
      <formula>"Pendiente"</formula>
    </cfRule>
  </conditionalFormatting>
  <conditionalFormatting sqref="E240">
    <cfRule type="cellIs" dxfId="10558" priority="11386" operator="equal">
      <formula>"Pendiente"</formula>
    </cfRule>
  </conditionalFormatting>
  <conditionalFormatting sqref="E241">
    <cfRule type="cellIs" dxfId="10557" priority="11385" operator="equal">
      <formula>"Pendiente"</formula>
    </cfRule>
  </conditionalFormatting>
  <conditionalFormatting sqref="E241">
    <cfRule type="cellIs" dxfId="10556" priority="11384" operator="equal">
      <formula>"Pendiente"</formula>
    </cfRule>
  </conditionalFormatting>
  <conditionalFormatting sqref="E242">
    <cfRule type="cellIs" dxfId="10555" priority="11383" operator="equal">
      <formula>"Pendiente"</formula>
    </cfRule>
  </conditionalFormatting>
  <conditionalFormatting sqref="E242">
    <cfRule type="cellIs" dxfId="10554" priority="11382" operator="equal">
      <formula>"Pendiente"</formula>
    </cfRule>
  </conditionalFormatting>
  <conditionalFormatting sqref="M240:M242">
    <cfRule type="cellIs" dxfId="10553" priority="11381" operator="equal">
      <formula>"Pendiente"</formula>
    </cfRule>
  </conditionalFormatting>
  <conditionalFormatting sqref="N240">
    <cfRule type="cellIs" dxfId="10552" priority="11380" operator="equal">
      <formula>"Pendiente"</formula>
    </cfRule>
  </conditionalFormatting>
  <conditionalFormatting sqref="N240">
    <cfRule type="containsText" dxfId="10551" priority="11379" operator="containsText" text="FIRMADO">
      <formula>NOT(ISERROR(SEARCH("FIRMADO",N240)))</formula>
    </cfRule>
  </conditionalFormatting>
  <conditionalFormatting sqref="N241">
    <cfRule type="cellIs" dxfId="10550" priority="11378" operator="equal">
      <formula>"Pendiente"</formula>
    </cfRule>
  </conditionalFormatting>
  <conditionalFormatting sqref="N241">
    <cfRule type="containsText" dxfId="10549" priority="11377" operator="containsText" text="FIRMADO">
      <formula>NOT(ISERROR(SEARCH("FIRMADO",N241)))</formula>
    </cfRule>
  </conditionalFormatting>
  <conditionalFormatting sqref="N242">
    <cfRule type="cellIs" dxfId="10548" priority="11376" operator="equal">
      <formula>"Pendiente"</formula>
    </cfRule>
  </conditionalFormatting>
  <conditionalFormatting sqref="N242">
    <cfRule type="containsText" dxfId="10547" priority="11375" operator="containsText" text="FIRMADO">
      <formula>NOT(ISERROR(SEARCH("FIRMADO",N242)))</formula>
    </cfRule>
  </conditionalFormatting>
  <conditionalFormatting sqref="H240:H242">
    <cfRule type="cellIs" dxfId="10546" priority="11374" operator="equal">
      <formula>"Pendiente"</formula>
    </cfRule>
  </conditionalFormatting>
  <conditionalFormatting sqref="AC129:AE129">
    <cfRule type="cellIs" dxfId="10545" priority="11373" operator="equal">
      <formula>"Pendiente"</formula>
    </cfRule>
  </conditionalFormatting>
  <conditionalFormatting sqref="E243">
    <cfRule type="cellIs" dxfId="10544" priority="11372" operator="equal">
      <formula>"Pendiente"</formula>
    </cfRule>
  </conditionalFormatting>
  <conditionalFormatting sqref="E243">
    <cfRule type="cellIs" dxfId="10543" priority="11371" operator="equal">
      <formula>"Pendiente"</formula>
    </cfRule>
  </conditionalFormatting>
  <conditionalFormatting sqref="N243 N245:N258">
    <cfRule type="cellIs" dxfId="10542" priority="11370" operator="equal">
      <formula>"Pendiente"</formula>
    </cfRule>
  </conditionalFormatting>
  <conditionalFormatting sqref="N243 N245:N258">
    <cfRule type="containsText" dxfId="10541" priority="11369" operator="containsText" text="FIRMADO">
      <formula>NOT(ISERROR(SEARCH("FIRMADO",N243)))</formula>
    </cfRule>
  </conditionalFormatting>
  <conditionalFormatting sqref="M243">
    <cfRule type="cellIs" dxfId="10540" priority="11368" operator="equal">
      <formula>"Pendiente"</formula>
    </cfRule>
  </conditionalFormatting>
  <conditionalFormatting sqref="H243">
    <cfRule type="cellIs" dxfId="10539" priority="11367" operator="equal">
      <formula>"Pendiente"</formula>
    </cfRule>
  </conditionalFormatting>
  <conditionalFormatting sqref="L130">
    <cfRule type="cellIs" dxfId="10538" priority="11366" operator="equal">
      <formula>"Pendiente"</formula>
    </cfRule>
  </conditionalFormatting>
  <conditionalFormatting sqref="S130">
    <cfRule type="cellIs" dxfId="10537" priority="11364" operator="equal">
      <formula>"Pendiente"</formula>
    </cfRule>
  </conditionalFormatting>
  <conditionalFormatting sqref="S131">
    <cfRule type="cellIs" dxfId="10536" priority="11363" operator="equal">
      <formula>"Pendiente"</formula>
    </cfRule>
  </conditionalFormatting>
  <conditionalFormatting sqref="S132:S155">
    <cfRule type="cellIs" dxfId="10535" priority="11362" operator="equal">
      <formula>"Pendiente"</formula>
    </cfRule>
  </conditionalFormatting>
  <conditionalFormatting sqref="V130">
    <cfRule type="cellIs" dxfId="10534" priority="11361" operator="equal">
      <formula>"Pendiente"</formula>
    </cfRule>
  </conditionalFormatting>
  <conditionalFormatting sqref="N130">
    <cfRule type="cellIs" dxfId="10533" priority="11360" operator="equal">
      <formula>"Pendiente"</formula>
    </cfRule>
  </conditionalFormatting>
  <conditionalFormatting sqref="N130">
    <cfRule type="containsText" dxfId="10532" priority="11359" operator="containsText" text="FIRMADO">
      <formula>NOT(ISERROR(SEARCH("FIRMADO",N130)))</formula>
    </cfRule>
  </conditionalFormatting>
  <conditionalFormatting sqref="AC130:AE130">
    <cfRule type="cellIs" dxfId="10531" priority="11358" operator="equal">
      <formula>"Pendiente"</formula>
    </cfRule>
  </conditionalFormatting>
  <conditionalFormatting sqref="L131">
    <cfRule type="cellIs" dxfId="10530" priority="11357" operator="equal">
      <formula>"Pendiente"</formula>
    </cfRule>
  </conditionalFormatting>
  <conditionalFormatting sqref="AC131:AE131">
    <cfRule type="cellIs" dxfId="10529" priority="11356" operator="equal">
      <formula>"Pendiente"</formula>
    </cfRule>
  </conditionalFormatting>
  <conditionalFormatting sqref="V131">
    <cfRule type="cellIs" dxfId="10528" priority="11355" operator="equal">
      <formula>"Pendiente"</formula>
    </cfRule>
  </conditionalFormatting>
  <conditionalFormatting sqref="N131">
    <cfRule type="cellIs" dxfId="10527" priority="11354" operator="equal">
      <formula>"Pendiente"</formula>
    </cfRule>
  </conditionalFormatting>
  <conditionalFormatting sqref="N131">
    <cfRule type="containsText" dxfId="10526" priority="11353" operator="containsText" text="FIRMADO">
      <formula>NOT(ISERROR(SEARCH("FIRMADO",N131)))</formula>
    </cfRule>
  </conditionalFormatting>
  <conditionalFormatting sqref="L132">
    <cfRule type="cellIs" dxfId="10525" priority="11351" operator="equal">
      <formula>"Pendiente"</formula>
    </cfRule>
  </conditionalFormatting>
  <conditionalFormatting sqref="N132">
    <cfRule type="cellIs" dxfId="10524" priority="11349" operator="equal">
      <formula>"Pendiente"</formula>
    </cfRule>
  </conditionalFormatting>
  <conditionalFormatting sqref="N132">
    <cfRule type="containsText" dxfId="10523" priority="11348" operator="containsText" text="FIRMADO">
      <formula>NOT(ISERROR(SEARCH("FIRMADO",N132)))</formula>
    </cfRule>
  </conditionalFormatting>
  <conditionalFormatting sqref="V132">
    <cfRule type="cellIs" dxfId="10522" priority="11347" operator="equal">
      <formula>"Pendiente"</formula>
    </cfRule>
  </conditionalFormatting>
  <conditionalFormatting sqref="AC132:AE132">
    <cfRule type="cellIs" dxfId="10521" priority="11346" operator="equal">
      <formula>"Pendiente"</formula>
    </cfRule>
  </conditionalFormatting>
  <conditionalFormatting sqref="L133">
    <cfRule type="cellIs" dxfId="10520" priority="11345" operator="equal">
      <formula>"Pendiente"</formula>
    </cfRule>
  </conditionalFormatting>
  <conditionalFormatting sqref="V133">
    <cfRule type="cellIs" dxfId="10519" priority="11344" operator="equal">
      <formula>"Pendiente"</formula>
    </cfRule>
  </conditionalFormatting>
  <conditionalFormatting sqref="AD133">
    <cfRule type="cellIs" dxfId="10518" priority="11343" operator="equal">
      <formula>"Pendiente"</formula>
    </cfRule>
  </conditionalFormatting>
  <conditionalFormatting sqref="AE133">
    <cfRule type="cellIs" dxfId="10517" priority="11342" operator="equal">
      <formula>"Pendiente"</formula>
    </cfRule>
  </conditionalFormatting>
  <conditionalFormatting sqref="N133">
    <cfRule type="cellIs" dxfId="10516" priority="11341" operator="equal">
      <formula>"Pendiente"</formula>
    </cfRule>
  </conditionalFormatting>
  <conditionalFormatting sqref="L134">
    <cfRule type="cellIs" dxfId="10515" priority="11340" operator="equal">
      <formula>"Pendiente"</formula>
    </cfRule>
  </conditionalFormatting>
  <conditionalFormatting sqref="AC134:AE134">
    <cfRule type="cellIs" dxfId="10514" priority="11338" operator="equal">
      <formula>"Pendiente"</formula>
    </cfRule>
  </conditionalFormatting>
  <conditionalFormatting sqref="L135">
    <cfRule type="cellIs" dxfId="10513" priority="11337" operator="equal">
      <formula>"Pendiente"</formula>
    </cfRule>
  </conditionalFormatting>
  <conditionalFormatting sqref="AC135:AE135">
    <cfRule type="cellIs" dxfId="10512" priority="11335" operator="equal">
      <formula>"Pendiente"</formula>
    </cfRule>
  </conditionalFormatting>
  <conditionalFormatting sqref="AC136:AE136">
    <cfRule type="cellIs" dxfId="10511" priority="11333" operator="equal">
      <formula>"Pendiente"</formula>
    </cfRule>
  </conditionalFormatting>
  <conditionalFormatting sqref="V137">
    <cfRule type="cellIs" dxfId="10510" priority="11331" operator="equal">
      <formula>"Pendiente"</formula>
    </cfRule>
  </conditionalFormatting>
  <conditionalFormatting sqref="AC137:AE137">
    <cfRule type="cellIs" dxfId="10509" priority="11330" operator="equal">
      <formula>"Pendiente"</formula>
    </cfRule>
  </conditionalFormatting>
  <conditionalFormatting sqref="L138">
    <cfRule type="cellIs" dxfId="10508" priority="11329" operator="equal">
      <formula>"Pendiente"</formula>
    </cfRule>
  </conditionalFormatting>
  <conditionalFormatting sqref="AC138:AE138">
    <cfRule type="cellIs" dxfId="10507" priority="11326" operator="equal">
      <formula>"Pendiente"</formula>
    </cfRule>
  </conditionalFormatting>
  <conditionalFormatting sqref="L139">
    <cfRule type="cellIs" dxfId="10506" priority="11325" operator="equal">
      <formula>"Pendiente"</formula>
    </cfRule>
  </conditionalFormatting>
  <conditionalFormatting sqref="AC139:AE139">
    <cfRule type="cellIs" dxfId="10505" priority="11323" operator="equal">
      <formula>"Pendiente"</formula>
    </cfRule>
  </conditionalFormatting>
  <conditionalFormatting sqref="L140">
    <cfRule type="cellIs" dxfId="10504" priority="11322" operator="equal">
      <formula>"Pendiente"</formula>
    </cfRule>
  </conditionalFormatting>
  <conditionalFormatting sqref="AC140:AE140">
    <cfRule type="cellIs" dxfId="10503" priority="11320" operator="equal">
      <formula>"Pendiente"</formula>
    </cfRule>
  </conditionalFormatting>
  <conditionalFormatting sqref="L141">
    <cfRule type="cellIs" dxfId="10502" priority="11319" operator="equal">
      <formula>"Pendiente"</formula>
    </cfRule>
  </conditionalFormatting>
  <conditionalFormatting sqref="C141">
    <cfRule type="cellIs" dxfId="10501" priority="11316" operator="equal">
      <formula>"Pendiente"</formula>
    </cfRule>
  </conditionalFormatting>
  <conditionalFormatting sqref="AC141:AE141">
    <cfRule type="cellIs" dxfId="10500" priority="11315" operator="equal">
      <formula>"Pendiente"</formula>
    </cfRule>
  </conditionalFormatting>
  <conditionalFormatting sqref="L142">
    <cfRule type="cellIs" dxfId="10499" priority="11313" operator="equal">
      <formula>"Pendiente"</formula>
    </cfRule>
  </conditionalFormatting>
  <conditionalFormatting sqref="V142">
    <cfRule type="cellIs" dxfId="10498" priority="11312" operator="equal">
      <formula>"Pendiente"</formula>
    </cfRule>
  </conditionalFormatting>
  <conditionalFormatting sqref="AD142:AE142">
    <cfRule type="cellIs" dxfId="10497" priority="11311" operator="equal">
      <formula>"Pendiente"</formula>
    </cfRule>
  </conditionalFormatting>
  <conditionalFormatting sqref="AC142">
    <cfRule type="cellIs" dxfId="10496" priority="11310" operator="equal">
      <formula>"Pendiente"</formula>
    </cfRule>
  </conditionalFormatting>
  <conditionalFormatting sqref="L143">
    <cfRule type="cellIs" dxfId="10495" priority="11309" operator="equal">
      <formula>"Pendiente"</formula>
    </cfRule>
  </conditionalFormatting>
  <conditionalFormatting sqref="V143">
    <cfRule type="cellIs" dxfId="10494" priority="11307" operator="equal">
      <formula>"Pendiente"</formula>
    </cfRule>
  </conditionalFormatting>
  <conditionalFormatting sqref="AD143:AE143">
    <cfRule type="cellIs" dxfId="10493" priority="11306" operator="equal">
      <formula>"Pendiente"</formula>
    </cfRule>
  </conditionalFormatting>
  <conditionalFormatting sqref="AC143">
    <cfRule type="cellIs" dxfId="10492" priority="11305" operator="equal">
      <formula>"Pendiente"</formula>
    </cfRule>
  </conditionalFormatting>
  <conditionalFormatting sqref="L144">
    <cfRule type="cellIs" dxfId="10491" priority="11304" operator="equal">
      <formula>"Pendiente"</formula>
    </cfRule>
  </conditionalFormatting>
  <conditionalFormatting sqref="V144">
    <cfRule type="cellIs" dxfId="10490" priority="11302" operator="equal">
      <formula>"Pendiente"</formula>
    </cfRule>
  </conditionalFormatting>
  <conditionalFormatting sqref="AD144">
    <cfRule type="cellIs" dxfId="10489" priority="11301" operator="equal">
      <formula>"Pendiente"</formula>
    </cfRule>
  </conditionalFormatting>
  <conditionalFormatting sqref="AE144">
    <cfRule type="cellIs" dxfId="10488" priority="11300" operator="equal">
      <formula>"Pendiente"</formula>
    </cfRule>
  </conditionalFormatting>
  <conditionalFormatting sqref="L145">
    <cfRule type="cellIs" dxfId="10487" priority="11299" operator="equal">
      <formula>"Pendiente"</formula>
    </cfRule>
  </conditionalFormatting>
  <conditionalFormatting sqref="V145">
    <cfRule type="cellIs" dxfId="10486" priority="11297" operator="equal">
      <formula>"Pendiente"</formula>
    </cfRule>
  </conditionalFormatting>
  <conditionalFormatting sqref="AC145">
    <cfRule type="cellIs" dxfId="10485" priority="11296" operator="equal">
      <formula>"Pendiente"</formula>
    </cfRule>
  </conditionalFormatting>
  <conditionalFormatting sqref="AD145">
    <cfRule type="cellIs" dxfId="10484" priority="11295" operator="equal">
      <formula>"Pendiente"</formula>
    </cfRule>
  </conditionalFormatting>
  <conditionalFormatting sqref="AE145">
    <cfRule type="cellIs" dxfId="10483" priority="11294" operator="equal">
      <formula>"Pendiente"</formula>
    </cfRule>
  </conditionalFormatting>
  <conditionalFormatting sqref="L147">
    <cfRule type="cellIs" dxfId="10482" priority="11293" operator="equal">
      <formula>"Pendiente"</formula>
    </cfRule>
  </conditionalFormatting>
  <conditionalFormatting sqref="E244">
    <cfRule type="cellIs" dxfId="10481" priority="11292" operator="equal">
      <formula>"Pendiente"</formula>
    </cfRule>
  </conditionalFormatting>
  <conditionalFormatting sqref="E244">
    <cfRule type="cellIs" dxfId="10480" priority="11291" operator="equal">
      <formula>"Pendiente"</formula>
    </cfRule>
  </conditionalFormatting>
  <conditionalFormatting sqref="E245">
    <cfRule type="cellIs" dxfId="10479" priority="11290" operator="equal">
      <formula>"Pendiente"</formula>
    </cfRule>
  </conditionalFormatting>
  <conditionalFormatting sqref="E245">
    <cfRule type="cellIs" dxfId="10478" priority="11289" operator="equal">
      <formula>"Pendiente"</formula>
    </cfRule>
  </conditionalFormatting>
  <conditionalFormatting sqref="E246">
    <cfRule type="cellIs" dxfId="10477" priority="11288" operator="equal">
      <formula>"Pendiente"</formula>
    </cfRule>
  </conditionalFormatting>
  <conditionalFormatting sqref="E246">
    <cfRule type="cellIs" dxfId="10476" priority="11287" operator="equal">
      <formula>"Pendiente"</formula>
    </cfRule>
  </conditionalFormatting>
  <conditionalFormatting sqref="E247">
    <cfRule type="cellIs" dxfId="10475" priority="11286" operator="equal">
      <formula>"Pendiente"</formula>
    </cfRule>
  </conditionalFormatting>
  <conditionalFormatting sqref="E247">
    <cfRule type="cellIs" dxfId="10474" priority="11285" operator="equal">
      <formula>"Pendiente"</formula>
    </cfRule>
  </conditionalFormatting>
  <conditionalFormatting sqref="E248">
    <cfRule type="cellIs" dxfId="10473" priority="11284" operator="equal">
      <formula>"Pendiente"</formula>
    </cfRule>
  </conditionalFormatting>
  <conditionalFormatting sqref="E248">
    <cfRule type="cellIs" dxfId="10472" priority="11283" operator="equal">
      <formula>"Pendiente"</formula>
    </cfRule>
  </conditionalFormatting>
  <conditionalFormatting sqref="E249">
    <cfRule type="cellIs" dxfId="10471" priority="11282" operator="equal">
      <formula>"Pendiente"</formula>
    </cfRule>
  </conditionalFormatting>
  <conditionalFormatting sqref="E249">
    <cfRule type="cellIs" dxfId="10470" priority="11281" operator="equal">
      <formula>"Pendiente"</formula>
    </cfRule>
  </conditionalFormatting>
  <conditionalFormatting sqref="V147">
    <cfRule type="cellIs" dxfId="10469" priority="11280" operator="equal">
      <formula>"Pendiente"</formula>
    </cfRule>
  </conditionalFormatting>
  <conditionalFormatting sqref="B251:E251">
    <cfRule type="cellIs" dxfId="10468" priority="11279" operator="equal">
      <formula>"Pendiente"</formula>
    </cfRule>
  </conditionalFormatting>
  <conditionalFormatting sqref="E252">
    <cfRule type="cellIs" dxfId="10467" priority="11278" operator="equal">
      <formula>"Pendiente"</formula>
    </cfRule>
  </conditionalFormatting>
  <conditionalFormatting sqref="E252">
    <cfRule type="cellIs" dxfId="10466" priority="11277" operator="equal">
      <formula>"Pendiente"</formula>
    </cfRule>
  </conditionalFormatting>
  <conditionalFormatting sqref="E253">
    <cfRule type="cellIs" dxfId="10465" priority="11276" operator="equal">
      <formula>"Pendiente"</formula>
    </cfRule>
  </conditionalFormatting>
  <conditionalFormatting sqref="E253">
    <cfRule type="cellIs" dxfId="10464" priority="11275" operator="equal">
      <formula>"Pendiente"</formula>
    </cfRule>
  </conditionalFormatting>
  <conditionalFormatting sqref="E254">
    <cfRule type="cellIs" dxfId="10463" priority="11274" operator="equal">
      <formula>"Pendiente"</formula>
    </cfRule>
  </conditionalFormatting>
  <conditionalFormatting sqref="E254">
    <cfRule type="cellIs" dxfId="10462" priority="11273" operator="equal">
      <formula>"Pendiente"</formula>
    </cfRule>
  </conditionalFormatting>
  <conditionalFormatting sqref="E255">
    <cfRule type="cellIs" dxfId="10461" priority="11272" operator="equal">
      <formula>"Pendiente"</formula>
    </cfRule>
  </conditionalFormatting>
  <conditionalFormatting sqref="E255">
    <cfRule type="cellIs" dxfId="10460" priority="11271" operator="equal">
      <formula>"Pendiente"</formula>
    </cfRule>
  </conditionalFormatting>
  <conditionalFormatting sqref="E256">
    <cfRule type="cellIs" dxfId="10459" priority="11270" operator="equal">
      <formula>"Pendiente"</formula>
    </cfRule>
  </conditionalFormatting>
  <conditionalFormatting sqref="E256">
    <cfRule type="cellIs" dxfId="10458" priority="11269" operator="equal">
      <formula>"Pendiente"</formula>
    </cfRule>
  </conditionalFormatting>
  <conditionalFormatting sqref="E257">
    <cfRule type="cellIs" dxfId="10457" priority="11268" operator="equal">
      <formula>"Pendiente"</formula>
    </cfRule>
  </conditionalFormatting>
  <conditionalFormatting sqref="E257">
    <cfRule type="cellIs" dxfId="10456" priority="11267" operator="equal">
      <formula>"Pendiente"</formula>
    </cfRule>
  </conditionalFormatting>
  <conditionalFormatting sqref="M244:M257">
    <cfRule type="cellIs" dxfId="10455" priority="11266" operator="equal">
      <formula>"Pendiente"</formula>
    </cfRule>
  </conditionalFormatting>
  <conditionalFormatting sqref="H244:H257">
    <cfRule type="cellIs" dxfId="10454" priority="11265" operator="equal">
      <formula>"Pendiente"</formula>
    </cfRule>
  </conditionalFormatting>
  <conditionalFormatting sqref="B258:E258">
    <cfRule type="cellIs" dxfId="10453" priority="11264" operator="equal">
      <formula>"Pendiente"</formula>
    </cfRule>
  </conditionalFormatting>
  <conditionalFormatting sqref="E259">
    <cfRule type="cellIs" dxfId="10452" priority="11263" operator="equal">
      <formula>"Pendiente"</formula>
    </cfRule>
  </conditionalFormatting>
  <conditionalFormatting sqref="E259">
    <cfRule type="cellIs" dxfId="10451" priority="11262" operator="equal">
      <formula>"Pendiente"</formula>
    </cfRule>
  </conditionalFormatting>
  <conditionalFormatting sqref="E260">
    <cfRule type="cellIs" dxfId="10450" priority="11261" operator="equal">
      <formula>"Pendiente"</formula>
    </cfRule>
  </conditionalFormatting>
  <conditionalFormatting sqref="E260">
    <cfRule type="cellIs" dxfId="10449" priority="11260" operator="equal">
      <formula>"Pendiente"</formula>
    </cfRule>
  </conditionalFormatting>
  <conditionalFormatting sqref="M258:M260">
    <cfRule type="cellIs" dxfId="10448" priority="11259" operator="equal">
      <formula>"Pendiente"</formula>
    </cfRule>
  </conditionalFormatting>
  <conditionalFormatting sqref="N259">
    <cfRule type="cellIs" dxfId="10447" priority="11258" operator="equal">
      <formula>"Pendiente"</formula>
    </cfRule>
  </conditionalFormatting>
  <conditionalFormatting sqref="N259">
    <cfRule type="containsText" dxfId="10446" priority="11257" operator="containsText" text="FIRMADO">
      <formula>NOT(ISERROR(SEARCH("FIRMADO",N259)))</formula>
    </cfRule>
  </conditionalFormatting>
  <conditionalFormatting sqref="N259">
    <cfRule type="cellIs" dxfId="10445" priority="11256" operator="equal">
      <formula>"Pendiente"</formula>
    </cfRule>
  </conditionalFormatting>
  <conditionalFormatting sqref="N259">
    <cfRule type="containsText" dxfId="10444" priority="11255" operator="containsText" text="FIRMADO">
      <formula>NOT(ISERROR(SEARCH("FIRMADO",N259)))</formula>
    </cfRule>
  </conditionalFormatting>
  <conditionalFormatting sqref="N260:N283">
    <cfRule type="cellIs" dxfId="10443" priority="11254" operator="equal">
      <formula>"Pendiente"</formula>
    </cfRule>
  </conditionalFormatting>
  <conditionalFormatting sqref="N260:N283">
    <cfRule type="containsText" dxfId="10442" priority="11253" operator="containsText" text="FIRMADO">
      <formula>NOT(ISERROR(SEARCH("FIRMADO",N260)))</formula>
    </cfRule>
  </conditionalFormatting>
  <conditionalFormatting sqref="N260:N283">
    <cfRule type="cellIs" dxfId="10441" priority="11252" operator="equal">
      <formula>"Pendiente"</formula>
    </cfRule>
  </conditionalFormatting>
  <conditionalFormatting sqref="N260:N283">
    <cfRule type="containsText" dxfId="10440" priority="11251" operator="containsText" text="FIRMADO">
      <formula>NOT(ISERROR(SEARCH("FIRMADO",N260)))</formula>
    </cfRule>
  </conditionalFormatting>
  <conditionalFormatting sqref="L148">
    <cfRule type="cellIs" dxfId="10439" priority="11250" operator="equal">
      <formula>"Pendiente"</formula>
    </cfRule>
  </conditionalFormatting>
  <conditionalFormatting sqref="AC148">
    <cfRule type="cellIs" dxfId="10438" priority="11249" operator="equal">
      <formula>"Pendiente"</formula>
    </cfRule>
  </conditionalFormatting>
  <conditionalFormatting sqref="E261">
    <cfRule type="cellIs" dxfId="10437" priority="11248" operator="equal">
      <formula>"Pendiente"</formula>
    </cfRule>
  </conditionalFormatting>
  <conditionalFormatting sqref="E261">
    <cfRule type="cellIs" dxfId="10436" priority="11247" operator="equal">
      <formula>"Pendiente"</formula>
    </cfRule>
  </conditionalFormatting>
  <conditionalFormatting sqref="E263">
    <cfRule type="cellIs" dxfId="10435" priority="11246" operator="equal">
      <formula>"Pendiente"</formula>
    </cfRule>
  </conditionalFormatting>
  <conditionalFormatting sqref="E263">
    <cfRule type="cellIs" dxfId="10434" priority="11245" operator="equal">
      <formula>"Pendiente"</formula>
    </cfRule>
  </conditionalFormatting>
  <conditionalFormatting sqref="E262">
    <cfRule type="cellIs" dxfId="10433" priority="11244" operator="equal">
      <formula>"Pendiente"</formula>
    </cfRule>
  </conditionalFormatting>
  <conditionalFormatting sqref="E262">
    <cfRule type="cellIs" dxfId="10432" priority="11243" operator="equal">
      <formula>"Pendiente"</formula>
    </cfRule>
  </conditionalFormatting>
  <conditionalFormatting sqref="L149">
    <cfRule type="cellIs" dxfId="10431" priority="11242" operator="equal">
      <formula>"Pendiente"</formula>
    </cfRule>
  </conditionalFormatting>
  <conditionalFormatting sqref="E264">
    <cfRule type="cellIs" dxfId="10430" priority="11241" operator="equal">
      <formula>"Pendiente"</formula>
    </cfRule>
  </conditionalFormatting>
  <conditionalFormatting sqref="E264">
    <cfRule type="cellIs" dxfId="10429" priority="11240" operator="equal">
      <formula>"Pendiente"</formula>
    </cfRule>
  </conditionalFormatting>
  <conditionalFormatting sqref="E265">
    <cfRule type="cellIs" dxfId="10428" priority="11239" operator="equal">
      <formula>"Pendiente"</formula>
    </cfRule>
  </conditionalFormatting>
  <conditionalFormatting sqref="E265">
    <cfRule type="cellIs" dxfId="10427" priority="11238" operator="equal">
      <formula>"Pendiente"</formula>
    </cfRule>
  </conditionalFormatting>
  <conditionalFormatting sqref="E266">
    <cfRule type="cellIs" dxfId="10426" priority="11237" operator="equal">
      <formula>"Pendiente"</formula>
    </cfRule>
  </conditionalFormatting>
  <conditionalFormatting sqref="E266">
    <cfRule type="cellIs" dxfId="10425" priority="11236" operator="equal">
      <formula>"Pendiente"</formula>
    </cfRule>
  </conditionalFormatting>
  <conditionalFormatting sqref="M261:M266">
    <cfRule type="cellIs" dxfId="10424" priority="11235" operator="equal">
      <formula>"Pendiente"</formula>
    </cfRule>
  </conditionalFormatting>
  <conditionalFormatting sqref="H258:H266">
    <cfRule type="cellIs" dxfId="10423" priority="11234" operator="equal">
      <formula>"Pendiente"</formula>
    </cfRule>
  </conditionalFormatting>
  <conditionalFormatting sqref="L151">
    <cfRule type="cellIs" dxfId="10422" priority="11232" operator="equal">
      <formula>"Pendiente"</formula>
    </cfRule>
  </conditionalFormatting>
  <conditionalFormatting sqref="B267:E267">
    <cfRule type="cellIs" dxfId="10421" priority="11231" operator="equal">
      <formula>"Pendiente"</formula>
    </cfRule>
  </conditionalFormatting>
  <conditionalFormatting sqref="E268">
    <cfRule type="cellIs" dxfId="10420" priority="11230" operator="equal">
      <formula>"Pendiente"</formula>
    </cfRule>
  </conditionalFormatting>
  <conditionalFormatting sqref="E268">
    <cfRule type="cellIs" dxfId="10419" priority="11229" operator="equal">
      <formula>"Pendiente"</formula>
    </cfRule>
  </conditionalFormatting>
  <conditionalFormatting sqref="B269:E269">
    <cfRule type="cellIs" dxfId="10418" priority="11228" operator="equal">
      <formula>"Pendiente"</formula>
    </cfRule>
  </conditionalFormatting>
  <conditionalFormatting sqref="B270:E270">
    <cfRule type="cellIs" dxfId="10417" priority="11227" operator="equal">
      <formula>"Pendiente"</formula>
    </cfRule>
  </conditionalFormatting>
  <conditionalFormatting sqref="E271">
    <cfRule type="cellIs" dxfId="10416" priority="11226" operator="equal">
      <formula>"Pendiente"</formula>
    </cfRule>
  </conditionalFormatting>
  <conditionalFormatting sqref="E271">
    <cfRule type="cellIs" dxfId="10415" priority="11225" operator="equal">
      <formula>"Pendiente"</formula>
    </cfRule>
  </conditionalFormatting>
  <conditionalFormatting sqref="B272:E272">
    <cfRule type="cellIs" dxfId="10414" priority="11224" operator="equal">
      <formula>"Pendiente"</formula>
    </cfRule>
  </conditionalFormatting>
  <conditionalFormatting sqref="B273:E273">
    <cfRule type="cellIs" dxfId="10413" priority="11223" operator="equal">
      <formula>"Pendiente"</formula>
    </cfRule>
  </conditionalFormatting>
  <conditionalFormatting sqref="M267:M273">
    <cfRule type="cellIs" dxfId="10412" priority="11222" operator="equal">
      <formula>"Pendiente"</formula>
    </cfRule>
  </conditionalFormatting>
  <conditionalFormatting sqref="H267:H273">
    <cfRule type="cellIs" dxfId="10411" priority="11221" operator="equal">
      <formula>"Pendiente"</formula>
    </cfRule>
  </conditionalFormatting>
  <conditionalFormatting sqref="L153">
    <cfRule type="cellIs" dxfId="10410" priority="11220" operator="equal">
      <formula>"Pendiente"</formula>
    </cfRule>
  </conditionalFormatting>
  <conditionalFormatting sqref="L154">
    <cfRule type="cellIs" dxfId="10409" priority="11219" operator="equal">
      <formula>"Pendiente"</formula>
    </cfRule>
  </conditionalFormatting>
  <conditionalFormatting sqref="L155">
    <cfRule type="cellIs" dxfId="10408" priority="11217" operator="equal">
      <formula>"Pendiente"</formula>
    </cfRule>
  </conditionalFormatting>
  <conditionalFormatting sqref="L157">
    <cfRule type="cellIs" dxfId="10407" priority="11215" operator="equal">
      <formula>"Pendiente"</formula>
    </cfRule>
  </conditionalFormatting>
  <conditionalFormatting sqref="L159">
    <cfRule type="cellIs" dxfId="10406" priority="11214" operator="equal">
      <formula>"Pendiente"</formula>
    </cfRule>
  </conditionalFormatting>
  <conditionalFormatting sqref="S159">
    <cfRule type="cellIs" dxfId="10405" priority="11212" operator="equal">
      <formula>"Pendiente"</formula>
    </cfRule>
  </conditionalFormatting>
  <conditionalFormatting sqref="S158">
    <cfRule type="cellIs" dxfId="10404" priority="11211" operator="equal">
      <formula>"Pendiente"</formula>
    </cfRule>
  </conditionalFormatting>
  <conditionalFormatting sqref="S156">
    <cfRule type="cellIs" dxfId="10403" priority="11210" operator="equal">
      <formula>"Pendiente"</formula>
    </cfRule>
  </conditionalFormatting>
  <conditionalFormatting sqref="V159">
    <cfRule type="cellIs" dxfId="10402" priority="11209" operator="equal">
      <formula>"Pendiente"</formula>
    </cfRule>
  </conditionalFormatting>
  <conditionalFormatting sqref="N203">
    <cfRule type="cellIs" dxfId="10401" priority="11208" operator="equal">
      <formula>"Pendiente"</formula>
    </cfRule>
  </conditionalFormatting>
  <conditionalFormatting sqref="T232">
    <cfRule type="cellIs" dxfId="10400" priority="11207" operator="equal">
      <formula>"Pendiente"</formula>
    </cfRule>
  </conditionalFormatting>
  <conditionalFormatting sqref="N244">
    <cfRule type="containsText" dxfId="10399" priority="11206" operator="containsText" text="FIRMADO">
      <formula>NOT(ISERROR(SEARCH("FIRMADO",N244)))</formula>
    </cfRule>
  </conditionalFormatting>
  <conditionalFormatting sqref="N244">
    <cfRule type="cellIs" dxfId="10398" priority="11205" operator="equal">
      <formula>"Pendiente"</formula>
    </cfRule>
  </conditionalFormatting>
  <conditionalFormatting sqref="N244">
    <cfRule type="containsText" dxfId="10397" priority="11204" operator="containsText" text="FIRMADO">
      <formula>NOT(ISERROR(SEARCH("FIRMADO",N244)))</formula>
    </cfRule>
  </conditionalFormatting>
  <conditionalFormatting sqref="T268">
    <cfRule type="cellIs" dxfId="10396" priority="11203" operator="equal">
      <formula>"Pendiente"</formula>
    </cfRule>
  </conditionalFormatting>
  <conditionalFormatting sqref="L150">
    <cfRule type="cellIs" dxfId="10395" priority="11202" operator="equal">
      <formula>"Pendiente"</formula>
    </cfRule>
  </conditionalFormatting>
  <conditionalFormatting sqref="L152">
    <cfRule type="cellIs" dxfId="10394" priority="11199" operator="equal">
      <formula>"Pendiente"</formula>
    </cfRule>
  </conditionalFormatting>
  <conditionalFormatting sqref="L156">
    <cfRule type="cellIs" dxfId="10393" priority="11198" operator="equal">
      <formula>"Pendiente"</formula>
    </cfRule>
  </conditionalFormatting>
  <conditionalFormatting sqref="V156">
    <cfRule type="cellIs" dxfId="10392" priority="11196" operator="equal">
      <formula>"Pendiente"</formula>
    </cfRule>
  </conditionalFormatting>
  <conditionalFormatting sqref="E274">
    <cfRule type="cellIs" dxfId="10391" priority="11195" operator="equal">
      <formula>"Pendiente"</formula>
    </cfRule>
  </conditionalFormatting>
  <conditionalFormatting sqref="E274">
    <cfRule type="cellIs" dxfId="10390" priority="11194" operator="equal">
      <formula>"Pendiente"</formula>
    </cfRule>
  </conditionalFormatting>
  <conditionalFormatting sqref="B275:E275">
    <cfRule type="cellIs" dxfId="10389" priority="11193" operator="equal">
      <formula>"Pendiente"</formula>
    </cfRule>
  </conditionalFormatting>
  <conditionalFormatting sqref="M274:M275">
    <cfRule type="cellIs" dxfId="10388" priority="11192" operator="equal">
      <formula>"Pendiente"</formula>
    </cfRule>
  </conditionalFormatting>
  <conditionalFormatting sqref="H274:H275">
    <cfRule type="cellIs" dxfId="10387" priority="11191" operator="equal">
      <formula>"Pendiente"</formula>
    </cfRule>
  </conditionalFormatting>
  <conditionalFormatting sqref="L146">
    <cfRule type="cellIs" dxfId="10386" priority="11190" operator="equal">
      <formula>"Pendiente"</formula>
    </cfRule>
  </conditionalFormatting>
  <conditionalFormatting sqref="AC146:AE146">
    <cfRule type="cellIs" dxfId="10385" priority="11188" operator="equal">
      <formula>"Pendiente"</formula>
    </cfRule>
  </conditionalFormatting>
  <conditionalFormatting sqref="L158">
    <cfRule type="cellIs" dxfId="10384" priority="11187" operator="equal">
      <formula>"Pendiente"</formula>
    </cfRule>
  </conditionalFormatting>
  <conditionalFormatting sqref="V158">
    <cfRule type="cellIs" dxfId="10383" priority="11185" operator="equal">
      <formula>"Pendiente"</formula>
    </cfRule>
  </conditionalFormatting>
  <conditionalFormatting sqref="L160">
    <cfRule type="cellIs" dxfId="10382" priority="11184" operator="equal">
      <formula>"Pendiente"</formula>
    </cfRule>
  </conditionalFormatting>
  <conditionalFormatting sqref="S160">
    <cfRule type="cellIs" dxfId="10381" priority="11182" operator="equal">
      <formula>"Pendiente"</formula>
    </cfRule>
  </conditionalFormatting>
  <conditionalFormatting sqref="B276:E276">
    <cfRule type="cellIs" dxfId="10380" priority="11181" operator="equal">
      <formula>"Pendiente"</formula>
    </cfRule>
  </conditionalFormatting>
  <conditionalFormatting sqref="E277">
    <cfRule type="cellIs" dxfId="10379" priority="11180" operator="equal">
      <formula>"Pendiente"</formula>
    </cfRule>
  </conditionalFormatting>
  <conditionalFormatting sqref="E277">
    <cfRule type="cellIs" dxfId="10378" priority="11179" operator="equal">
      <formula>"Pendiente"</formula>
    </cfRule>
  </conditionalFormatting>
  <conditionalFormatting sqref="E278">
    <cfRule type="cellIs" dxfId="10377" priority="11178" operator="equal">
      <formula>"Pendiente"</formula>
    </cfRule>
  </conditionalFormatting>
  <conditionalFormatting sqref="E278">
    <cfRule type="cellIs" dxfId="10376" priority="11177" operator="equal">
      <formula>"Pendiente"</formula>
    </cfRule>
  </conditionalFormatting>
  <conditionalFormatting sqref="E279">
    <cfRule type="cellIs" dxfId="10375" priority="11176" operator="equal">
      <formula>"Pendiente"</formula>
    </cfRule>
  </conditionalFormatting>
  <conditionalFormatting sqref="E279">
    <cfRule type="cellIs" dxfId="10374" priority="11175" operator="equal">
      <formula>"Pendiente"</formula>
    </cfRule>
  </conditionalFormatting>
  <conditionalFormatting sqref="E280">
    <cfRule type="cellIs" dxfId="10373" priority="11174" operator="equal">
      <formula>"Pendiente"</formula>
    </cfRule>
  </conditionalFormatting>
  <conditionalFormatting sqref="E280">
    <cfRule type="cellIs" dxfId="10372" priority="11173" operator="equal">
      <formula>"Pendiente"</formula>
    </cfRule>
  </conditionalFormatting>
  <conditionalFormatting sqref="E281">
    <cfRule type="cellIs" dxfId="10371" priority="11172" operator="equal">
      <formula>"Pendiente"</formula>
    </cfRule>
  </conditionalFormatting>
  <conditionalFormatting sqref="E281">
    <cfRule type="cellIs" dxfId="10370" priority="11171" operator="equal">
      <formula>"Pendiente"</formula>
    </cfRule>
  </conditionalFormatting>
  <conditionalFormatting sqref="B282 D282:E282">
    <cfRule type="cellIs" dxfId="10369" priority="11170" operator="equal">
      <formula>"Pendiente"</formula>
    </cfRule>
  </conditionalFormatting>
  <conditionalFormatting sqref="E283">
    <cfRule type="cellIs" dxfId="10368" priority="11169" operator="equal">
      <formula>"Pendiente"</formula>
    </cfRule>
  </conditionalFormatting>
  <conditionalFormatting sqref="E283">
    <cfRule type="cellIs" dxfId="10367" priority="11168" operator="equal">
      <formula>"Pendiente"</formula>
    </cfRule>
  </conditionalFormatting>
  <conditionalFormatting sqref="M276:M283">
    <cfRule type="cellIs" dxfId="10366" priority="11167" operator="equal">
      <formula>"Pendiente"</formula>
    </cfRule>
  </conditionalFormatting>
  <conditionalFormatting sqref="H276:H283">
    <cfRule type="cellIs" dxfId="10365" priority="11166" operator="equal">
      <formula>"Pendiente"</formula>
    </cfRule>
  </conditionalFormatting>
  <conditionalFormatting sqref="L161">
    <cfRule type="cellIs" dxfId="10364" priority="11165" operator="equal">
      <formula>"Pendiente"</formula>
    </cfRule>
  </conditionalFormatting>
  <conditionalFormatting sqref="T270">
    <cfRule type="cellIs" dxfId="10363" priority="11163" operator="equal">
      <formula>"Pendiente"</formula>
    </cfRule>
  </conditionalFormatting>
  <conditionalFormatting sqref="E284">
    <cfRule type="cellIs" dxfId="10362" priority="11162" operator="equal">
      <formula>"Pendiente"</formula>
    </cfRule>
  </conditionalFormatting>
  <conditionalFormatting sqref="E284">
    <cfRule type="cellIs" dxfId="10361" priority="11161" operator="equal">
      <formula>"Pendiente"</formula>
    </cfRule>
  </conditionalFormatting>
  <conditionalFormatting sqref="E285">
    <cfRule type="cellIs" dxfId="10360" priority="11160" operator="equal">
      <formula>"Pendiente"</formula>
    </cfRule>
  </conditionalFormatting>
  <conditionalFormatting sqref="E285">
    <cfRule type="cellIs" dxfId="10359" priority="11159" operator="equal">
      <formula>"Pendiente"</formula>
    </cfRule>
  </conditionalFormatting>
  <conditionalFormatting sqref="B286 D286:E286">
    <cfRule type="cellIs" dxfId="10358" priority="11158" operator="equal">
      <formula>"Pendiente"</formula>
    </cfRule>
  </conditionalFormatting>
  <conditionalFormatting sqref="E287">
    <cfRule type="cellIs" dxfId="10357" priority="11157" operator="equal">
      <formula>"Pendiente"</formula>
    </cfRule>
  </conditionalFormatting>
  <conditionalFormatting sqref="E287">
    <cfRule type="cellIs" dxfId="10356" priority="11156" operator="equal">
      <formula>"Pendiente"</formula>
    </cfRule>
  </conditionalFormatting>
  <conditionalFormatting sqref="B288:E288">
    <cfRule type="cellIs" dxfId="10355" priority="11155" operator="equal">
      <formula>"Pendiente"</formula>
    </cfRule>
  </conditionalFormatting>
  <conditionalFormatting sqref="M284:M288">
    <cfRule type="cellIs" dxfId="10354" priority="11154" operator="equal">
      <formula>"Pendiente"</formula>
    </cfRule>
  </conditionalFormatting>
  <conditionalFormatting sqref="N284">
    <cfRule type="cellIs" dxfId="10353" priority="11153" operator="equal">
      <formula>"Pendiente"</formula>
    </cfRule>
  </conditionalFormatting>
  <conditionalFormatting sqref="N284">
    <cfRule type="containsText" dxfId="10352" priority="11152" operator="containsText" text="FIRMADO">
      <formula>NOT(ISERROR(SEARCH("FIRMADO",N284)))</formula>
    </cfRule>
  </conditionalFormatting>
  <conditionalFormatting sqref="N284">
    <cfRule type="cellIs" dxfId="10351" priority="11151" operator="equal">
      <formula>"Pendiente"</formula>
    </cfRule>
  </conditionalFormatting>
  <conditionalFormatting sqref="N284">
    <cfRule type="containsText" dxfId="10350" priority="11150" operator="containsText" text="FIRMADO">
      <formula>NOT(ISERROR(SEARCH("FIRMADO",N284)))</formula>
    </cfRule>
  </conditionalFormatting>
  <conditionalFormatting sqref="N285">
    <cfRule type="cellIs" dxfId="10349" priority="11149" operator="equal">
      <formula>"Pendiente"</formula>
    </cfRule>
  </conditionalFormatting>
  <conditionalFormatting sqref="N285">
    <cfRule type="containsText" dxfId="10348" priority="11148" operator="containsText" text="FIRMADO">
      <formula>NOT(ISERROR(SEARCH("FIRMADO",N285)))</formula>
    </cfRule>
  </conditionalFormatting>
  <conditionalFormatting sqref="N285">
    <cfRule type="cellIs" dxfId="10347" priority="11147" operator="equal">
      <formula>"Pendiente"</formula>
    </cfRule>
  </conditionalFormatting>
  <conditionalFormatting sqref="N285">
    <cfRule type="containsText" dxfId="10346" priority="11146" operator="containsText" text="FIRMADO">
      <formula>NOT(ISERROR(SEARCH("FIRMADO",N285)))</formula>
    </cfRule>
  </conditionalFormatting>
  <conditionalFormatting sqref="N286">
    <cfRule type="cellIs" dxfId="10345" priority="11145" operator="equal">
      <formula>"Pendiente"</formula>
    </cfRule>
  </conditionalFormatting>
  <conditionalFormatting sqref="N286">
    <cfRule type="containsText" dxfId="10344" priority="11144" operator="containsText" text="FIRMADO">
      <formula>NOT(ISERROR(SEARCH("FIRMADO",N286)))</formula>
    </cfRule>
  </conditionalFormatting>
  <conditionalFormatting sqref="N286">
    <cfRule type="cellIs" dxfId="10343" priority="11143" operator="equal">
      <formula>"Pendiente"</formula>
    </cfRule>
  </conditionalFormatting>
  <conditionalFormatting sqref="N286">
    <cfRule type="containsText" dxfId="10342" priority="11142" operator="containsText" text="FIRMADO">
      <formula>NOT(ISERROR(SEARCH("FIRMADO",N286)))</formula>
    </cfRule>
  </conditionalFormatting>
  <conditionalFormatting sqref="N287">
    <cfRule type="cellIs" dxfId="10341" priority="11141" operator="equal">
      <formula>"Pendiente"</formula>
    </cfRule>
  </conditionalFormatting>
  <conditionalFormatting sqref="N287">
    <cfRule type="containsText" dxfId="10340" priority="11140" operator="containsText" text="FIRMADO">
      <formula>NOT(ISERROR(SEARCH("FIRMADO",N287)))</formula>
    </cfRule>
  </conditionalFormatting>
  <conditionalFormatting sqref="N287">
    <cfRule type="cellIs" dxfId="10339" priority="11139" operator="equal">
      <formula>"Pendiente"</formula>
    </cfRule>
  </conditionalFormatting>
  <conditionalFormatting sqref="N287">
    <cfRule type="containsText" dxfId="10338" priority="11138" operator="containsText" text="FIRMADO">
      <formula>NOT(ISERROR(SEARCH("FIRMADO",N287)))</formula>
    </cfRule>
  </conditionalFormatting>
  <conditionalFormatting sqref="N288">
    <cfRule type="cellIs" dxfId="10337" priority="11137" operator="equal">
      <formula>"Pendiente"</formula>
    </cfRule>
  </conditionalFormatting>
  <conditionalFormatting sqref="N288">
    <cfRule type="containsText" dxfId="10336" priority="11136" operator="containsText" text="FIRMADO">
      <formula>NOT(ISERROR(SEARCH("FIRMADO",N288)))</formula>
    </cfRule>
  </conditionalFormatting>
  <conditionalFormatting sqref="N288">
    <cfRule type="cellIs" dxfId="10335" priority="11135" operator="equal">
      <formula>"Pendiente"</formula>
    </cfRule>
  </conditionalFormatting>
  <conditionalFormatting sqref="N288">
    <cfRule type="containsText" dxfId="10334" priority="11134" operator="containsText" text="FIRMADO">
      <formula>NOT(ISERROR(SEARCH("FIRMADO",N288)))</formula>
    </cfRule>
  </conditionalFormatting>
  <conditionalFormatting sqref="H284:H288">
    <cfRule type="cellIs" dxfId="10333" priority="11133" operator="equal">
      <formula>"Pendiente"</formula>
    </cfRule>
  </conditionalFormatting>
  <conditionalFormatting sqref="E289">
    <cfRule type="cellIs" dxfId="10332" priority="11132" operator="equal">
      <formula>"Pendiente"</formula>
    </cfRule>
  </conditionalFormatting>
  <conditionalFormatting sqref="E289">
    <cfRule type="cellIs" dxfId="10331" priority="11131" operator="equal">
      <formula>"Pendiente"</formula>
    </cfRule>
  </conditionalFormatting>
  <conditionalFormatting sqref="B290:E290">
    <cfRule type="cellIs" dxfId="10330" priority="11130" operator="equal">
      <formula>"Pendiente"</formula>
    </cfRule>
  </conditionalFormatting>
  <conditionalFormatting sqref="B291 D291:E291">
    <cfRule type="cellIs" dxfId="10329" priority="11129" operator="equal">
      <formula>"Pendiente"</formula>
    </cfRule>
  </conditionalFormatting>
  <conditionalFormatting sqref="B292:E292">
    <cfRule type="cellIs" dxfId="10328" priority="11128" operator="equal">
      <formula>"Pendiente"</formula>
    </cfRule>
  </conditionalFormatting>
  <conditionalFormatting sqref="M290:M292">
    <cfRule type="cellIs" dxfId="10327" priority="11127" operator="equal">
      <formula>"Pendiente"</formula>
    </cfRule>
  </conditionalFormatting>
  <conditionalFormatting sqref="M289">
    <cfRule type="cellIs" dxfId="10326" priority="11126" operator="equal">
      <formula>"Pendiente"</formula>
    </cfRule>
  </conditionalFormatting>
  <conditionalFormatting sqref="N289">
    <cfRule type="cellIs" dxfId="10325" priority="11125" operator="equal">
      <formula>"Pendiente"</formula>
    </cfRule>
  </conditionalFormatting>
  <conditionalFormatting sqref="N289">
    <cfRule type="containsText" dxfId="10324" priority="11124" operator="containsText" text="FIRMADO">
      <formula>NOT(ISERROR(SEARCH("FIRMADO",N289)))</formula>
    </cfRule>
  </conditionalFormatting>
  <conditionalFormatting sqref="N289">
    <cfRule type="cellIs" dxfId="10323" priority="11123" operator="equal">
      <formula>"Pendiente"</formula>
    </cfRule>
  </conditionalFormatting>
  <conditionalFormatting sqref="N289">
    <cfRule type="containsText" dxfId="10322" priority="11122" operator="containsText" text="FIRMADO">
      <formula>NOT(ISERROR(SEARCH("FIRMADO",N289)))</formula>
    </cfRule>
  </conditionalFormatting>
  <conditionalFormatting sqref="N290">
    <cfRule type="cellIs" dxfId="10321" priority="11121" operator="equal">
      <formula>"Pendiente"</formula>
    </cfRule>
  </conditionalFormatting>
  <conditionalFormatting sqref="N290">
    <cfRule type="containsText" dxfId="10320" priority="11120" operator="containsText" text="FIRMADO">
      <formula>NOT(ISERROR(SEARCH("FIRMADO",N290)))</formula>
    </cfRule>
  </conditionalFormatting>
  <conditionalFormatting sqref="N290">
    <cfRule type="cellIs" dxfId="10319" priority="11119" operator="equal">
      <formula>"Pendiente"</formula>
    </cfRule>
  </conditionalFormatting>
  <conditionalFormatting sqref="N290">
    <cfRule type="containsText" dxfId="10318" priority="11118" operator="containsText" text="FIRMADO">
      <formula>NOT(ISERROR(SEARCH("FIRMADO",N290)))</formula>
    </cfRule>
  </conditionalFormatting>
  <conditionalFormatting sqref="N291">
    <cfRule type="cellIs" dxfId="10317" priority="11117" operator="equal">
      <formula>"Pendiente"</formula>
    </cfRule>
  </conditionalFormatting>
  <conditionalFormatting sqref="N291">
    <cfRule type="containsText" dxfId="10316" priority="11116" operator="containsText" text="FIRMADO">
      <formula>NOT(ISERROR(SEARCH("FIRMADO",N291)))</formula>
    </cfRule>
  </conditionalFormatting>
  <conditionalFormatting sqref="N291">
    <cfRule type="cellIs" dxfId="10315" priority="11115" operator="equal">
      <formula>"Pendiente"</formula>
    </cfRule>
  </conditionalFormatting>
  <conditionalFormatting sqref="N291">
    <cfRule type="containsText" dxfId="10314" priority="11114" operator="containsText" text="FIRMADO">
      <formula>NOT(ISERROR(SEARCH("FIRMADO",N291)))</formula>
    </cfRule>
  </conditionalFormatting>
  <conditionalFormatting sqref="N292:N316">
    <cfRule type="cellIs" dxfId="10313" priority="11113" operator="equal">
      <formula>"Pendiente"</formula>
    </cfRule>
  </conditionalFormatting>
  <conditionalFormatting sqref="N292:N316">
    <cfRule type="containsText" dxfId="10312" priority="11112" operator="containsText" text="FIRMADO">
      <formula>NOT(ISERROR(SEARCH("FIRMADO",N292)))</formula>
    </cfRule>
  </conditionalFormatting>
  <conditionalFormatting sqref="N292:N316">
    <cfRule type="cellIs" dxfId="10311" priority="11111" operator="equal">
      <formula>"Pendiente"</formula>
    </cfRule>
  </conditionalFormatting>
  <conditionalFormatting sqref="N292:N316">
    <cfRule type="containsText" dxfId="10310" priority="11110" operator="containsText" text="FIRMADO">
      <formula>NOT(ISERROR(SEARCH("FIRMADO",N292)))</formula>
    </cfRule>
  </conditionalFormatting>
  <conditionalFormatting sqref="H289:H292">
    <cfRule type="cellIs" dxfId="10309" priority="11109" operator="equal">
      <formula>"Pendiente"</formula>
    </cfRule>
  </conditionalFormatting>
  <conditionalFormatting sqref="L162">
    <cfRule type="cellIs" dxfId="10308" priority="11108" operator="equal">
      <formula>"Pendiente"</formula>
    </cfRule>
  </conditionalFormatting>
  <conditionalFormatting sqref="L163">
    <cfRule type="cellIs" dxfId="10307" priority="11106" operator="equal">
      <formula>"Pendiente"</formula>
    </cfRule>
  </conditionalFormatting>
  <conditionalFormatting sqref="L164">
    <cfRule type="cellIs" dxfId="10306" priority="11104" operator="equal">
      <formula>"Pendiente"</formula>
    </cfRule>
  </conditionalFormatting>
  <conditionalFormatting sqref="L165">
    <cfRule type="cellIs" dxfId="10305" priority="11102" operator="equal">
      <formula>"Pendiente"</formula>
    </cfRule>
  </conditionalFormatting>
  <conditionalFormatting sqref="T266">
    <cfRule type="cellIs" dxfId="10304" priority="11100" operator="equal">
      <formula>"Pendiente"</formula>
    </cfRule>
  </conditionalFormatting>
  <conditionalFormatting sqref="L166">
    <cfRule type="cellIs" dxfId="10303" priority="11099" operator="equal">
      <formula>"Pendiente"</formula>
    </cfRule>
  </conditionalFormatting>
  <conditionalFormatting sqref="L167">
    <cfRule type="cellIs" dxfId="10302" priority="11097" operator="equal">
      <formula>"Pendiente"</formula>
    </cfRule>
  </conditionalFormatting>
  <conditionalFormatting sqref="L168">
    <cfRule type="cellIs" dxfId="10301" priority="11095" operator="equal">
      <formula>"Pendiente"</formula>
    </cfRule>
  </conditionalFormatting>
  <conditionalFormatting sqref="B293 D293:E293">
    <cfRule type="cellIs" dxfId="10300" priority="11094" operator="equal">
      <formula>"Pendiente"</formula>
    </cfRule>
  </conditionalFormatting>
  <conditionalFormatting sqref="B294 D294:E294">
    <cfRule type="cellIs" dxfId="10299" priority="11093" operator="equal">
      <formula>"Pendiente"</formula>
    </cfRule>
  </conditionalFormatting>
  <conditionalFormatting sqref="B295 D295:E295">
    <cfRule type="cellIs" dxfId="10298" priority="11092" operator="equal">
      <formula>"Pendiente"</formula>
    </cfRule>
  </conditionalFormatting>
  <conditionalFormatting sqref="B296 D296:E296">
    <cfRule type="cellIs" dxfId="10297" priority="11091" operator="equal">
      <formula>"Pendiente"</formula>
    </cfRule>
  </conditionalFormatting>
  <conditionalFormatting sqref="B297 D297:E297">
    <cfRule type="cellIs" dxfId="10296" priority="11090" operator="equal">
      <formula>"Pendiente"</formula>
    </cfRule>
  </conditionalFormatting>
  <conditionalFormatting sqref="B298:E298">
    <cfRule type="cellIs" dxfId="10295" priority="11089" operator="equal">
      <formula>"Pendiente"</formula>
    </cfRule>
  </conditionalFormatting>
  <conditionalFormatting sqref="E299">
    <cfRule type="cellIs" dxfId="10294" priority="11088" operator="equal">
      <formula>"Pendiente"</formula>
    </cfRule>
  </conditionalFormatting>
  <conditionalFormatting sqref="E299">
    <cfRule type="cellIs" dxfId="10293" priority="11087" operator="equal">
      <formula>"Pendiente"</formula>
    </cfRule>
  </conditionalFormatting>
  <conditionalFormatting sqref="E300">
    <cfRule type="cellIs" dxfId="10292" priority="11086" operator="equal">
      <formula>"Pendiente"</formula>
    </cfRule>
  </conditionalFormatting>
  <conditionalFormatting sqref="E300">
    <cfRule type="cellIs" dxfId="10291" priority="11085" operator="equal">
      <formula>"Pendiente"</formula>
    </cfRule>
  </conditionalFormatting>
  <conditionalFormatting sqref="B301:E301">
    <cfRule type="cellIs" dxfId="10290" priority="11084" operator="equal">
      <formula>"Pendiente"</formula>
    </cfRule>
  </conditionalFormatting>
  <conditionalFormatting sqref="B302:E302">
    <cfRule type="cellIs" dxfId="10289" priority="11082" operator="equal">
      <formula>"Pendiente"</formula>
    </cfRule>
  </conditionalFormatting>
  <conditionalFormatting sqref="E303">
    <cfRule type="cellIs" dxfId="10288" priority="11081" operator="equal">
      <formula>"Pendiente"</formula>
    </cfRule>
  </conditionalFormatting>
  <conditionalFormatting sqref="E303">
    <cfRule type="cellIs" dxfId="10287" priority="11080" operator="equal">
      <formula>"Pendiente"</formula>
    </cfRule>
  </conditionalFormatting>
  <conditionalFormatting sqref="E304">
    <cfRule type="cellIs" dxfId="10286" priority="11079" operator="equal">
      <formula>"Pendiente"</formula>
    </cfRule>
  </conditionalFormatting>
  <conditionalFormatting sqref="E304">
    <cfRule type="cellIs" dxfId="10285" priority="11078" operator="equal">
      <formula>"Pendiente"</formula>
    </cfRule>
  </conditionalFormatting>
  <conditionalFormatting sqref="E305">
    <cfRule type="cellIs" dxfId="10284" priority="11077" operator="equal">
      <formula>"Pendiente"</formula>
    </cfRule>
  </conditionalFormatting>
  <conditionalFormatting sqref="E305">
    <cfRule type="cellIs" dxfId="10283" priority="11076" operator="equal">
      <formula>"Pendiente"</formula>
    </cfRule>
  </conditionalFormatting>
  <conditionalFormatting sqref="B306:E306">
    <cfRule type="cellIs" dxfId="10282" priority="11075" operator="equal">
      <formula>"Pendiente"</formula>
    </cfRule>
  </conditionalFormatting>
  <conditionalFormatting sqref="M293:M306">
    <cfRule type="cellIs" dxfId="10281" priority="11074" operator="equal">
      <formula>"Pendiente"</formula>
    </cfRule>
  </conditionalFormatting>
  <conditionalFormatting sqref="L169">
    <cfRule type="cellIs" dxfId="10280" priority="11073" operator="equal">
      <formula>"Pendiente"</formula>
    </cfRule>
  </conditionalFormatting>
  <conditionalFormatting sqref="H293:H306">
    <cfRule type="cellIs" dxfId="10279" priority="11071" operator="equal">
      <formula>"Pendiente"</formula>
    </cfRule>
  </conditionalFormatting>
  <conditionalFormatting sqref="L170">
    <cfRule type="cellIs" dxfId="10278" priority="11070" operator="equal">
      <formula>"Pendiente"</formula>
    </cfRule>
  </conditionalFormatting>
  <conditionalFormatting sqref="L171">
    <cfRule type="cellIs" dxfId="10277" priority="11068" operator="equal">
      <formula>"Pendiente"</formula>
    </cfRule>
  </conditionalFormatting>
  <conditionalFormatting sqref="B307:E307">
    <cfRule type="cellIs" dxfId="10276" priority="11066" operator="equal">
      <formula>"Pendiente"</formula>
    </cfRule>
  </conditionalFormatting>
  <conditionalFormatting sqref="B308:E308">
    <cfRule type="cellIs" dxfId="10275" priority="11065" operator="equal">
      <formula>"Pendiente"</formula>
    </cfRule>
  </conditionalFormatting>
  <conditionalFormatting sqref="B309:E309">
    <cfRule type="cellIs" dxfId="10274" priority="11064" operator="equal">
      <formula>"Pendiente"</formula>
    </cfRule>
  </conditionalFormatting>
  <conditionalFormatting sqref="E310">
    <cfRule type="cellIs" dxfId="10273" priority="11063" operator="equal">
      <formula>"Pendiente"</formula>
    </cfRule>
  </conditionalFormatting>
  <conditionalFormatting sqref="E310">
    <cfRule type="cellIs" dxfId="10272" priority="11062" operator="equal">
      <formula>"Pendiente"</formula>
    </cfRule>
  </conditionalFormatting>
  <conditionalFormatting sqref="E311">
    <cfRule type="cellIs" dxfId="10271" priority="11061" operator="equal">
      <formula>"Pendiente"</formula>
    </cfRule>
  </conditionalFormatting>
  <conditionalFormatting sqref="E311">
    <cfRule type="cellIs" dxfId="10270" priority="11060" operator="equal">
      <formula>"Pendiente"</formula>
    </cfRule>
  </conditionalFormatting>
  <conditionalFormatting sqref="M307:M311">
    <cfRule type="cellIs" dxfId="10269" priority="11059" operator="equal">
      <formula>"Pendiente"</formula>
    </cfRule>
  </conditionalFormatting>
  <conditionalFormatting sqref="H307:H311">
    <cfRule type="cellIs" dxfId="10268" priority="11058" operator="equal">
      <formula>"Pendiente"</formula>
    </cfRule>
  </conditionalFormatting>
  <conditionalFormatting sqref="C297">
    <cfRule type="cellIs" dxfId="10267" priority="11057" operator="equal">
      <formula>"Pendiente"</formula>
    </cfRule>
  </conditionalFormatting>
  <conditionalFormatting sqref="C296">
    <cfRule type="cellIs" dxfId="10266" priority="11056" operator="equal">
      <formula>"Pendiente"</formula>
    </cfRule>
  </conditionalFormatting>
  <conditionalFormatting sqref="C295">
    <cfRule type="cellIs" dxfId="10265" priority="11055" operator="equal">
      <formula>"Pendiente"</formula>
    </cfRule>
  </conditionalFormatting>
  <conditionalFormatting sqref="C294">
    <cfRule type="cellIs" dxfId="10264" priority="11054" operator="equal">
      <formula>"Pendiente"</formula>
    </cfRule>
  </conditionalFormatting>
  <conditionalFormatting sqref="C293">
    <cfRule type="cellIs" dxfId="10263" priority="11053" operator="equal">
      <formula>"Pendiente"</formula>
    </cfRule>
  </conditionalFormatting>
  <conditionalFormatting sqref="C291">
    <cfRule type="cellIs" dxfId="10262" priority="11052" operator="equal">
      <formula>"Pendiente"</formula>
    </cfRule>
  </conditionalFormatting>
  <conditionalFormatting sqref="C286">
    <cfRule type="cellIs" dxfId="10261" priority="11051" operator="equal">
      <formula>"Pendiente"</formula>
    </cfRule>
  </conditionalFormatting>
  <conditionalFormatting sqref="C282">
    <cfRule type="cellIs" dxfId="10260" priority="11050" operator="equal">
      <formula>"Pendiente"</formula>
    </cfRule>
  </conditionalFormatting>
  <conditionalFormatting sqref="L172">
    <cfRule type="cellIs" dxfId="10259" priority="11049" operator="equal">
      <formula>"Pendiente"</formula>
    </cfRule>
  </conditionalFormatting>
  <conditionalFormatting sqref="L173">
    <cfRule type="cellIs" dxfId="10258" priority="11047" operator="equal">
      <formula>"Pendiente"</formula>
    </cfRule>
  </conditionalFormatting>
  <conditionalFormatting sqref="Y173">
    <cfRule type="cellIs" dxfId="10257" priority="11045" operator="equal">
      <formula>"Pendiente"</formula>
    </cfRule>
  </conditionalFormatting>
  <conditionalFormatting sqref="Y174">
    <cfRule type="cellIs" dxfId="10256" priority="11044" operator="equal">
      <formula>"Pendiente"</formula>
    </cfRule>
  </conditionalFormatting>
  <conditionalFormatting sqref="B312:E312">
    <cfRule type="cellIs" dxfId="10255" priority="11043" operator="equal">
      <formula>"Pendiente"</formula>
    </cfRule>
  </conditionalFormatting>
  <conditionalFormatting sqref="B313:E313">
    <cfRule type="cellIs" dxfId="10254" priority="11042" operator="equal">
      <formula>"Pendiente"</formula>
    </cfRule>
  </conditionalFormatting>
  <conditionalFormatting sqref="B314:E314">
    <cfRule type="cellIs" dxfId="10253" priority="11041" operator="equal">
      <formula>"Pendiente"</formula>
    </cfRule>
  </conditionalFormatting>
  <conditionalFormatting sqref="B315:E315">
    <cfRule type="cellIs" dxfId="10252" priority="11040" operator="equal">
      <formula>"Pendiente"</formula>
    </cfRule>
  </conditionalFormatting>
  <conditionalFormatting sqref="B316:E316">
    <cfRule type="cellIs" dxfId="10251" priority="11039" operator="equal">
      <formula>"Pendiente"</formula>
    </cfRule>
  </conditionalFormatting>
  <conditionalFormatting sqref="M312:M316">
    <cfRule type="cellIs" dxfId="10250" priority="11038" operator="equal">
      <formula>"Pendiente"</formula>
    </cfRule>
  </conditionalFormatting>
  <conditionalFormatting sqref="H312:H316">
    <cfRule type="cellIs" dxfId="10249" priority="11037" operator="equal">
      <formula>"Pendiente"</formula>
    </cfRule>
  </conditionalFormatting>
  <conditionalFormatting sqref="B317:E317">
    <cfRule type="cellIs" dxfId="10248" priority="11036" operator="equal">
      <formula>"Pendiente"</formula>
    </cfRule>
  </conditionalFormatting>
  <conditionalFormatting sqref="M317">
    <cfRule type="cellIs" dxfId="10247" priority="11035" operator="equal">
      <formula>"Pendiente"</formula>
    </cfRule>
  </conditionalFormatting>
  <conditionalFormatting sqref="N317:N321">
    <cfRule type="cellIs" dxfId="10246" priority="11034" operator="equal">
      <formula>"Pendiente"</formula>
    </cfRule>
  </conditionalFormatting>
  <conditionalFormatting sqref="N317:N321">
    <cfRule type="containsText" dxfId="10245" priority="11033" operator="containsText" text="FIRMADO">
      <formula>NOT(ISERROR(SEARCH("FIRMADO",N317)))</formula>
    </cfRule>
  </conditionalFormatting>
  <conditionalFormatting sqref="N317:N321">
    <cfRule type="cellIs" dxfId="10244" priority="11032" operator="equal">
      <formula>"Pendiente"</formula>
    </cfRule>
  </conditionalFormatting>
  <conditionalFormatting sqref="N317:N321">
    <cfRule type="containsText" dxfId="10243" priority="11031" operator="containsText" text="FIRMADO">
      <formula>NOT(ISERROR(SEARCH("FIRMADO",N317)))</formula>
    </cfRule>
  </conditionalFormatting>
  <conditionalFormatting sqref="H317">
    <cfRule type="cellIs" dxfId="10242" priority="11030" operator="equal">
      <formula>"Pendiente"</formula>
    </cfRule>
  </conditionalFormatting>
  <conditionalFormatting sqref="B318:E318">
    <cfRule type="cellIs" dxfId="10241" priority="11029" operator="equal">
      <formula>"Pendiente"</formula>
    </cfRule>
  </conditionalFormatting>
  <conditionalFormatting sqref="B319:E319">
    <cfRule type="cellIs" dxfId="10240" priority="11028" operator="equal">
      <formula>"Pendiente"</formula>
    </cfRule>
  </conditionalFormatting>
  <conditionalFormatting sqref="B320:E320">
    <cfRule type="cellIs" dxfId="10239" priority="11027" operator="equal">
      <formula>"Pendiente"</formula>
    </cfRule>
  </conditionalFormatting>
  <conditionalFormatting sqref="B321:E321">
    <cfRule type="cellIs" dxfId="10238" priority="11026" operator="equal">
      <formula>"Pendiente"</formula>
    </cfRule>
  </conditionalFormatting>
  <conditionalFormatting sqref="M318:M321">
    <cfRule type="cellIs" dxfId="10237" priority="11025" operator="equal">
      <formula>"Pendiente"</formula>
    </cfRule>
  </conditionalFormatting>
  <conditionalFormatting sqref="H318:H321">
    <cfRule type="cellIs" dxfId="10236" priority="11024" operator="equal">
      <formula>"Pendiente"</formula>
    </cfRule>
  </conditionalFormatting>
  <conditionalFormatting sqref="B322:E322">
    <cfRule type="cellIs" dxfId="10235" priority="11023" operator="equal">
      <formula>"Pendiente"</formula>
    </cfRule>
  </conditionalFormatting>
  <conditionalFormatting sqref="M322">
    <cfRule type="cellIs" dxfId="10234" priority="11022" operator="equal">
      <formula>"Pendiente"</formula>
    </cfRule>
  </conditionalFormatting>
  <conditionalFormatting sqref="N322">
    <cfRule type="cellIs" dxfId="10233" priority="11021" operator="equal">
      <formula>"Pendiente"</formula>
    </cfRule>
  </conditionalFormatting>
  <conditionalFormatting sqref="N322">
    <cfRule type="containsText" dxfId="10232" priority="11020" operator="containsText" text="FIRMADO">
      <formula>NOT(ISERROR(SEARCH("FIRMADO",N322)))</formula>
    </cfRule>
  </conditionalFormatting>
  <conditionalFormatting sqref="N322">
    <cfRule type="cellIs" dxfId="10231" priority="11019" operator="equal">
      <formula>"Pendiente"</formula>
    </cfRule>
  </conditionalFormatting>
  <conditionalFormatting sqref="N322">
    <cfRule type="containsText" dxfId="10230" priority="11018" operator="containsText" text="FIRMADO">
      <formula>NOT(ISERROR(SEARCH("FIRMADO",N322)))</formula>
    </cfRule>
  </conditionalFormatting>
  <conditionalFormatting sqref="H322">
    <cfRule type="cellIs" dxfId="10229" priority="11017" operator="equal">
      <formula>"Pendiente"</formula>
    </cfRule>
  </conditionalFormatting>
  <conditionalFormatting sqref="E323">
    <cfRule type="cellIs" dxfId="10228" priority="11016" operator="equal">
      <formula>"Pendiente"</formula>
    </cfRule>
  </conditionalFormatting>
  <conditionalFormatting sqref="E323">
    <cfRule type="cellIs" dxfId="10227" priority="11015" operator="equal">
      <formula>"Pendiente"</formula>
    </cfRule>
  </conditionalFormatting>
  <conditionalFormatting sqref="E324">
    <cfRule type="cellIs" dxfId="10226" priority="11014" operator="equal">
      <formula>"Pendiente"</formula>
    </cfRule>
  </conditionalFormatting>
  <conditionalFormatting sqref="E324">
    <cfRule type="cellIs" dxfId="10225" priority="11013" operator="equal">
      <formula>"Pendiente"</formula>
    </cfRule>
  </conditionalFormatting>
  <conditionalFormatting sqref="M323:M324">
    <cfRule type="cellIs" dxfId="10224" priority="11012" operator="equal">
      <formula>"Pendiente"</formula>
    </cfRule>
  </conditionalFormatting>
  <conditionalFormatting sqref="N323">
    <cfRule type="cellIs" dxfId="10223" priority="11011" operator="equal">
      <formula>"Pendiente"</formula>
    </cfRule>
  </conditionalFormatting>
  <conditionalFormatting sqref="N323">
    <cfRule type="containsText" dxfId="10222" priority="11010" operator="containsText" text="FIRMADO">
      <formula>NOT(ISERROR(SEARCH("FIRMADO",N323)))</formula>
    </cfRule>
  </conditionalFormatting>
  <conditionalFormatting sqref="N323">
    <cfRule type="cellIs" dxfId="10221" priority="11009" operator="equal">
      <formula>"Pendiente"</formula>
    </cfRule>
  </conditionalFormatting>
  <conditionalFormatting sqref="N323">
    <cfRule type="containsText" dxfId="10220" priority="11008" operator="containsText" text="FIRMADO">
      <formula>NOT(ISERROR(SEARCH("FIRMADO",N323)))</formula>
    </cfRule>
  </conditionalFormatting>
  <conditionalFormatting sqref="N324:N327">
    <cfRule type="cellIs" dxfId="10219" priority="11007" operator="equal">
      <formula>"Pendiente"</formula>
    </cfRule>
  </conditionalFormatting>
  <conditionalFormatting sqref="N324:N327">
    <cfRule type="containsText" dxfId="10218" priority="11006" operator="containsText" text="FIRMADO">
      <formula>NOT(ISERROR(SEARCH("FIRMADO",N324)))</formula>
    </cfRule>
  </conditionalFormatting>
  <conditionalFormatting sqref="N324:N327">
    <cfRule type="cellIs" dxfId="10217" priority="11005" operator="equal">
      <formula>"Pendiente"</formula>
    </cfRule>
  </conditionalFormatting>
  <conditionalFormatting sqref="N324:N327">
    <cfRule type="containsText" dxfId="10216" priority="11004" operator="containsText" text="FIRMADO">
      <formula>NOT(ISERROR(SEARCH("FIRMADO",N324)))</formula>
    </cfRule>
  </conditionalFormatting>
  <conditionalFormatting sqref="H323:H324">
    <cfRule type="cellIs" dxfId="10215" priority="11003" operator="equal">
      <formula>"Pendiente"</formula>
    </cfRule>
  </conditionalFormatting>
  <conditionalFormatting sqref="B325:E325">
    <cfRule type="cellIs" dxfId="10214" priority="11002" operator="equal">
      <formula>"Pendiente"</formula>
    </cfRule>
  </conditionalFormatting>
  <conditionalFormatting sqref="B326:E326">
    <cfRule type="cellIs" dxfId="10213" priority="11001" operator="equal">
      <formula>"Pendiente"</formula>
    </cfRule>
  </conditionalFormatting>
  <conditionalFormatting sqref="B327:E327">
    <cfRule type="cellIs" dxfId="10212" priority="11000" operator="equal">
      <formula>"Pendiente"</formula>
    </cfRule>
  </conditionalFormatting>
  <conditionalFormatting sqref="M325:M327">
    <cfRule type="cellIs" dxfId="10211" priority="10999" operator="equal">
      <formula>"Pendiente"</formula>
    </cfRule>
  </conditionalFormatting>
  <conditionalFormatting sqref="H325:H327">
    <cfRule type="cellIs" dxfId="10210" priority="10998" operator="equal">
      <formula>"Pendiente"</formula>
    </cfRule>
  </conditionalFormatting>
  <conditionalFormatting sqref="B328:E328">
    <cfRule type="cellIs" dxfId="10209" priority="10997" operator="equal">
      <formula>"Pendiente"</formula>
    </cfRule>
  </conditionalFormatting>
  <conditionalFormatting sqref="M328">
    <cfRule type="cellIs" dxfId="10208" priority="10996" operator="equal">
      <formula>"Pendiente"</formula>
    </cfRule>
  </conditionalFormatting>
  <conditionalFormatting sqref="N328:N331">
    <cfRule type="cellIs" dxfId="10207" priority="10995" operator="equal">
      <formula>"Pendiente"</formula>
    </cfRule>
  </conditionalFormatting>
  <conditionalFormatting sqref="N328:N331">
    <cfRule type="containsText" dxfId="10206" priority="10994" operator="containsText" text="FIRMADO">
      <formula>NOT(ISERROR(SEARCH("FIRMADO",N328)))</formula>
    </cfRule>
  </conditionalFormatting>
  <conditionalFormatting sqref="N328:N331">
    <cfRule type="cellIs" dxfId="10205" priority="10993" operator="equal">
      <formula>"Pendiente"</formula>
    </cfRule>
  </conditionalFormatting>
  <conditionalFormatting sqref="N328:N331">
    <cfRule type="containsText" dxfId="10204" priority="10992" operator="containsText" text="FIRMADO">
      <formula>NOT(ISERROR(SEARCH("FIRMADO",N328)))</formula>
    </cfRule>
  </conditionalFormatting>
  <conditionalFormatting sqref="H328">
    <cfRule type="cellIs" dxfId="10203" priority="10991" operator="equal">
      <formula>"Pendiente"</formula>
    </cfRule>
  </conditionalFormatting>
  <conditionalFormatting sqref="B329:E329">
    <cfRule type="cellIs" dxfId="10202" priority="10990" operator="equal">
      <formula>"Pendiente"</formula>
    </cfRule>
  </conditionalFormatting>
  <conditionalFormatting sqref="E330">
    <cfRule type="cellIs" dxfId="10201" priority="10989" operator="equal">
      <formula>"Pendiente"</formula>
    </cfRule>
  </conditionalFormatting>
  <conditionalFormatting sqref="E330">
    <cfRule type="cellIs" dxfId="10200" priority="10988" operator="equal">
      <formula>"Pendiente"</formula>
    </cfRule>
  </conditionalFormatting>
  <conditionalFormatting sqref="E331">
    <cfRule type="cellIs" dxfId="10199" priority="10987" operator="equal">
      <formula>"Pendiente"</formula>
    </cfRule>
  </conditionalFormatting>
  <conditionalFormatting sqref="E331">
    <cfRule type="cellIs" dxfId="10198" priority="10986" operator="equal">
      <formula>"Pendiente"</formula>
    </cfRule>
  </conditionalFormatting>
  <conditionalFormatting sqref="M329:M331">
    <cfRule type="cellIs" dxfId="10197" priority="10985" operator="equal">
      <formula>"Pendiente"</formula>
    </cfRule>
  </conditionalFormatting>
  <conditionalFormatting sqref="H329:H331">
    <cfRule type="cellIs" dxfId="10196" priority="10984" operator="equal">
      <formula>"Pendiente"</formula>
    </cfRule>
  </conditionalFormatting>
  <conditionalFormatting sqref="B332:E332">
    <cfRule type="cellIs" dxfId="10195" priority="10983" operator="equal">
      <formula>"Pendiente"</formula>
    </cfRule>
  </conditionalFormatting>
  <conditionalFormatting sqref="L449:L451 L458 L460:L543 L635:L651 L661:L665 L668:L681 L683:L713 L715 L718:L720 L725 L727:L730">
    <cfRule type="cellIs" dxfId="10194" priority="10982" operator="equal">
      <formula>"Pendiente"</formula>
    </cfRule>
  </conditionalFormatting>
  <conditionalFormatting sqref="N332">
    <cfRule type="cellIs" dxfId="10193" priority="10980" operator="equal">
      <formula>"Pendiente"</formula>
    </cfRule>
  </conditionalFormatting>
  <conditionalFormatting sqref="N332">
    <cfRule type="containsText" dxfId="10192" priority="10979" operator="containsText" text="FIRMADO">
      <formula>NOT(ISERROR(SEARCH("FIRMADO",N332)))</formula>
    </cfRule>
  </conditionalFormatting>
  <conditionalFormatting sqref="N332">
    <cfRule type="cellIs" dxfId="10191" priority="10978" operator="equal">
      <formula>"Pendiente"</formula>
    </cfRule>
  </conditionalFormatting>
  <conditionalFormatting sqref="N332">
    <cfRule type="containsText" dxfId="10190" priority="10977" operator="containsText" text="FIRMADO">
      <formula>NOT(ISERROR(SEARCH("FIRMADO",N332)))</formula>
    </cfRule>
  </conditionalFormatting>
  <conditionalFormatting sqref="M332">
    <cfRule type="cellIs" dxfId="10189" priority="10976" operator="equal">
      <formula>"Pendiente"</formula>
    </cfRule>
  </conditionalFormatting>
  <conditionalFormatting sqref="H332">
    <cfRule type="cellIs" dxfId="10188" priority="10975" operator="equal">
      <formula>"Pendiente"</formula>
    </cfRule>
  </conditionalFormatting>
  <conditionalFormatting sqref="B333:E333">
    <cfRule type="cellIs" dxfId="10187" priority="10974" operator="equal">
      <formula>"Pendiente"</formula>
    </cfRule>
  </conditionalFormatting>
  <conditionalFormatting sqref="N333:N358">
    <cfRule type="cellIs" dxfId="10186" priority="10973" operator="equal">
      <formula>"Pendiente"</formula>
    </cfRule>
  </conditionalFormatting>
  <conditionalFormatting sqref="N333:N358">
    <cfRule type="containsText" dxfId="10185" priority="10972" operator="containsText" text="FIRMADO">
      <formula>NOT(ISERROR(SEARCH("FIRMADO",N333)))</formula>
    </cfRule>
  </conditionalFormatting>
  <conditionalFormatting sqref="N333:N358">
    <cfRule type="cellIs" dxfId="10184" priority="10971" operator="equal">
      <formula>"Pendiente"</formula>
    </cfRule>
  </conditionalFormatting>
  <conditionalFormatting sqref="N333:N358">
    <cfRule type="containsText" dxfId="10183" priority="10970" operator="containsText" text="FIRMADO">
      <formula>NOT(ISERROR(SEARCH("FIRMADO",N333)))</formula>
    </cfRule>
  </conditionalFormatting>
  <conditionalFormatting sqref="H333">
    <cfRule type="cellIs" dxfId="10182" priority="10969" operator="equal">
      <formula>"Pendiente"</formula>
    </cfRule>
  </conditionalFormatting>
  <conditionalFormatting sqref="L174">
    <cfRule type="cellIs" dxfId="10181" priority="10968" operator="equal">
      <formula>"Pendiente"</formula>
    </cfRule>
  </conditionalFormatting>
  <conditionalFormatting sqref="L175">
    <cfRule type="cellIs" dxfId="10180" priority="10966" operator="equal">
      <formula>"Pendiente"</formula>
    </cfRule>
  </conditionalFormatting>
  <conditionalFormatting sqref="L176">
    <cfRule type="cellIs" dxfId="10179" priority="10964" operator="equal">
      <formula>"Pendiente"</formula>
    </cfRule>
  </conditionalFormatting>
  <conditionalFormatting sqref="L177">
    <cfRule type="cellIs" dxfId="10178" priority="10962" operator="equal">
      <formula>"Pendiente"</formula>
    </cfRule>
  </conditionalFormatting>
  <conditionalFormatting sqref="E334">
    <cfRule type="cellIs" dxfId="10177" priority="10960" operator="equal">
      <formula>"Pendiente"</formula>
    </cfRule>
  </conditionalFormatting>
  <conditionalFormatting sqref="E334">
    <cfRule type="cellIs" dxfId="10176" priority="10959" operator="equal">
      <formula>"Pendiente"</formula>
    </cfRule>
  </conditionalFormatting>
  <conditionalFormatting sqref="B335:E335">
    <cfRule type="cellIs" dxfId="10175" priority="10958" operator="equal">
      <formula>"Pendiente"</formula>
    </cfRule>
  </conditionalFormatting>
  <conditionalFormatting sqref="B336 D336:E336">
    <cfRule type="cellIs" dxfId="10174" priority="10957" operator="equal">
      <formula>"Pendiente"</formula>
    </cfRule>
  </conditionalFormatting>
  <conditionalFormatting sqref="B337 D337:E337">
    <cfRule type="cellIs" dxfId="10173" priority="10956" operator="equal">
      <formula>"Pendiente"</formula>
    </cfRule>
  </conditionalFormatting>
  <conditionalFormatting sqref="E338">
    <cfRule type="cellIs" dxfId="10172" priority="10955" operator="equal">
      <formula>"Pendiente"</formula>
    </cfRule>
  </conditionalFormatting>
  <conditionalFormatting sqref="E338">
    <cfRule type="cellIs" dxfId="10171" priority="10954" operator="equal">
      <formula>"Pendiente"</formula>
    </cfRule>
  </conditionalFormatting>
  <conditionalFormatting sqref="M333:M338">
    <cfRule type="cellIs" dxfId="10170" priority="10953" operator="equal">
      <formula>"Pendiente"</formula>
    </cfRule>
  </conditionalFormatting>
  <conditionalFormatting sqref="H334:H338">
    <cfRule type="cellIs" dxfId="10169" priority="10952" operator="equal">
      <formula>"Pendiente"</formula>
    </cfRule>
  </conditionalFormatting>
  <conditionalFormatting sqref="L178">
    <cfRule type="cellIs" dxfId="10168" priority="10951" operator="equal">
      <formula>"Pendiente"</formula>
    </cfRule>
  </conditionalFormatting>
  <conditionalFormatting sqref="L179">
    <cfRule type="cellIs" dxfId="10167" priority="10949" operator="equal">
      <formula>"Pendiente"</formula>
    </cfRule>
  </conditionalFormatting>
  <conditionalFormatting sqref="L181">
    <cfRule type="cellIs" dxfId="10166" priority="10947" operator="equal">
      <formula>"Pendiente"</formula>
    </cfRule>
  </conditionalFormatting>
  <conditionalFormatting sqref="E339">
    <cfRule type="cellIs" dxfId="10165" priority="10945" operator="equal">
      <formula>"Pendiente"</formula>
    </cfRule>
  </conditionalFormatting>
  <conditionalFormatting sqref="E339">
    <cfRule type="cellIs" dxfId="10164" priority="10944" operator="equal">
      <formula>"Pendiente"</formula>
    </cfRule>
  </conditionalFormatting>
  <conditionalFormatting sqref="E340">
    <cfRule type="cellIs" dxfId="10163" priority="10943" operator="equal">
      <formula>"Pendiente"</formula>
    </cfRule>
  </conditionalFormatting>
  <conditionalFormatting sqref="E340">
    <cfRule type="cellIs" dxfId="10162" priority="10942" operator="equal">
      <formula>"Pendiente"</formula>
    </cfRule>
  </conditionalFormatting>
  <conditionalFormatting sqref="E341">
    <cfRule type="cellIs" dxfId="10161" priority="10941" operator="equal">
      <formula>"Pendiente"</formula>
    </cfRule>
  </conditionalFormatting>
  <conditionalFormatting sqref="E341">
    <cfRule type="cellIs" dxfId="10160" priority="10940" operator="equal">
      <formula>"Pendiente"</formula>
    </cfRule>
  </conditionalFormatting>
  <conditionalFormatting sqref="B342:E342">
    <cfRule type="cellIs" dxfId="10159" priority="10939" operator="equal">
      <formula>"Pendiente"</formula>
    </cfRule>
  </conditionalFormatting>
  <conditionalFormatting sqref="E343">
    <cfRule type="cellIs" dxfId="10158" priority="10938" operator="equal">
      <formula>"Pendiente"</formula>
    </cfRule>
  </conditionalFormatting>
  <conditionalFormatting sqref="E343">
    <cfRule type="cellIs" dxfId="10157" priority="10937" operator="equal">
      <formula>"Pendiente"</formula>
    </cfRule>
  </conditionalFormatting>
  <conditionalFormatting sqref="M339:M343">
    <cfRule type="cellIs" dxfId="10156" priority="10936" operator="equal">
      <formula>"Pendiente"</formula>
    </cfRule>
  </conditionalFormatting>
  <conditionalFormatting sqref="H339:H343">
    <cfRule type="cellIs" dxfId="10155" priority="10935" operator="equal">
      <formula>"Pendiente"</formula>
    </cfRule>
  </conditionalFormatting>
  <conditionalFormatting sqref="E344">
    <cfRule type="cellIs" dxfId="10154" priority="10934" operator="equal">
      <formula>"Pendiente"</formula>
    </cfRule>
  </conditionalFormatting>
  <conditionalFormatting sqref="E344">
    <cfRule type="cellIs" dxfId="10153" priority="10933" operator="equal">
      <formula>"Pendiente"</formula>
    </cfRule>
  </conditionalFormatting>
  <conditionalFormatting sqref="B345:E345">
    <cfRule type="cellIs" dxfId="10152" priority="10932" operator="equal">
      <formula>"Pendiente"</formula>
    </cfRule>
  </conditionalFormatting>
  <conditionalFormatting sqref="E346">
    <cfRule type="cellIs" dxfId="10151" priority="10931" operator="equal">
      <formula>"Pendiente"</formula>
    </cfRule>
  </conditionalFormatting>
  <conditionalFormatting sqref="E346">
    <cfRule type="cellIs" dxfId="10150" priority="10930" operator="equal">
      <formula>"Pendiente"</formula>
    </cfRule>
  </conditionalFormatting>
  <conditionalFormatting sqref="E347">
    <cfRule type="cellIs" dxfId="10149" priority="10929" operator="equal">
      <formula>"Pendiente"</formula>
    </cfRule>
  </conditionalFormatting>
  <conditionalFormatting sqref="E347">
    <cfRule type="cellIs" dxfId="10148" priority="10928" operator="equal">
      <formula>"Pendiente"</formula>
    </cfRule>
  </conditionalFormatting>
  <conditionalFormatting sqref="M344:M347">
    <cfRule type="cellIs" dxfId="10147" priority="10927" operator="equal">
      <formula>"Pendiente"</formula>
    </cfRule>
  </conditionalFormatting>
  <conditionalFormatting sqref="H344:H347">
    <cfRule type="cellIs" dxfId="10146" priority="10926" operator="equal">
      <formula>"Pendiente"</formula>
    </cfRule>
  </conditionalFormatting>
  <conditionalFormatting sqref="L182">
    <cfRule type="cellIs" dxfId="10145" priority="10925" operator="equal">
      <formula>"Pendiente"</formula>
    </cfRule>
  </conditionalFormatting>
  <conditionalFormatting sqref="L183">
    <cfRule type="cellIs" dxfId="10144" priority="10923" operator="equal">
      <formula>"Pendiente"</formula>
    </cfRule>
  </conditionalFormatting>
  <conditionalFormatting sqref="L184">
    <cfRule type="cellIs" dxfId="10143" priority="10921" operator="equal">
      <formula>"Pendiente"</formula>
    </cfRule>
  </conditionalFormatting>
  <conditionalFormatting sqref="L185">
    <cfRule type="cellIs" dxfId="10142" priority="10919" operator="equal">
      <formula>"Pendiente"</formula>
    </cfRule>
  </conditionalFormatting>
  <conditionalFormatting sqref="L186">
    <cfRule type="cellIs" dxfId="10141" priority="10917" operator="equal">
      <formula>"Pendiente"</formula>
    </cfRule>
  </conditionalFormatting>
  <conditionalFormatting sqref="L187">
    <cfRule type="cellIs" dxfId="10140" priority="10915" operator="equal">
      <formula>"Pendiente"</formula>
    </cfRule>
  </conditionalFormatting>
  <conditionalFormatting sqref="L188">
    <cfRule type="cellIs" dxfId="10139" priority="10913" operator="equal">
      <formula>"Pendiente"</formula>
    </cfRule>
  </conditionalFormatting>
  <conditionalFormatting sqref="B348:E348">
    <cfRule type="cellIs" dxfId="10138" priority="10911" operator="equal">
      <formula>"Pendiente"</formula>
    </cfRule>
  </conditionalFormatting>
  <conditionalFormatting sqref="B349:E349">
    <cfRule type="cellIs" dxfId="10137" priority="10910" operator="equal">
      <formula>"Pendiente"</formula>
    </cfRule>
  </conditionalFormatting>
  <conditionalFormatting sqref="B350:E350">
    <cfRule type="cellIs" dxfId="10136" priority="10909" operator="equal">
      <formula>"Pendiente"</formula>
    </cfRule>
  </conditionalFormatting>
  <conditionalFormatting sqref="E351">
    <cfRule type="cellIs" dxfId="10135" priority="10908" operator="equal">
      <formula>"Pendiente"</formula>
    </cfRule>
  </conditionalFormatting>
  <conditionalFormatting sqref="E351">
    <cfRule type="cellIs" dxfId="10134" priority="10907" operator="equal">
      <formula>"Pendiente"</formula>
    </cfRule>
  </conditionalFormatting>
  <conditionalFormatting sqref="B352:E352">
    <cfRule type="cellIs" dxfId="10133" priority="10906" operator="equal">
      <formula>"Pendiente"</formula>
    </cfRule>
  </conditionalFormatting>
  <conditionalFormatting sqref="E353">
    <cfRule type="cellIs" dxfId="10132" priority="10905" operator="equal">
      <formula>"Pendiente"</formula>
    </cfRule>
  </conditionalFormatting>
  <conditionalFormatting sqref="E353">
    <cfRule type="cellIs" dxfId="10131" priority="10904" operator="equal">
      <formula>"Pendiente"</formula>
    </cfRule>
  </conditionalFormatting>
  <conditionalFormatting sqref="M348:M353">
    <cfRule type="cellIs" dxfId="10130" priority="10903" operator="equal">
      <formula>"Pendiente"</formula>
    </cfRule>
  </conditionalFormatting>
  <conditionalFormatting sqref="H348:H353">
    <cfRule type="cellIs" dxfId="10129" priority="10902" operator="equal">
      <formula>"Pendiente"</formula>
    </cfRule>
  </conditionalFormatting>
  <conditionalFormatting sqref="L189">
    <cfRule type="cellIs" dxfId="10128" priority="10901" operator="equal">
      <formula>"Pendiente"</formula>
    </cfRule>
  </conditionalFormatting>
  <conditionalFormatting sqref="L190">
    <cfRule type="cellIs" dxfId="10127" priority="10899" operator="equal">
      <formula>"Pendiente"</formula>
    </cfRule>
  </conditionalFormatting>
  <conditionalFormatting sqref="L191">
    <cfRule type="cellIs" dxfId="10126" priority="10897" operator="equal">
      <formula>"Pendiente"</formula>
    </cfRule>
  </conditionalFormatting>
  <conditionalFormatting sqref="L192">
    <cfRule type="cellIs" dxfId="10125" priority="10894" operator="equal">
      <formula>"Pendiente"</formula>
    </cfRule>
  </conditionalFormatting>
  <conditionalFormatting sqref="L193">
    <cfRule type="cellIs" dxfId="10124" priority="10892" operator="equal">
      <formula>"Pendiente"</formula>
    </cfRule>
  </conditionalFormatting>
  <conditionalFormatting sqref="Y187:Z193 Y209 Y210:Z214 Z215:Z216 Y217:Z220">
    <cfRule type="cellIs" dxfId="10123" priority="10890" operator="equal">
      <formula>"Pendiente"</formula>
    </cfRule>
  </conditionalFormatting>
  <conditionalFormatting sqref="B354:E354">
    <cfRule type="cellIs" dxfId="10122" priority="10888" operator="equal">
      <formula>"Pendiente"</formula>
    </cfRule>
  </conditionalFormatting>
  <conditionalFormatting sqref="M354">
    <cfRule type="cellIs" dxfId="10121" priority="10887" operator="equal">
      <formula>"Pendiente"</formula>
    </cfRule>
  </conditionalFormatting>
  <conditionalFormatting sqref="H354">
    <cfRule type="cellIs" dxfId="10120" priority="10886" operator="equal">
      <formula>"Pendiente"</formula>
    </cfRule>
  </conditionalFormatting>
  <conditionalFormatting sqref="L194">
    <cfRule type="cellIs" dxfId="10119" priority="10885" operator="equal">
      <formula>"Pendiente"</formula>
    </cfRule>
  </conditionalFormatting>
  <conditionalFormatting sqref="L196">
    <cfRule type="cellIs" dxfId="10118" priority="10884" operator="equal">
      <formula>"Pendiente"</formula>
    </cfRule>
  </conditionalFormatting>
  <conditionalFormatting sqref="Z196">
    <cfRule type="cellIs" dxfId="10117" priority="10883" operator="equal">
      <formula>"Pendiente"</formula>
    </cfRule>
  </conditionalFormatting>
  <conditionalFormatting sqref="E355">
    <cfRule type="cellIs" dxfId="10116" priority="10882" operator="equal">
      <formula>"Pendiente"</formula>
    </cfRule>
  </conditionalFormatting>
  <conditionalFormatting sqref="E355">
    <cfRule type="cellIs" dxfId="10115" priority="10881" operator="equal">
      <formula>"Pendiente"</formula>
    </cfRule>
  </conditionalFormatting>
  <conditionalFormatting sqref="B356:E356">
    <cfRule type="cellIs" dxfId="10114" priority="10880" operator="equal">
      <formula>"Pendiente"</formula>
    </cfRule>
  </conditionalFormatting>
  <conditionalFormatting sqref="B357:E357">
    <cfRule type="cellIs" dxfId="10113" priority="10879" operator="equal">
      <formula>"Pendiente"</formula>
    </cfRule>
  </conditionalFormatting>
  <conditionalFormatting sqref="B358:E358">
    <cfRule type="cellIs" dxfId="10112" priority="10878" operator="equal">
      <formula>"Pendiente"</formula>
    </cfRule>
  </conditionalFormatting>
  <conditionalFormatting sqref="M355:M358">
    <cfRule type="cellIs" dxfId="10111" priority="10877" operator="equal">
      <formula>"Pendiente"</formula>
    </cfRule>
  </conditionalFormatting>
  <conditionalFormatting sqref="H355:H358">
    <cfRule type="cellIs" dxfId="10110" priority="10876" operator="equal">
      <formula>"Pendiente"</formula>
    </cfRule>
  </conditionalFormatting>
  <conditionalFormatting sqref="L197">
    <cfRule type="cellIs" dxfId="10109" priority="10875" operator="equal">
      <formula>"Pendiente"</formula>
    </cfRule>
  </conditionalFormatting>
  <conditionalFormatting sqref="B359:E359">
    <cfRule type="cellIs" dxfId="10108" priority="10874" operator="equal">
      <formula>"Pendiente"</formula>
    </cfRule>
  </conditionalFormatting>
  <conditionalFormatting sqref="B360:E360">
    <cfRule type="cellIs" dxfId="10107" priority="10873" operator="equal">
      <formula>"Pendiente"</formula>
    </cfRule>
  </conditionalFormatting>
  <conditionalFormatting sqref="B361:E361">
    <cfRule type="cellIs" dxfId="10106" priority="10872" operator="equal">
      <formula>"Pendiente"</formula>
    </cfRule>
  </conditionalFormatting>
  <conditionalFormatting sqref="B362:E362">
    <cfRule type="cellIs" dxfId="10105" priority="10871" operator="equal">
      <formula>"Pendiente"</formula>
    </cfRule>
  </conditionalFormatting>
  <conditionalFormatting sqref="E363">
    <cfRule type="cellIs" dxfId="10104" priority="10870" operator="equal">
      <formula>"Pendiente"</formula>
    </cfRule>
  </conditionalFormatting>
  <conditionalFormatting sqref="E363">
    <cfRule type="cellIs" dxfId="10103" priority="10869" operator="equal">
      <formula>"Pendiente"</formula>
    </cfRule>
  </conditionalFormatting>
  <conditionalFormatting sqref="M359:M363">
    <cfRule type="cellIs" dxfId="10102" priority="10868" operator="equal">
      <formula>"Pendiente"</formula>
    </cfRule>
  </conditionalFormatting>
  <conditionalFormatting sqref="N359">
    <cfRule type="cellIs" dxfId="10101" priority="10867" operator="equal">
      <formula>"Pendiente"</formula>
    </cfRule>
  </conditionalFormatting>
  <conditionalFormatting sqref="N359">
    <cfRule type="containsText" dxfId="10100" priority="10866" operator="containsText" text="FIRMADO">
      <formula>NOT(ISERROR(SEARCH("FIRMADO",N359)))</formula>
    </cfRule>
  </conditionalFormatting>
  <conditionalFormatting sqref="N359">
    <cfRule type="cellIs" dxfId="10099" priority="10865" operator="equal">
      <formula>"Pendiente"</formula>
    </cfRule>
  </conditionalFormatting>
  <conditionalFormatting sqref="N359">
    <cfRule type="containsText" dxfId="10098" priority="10864" operator="containsText" text="FIRMADO">
      <formula>NOT(ISERROR(SEARCH("FIRMADO",N359)))</formula>
    </cfRule>
  </conditionalFormatting>
  <conditionalFormatting sqref="N361">
    <cfRule type="cellIs" dxfId="10097" priority="10863" operator="equal">
      <formula>"Pendiente"</formula>
    </cfRule>
  </conditionalFormatting>
  <conditionalFormatting sqref="N361">
    <cfRule type="containsText" dxfId="10096" priority="10862" operator="containsText" text="FIRMADO">
      <formula>NOT(ISERROR(SEARCH("FIRMADO",N361)))</formula>
    </cfRule>
  </conditionalFormatting>
  <conditionalFormatting sqref="N361">
    <cfRule type="cellIs" dxfId="10095" priority="10861" operator="equal">
      <formula>"Pendiente"</formula>
    </cfRule>
  </conditionalFormatting>
  <conditionalFormatting sqref="N361">
    <cfRule type="containsText" dxfId="10094" priority="10860" operator="containsText" text="FIRMADO">
      <formula>NOT(ISERROR(SEARCH("FIRMADO",N361)))</formula>
    </cfRule>
  </conditionalFormatting>
  <conditionalFormatting sqref="N362">
    <cfRule type="cellIs" dxfId="10093" priority="10859" operator="equal">
      <formula>"Pendiente"</formula>
    </cfRule>
  </conditionalFormatting>
  <conditionalFormatting sqref="N362">
    <cfRule type="containsText" dxfId="10092" priority="10858" operator="containsText" text="FIRMADO">
      <formula>NOT(ISERROR(SEARCH("FIRMADO",N362)))</formula>
    </cfRule>
  </conditionalFormatting>
  <conditionalFormatting sqref="N362">
    <cfRule type="cellIs" dxfId="10091" priority="10857" operator="equal">
      <formula>"Pendiente"</formula>
    </cfRule>
  </conditionalFormatting>
  <conditionalFormatting sqref="N362">
    <cfRule type="containsText" dxfId="10090" priority="10856" operator="containsText" text="FIRMADO">
      <formula>NOT(ISERROR(SEARCH("FIRMADO",N362)))</formula>
    </cfRule>
  </conditionalFormatting>
  <conditionalFormatting sqref="N363:N388">
    <cfRule type="cellIs" dxfId="10089" priority="10855" operator="equal">
      <formula>"Pendiente"</formula>
    </cfRule>
  </conditionalFormatting>
  <conditionalFormatting sqref="N363:N388">
    <cfRule type="containsText" dxfId="10088" priority="10854" operator="containsText" text="FIRMADO">
      <formula>NOT(ISERROR(SEARCH("FIRMADO",N363)))</formula>
    </cfRule>
  </conditionalFormatting>
  <conditionalFormatting sqref="N363:N388">
    <cfRule type="cellIs" dxfId="10087" priority="10853" operator="equal">
      <formula>"Pendiente"</formula>
    </cfRule>
  </conditionalFormatting>
  <conditionalFormatting sqref="N363:N388">
    <cfRule type="containsText" dxfId="10086" priority="10852" operator="containsText" text="FIRMADO">
      <formula>NOT(ISERROR(SEARCH("FIRMADO",N363)))</formula>
    </cfRule>
  </conditionalFormatting>
  <conditionalFormatting sqref="N360">
    <cfRule type="cellIs" dxfId="10085" priority="10851" operator="equal">
      <formula>"Pendiente"</formula>
    </cfRule>
  </conditionalFormatting>
  <conditionalFormatting sqref="N360">
    <cfRule type="containsText" dxfId="10084" priority="10850" operator="containsText" text="FIRMADO">
      <formula>NOT(ISERROR(SEARCH("FIRMADO",N360)))</formula>
    </cfRule>
  </conditionalFormatting>
  <conditionalFormatting sqref="N360">
    <cfRule type="cellIs" dxfId="10083" priority="10849" operator="equal">
      <formula>"Pendiente"</formula>
    </cfRule>
  </conditionalFormatting>
  <conditionalFormatting sqref="N360">
    <cfRule type="containsText" dxfId="10082" priority="10848" operator="containsText" text="FIRMADO">
      <formula>NOT(ISERROR(SEARCH("FIRMADO",N360)))</formula>
    </cfRule>
  </conditionalFormatting>
  <conditionalFormatting sqref="H359:H363">
    <cfRule type="cellIs" dxfId="10081" priority="10847" operator="equal">
      <formula>"Pendiente"</formula>
    </cfRule>
  </conditionalFormatting>
  <conditionalFormatting sqref="L198">
    <cfRule type="cellIs" dxfId="10080" priority="10846" operator="equal">
      <formula>"Pendiente"</formula>
    </cfRule>
  </conditionalFormatting>
  <conditionalFormatting sqref="L199">
    <cfRule type="cellIs" dxfId="10079" priority="10843" operator="equal">
      <formula>"Pendiente"</formula>
    </cfRule>
  </conditionalFormatting>
  <conditionalFormatting sqref="L200">
    <cfRule type="cellIs" dxfId="10078" priority="10841" operator="equal">
      <formula>"Pendiente"</formula>
    </cfRule>
  </conditionalFormatting>
  <conditionalFormatting sqref="B364:E364">
    <cfRule type="cellIs" dxfId="10077" priority="10839" operator="equal">
      <formula>"Pendiente"</formula>
    </cfRule>
  </conditionalFormatting>
  <conditionalFormatting sqref="L201">
    <cfRule type="cellIs" dxfId="10076" priority="10838" operator="equal">
      <formula>"Pendiente"</formula>
    </cfRule>
  </conditionalFormatting>
  <conditionalFormatting sqref="E365">
    <cfRule type="cellIs" dxfId="10075" priority="10837" operator="equal">
      <formula>"Pendiente"</formula>
    </cfRule>
  </conditionalFormatting>
  <conditionalFormatting sqref="E365">
    <cfRule type="cellIs" dxfId="10074" priority="10836" operator="equal">
      <formula>"Pendiente"</formula>
    </cfRule>
  </conditionalFormatting>
  <conditionalFormatting sqref="B366:E366">
    <cfRule type="cellIs" dxfId="10073" priority="10834" operator="equal">
      <formula>"Pendiente"</formula>
    </cfRule>
  </conditionalFormatting>
  <conditionalFormatting sqref="B367:E367">
    <cfRule type="cellIs" dxfId="10072" priority="10833" operator="equal">
      <formula>"Pendiente"</formula>
    </cfRule>
  </conditionalFormatting>
  <conditionalFormatting sqref="E368">
    <cfRule type="cellIs" dxfId="10071" priority="10832" operator="equal">
      <formula>"Pendiente"</formula>
    </cfRule>
  </conditionalFormatting>
  <conditionalFormatting sqref="E368">
    <cfRule type="cellIs" dxfId="10070" priority="10831" operator="equal">
      <formula>"Pendiente"</formula>
    </cfRule>
  </conditionalFormatting>
  <conditionalFormatting sqref="B369:E369">
    <cfRule type="cellIs" dxfId="10069" priority="10830" operator="equal">
      <formula>"Pendiente"</formula>
    </cfRule>
  </conditionalFormatting>
  <conditionalFormatting sqref="E370">
    <cfRule type="cellIs" dxfId="10068" priority="10829" operator="equal">
      <formula>"Pendiente"</formula>
    </cfRule>
  </conditionalFormatting>
  <conditionalFormatting sqref="E370">
    <cfRule type="cellIs" dxfId="10067" priority="10828" operator="equal">
      <formula>"Pendiente"</formula>
    </cfRule>
  </conditionalFormatting>
  <conditionalFormatting sqref="E371">
    <cfRule type="cellIs" dxfId="10066" priority="10827" operator="equal">
      <formula>"Pendiente"</formula>
    </cfRule>
  </conditionalFormatting>
  <conditionalFormatting sqref="E371">
    <cfRule type="cellIs" dxfId="10065" priority="10826" operator="equal">
      <formula>"Pendiente"</formula>
    </cfRule>
  </conditionalFormatting>
  <conditionalFormatting sqref="M364:M371">
    <cfRule type="cellIs" dxfId="10064" priority="10825" operator="equal">
      <formula>"Pendiente"</formula>
    </cfRule>
  </conditionalFormatting>
  <conditionalFormatting sqref="H364:H371">
    <cfRule type="cellIs" dxfId="10063" priority="10824" operator="equal">
      <formula>"Pendiente"</formula>
    </cfRule>
  </conditionalFormatting>
  <conditionalFormatting sqref="L202">
    <cfRule type="cellIs" dxfId="10062" priority="10823" operator="equal">
      <formula>"Pendiente"</formula>
    </cfRule>
  </conditionalFormatting>
  <conditionalFormatting sqref="L203">
    <cfRule type="cellIs" dxfId="10061" priority="10820" operator="equal">
      <formula>"Pendiente"</formula>
    </cfRule>
  </conditionalFormatting>
  <conditionalFormatting sqref="L204">
    <cfRule type="cellIs" dxfId="10060" priority="10818" operator="equal">
      <formula>"Pendiente"</formula>
    </cfRule>
  </conditionalFormatting>
  <conditionalFormatting sqref="B372:E372">
    <cfRule type="cellIs" dxfId="10059" priority="10815" operator="equal">
      <formula>"Pendiente"</formula>
    </cfRule>
  </conditionalFormatting>
  <conditionalFormatting sqref="B373 D373:E373">
    <cfRule type="cellIs" dxfId="10058" priority="10814" operator="equal">
      <formula>"Pendiente"</formula>
    </cfRule>
  </conditionalFormatting>
  <conditionalFormatting sqref="E374">
    <cfRule type="cellIs" dxfId="10057" priority="10813" operator="equal">
      <formula>"Pendiente"</formula>
    </cfRule>
  </conditionalFormatting>
  <conditionalFormatting sqref="E374">
    <cfRule type="cellIs" dxfId="10056" priority="10812" operator="equal">
      <formula>"Pendiente"</formula>
    </cfRule>
  </conditionalFormatting>
  <conditionalFormatting sqref="M372:M374">
    <cfRule type="cellIs" dxfId="10055" priority="10811" operator="equal">
      <formula>"Pendiente"</formula>
    </cfRule>
  </conditionalFormatting>
  <conditionalFormatting sqref="H372:H374">
    <cfRule type="cellIs" dxfId="10054" priority="10810" operator="equal">
      <formula>"Pendiente"</formula>
    </cfRule>
  </conditionalFormatting>
  <conditionalFormatting sqref="L205">
    <cfRule type="cellIs" dxfId="10053" priority="10809" operator="equal">
      <formula>"Pendiente"</formula>
    </cfRule>
  </conditionalFormatting>
  <conditionalFormatting sqref="T286">
    <cfRule type="cellIs" dxfId="10052" priority="10807" operator="equal">
      <formula>"Pendiente"</formula>
    </cfRule>
  </conditionalFormatting>
  <conditionalFormatting sqref="B375:E375">
    <cfRule type="cellIs" dxfId="10051" priority="10806" operator="equal">
      <formula>"Pendiente"</formula>
    </cfRule>
  </conditionalFormatting>
  <conditionalFormatting sqref="B376:E376">
    <cfRule type="cellIs" dxfId="10050" priority="10805" operator="equal">
      <formula>"Pendiente"</formula>
    </cfRule>
  </conditionalFormatting>
  <conditionalFormatting sqref="M375:M376">
    <cfRule type="cellIs" dxfId="10049" priority="10804" operator="equal">
      <formula>"Pendiente"</formula>
    </cfRule>
  </conditionalFormatting>
  <conditionalFormatting sqref="H375:H376">
    <cfRule type="cellIs" dxfId="10048" priority="10803" operator="equal">
      <formula>"Pendiente"</formula>
    </cfRule>
  </conditionalFormatting>
  <conditionalFormatting sqref="B377:E377">
    <cfRule type="cellIs" dxfId="10047" priority="10802" operator="equal">
      <formula>"Pendiente"</formula>
    </cfRule>
  </conditionalFormatting>
  <conditionalFormatting sqref="E378">
    <cfRule type="cellIs" dxfId="10046" priority="10801" operator="equal">
      <formula>"Pendiente"</formula>
    </cfRule>
  </conditionalFormatting>
  <conditionalFormatting sqref="E378">
    <cfRule type="cellIs" dxfId="10045" priority="10800" operator="equal">
      <formula>"Pendiente"</formula>
    </cfRule>
  </conditionalFormatting>
  <conditionalFormatting sqref="B379:E379">
    <cfRule type="cellIs" dxfId="10044" priority="10799" operator="equal">
      <formula>"Pendiente"</formula>
    </cfRule>
  </conditionalFormatting>
  <conditionalFormatting sqref="M377:M379">
    <cfRule type="cellIs" dxfId="10043" priority="10798" operator="equal">
      <formula>"Pendiente"</formula>
    </cfRule>
  </conditionalFormatting>
  <conditionalFormatting sqref="H377:H379">
    <cfRule type="cellIs" dxfId="10042" priority="10797" operator="equal">
      <formula>"Pendiente"</formula>
    </cfRule>
  </conditionalFormatting>
  <conditionalFormatting sqref="B380:E380">
    <cfRule type="cellIs" dxfId="10041" priority="10796" operator="equal">
      <formula>"Pendiente"</formula>
    </cfRule>
  </conditionalFormatting>
  <conditionalFormatting sqref="M380">
    <cfRule type="cellIs" dxfId="10040" priority="10795" operator="equal">
      <formula>"Pendiente"</formula>
    </cfRule>
  </conditionalFormatting>
  <conditionalFormatting sqref="H380">
    <cfRule type="cellIs" dxfId="10039" priority="10794" operator="equal">
      <formula>"Pendiente"</formula>
    </cfRule>
  </conditionalFormatting>
  <conditionalFormatting sqref="B381:E381">
    <cfRule type="cellIs" dxfId="10038" priority="10793" operator="equal">
      <formula>"Pendiente"</formula>
    </cfRule>
  </conditionalFormatting>
  <conditionalFormatting sqref="M381">
    <cfRule type="cellIs" dxfId="10037" priority="10792" operator="equal">
      <formula>"Pendiente"</formula>
    </cfRule>
  </conditionalFormatting>
  <conditionalFormatting sqref="H381">
    <cfRule type="cellIs" dxfId="10036" priority="10791" operator="equal">
      <formula>"Pendiente"</formula>
    </cfRule>
  </conditionalFormatting>
  <conditionalFormatting sqref="B382:E382">
    <cfRule type="cellIs" dxfId="10035" priority="10790" operator="equal">
      <formula>"Pendiente"</formula>
    </cfRule>
  </conditionalFormatting>
  <conditionalFormatting sqref="B383:E383">
    <cfRule type="cellIs" dxfId="10034" priority="10789" operator="equal">
      <formula>"Pendiente"</formula>
    </cfRule>
  </conditionalFormatting>
  <conditionalFormatting sqref="B384:E384">
    <cfRule type="cellIs" dxfId="10033" priority="10788" operator="equal">
      <formula>"Pendiente"</formula>
    </cfRule>
  </conditionalFormatting>
  <conditionalFormatting sqref="M382:M384">
    <cfRule type="cellIs" dxfId="10032" priority="10787" operator="equal">
      <formula>"Pendiente"</formula>
    </cfRule>
  </conditionalFormatting>
  <conditionalFormatting sqref="H382:H384">
    <cfRule type="cellIs" dxfId="10031" priority="10786" operator="equal">
      <formula>"Pendiente"</formula>
    </cfRule>
  </conditionalFormatting>
  <conditionalFormatting sqref="B385:E385">
    <cfRule type="cellIs" dxfId="10030" priority="10785" operator="equal">
      <formula>"Pendiente"</formula>
    </cfRule>
  </conditionalFormatting>
  <conditionalFormatting sqref="B386:E386">
    <cfRule type="cellIs" dxfId="10029" priority="10784" operator="equal">
      <formula>"Pendiente"</formula>
    </cfRule>
  </conditionalFormatting>
  <conditionalFormatting sqref="B387:E387">
    <cfRule type="cellIs" dxfId="10028" priority="10783" operator="equal">
      <formula>"Pendiente"</formula>
    </cfRule>
  </conditionalFormatting>
  <conditionalFormatting sqref="B388:E388">
    <cfRule type="cellIs" dxfId="10027" priority="10782" operator="equal">
      <formula>"Pendiente"</formula>
    </cfRule>
  </conditionalFormatting>
  <conditionalFormatting sqref="M385:M388">
    <cfRule type="cellIs" dxfId="10026" priority="10781" operator="equal">
      <formula>"Pendiente"</formula>
    </cfRule>
  </conditionalFormatting>
  <conditionalFormatting sqref="H385:H388">
    <cfRule type="cellIs" dxfId="10025" priority="10780" operator="equal">
      <formula>"Pendiente"</formula>
    </cfRule>
  </conditionalFormatting>
  <conditionalFormatting sqref="B389:E389">
    <cfRule type="cellIs" dxfId="10024" priority="10779" operator="equal">
      <formula>"Pendiente"</formula>
    </cfRule>
  </conditionalFormatting>
  <conditionalFormatting sqref="N389:N397">
    <cfRule type="cellIs" dxfId="10023" priority="10778" operator="equal">
      <formula>"Pendiente"</formula>
    </cfRule>
  </conditionalFormatting>
  <conditionalFormatting sqref="N389:N397">
    <cfRule type="containsText" dxfId="10022" priority="10777" operator="containsText" text="FIRMADO">
      <formula>NOT(ISERROR(SEARCH("FIRMADO",N389)))</formula>
    </cfRule>
  </conditionalFormatting>
  <conditionalFormatting sqref="N389:N397">
    <cfRule type="cellIs" dxfId="10021" priority="10776" operator="equal">
      <formula>"Pendiente"</formula>
    </cfRule>
  </conditionalFormatting>
  <conditionalFormatting sqref="N389:N397">
    <cfRule type="containsText" dxfId="10020" priority="10775" operator="containsText" text="FIRMADO">
      <formula>NOT(ISERROR(SEARCH("FIRMADO",N389)))</formula>
    </cfRule>
  </conditionalFormatting>
  <conditionalFormatting sqref="H389">
    <cfRule type="cellIs" dxfId="10019" priority="10774" operator="equal">
      <formula>"Pendiente"</formula>
    </cfRule>
  </conditionalFormatting>
  <conditionalFormatting sqref="L180">
    <cfRule type="cellIs" dxfId="10018" priority="10773" operator="equal">
      <formula>"Pendiente"</formula>
    </cfRule>
  </conditionalFormatting>
  <conditionalFormatting sqref="L206">
    <cfRule type="cellIs" dxfId="10017" priority="10771" operator="equal">
      <formula>"Pendiente"</formula>
    </cfRule>
  </conditionalFormatting>
  <conditionalFormatting sqref="E390">
    <cfRule type="cellIs" dxfId="10016" priority="10770" operator="equal">
      <formula>"Pendiente"</formula>
    </cfRule>
  </conditionalFormatting>
  <conditionalFormatting sqref="E390">
    <cfRule type="cellIs" dxfId="10015" priority="10769" operator="equal">
      <formula>"Pendiente"</formula>
    </cfRule>
  </conditionalFormatting>
  <conditionalFormatting sqref="B391:E391">
    <cfRule type="cellIs" dxfId="10014" priority="10768" operator="equal">
      <formula>"Pendiente"</formula>
    </cfRule>
  </conditionalFormatting>
  <conditionalFormatting sqref="M390:M391">
    <cfRule type="cellIs" dxfId="10013" priority="10767" operator="equal">
      <formula>"Pendiente"</formula>
    </cfRule>
  </conditionalFormatting>
  <conditionalFormatting sqref="H390:H391">
    <cfRule type="cellIs" dxfId="10012" priority="10766" operator="equal">
      <formula>"Pendiente"</formula>
    </cfRule>
  </conditionalFormatting>
  <conditionalFormatting sqref="L207">
    <cfRule type="cellIs" dxfId="10011" priority="10764" operator="equal">
      <formula>"Pendiente"</formula>
    </cfRule>
  </conditionalFormatting>
  <conditionalFormatting sqref="L208">
    <cfRule type="cellIs" dxfId="10010" priority="10761" operator="equal">
      <formula>"Pendiente"</formula>
    </cfRule>
  </conditionalFormatting>
  <conditionalFormatting sqref="L209">
    <cfRule type="cellIs" dxfId="10009" priority="10758" operator="equal">
      <formula>"Pendiente"</formula>
    </cfRule>
  </conditionalFormatting>
  <conditionalFormatting sqref="L210">
    <cfRule type="cellIs" dxfId="10008" priority="10756" operator="equal">
      <formula>"Pendiente"</formula>
    </cfRule>
  </conditionalFormatting>
  <conditionalFormatting sqref="L211">
    <cfRule type="cellIs" dxfId="10007" priority="10754" operator="equal">
      <formula>"Pendiente"</formula>
    </cfRule>
  </conditionalFormatting>
  <conditionalFormatting sqref="B392:E392">
    <cfRule type="cellIs" dxfId="10006" priority="10753" operator="equal">
      <formula>"Pendiente"</formula>
    </cfRule>
  </conditionalFormatting>
  <conditionalFormatting sqref="B393:E393">
    <cfRule type="cellIs" dxfId="10005" priority="10752" operator="equal">
      <formula>"Pendiente"</formula>
    </cfRule>
  </conditionalFormatting>
  <conditionalFormatting sqref="M392:M393">
    <cfRule type="cellIs" dxfId="10004" priority="10751" operator="equal">
      <formula>"Pendiente"</formula>
    </cfRule>
  </conditionalFormatting>
  <conditionalFormatting sqref="H392:H393">
    <cfRule type="cellIs" dxfId="10003" priority="10750" operator="equal">
      <formula>"Pendiente"</formula>
    </cfRule>
  </conditionalFormatting>
  <conditionalFormatting sqref="L212">
    <cfRule type="cellIs" dxfId="10002" priority="10749" operator="equal">
      <formula>"Pendiente"</formula>
    </cfRule>
  </conditionalFormatting>
  <conditionalFormatting sqref="L213">
    <cfRule type="cellIs" dxfId="10001" priority="10746" operator="equal">
      <formula>"Pendiente"</formula>
    </cfRule>
  </conditionalFormatting>
  <conditionalFormatting sqref="L214">
    <cfRule type="cellIs" dxfId="10000" priority="10744" operator="equal">
      <formula>"Pendiente"</formula>
    </cfRule>
  </conditionalFormatting>
  <conditionalFormatting sqref="B394:E394">
    <cfRule type="cellIs" dxfId="9999" priority="10743" operator="equal">
      <formula>"Pendiente"</formula>
    </cfRule>
  </conditionalFormatting>
  <conditionalFormatting sqref="B395:E395">
    <cfRule type="cellIs" dxfId="9998" priority="10742" operator="equal">
      <formula>"Pendiente"</formula>
    </cfRule>
  </conditionalFormatting>
  <conditionalFormatting sqref="M394:M395">
    <cfRule type="cellIs" dxfId="9997" priority="10741" operator="equal">
      <formula>"Pendiente"</formula>
    </cfRule>
  </conditionalFormatting>
  <conditionalFormatting sqref="H394:H395">
    <cfRule type="cellIs" dxfId="9996" priority="10740" operator="equal">
      <formula>"Pendiente"</formula>
    </cfRule>
  </conditionalFormatting>
  <conditionalFormatting sqref="P214:Q221 Q222 P223:Q254">
    <cfRule type="cellIs" dxfId="9995" priority="10738" operator="equal">
      <formula>"Pendiente"</formula>
    </cfRule>
  </conditionalFormatting>
  <conditionalFormatting sqref="U214:U215">
    <cfRule type="cellIs" dxfId="9994" priority="10737" operator="equal">
      <formula>"Pendiente"</formula>
    </cfRule>
  </conditionalFormatting>
  <conditionalFormatting sqref="W214:X215">
    <cfRule type="cellIs" dxfId="9993" priority="10736" operator="equal">
      <formula>"Pendiente"</formula>
    </cfRule>
  </conditionalFormatting>
  <conditionalFormatting sqref="V214">
    <cfRule type="cellIs" dxfId="9992" priority="10735" operator="equal">
      <formula>"Pendiente"</formula>
    </cfRule>
  </conditionalFormatting>
  <conditionalFormatting sqref="AD214:AE214">
    <cfRule type="cellIs" dxfId="9991" priority="10734" operator="equal">
      <formula>"Pendiente"</formula>
    </cfRule>
  </conditionalFormatting>
  <conditionalFormatting sqref="Y215">
    <cfRule type="cellIs" dxfId="9990" priority="10733" operator="equal">
      <formula>"Pendiente"</formula>
    </cfRule>
  </conditionalFormatting>
  <conditionalFormatting sqref="AA215:AB215 AF215:AG215 AA216">
    <cfRule type="cellIs" dxfId="9989" priority="10732" operator="equal">
      <formula>"Pendiente"</formula>
    </cfRule>
  </conditionalFormatting>
  <conditionalFormatting sqref="AA234:AB240 AA241 AA244 AA245:AB255 AF255 AA256:AC256 AA257:AB271 AA272:AC272 AF234:AG254 AA273:AB281 AA282:AC282 AA283:AB284 AA285:AG286 AA287:AB287 AF287:AG287 AA288:AG290 AA293:AB306 AA307:AC309 AA310:AB316 AA317:AG320 AA323:AB323 AA324:AC325 AA326:AB326 AA327:AC327 AA328:AB360 AA361:AC361 AA363:AC363 AA364:AB367 AA368:AC370 AA371:AB372 AF363:AG372 AA374:AB374 AA375:AC375 AA376:AB381 AA382:AC383 AA384:AB384 AF374:AG384 AA387:AG387 AA386:AC386 AF386:AG386 AA388:AB395 AF256:AG284 AA292:AG292 AA291:AC291 AF291:AG291 AF293:AG316 AA322:AG322 AA321:AB321 AF321:AG321 AF323:AG361 AA362:AG362 AA373:AG373 AA385:AG385 AF388:AG395">
    <cfRule type="cellIs" dxfId="9988" priority="10731" operator="equal">
      <formula>"Pendiente"</formula>
    </cfRule>
  </conditionalFormatting>
  <conditionalFormatting sqref="U236:X236 W234:X235 W237:X238 U291 W291:X291 W313:X313 W321:X321 W358:X358 U234:U235 U322:X336 U337:W337 U313:U321 U292:X312 V314:X320 U358:U535 V359:X395 U237:U288 V239:X288 U290:X290 U338:X357">
    <cfRule type="cellIs" dxfId="9987" priority="10730" operator="equal">
      <formula>"Pendiente"</formula>
    </cfRule>
  </conditionalFormatting>
  <conditionalFormatting sqref="Z258:Z395">
    <cfRule type="cellIs" dxfId="9986" priority="10729" operator="equal">
      <formula>"Pendiente"</formula>
    </cfRule>
  </conditionalFormatting>
  <conditionalFormatting sqref="T375:T376">
    <cfRule type="cellIs" dxfId="9985" priority="10728" operator="equal">
      <formula>"Pendiente"</formula>
    </cfRule>
  </conditionalFormatting>
  <conditionalFormatting sqref="T378:T395">
    <cfRule type="cellIs" dxfId="9984" priority="10727" operator="equal">
      <formula>"Pendiente"</formula>
    </cfRule>
  </conditionalFormatting>
  <conditionalFormatting sqref="T372">
    <cfRule type="cellIs" dxfId="9983" priority="10726" operator="equal">
      <formula>"Pendiente"</formula>
    </cfRule>
  </conditionalFormatting>
  <conditionalFormatting sqref="T373">
    <cfRule type="cellIs" dxfId="9982" priority="10725" operator="equal">
      <formula>"Pendiente"</formula>
    </cfRule>
  </conditionalFormatting>
  <conditionalFormatting sqref="T370">
    <cfRule type="cellIs" dxfId="9981" priority="10724" operator="equal">
      <formula>"Pendiente"</formula>
    </cfRule>
  </conditionalFormatting>
  <conditionalFormatting sqref="T366">
    <cfRule type="cellIs" dxfId="9980" priority="10723" operator="equal">
      <formula>"Pendiente"</formula>
    </cfRule>
  </conditionalFormatting>
  <conditionalFormatting sqref="T367">
    <cfRule type="cellIs" dxfId="9979" priority="10722" operator="equal">
      <formula>"Pendiente"</formula>
    </cfRule>
  </conditionalFormatting>
  <conditionalFormatting sqref="T368">
    <cfRule type="cellIs" dxfId="9978" priority="10721" operator="equal">
      <formula>"Pendiente"</formula>
    </cfRule>
  </conditionalFormatting>
  <conditionalFormatting sqref="T364:T365">
    <cfRule type="cellIs" dxfId="9977" priority="10720" operator="equal">
      <formula>"Pendiente"</formula>
    </cfRule>
  </conditionalFormatting>
  <conditionalFormatting sqref="E396">
    <cfRule type="cellIs" dxfId="9976" priority="10719" operator="equal">
      <formula>"Pendiente"</formula>
    </cfRule>
  </conditionalFormatting>
  <conditionalFormatting sqref="E396">
    <cfRule type="cellIs" dxfId="9975" priority="10718" operator="equal">
      <formula>"Pendiente"</formula>
    </cfRule>
  </conditionalFormatting>
  <conditionalFormatting sqref="E397">
    <cfRule type="cellIs" dxfId="9974" priority="10717" operator="equal">
      <formula>"Pendiente"</formula>
    </cfRule>
  </conditionalFormatting>
  <conditionalFormatting sqref="E397">
    <cfRule type="cellIs" dxfId="9973" priority="10716" operator="equal">
      <formula>"Pendiente"</formula>
    </cfRule>
  </conditionalFormatting>
  <conditionalFormatting sqref="M396:M397">
    <cfRule type="cellIs" dxfId="9972" priority="10715" operator="equal">
      <formula>"Pendiente"</formula>
    </cfRule>
  </conditionalFormatting>
  <conditionalFormatting sqref="H396:H397">
    <cfRule type="cellIs" dxfId="9971" priority="10714" operator="equal">
      <formula>"Pendiente"</formula>
    </cfRule>
  </conditionalFormatting>
  <conditionalFormatting sqref="L215">
    <cfRule type="cellIs" dxfId="9970" priority="10713" operator="equal">
      <formula>"Pendiente"</formula>
    </cfRule>
  </conditionalFormatting>
  <conditionalFormatting sqref="V215">
    <cfRule type="cellIs" dxfId="9969" priority="10711" operator="equal">
      <formula>"Pendiente"</formula>
    </cfRule>
  </conditionalFormatting>
  <conditionalFormatting sqref="AD215:AE215">
    <cfRule type="cellIs" dxfId="9968" priority="10710" operator="equal">
      <formula>"Pendiente"</formula>
    </cfRule>
  </conditionalFormatting>
  <conditionalFormatting sqref="B398:E398">
    <cfRule type="cellIs" dxfId="9967" priority="10709" operator="equal">
      <formula>"Pendiente"</formula>
    </cfRule>
  </conditionalFormatting>
  <conditionalFormatting sqref="M398">
    <cfRule type="cellIs" dxfId="9966" priority="10708" operator="equal">
      <formula>"Pendiente"</formula>
    </cfRule>
  </conditionalFormatting>
  <conditionalFormatting sqref="H398">
    <cfRule type="cellIs" dxfId="9965" priority="10704" operator="equal">
      <formula>"Pendiente"</formula>
    </cfRule>
  </conditionalFormatting>
  <conditionalFormatting sqref="L216">
    <cfRule type="cellIs" dxfId="9964" priority="10703" operator="equal">
      <formula>"Pendiente"</formula>
    </cfRule>
  </conditionalFormatting>
  <conditionalFormatting sqref="V216">
    <cfRule type="cellIs" dxfId="9963" priority="10701" operator="equal">
      <formula>"Pendiente"</formula>
    </cfRule>
  </conditionalFormatting>
  <conditionalFormatting sqref="AD216:AE216">
    <cfRule type="cellIs" dxfId="9962" priority="10700" operator="equal">
      <formula>"Pendiente"</formula>
    </cfRule>
  </conditionalFormatting>
  <conditionalFormatting sqref="AF216">
    <cfRule type="cellIs" dxfId="9961" priority="10699" operator="equal">
      <formula>"Pendiente"</formula>
    </cfRule>
  </conditionalFormatting>
  <conditionalFormatting sqref="L218">
    <cfRule type="cellIs" dxfId="9960" priority="10698" operator="equal">
      <formula>"Pendiente"</formula>
    </cfRule>
  </conditionalFormatting>
  <conditionalFormatting sqref="V218">
    <cfRule type="cellIs" dxfId="9959" priority="10697" operator="equal">
      <formula>"Pendiente"</formula>
    </cfRule>
  </conditionalFormatting>
  <conditionalFormatting sqref="AD218:AE218">
    <cfRule type="cellIs" dxfId="9958" priority="10696" operator="equal">
      <formula>"Pendiente"</formula>
    </cfRule>
  </conditionalFormatting>
  <conditionalFormatting sqref="L219">
    <cfRule type="cellIs" dxfId="9957" priority="10695" operator="equal">
      <formula>"Pendiente"</formula>
    </cfRule>
  </conditionalFormatting>
  <conditionalFormatting sqref="V219">
    <cfRule type="cellIs" dxfId="9956" priority="10692" operator="equal">
      <formula>"Pendiente"</formula>
    </cfRule>
  </conditionalFormatting>
  <conditionalFormatting sqref="AD219:AE219">
    <cfRule type="cellIs" dxfId="9955" priority="10691" operator="equal">
      <formula>"Pendiente"</formula>
    </cfRule>
  </conditionalFormatting>
  <conditionalFormatting sqref="L220">
    <cfRule type="cellIs" dxfId="9954" priority="10690" operator="equal">
      <formula>"Pendiente"</formula>
    </cfRule>
  </conditionalFormatting>
  <conditionalFormatting sqref="N220">
    <cfRule type="cellIs" dxfId="9953" priority="10689" operator="equal">
      <formula>"Pendiente"</formula>
    </cfRule>
  </conditionalFormatting>
  <conditionalFormatting sqref="L221:L251">
    <cfRule type="cellIs" dxfId="9952" priority="10687" operator="equal">
      <formula>"Pendiente"</formula>
    </cfRule>
  </conditionalFormatting>
  <conditionalFormatting sqref="AD221:AE221">
    <cfRule type="cellIs" dxfId="9951" priority="10685" operator="equal">
      <formula>"Pendiente"</formula>
    </cfRule>
  </conditionalFormatting>
  <conditionalFormatting sqref="P222">
    <cfRule type="cellIs" dxfId="9950" priority="10682" operator="equal">
      <formula>"Pendiente"</formula>
    </cfRule>
  </conditionalFormatting>
  <conditionalFormatting sqref="Y222">
    <cfRule type="cellIs" dxfId="9949" priority="10681" operator="equal">
      <formula>"Pendiente"</formula>
    </cfRule>
  </conditionalFormatting>
  <conditionalFormatting sqref="AD223:AE223">
    <cfRule type="cellIs" dxfId="9948" priority="10679" operator="equal">
      <formula>"Pendiente"</formula>
    </cfRule>
  </conditionalFormatting>
  <conditionalFormatting sqref="V224">
    <cfRule type="cellIs" dxfId="9947" priority="10677" operator="equal">
      <formula>"Pendiente"</formula>
    </cfRule>
  </conditionalFormatting>
  <conditionalFormatting sqref="AD224:AE224">
    <cfRule type="cellIs" dxfId="9946" priority="10676" operator="equal">
      <formula>"Pendiente"</formula>
    </cfRule>
  </conditionalFormatting>
  <conditionalFormatting sqref="V225">
    <cfRule type="cellIs" dxfId="9945" priority="10674" operator="equal">
      <formula>"Pendiente"</formula>
    </cfRule>
  </conditionalFormatting>
  <conditionalFormatting sqref="AD225:AE225">
    <cfRule type="cellIs" dxfId="9944" priority="10673" operator="equal">
      <formula>"Pendiente"</formula>
    </cfRule>
  </conditionalFormatting>
  <conditionalFormatting sqref="AD226:AE226">
    <cfRule type="cellIs" dxfId="9943" priority="10671" operator="equal">
      <formula>"Pendiente"</formula>
    </cfRule>
  </conditionalFormatting>
  <conditionalFormatting sqref="B399:E399">
    <cfRule type="cellIs" dxfId="9942" priority="10670" operator="equal">
      <formula>"Pendiente"</formula>
    </cfRule>
  </conditionalFormatting>
  <conditionalFormatting sqref="B400:E400">
    <cfRule type="cellIs" dxfId="9941" priority="10669" operator="equal">
      <formula>"Pendiente"</formula>
    </cfRule>
  </conditionalFormatting>
  <conditionalFormatting sqref="B401:E401">
    <cfRule type="cellIs" dxfId="9940" priority="10668" operator="equal">
      <formula>"Pendiente"</formula>
    </cfRule>
  </conditionalFormatting>
  <conditionalFormatting sqref="B402:E402">
    <cfRule type="cellIs" dxfId="9939" priority="10667" operator="equal">
      <formula>"Pendiente"</formula>
    </cfRule>
  </conditionalFormatting>
  <conditionalFormatting sqref="B403:E403">
    <cfRule type="cellIs" dxfId="9938" priority="10666" operator="equal">
      <formula>"Pendiente"</formula>
    </cfRule>
  </conditionalFormatting>
  <conditionalFormatting sqref="B404:E404">
    <cfRule type="cellIs" dxfId="9937" priority="10665" operator="equal">
      <formula>"Pendiente"</formula>
    </cfRule>
  </conditionalFormatting>
  <conditionalFormatting sqref="B405:E405">
    <cfRule type="cellIs" dxfId="9936" priority="10664" operator="equal">
      <formula>"Pendiente"</formula>
    </cfRule>
  </conditionalFormatting>
  <conditionalFormatting sqref="B406:E406">
    <cfRule type="cellIs" dxfId="9935" priority="10663" operator="equal">
      <formula>"Pendiente"</formula>
    </cfRule>
  </conditionalFormatting>
  <conditionalFormatting sqref="B407:E407">
    <cfRule type="cellIs" dxfId="9934" priority="10661" operator="equal">
      <formula>"Pendiente"</formula>
    </cfRule>
  </conditionalFormatting>
  <conditionalFormatting sqref="B408:E408">
    <cfRule type="cellIs" dxfId="9933" priority="10660" operator="equal">
      <formula>"Pendiente"</formula>
    </cfRule>
  </conditionalFormatting>
  <conditionalFormatting sqref="B409:E409">
    <cfRule type="cellIs" dxfId="9932" priority="10659" operator="equal">
      <formula>"Pendiente"</formula>
    </cfRule>
  </conditionalFormatting>
  <conditionalFormatting sqref="B410:E410">
    <cfRule type="cellIs" dxfId="9931" priority="10658" operator="equal">
      <formula>"Pendiente"</formula>
    </cfRule>
  </conditionalFormatting>
  <conditionalFormatting sqref="B411:E411">
    <cfRule type="cellIs" dxfId="9930" priority="10657" operator="equal">
      <formula>"Pendiente"</formula>
    </cfRule>
  </conditionalFormatting>
  <conditionalFormatting sqref="B412:E412">
    <cfRule type="cellIs" dxfId="9929" priority="10656" operator="equal">
      <formula>"Pendiente"</formula>
    </cfRule>
  </conditionalFormatting>
  <conditionalFormatting sqref="V227">
    <cfRule type="cellIs" dxfId="9928" priority="10655" operator="equal">
      <formula>"Pendiente"</formula>
    </cfRule>
  </conditionalFormatting>
  <conditionalFormatting sqref="M399:M412">
    <cfRule type="cellIs" dxfId="9927" priority="10654" operator="equal">
      <formula>"Pendiente"</formula>
    </cfRule>
  </conditionalFormatting>
  <conditionalFormatting sqref="H399:H412">
    <cfRule type="cellIs" dxfId="9926" priority="10653" operator="equal">
      <formula>"Pendiente"</formula>
    </cfRule>
  </conditionalFormatting>
  <conditionalFormatting sqref="AD227:AE227">
    <cfRule type="cellIs" dxfId="9925" priority="10652" operator="equal">
      <formula>"Pendiente"</formula>
    </cfRule>
  </conditionalFormatting>
  <conditionalFormatting sqref="AD228:AE228">
    <cfRule type="cellIs" dxfId="9924" priority="10650" operator="equal">
      <formula>"Pendiente"</formula>
    </cfRule>
  </conditionalFormatting>
  <conditionalFormatting sqref="V229">
    <cfRule type="cellIs" dxfId="9923" priority="10648" operator="equal">
      <formula>"Pendiente"</formula>
    </cfRule>
  </conditionalFormatting>
  <conditionalFormatting sqref="CD188">
    <cfRule type="cellIs" dxfId="9922" priority="10647" operator="equal">
      <formula>"Pendiente"</formula>
    </cfRule>
  </conditionalFormatting>
  <conditionalFormatting sqref="CD188">
    <cfRule type="cellIs" dxfId="9921" priority="10646" operator="equal">
      <formula>"REPORTADO"</formula>
    </cfRule>
  </conditionalFormatting>
  <conditionalFormatting sqref="CD190">
    <cfRule type="cellIs" dxfId="9920" priority="10645" operator="equal">
      <formula>"Pendiente"</formula>
    </cfRule>
  </conditionalFormatting>
  <conditionalFormatting sqref="CD190">
    <cfRule type="cellIs" dxfId="9919" priority="10644" operator="equal">
      <formula>"REPORTADO"</formula>
    </cfRule>
  </conditionalFormatting>
  <conditionalFormatting sqref="CD186 CD184 CD182">
    <cfRule type="cellIs" dxfId="9918" priority="10643" operator="equal">
      <formula>"Pendiente"</formula>
    </cfRule>
  </conditionalFormatting>
  <conditionalFormatting sqref="CD186 CD184 CD182">
    <cfRule type="cellIs" dxfId="9917" priority="10642" operator="equal">
      <formula>"REPORTADO"</formula>
    </cfRule>
  </conditionalFormatting>
  <conditionalFormatting sqref="CD179 CD170:CD175">
    <cfRule type="cellIs" dxfId="9916" priority="10641" operator="equal">
      <formula>"Pendiente"</formula>
    </cfRule>
  </conditionalFormatting>
  <conditionalFormatting sqref="CD179 CD170:CD175">
    <cfRule type="cellIs" dxfId="9915" priority="10640" operator="equal">
      <formula>"REPORTADO"</formula>
    </cfRule>
  </conditionalFormatting>
  <conditionalFormatting sqref="CD169 CD160:CD167 CD156:CD158 CD152 CD150 CD146 CD140 CD138">
    <cfRule type="cellIs" dxfId="9914" priority="10639" operator="equal">
      <formula>"Pendiente"</formula>
    </cfRule>
  </conditionalFormatting>
  <conditionalFormatting sqref="CD169 CD160:CD167 CD156:CD158 CD152 CD150 CD146 CD140 CD138">
    <cfRule type="cellIs" dxfId="9913" priority="10638" operator="equal">
      <formula>"REPORTADO"</formula>
    </cfRule>
  </conditionalFormatting>
  <conditionalFormatting sqref="W230:X230 U230">
    <cfRule type="cellIs" dxfId="9912" priority="10636" operator="equal">
      <formula>"Pendiente"</formula>
    </cfRule>
  </conditionalFormatting>
  <conditionalFormatting sqref="V230">
    <cfRule type="cellIs" dxfId="9911" priority="10635" operator="equal">
      <formula>"Pendiente"</formula>
    </cfRule>
  </conditionalFormatting>
  <conditionalFormatting sqref="U231:X231 W232:X232 U232">
    <cfRule type="cellIs" dxfId="9910" priority="10634" operator="equal">
      <formula>"Pendiente"</formula>
    </cfRule>
  </conditionalFormatting>
  <conditionalFormatting sqref="AA230:AG232">
    <cfRule type="cellIs" dxfId="9909" priority="10633" operator="equal">
      <formula>"Pendiente"</formula>
    </cfRule>
  </conditionalFormatting>
  <conditionalFormatting sqref="V232">
    <cfRule type="cellIs" dxfId="9908" priority="10630" operator="equal">
      <formula>"Pendiente"</formula>
    </cfRule>
  </conditionalFormatting>
  <conditionalFormatting sqref="V233">
    <cfRule type="cellIs" dxfId="9907" priority="10628" operator="equal">
      <formula>"Pendiente"</formula>
    </cfRule>
  </conditionalFormatting>
  <conditionalFormatting sqref="V234">
    <cfRule type="cellIs" dxfId="9906" priority="10626" operator="equal">
      <formula>"Pendiente"</formula>
    </cfRule>
  </conditionalFormatting>
  <conditionalFormatting sqref="AC234:AE234">
    <cfRule type="cellIs" dxfId="9905" priority="10625" operator="equal">
      <formula>"Pendiente"</formula>
    </cfRule>
  </conditionalFormatting>
  <conditionalFormatting sqref="V235">
    <cfRule type="cellIs" dxfId="9904" priority="10623" operator="equal">
      <formula>"Pendiente"</formula>
    </cfRule>
  </conditionalFormatting>
  <conditionalFormatting sqref="AC235:AE235">
    <cfRule type="cellIs" dxfId="9903" priority="10622" operator="equal">
      <formula>"Pendiente"</formula>
    </cfRule>
  </conditionalFormatting>
  <conditionalFormatting sqref="AC236:AE236">
    <cfRule type="cellIs" dxfId="9902" priority="10620" operator="equal">
      <formula>"Pendiente"</formula>
    </cfRule>
  </conditionalFormatting>
  <conditionalFormatting sqref="N546:N570 N1:N426 N720:N725">
    <cfRule type="containsText" dxfId="9901" priority="10619" operator="containsText" text="EN EJECUCIÓN">
      <formula>NOT(ISERROR(SEARCH("EN EJECUCIÓN",N1)))</formula>
    </cfRule>
  </conditionalFormatting>
  <conditionalFormatting sqref="V237">
    <cfRule type="cellIs" dxfId="9900" priority="10617" operator="equal">
      <formula>"Pendiente"</formula>
    </cfRule>
  </conditionalFormatting>
  <conditionalFormatting sqref="AC237:AE237">
    <cfRule type="cellIs" dxfId="9899" priority="10616" operator="equal">
      <formula>"Pendiente"</formula>
    </cfRule>
  </conditionalFormatting>
  <conditionalFormatting sqref="V238">
    <cfRule type="cellIs" dxfId="9898" priority="10614" operator="equal">
      <formula>"Pendiente"</formula>
    </cfRule>
  </conditionalFormatting>
  <conditionalFormatting sqref="AC238:AE238">
    <cfRule type="cellIs" dxfId="9897" priority="10613" operator="equal">
      <formula>"Pendiente"</formula>
    </cfRule>
  </conditionalFormatting>
  <conditionalFormatting sqref="B413:E413">
    <cfRule type="cellIs" dxfId="9896" priority="10610" operator="equal">
      <formula>"Pendiente"</formula>
    </cfRule>
  </conditionalFormatting>
  <conditionalFormatting sqref="B414:E414">
    <cfRule type="cellIs" dxfId="9895" priority="10609" operator="equal">
      <formula>"Pendiente"</formula>
    </cfRule>
  </conditionalFormatting>
  <conditionalFormatting sqref="B415:E415">
    <cfRule type="cellIs" dxfId="9894" priority="10608" operator="equal">
      <formula>"Pendiente"</formula>
    </cfRule>
  </conditionalFormatting>
  <conditionalFormatting sqref="B416:E416">
    <cfRule type="cellIs" dxfId="9893" priority="10607" operator="equal">
      <formula>"Pendiente"</formula>
    </cfRule>
  </conditionalFormatting>
  <conditionalFormatting sqref="AC239:AE239">
    <cfRule type="cellIs" dxfId="9892" priority="10606" operator="equal">
      <formula>"Pendiente"</formula>
    </cfRule>
  </conditionalFormatting>
  <conditionalFormatting sqref="AC240:AE240">
    <cfRule type="cellIs" dxfId="9891" priority="10602" operator="equal">
      <formula>"Pendiente"</formula>
    </cfRule>
  </conditionalFormatting>
  <conditionalFormatting sqref="B417:E417">
    <cfRule type="cellIs" dxfId="9890" priority="10601" operator="equal">
      <formula>"Pendiente"</formula>
    </cfRule>
  </conditionalFormatting>
  <conditionalFormatting sqref="B418:E418">
    <cfRule type="cellIs" dxfId="9889" priority="10600" operator="equal">
      <formula>"Pendiente"</formula>
    </cfRule>
  </conditionalFormatting>
  <conditionalFormatting sqref="B419:E419">
    <cfRule type="cellIs" dxfId="9888" priority="10599" operator="equal">
      <formula>"Pendiente"</formula>
    </cfRule>
  </conditionalFormatting>
  <conditionalFormatting sqref="M417:M419">
    <cfRule type="cellIs" dxfId="9887" priority="10598" operator="equal">
      <formula>"Pendiente"</formula>
    </cfRule>
  </conditionalFormatting>
  <conditionalFormatting sqref="H417:H419">
    <cfRule type="cellIs" dxfId="9886" priority="10597" operator="equal">
      <formula>"Pendiente"</formula>
    </cfRule>
  </conditionalFormatting>
  <conditionalFormatting sqref="AC241:AE241">
    <cfRule type="cellIs" dxfId="9885" priority="10595" operator="equal">
      <formula>"Pendiente"</formula>
    </cfRule>
  </conditionalFormatting>
  <conditionalFormatting sqref="AB241:AB244">
    <cfRule type="cellIs" dxfId="9884" priority="10594" operator="equal">
      <formula>"Pendiente"</formula>
    </cfRule>
  </conditionalFormatting>
  <conditionalFormatting sqref="AA242">
    <cfRule type="cellIs" dxfId="9883" priority="10593" operator="equal">
      <formula>"Pendiente"</formula>
    </cfRule>
  </conditionalFormatting>
  <conditionalFormatting sqref="AA243">
    <cfRule type="cellIs" dxfId="9882" priority="10592" operator="equal">
      <formula>"Pendiente"</formula>
    </cfRule>
  </conditionalFormatting>
  <conditionalFormatting sqref="AC242">
    <cfRule type="cellIs" dxfId="9881" priority="10590" operator="equal">
      <formula>"Pendiente"</formula>
    </cfRule>
  </conditionalFormatting>
  <conditionalFormatting sqref="AD242:AE242">
    <cfRule type="cellIs" dxfId="9880" priority="10589" operator="equal">
      <formula>"Pendiente"</formula>
    </cfRule>
  </conditionalFormatting>
  <conditionalFormatting sqref="B420:E420">
    <cfRule type="cellIs" dxfId="9879" priority="10588" operator="equal">
      <formula>"Pendiente"</formula>
    </cfRule>
  </conditionalFormatting>
  <conditionalFormatting sqref="B421:E421">
    <cfRule type="cellIs" dxfId="9878" priority="10587" operator="equal">
      <formula>"Pendiente"</formula>
    </cfRule>
  </conditionalFormatting>
  <conditionalFormatting sqref="B422:E422">
    <cfRule type="cellIs" dxfId="9877" priority="10585" operator="equal">
      <formula>"Pendiente"</formula>
    </cfRule>
  </conditionalFormatting>
  <conditionalFormatting sqref="B423:E423">
    <cfRule type="cellIs" dxfId="9876" priority="10584" operator="equal">
      <formula>"Pendiente"</formula>
    </cfRule>
  </conditionalFormatting>
  <conditionalFormatting sqref="M420:M423">
    <cfRule type="cellIs" dxfId="9875" priority="10583" operator="equal">
      <formula>"Pendiente"</formula>
    </cfRule>
  </conditionalFormatting>
  <conditionalFormatting sqref="H420:H423">
    <cfRule type="cellIs" dxfId="9874" priority="10582" operator="equal">
      <formula>"Pendiente"</formula>
    </cfRule>
  </conditionalFormatting>
  <conditionalFormatting sqref="AC243:AE243">
    <cfRule type="cellIs" dxfId="9873" priority="10581" operator="equal">
      <formula>"Pendiente"</formula>
    </cfRule>
  </conditionalFormatting>
  <conditionalFormatting sqref="B424:E424">
    <cfRule type="cellIs" dxfId="9872" priority="10580" operator="equal">
      <formula>"Pendiente"</formula>
    </cfRule>
  </conditionalFormatting>
  <conditionalFormatting sqref="B425:E425">
    <cfRule type="cellIs" dxfId="9871" priority="10579" operator="equal">
      <formula>"Pendiente"</formula>
    </cfRule>
  </conditionalFormatting>
  <conditionalFormatting sqref="B426:E426">
    <cfRule type="cellIs" dxfId="9870" priority="10578" operator="equal">
      <formula>"Pendiente"</formula>
    </cfRule>
  </conditionalFormatting>
  <conditionalFormatting sqref="M424:M426">
    <cfRule type="cellIs" dxfId="9869" priority="10577" operator="equal">
      <formula>"Pendiente"</formula>
    </cfRule>
  </conditionalFormatting>
  <conditionalFormatting sqref="H424:H426">
    <cfRule type="cellIs" dxfId="9868" priority="10576" operator="equal">
      <formula>"Pendiente"</formula>
    </cfRule>
  </conditionalFormatting>
  <conditionalFormatting sqref="AC244:AE244">
    <cfRule type="cellIs" dxfId="9867" priority="10573" operator="equal">
      <formula>"Pendiente"</formula>
    </cfRule>
  </conditionalFormatting>
  <conditionalFormatting sqref="AC245:AE245">
    <cfRule type="cellIs" dxfId="9866" priority="10571" operator="equal">
      <formula>"Pendiente"</formula>
    </cfRule>
  </conditionalFormatting>
  <conditionalFormatting sqref="B427:E427">
    <cfRule type="cellIs" dxfId="9865" priority="10526" operator="equal">
      <formula>"Pendiente"</formula>
    </cfRule>
  </conditionalFormatting>
  <conditionalFormatting sqref="B428:E428">
    <cfRule type="cellIs" dxfId="9864" priority="10525" operator="equal">
      <formula>"Pendiente"</formula>
    </cfRule>
  </conditionalFormatting>
  <conditionalFormatting sqref="B429:E429">
    <cfRule type="cellIs" dxfId="9863" priority="10524" operator="equal">
      <formula>"Pendiente"</formula>
    </cfRule>
  </conditionalFormatting>
  <conditionalFormatting sqref="M427:M429">
    <cfRule type="cellIs" dxfId="9862" priority="10523" operator="equal">
      <formula>"Pendiente"</formula>
    </cfRule>
  </conditionalFormatting>
  <conditionalFormatting sqref="H427:H429">
    <cfRule type="cellIs" dxfId="9861" priority="10521" operator="equal">
      <formula>"Pendiente"</formula>
    </cfRule>
  </conditionalFormatting>
  <conditionalFormatting sqref="AC246:AE246">
    <cfRule type="cellIs" dxfId="9860" priority="10512" operator="equal">
      <formula>"Pendiente"</formula>
    </cfRule>
  </conditionalFormatting>
  <conditionalFormatting sqref="AC247">
    <cfRule type="cellIs" dxfId="9859" priority="10510" operator="equal">
      <formula>"Pendiente"</formula>
    </cfRule>
  </conditionalFormatting>
  <conditionalFormatting sqref="AD247:AE248">
    <cfRule type="cellIs" dxfId="9858" priority="10508" operator="equal">
      <formula>"Pendiente"</formula>
    </cfRule>
  </conditionalFormatting>
  <conditionalFormatting sqref="AC248">
    <cfRule type="cellIs" dxfId="9857" priority="10507" operator="equal">
      <formula>"Pendiente"</formula>
    </cfRule>
  </conditionalFormatting>
  <conditionalFormatting sqref="AC250:AE250">
    <cfRule type="cellIs" dxfId="9856" priority="10505" operator="equal">
      <formula>"Pendiente"</formula>
    </cfRule>
  </conditionalFormatting>
  <conditionalFormatting sqref="AC251:AE251">
    <cfRule type="cellIs" dxfId="9855" priority="10503" operator="equal">
      <formula>"Pendiente"</formula>
    </cfRule>
  </conditionalFormatting>
  <conditionalFormatting sqref="L252">
    <cfRule type="cellIs" dxfId="9854" priority="10502" operator="equal">
      <formula>"Pendiente"</formula>
    </cfRule>
  </conditionalFormatting>
  <conditionalFormatting sqref="AC252:AE252">
    <cfRule type="cellIs" dxfId="9853" priority="10500" operator="equal">
      <formula>"Pendiente"</formula>
    </cfRule>
  </conditionalFormatting>
  <conditionalFormatting sqref="L253:L261">
    <cfRule type="cellIs" dxfId="9852" priority="10499" operator="equal">
      <formula>"Pendiente"</formula>
    </cfRule>
  </conditionalFormatting>
  <conditionalFormatting sqref="AC253:AE253">
    <cfRule type="cellIs" dxfId="9851" priority="10497" operator="equal">
      <formula>"Pendiente"</formula>
    </cfRule>
  </conditionalFormatting>
  <conditionalFormatting sqref="AC254:AE254">
    <cfRule type="cellIs" dxfId="9850" priority="10495" operator="equal">
      <formula>"Pendiente"</formula>
    </cfRule>
  </conditionalFormatting>
  <conditionalFormatting sqref="AG255">
    <cfRule type="cellIs" dxfId="9849" priority="10493" operator="equal">
      <formula>"Pendiente"</formula>
    </cfRule>
  </conditionalFormatting>
  <conditionalFormatting sqref="AC255:AE255">
    <cfRule type="cellIs" dxfId="9848" priority="10492" operator="equal">
      <formula>"Pendiente"</formula>
    </cfRule>
  </conditionalFormatting>
  <conditionalFormatting sqref="AD256">
    <cfRule type="cellIs" dxfId="9847" priority="10490" operator="equal">
      <formula>"Pendiente"</formula>
    </cfRule>
  </conditionalFormatting>
  <conditionalFormatting sqref="AE256">
    <cfRule type="cellIs" dxfId="9846" priority="10489" operator="equal">
      <formula>"Pendiente"</formula>
    </cfRule>
  </conditionalFormatting>
  <conditionalFormatting sqref="AC257:AE257">
    <cfRule type="cellIs" dxfId="9845" priority="10488" operator="equal">
      <formula>"Pendiente"</formula>
    </cfRule>
  </conditionalFormatting>
  <conditionalFormatting sqref="T396">
    <cfRule type="cellIs" dxfId="9844" priority="10486" operator="equal">
      <formula>"Pendiente"</formula>
    </cfRule>
  </conditionalFormatting>
  <conditionalFormatting sqref="T400">
    <cfRule type="cellIs" dxfId="9843" priority="10485" operator="equal">
      <formula>"Pendiente"</formula>
    </cfRule>
  </conditionalFormatting>
  <conditionalFormatting sqref="T401">
    <cfRule type="cellIs" dxfId="9842" priority="10484" operator="equal">
      <formula>"Pendiente"</formula>
    </cfRule>
  </conditionalFormatting>
  <conditionalFormatting sqref="T402">
    <cfRule type="cellIs" dxfId="9841" priority="10483" operator="equal">
      <formula>"Pendiente"</formula>
    </cfRule>
  </conditionalFormatting>
  <conditionalFormatting sqref="T404">
    <cfRule type="cellIs" dxfId="9840" priority="10482" operator="equal">
      <formula>"Pendiente"</formula>
    </cfRule>
  </conditionalFormatting>
  <conditionalFormatting sqref="T408">
    <cfRule type="cellIs" dxfId="9839" priority="10481" operator="equal">
      <formula>"Pendiente"</formula>
    </cfRule>
  </conditionalFormatting>
  <conditionalFormatting sqref="T417">
    <cfRule type="cellIs" dxfId="9838" priority="10480" operator="equal">
      <formula>"Pendiente"</formula>
    </cfRule>
  </conditionalFormatting>
  <conditionalFormatting sqref="T418:T421">
    <cfRule type="cellIs" dxfId="9837" priority="10479" operator="equal">
      <formula>"Pendiente"</formula>
    </cfRule>
  </conditionalFormatting>
  <conditionalFormatting sqref="T422">
    <cfRule type="cellIs" dxfId="9836" priority="10478" operator="equal">
      <formula>"Pendiente"</formula>
    </cfRule>
  </conditionalFormatting>
  <conditionalFormatting sqref="T424">
    <cfRule type="cellIs" dxfId="9835" priority="10477" operator="equal">
      <formula>"Pendiente"</formula>
    </cfRule>
  </conditionalFormatting>
  <conditionalFormatting sqref="T425">
    <cfRule type="cellIs" dxfId="9834" priority="10476" operator="equal">
      <formula>"Pendiente"</formula>
    </cfRule>
  </conditionalFormatting>
  <conditionalFormatting sqref="T428:T429">
    <cfRule type="cellIs" dxfId="9833" priority="10475" operator="equal">
      <formula>"Pendiente"</formula>
    </cfRule>
  </conditionalFormatting>
  <conditionalFormatting sqref="T427">
    <cfRule type="cellIs" dxfId="9832" priority="10474" operator="equal">
      <formula>"Pendiente"</formula>
    </cfRule>
  </conditionalFormatting>
  <conditionalFormatting sqref="B430:E430">
    <cfRule type="cellIs" dxfId="9831" priority="10473" operator="equal">
      <formula>"Pendiente"</formula>
    </cfRule>
  </conditionalFormatting>
  <conditionalFormatting sqref="B431:E431">
    <cfRule type="cellIs" dxfId="9830" priority="10472" operator="equal">
      <formula>"Pendiente"</formula>
    </cfRule>
  </conditionalFormatting>
  <conditionalFormatting sqref="B432:E432">
    <cfRule type="cellIs" dxfId="9829" priority="10471" operator="equal">
      <formula>"Pendiente"</formula>
    </cfRule>
  </conditionalFormatting>
  <conditionalFormatting sqref="B433 D433:E433">
    <cfRule type="cellIs" dxfId="9828" priority="10470" operator="equal">
      <formula>"Pendiente"</formula>
    </cfRule>
  </conditionalFormatting>
  <conditionalFormatting sqref="B434 D434:E434">
    <cfRule type="cellIs" dxfId="9827" priority="10469" operator="equal">
      <formula>"Pendiente"</formula>
    </cfRule>
  </conditionalFormatting>
  <conditionalFormatting sqref="B435 D435:E435">
    <cfRule type="cellIs" dxfId="9826" priority="10468" operator="equal">
      <formula>"Pendiente"</formula>
    </cfRule>
  </conditionalFormatting>
  <conditionalFormatting sqref="B436 D436:E436">
    <cfRule type="cellIs" dxfId="9825" priority="10467" operator="equal">
      <formula>"Pendiente"</formula>
    </cfRule>
  </conditionalFormatting>
  <conditionalFormatting sqref="B437 D437:E437">
    <cfRule type="cellIs" dxfId="9824" priority="10466" operator="equal">
      <formula>"Pendiente"</formula>
    </cfRule>
  </conditionalFormatting>
  <conditionalFormatting sqref="B438 D438:E438">
    <cfRule type="cellIs" dxfId="9823" priority="10465" operator="equal">
      <formula>"Pendiente"</formula>
    </cfRule>
  </conditionalFormatting>
  <conditionalFormatting sqref="B439 D439:E439">
    <cfRule type="cellIs" dxfId="9822" priority="10464" operator="equal">
      <formula>"Pendiente"</formula>
    </cfRule>
  </conditionalFormatting>
  <conditionalFormatting sqref="B440 D440:E440">
    <cfRule type="cellIs" dxfId="9821" priority="10463" operator="equal">
      <formula>"Pendiente"</formula>
    </cfRule>
  </conditionalFormatting>
  <conditionalFormatting sqref="B441 D441:E441">
    <cfRule type="cellIs" dxfId="9820" priority="10462" operator="equal">
      <formula>"Pendiente"</formula>
    </cfRule>
  </conditionalFormatting>
  <conditionalFormatting sqref="B442:E442">
    <cfRule type="cellIs" dxfId="9819" priority="10461" operator="equal">
      <formula>"Pendiente"</formula>
    </cfRule>
  </conditionalFormatting>
  <conditionalFormatting sqref="B443:E443">
    <cfRule type="cellIs" dxfId="9818" priority="10460" operator="equal">
      <formula>"Pendiente"</formula>
    </cfRule>
  </conditionalFormatting>
  <conditionalFormatting sqref="B444:E444">
    <cfRule type="cellIs" dxfId="9817" priority="10459" operator="equal">
      <formula>"Pendiente"</formula>
    </cfRule>
  </conditionalFormatting>
  <conditionalFormatting sqref="B445:E445">
    <cfRule type="cellIs" dxfId="9816" priority="10458" operator="equal">
      <formula>"Pendiente"</formula>
    </cfRule>
  </conditionalFormatting>
  <conditionalFormatting sqref="B446:E446">
    <cfRule type="cellIs" dxfId="9815" priority="10457" operator="equal">
      <formula>"Pendiente"</formula>
    </cfRule>
  </conditionalFormatting>
  <conditionalFormatting sqref="B447:E447">
    <cfRule type="cellIs" dxfId="9814" priority="10456" operator="equal">
      <formula>"Pendiente"</formula>
    </cfRule>
  </conditionalFormatting>
  <conditionalFormatting sqref="B448:E448">
    <cfRule type="cellIs" dxfId="9813" priority="10455" operator="equal">
      <formula>"Pendiente"</formula>
    </cfRule>
  </conditionalFormatting>
  <conditionalFormatting sqref="B449:E449">
    <cfRule type="cellIs" dxfId="9812" priority="10454" operator="equal">
      <formula>"Pendiente"</formula>
    </cfRule>
  </conditionalFormatting>
  <conditionalFormatting sqref="B450:C450 E450">
    <cfRule type="cellIs" dxfId="9811" priority="10453" operator="equal">
      <formula>"Pendiente"</formula>
    </cfRule>
  </conditionalFormatting>
  <conditionalFormatting sqref="D450">
    <cfRule type="cellIs" dxfId="9810" priority="10452" operator="equal">
      <formula>"Pendiente"</formula>
    </cfRule>
  </conditionalFormatting>
  <conditionalFormatting sqref="M430:M450">
    <cfRule type="cellIs" dxfId="9809" priority="10451" operator="equal">
      <formula>"Pendiente"</formula>
    </cfRule>
  </conditionalFormatting>
  <conditionalFormatting sqref="H430:H450">
    <cfRule type="cellIs" dxfId="9808" priority="10450" operator="equal">
      <formula>"Pendiente"</formula>
    </cfRule>
  </conditionalFormatting>
  <conditionalFormatting sqref="B451:E451">
    <cfRule type="cellIs" dxfId="9807" priority="10449" operator="equal">
      <formula>"Pendiente"</formula>
    </cfRule>
  </conditionalFormatting>
  <conditionalFormatting sqref="B452:C452 E452">
    <cfRule type="cellIs" dxfId="9806" priority="10448" operator="equal">
      <formula>"Pendiente"</formula>
    </cfRule>
  </conditionalFormatting>
  <conditionalFormatting sqref="D452">
    <cfRule type="cellIs" dxfId="9805" priority="10447" operator="equal">
      <formula>"Pendiente"</formula>
    </cfRule>
  </conditionalFormatting>
  <conditionalFormatting sqref="B453:E453">
    <cfRule type="cellIs" dxfId="9804" priority="10446" operator="equal">
      <formula>"Pendiente"</formula>
    </cfRule>
  </conditionalFormatting>
  <conditionalFormatting sqref="B454:E454">
    <cfRule type="cellIs" dxfId="9803" priority="10445" operator="equal">
      <formula>"Pendiente"</formula>
    </cfRule>
  </conditionalFormatting>
  <conditionalFormatting sqref="B455:E455">
    <cfRule type="cellIs" dxfId="9802" priority="10444" operator="equal">
      <formula>"Pendiente"</formula>
    </cfRule>
  </conditionalFormatting>
  <conditionalFormatting sqref="B456:E456">
    <cfRule type="cellIs" dxfId="9801" priority="10443" operator="equal">
      <formula>"Pendiente"</formula>
    </cfRule>
  </conditionalFormatting>
  <conditionalFormatting sqref="B457:E457">
    <cfRule type="cellIs" dxfId="9800" priority="10442" operator="equal">
      <formula>"Pendiente"</formula>
    </cfRule>
  </conditionalFormatting>
  <conditionalFormatting sqref="M451:M457">
    <cfRule type="cellIs" dxfId="9799" priority="10441" operator="equal">
      <formula>"Pendiente"</formula>
    </cfRule>
  </conditionalFormatting>
  <conditionalFormatting sqref="H451:H457">
    <cfRule type="cellIs" dxfId="9798" priority="10440" operator="equal">
      <formula>"Pendiente"</formula>
    </cfRule>
  </conditionalFormatting>
  <conditionalFormatting sqref="B458:C458 E458">
    <cfRule type="cellIs" dxfId="9797" priority="10439" operator="equal">
      <formula>"Pendiente"</formula>
    </cfRule>
  </conditionalFormatting>
  <conditionalFormatting sqref="D458">
    <cfRule type="cellIs" dxfId="9796" priority="10438" operator="equal">
      <formula>"Pendiente"</formula>
    </cfRule>
  </conditionalFormatting>
  <conditionalFormatting sqref="B459:E459">
    <cfRule type="cellIs" dxfId="9795" priority="10437" operator="equal">
      <formula>"Pendiente"</formula>
    </cfRule>
  </conditionalFormatting>
  <conditionalFormatting sqref="M458:M459">
    <cfRule type="cellIs" dxfId="9794" priority="10436" operator="equal">
      <formula>"Pendiente"</formula>
    </cfRule>
  </conditionalFormatting>
  <conditionalFormatting sqref="H458:H459">
    <cfRule type="cellIs" dxfId="9793" priority="10435" operator="equal">
      <formula>"Pendiente"</formula>
    </cfRule>
  </conditionalFormatting>
  <conditionalFormatting sqref="B460:C460 E460">
    <cfRule type="cellIs" dxfId="9792" priority="10434" operator="equal">
      <formula>"Pendiente"</formula>
    </cfRule>
  </conditionalFormatting>
  <conditionalFormatting sqref="D460">
    <cfRule type="cellIs" dxfId="9791" priority="10433" operator="equal">
      <formula>"Pendiente"</formula>
    </cfRule>
  </conditionalFormatting>
  <conditionalFormatting sqref="B461:E461">
    <cfRule type="cellIs" dxfId="9790" priority="10432" operator="equal">
      <formula>"Pendiente"</formula>
    </cfRule>
  </conditionalFormatting>
  <conditionalFormatting sqref="M460:M461">
    <cfRule type="cellIs" dxfId="9789" priority="10431" operator="equal">
      <formula>"Pendiente"</formula>
    </cfRule>
  </conditionalFormatting>
  <conditionalFormatting sqref="H460:H461">
    <cfRule type="cellIs" dxfId="9788" priority="10430" operator="equal">
      <formula>"Pendiente"</formula>
    </cfRule>
  </conditionalFormatting>
  <conditionalFormatting sqref="B462:E462">
    <cfRule type="cellIs" dxfId="9787" priority="10429" operator="equal">
      <formula>"Pendiente"</formula>
    </cfRule>
  </conditionalFormatting>
  <conditionalFormatting sqref="B463:E463">
    <cfRule type="cellIs" dxfId="9786" priority="10428" operator="equal">
      <formula>"Pendiente"</formula>
    </cfRule>
  </conditionalFormatting>
  <conditionalFormatting sqref="M462:M463">
    <cfRule type="cellIs" dxfId="9785" priority="10427" operator="equal">
      <formula>"Pendiente"</formula>
    </cfRule>
  </conditionalFormatting>
  <conditionalFormatting sqref="H462:H463">
    <cfRule type="cellIs" dxfId="9784" priority="10426" operator="equal">
      <formula>"Pendiente"</formula>
    </cfRule>
  </conditionalFormatting>
  <conditionalFormatting sqref="B464:E464">
    <cfRule type="cellIs" dxfId="9783" priority="10425" operator="equal">
      <formula>"Pendiente"</formula>
    </cfRule>
  </conditionalFormatting>
  <conditionalFormatting sqref="B465:E465">
    <cfRule type="cellIs" dxfId="9782" priority="10424" operator="equal">
      <formula>"Pendiente"</formula>
    </cfRule>
  </conditionalFormatting>
  <conditionalFormatting sqref="B466:E466">
    <cfRule type="cellIs" dxfId="9781" priority="10423" operator="equal">
      <formula>"Pendiente"</formula>
    </cfRule>
  </conditionalFormatting>
  <conditionalFormatting sqref="M464:M466">
    <cfRule type="cellIs" dxfId="9780" priority="10422" operator="equal">
      <formula>"Pendiente"</formula>
    </cfRule>
  </conditionalFormatting>
  <conditionalFormatting sqref="H464:H466">
    <cfRule type="cellIs" dxfId="9779" priority="10421" operator="equal">
      <formula>"Pendiente"</formula>
    </cfRule>
  </conditionalFormatting>
  <conditionalFormatting sqref="B467:E467">
    <cfRule type="cellIs" dxfId="9778" priority="10420" operator="equal">
      <formula>"Pendiente"</formula>
    </cfRule>
  </conditionalFormatting>
  <conditionalFormatting sqref="B468:E468">
    <cfRule type="cellIs" dxfId="9777" priority="10419" operator="equal">
      <formula>"Pendiente"</formula>
    </cfRule>
  </conditionalFormatting>
  <conditionalFormatting sqref="B469:E469">
    <cfRule type="cellIs" dxfId="9776" priority="10418" operator="equal">
      <formula>"Pendiente"</formula>
    </cfRule>
  </conditionalFormatting>
  <conditionalFormatting sqref="B470:E470">
    <cfRule type="cellIs" dxfId="9775" priority="10417" operator="equal">
      <formula>"Pendiente"</formula>
    </cfRule>
  </conditionalFormatting>
  <conditionalFormatting sqref="M467:M470">
    <cfRule type="cellIs" dxfId="9774" priority="10416" operator="equal">
      <formula>"Pendiente"</formula>
    </cfRule>
  </conditionalFormatting>
  <conditionalFormatting sqref="H467:H470">
    <cfRule type="cellIs" dxfId="9773" priority="10415" operator="equal">
      <formula>"Pendiente"</formula>
    </cfRule>
  </conditionalFormatting>
  <conditionalFormatting sqref="T453:T469">
    <cfRule type="cellIs" dxfId="9772" priority="10414" operator="equal">
      <formula>"Pendiente"</formula>
    </cfRule>
  </conditionalFormatting>
  <conditionalFormatting sqref="T447:T451">
    <cfRule type="cellIs" dxfId="9771" priority="10413" operator="equal">
      <formula>"Pendiente"</formula>
    </cfRule>
  </conditionalFormatting>
  <conditionalFormatting sqref="T441:T446">
    <cfRule type="cellIs" dxfId="9770" priority="10412" operator="equal">
      <formula>"Pendiente"</formula>
    </cfRule>
  </conditionalFormatting>
  <conditionalFormatting sqref="T436:T439">
    <cfRule type="cellIs" dxfId="9769" priority="10411" operator="equal">
      <formula>"Pendiente"</formula>
    </cfRule>
  </conditionalFormatting>
  <conditionalFormatting sqref="T440">
    <cfRule type="cellIs" dxfId="9768" priority="10410" operator="equal">
      <formula>"Pendiente"</formula>
    </cfRule>
  </conditionalFormatting>
  <conditionalFormatting sqref="T433:T435">
    <cfRule type="cellIs" dxfId="9767" priority="10409" operator="equal">
      <formula>"Pendiente"</formula>
    </cfRule>
  </conditionalFormatting>
  <conditionalFormatting sqref="T432">
    <cfRule type="cellIs" dxfId="9766" priority="10408" operator="equal">
      <formula>"Pendiente"</formula>
    </cfRule>
  </conditionalFormatting>
  <conditionalFormatting sqref="T430">
    <cfRule type="cellIs" dxfId="9765" priority="10407" operator="equal">
      <formula>"Pendiente"</formula>
    </cfRule>
  </conditionalFormatting>
  <conditionalFormatting sqref="AC258:AE258">
    <cfRule type="cellIs" dxfId="9764" priority="10405" operator="equal">
      <formula>"Pendiente"</formula>
    </cfRule>
  </conditionalFormatting>
  <conditionalFormatting sqref="AC259:AE259">
    <cfRule type="cellIs" dxfId="9763" priority="10403" operator="equal">
      <formula>"Pendiente"</formula>
    </cfRule>
  </conditionalFormatting>
  <conditionalFormatting sqref="AC261:AE261">
    <cfRule type="cellIs" dxfId="9762" priority="10401" operator="equal">
      <formula>"Pendiente"</formula>
    </cfRule>
  </conditionalFormatting>
  <conditionalFormatting sqref="B471:E471">
    <cfRule type="cellIs" dxfId="9761" priority="10399" operator="equal">
      <formula>"Pendiente"</formula>
    </cfRule>
  </conditionalFormatting>
  <conditionalFormatting sqref="B472:E472">
    <cfRule type="cellIs" dxfId="9760" priority="10398" operator="equal">
      <formula>"Pendiente"</formula>
    </cfRule>
  </conditionalFormatting>
  <conditionalFormatting sqref="B474 D474:E474">
    <cfRule type="cellIs" dxfId="9759" priority="10397" operator="equal">
      <formula>"Pendiente"</formula>
    </cfRule>
  </conditionalFormatting>
  <conditionalFormatting sqref="B473 D473:E473">
    <cfRule type="cellIs" dxfId="9758" priority="10396" operator="equal">
      <formula>"Pendiente"</formula>
    </cfRule>
  </conditionalFormatting>
  <conditionalFormatting sqref="B475:E475">
    <cfRule type="cellIs" dxfId="9757" priority="10395" operator="equal">
      <formula>"Pendiente"</formula>
    </cfRule>
  </conditionalFormatting>
  <conditionalFormatting sqref="B476 D476:E476">
    <cfRule type="cellIs" dxfId="9756" priority="10394" operator="equal">
      <formula>"Pendiente"</formula>
    </cfRule>
  </conditionalFormatting>
  <conditionalFormatting sqref="B477 D477:E477">
    <cfRule type="cellIs" dxfId="9755" priority="10393" operator="equal">
      <formula>"Pendiente"</formula>
    </cfRule>
  </conditionalFormatting>
  <conditionalFormatting sqref="B478:E478">
    <cfRule type="cellIs" dxfId="9754" priority="10392" operator="equal">
      <formula>"Pendiente"</formula>
    </cfRule>
  </conditionalFormatting>
  <conditionalFormatting sqref="B479:E479">
    <cfRule type="cellIs" dxfId="9753" priority="10391" operator="equal">
      <formula>"Pendiente"</formula>
    </cfRule>
  </conditionalFormatting>
  <conditionalFormatting sqref="B480:E480">
    <cfRule type="cellIs" dxfId="9752" priority="10390" operator="equal">
      <formula>"Pendiente"</formula>
    </cfRule>
  </conditionalFormatting>
  <conditionalFormatting sqref="AC262:AE262">
    <cfRule type="cellIs" dxfId="9751" priority="10389" operator="equal">
      <formula>"Pendiente"</formula>
    </cfRule>
  </conditionalFormatting>
  <conditionalFormatting sqref="M471:M480">
    <cfRule type="cellIs" dxfId="9750" priority="10388" operator="equal">
      <formula>"Pendiente"</formula>
    </cfRule>
  </conditionalFormatting>
  <conditionalFormatting sqref="L262">
    <cfRule type="cellIs" dxfId="9749" priority="10387" operator="equal">
      <formula>"Pendiente"</formula>
    </cfRule>
  </conditionalFormatting>
  <conditionalFormatting sqref="H471:H480">
    <cfRule type="cellIs" dxfId="9748" priority="10386" operator="equal">
      <formula>"Pendiente"</formula>
    </cfRule>
  </conditionalFormatting>
  <conditionalFormatting sqref="L264">
    <cfRule type="cellIs" dxfId="9747" priority="10385" operator="equal">
      <formula>"Pendiente"</formula>
    </cfRule>
  </conditionalFormatting>
  <conditionalFormatting sqref="AC264:AE264">
    <cfRule type="cellIs" dxfId="9746" priority="10383" operator="equal">
      <formula>"Pendiente"</formula>
    </cfRule>
  </conditionalFormatting>
  <conditionalFormatting sqref="L265">
    <cfRule type="cellIs" dxfId="9745" priority="10382" operator="equal">
      <formula>"Pendiente"</formula>
    </cfRule>
  </conditionalFormatting>
  <conditionalFormatting sqref="AC265:AE265">
    <cfRule type="cellIs" dxfId="9744" priority="10380" operator="equal">
      <formula>"Pendiente"</formula>
    </cfRule>
  </conditionalFormatting>
  <conditionalFormatting sqref="L266">
    <cfRule type="cellIs" dxfId="9743" priority="10379" operator="equal">
      <formula>"Pendiente"</formula>
    </cfRule>
  </conditionalFormatting>
  <conditionalFormatting sqref="AC266:AE266">
    <cfRule type="cellIs" dxfId="9742" priority="10377" operator="equal">
      <formula>"Pendiente"</formula>
    </cfRule>
  </conditionalFormatting>
  <conditionalFormatting sqref="L267">
    <cfRule type="cellIs" dxfId="9741" priority="10376" operator="equal">
      <formula>"Pendiente"</formula>
    </cfRule>
  </conditionalFormatting>
  <conditionalFormatting sqref="AC267:AE267">
    <cfRule type="cellIs" dxfId="9740" priority="10374" operator="equal">
      <formula>"Pendiente"</formula>
    </cfRule>
  </conditionalFormatting>
  <conditionalFormatting sqref="L268">
    <cfRule type="cellIs" dxfId="9739" priority="10373" operator="equal">
      <formula>"Pendiente"</formula>
    </cfRule>
  </conditionalFormatting>
  <conditionalFormatting sqref="AC268:AE268">
    <cfRule type="cellIs" dxfId="9738" priority="10371" operator="equal">
      <formula>"Pendiente"</formula>
    </cfRule>
  </conditionalFormatting>
  <conditionalFormatting sqref="L270">
    <cfRule type="cellIs" dxfId="9737" priority="10370" operator="equal">
      <formula>"Pendiente"</formula>
    </cfRule>
  </conditionalFormatting>
  <conditionalFormatting sqref="AC270:AE270">
    <cfRule type="cellIs" dxfId="9736" priority="10368" operator="equal">
      <formula>"Pendiente"</formula>
    </cfRule>
  </conditionalFormatting>
  <conditionalFormatting sqref="L271">
    <cfRule type="cellIs" dxfId="9735" priority="10367" operator="equal">
      <formula>"Pendiente"</formula>
    </cfRule>
  </conditionalFormatting>
  <conditionalFormatting sqref="O271">
    <cfRule type="cellIs" dxfId="9734" priority="10365" operator="equal">
      <formula>"Pendiente"</formula>
    </cfRule>
  </conditionalFormatting>
  <conditionalFormatting sqref="AC271:AE271">
    <cfRule type="cellIs" dxfId="9733" priority="10364" operator="equal">
      <formula>"Pendiente"</formula>
    </cfRule>
  </conditionalFormatting>
  <conditionalFormatting sqref="L272">
    <cfRule type="cellIs" dxfId="9732" priority="10363" operator="equal">
      <formula>"Pendiente"</formula>
    </cfRule>
  </conditionalFormatting>
  <conditionalFormatting sqref="L273">
    <cfRule type="cellIs" dxfId="9731" priority="10362" operator="equal">
      <formula>"Pendiente"</formula>
    </cfRule>
  </conditionalFormatting>
  <conditionalFormatting sqref="AD272">
    <cfRule type="cellIs" dxfId="9730" priority="10360" operator="equal">
      <formula>"Pendiente"</formula>
    </cfRule>
  </conditionalFormatting>
  <conditionalFormatting sqref="AE272">
    <cfRule type="cellIs" dxfId="9729" priority="10359" operator="equal">
      <formula>"Pendiente"</formula>
    </cfRule>
  </conditionalFormatting>
  <conditionalFormatting sqref="B481:E481">
    <cfRule type="cellIs" dxfId="9728" priority="10358" operator="equal">
      <formula>"Pendiente"</formula>
    </cfRule>
  </conditionalFormatting>
  <conditionalFormatting sqref="B482:E482">
    <cfRule type="cellIs" dxfId="9727" priority="10357" operator="equal">
      <formula>"Pendiente"</formula>
    </cfRule>
  </conditionalFormatting>
  <conditionalFormatting sqref="B483:E483">
    <cfRule type="cellIs" dxfId="9726" priority="10356" operator="equal">
      <formula>"Pendiente"</formula>
    </cfRule>
  </conditionalFormatting>
  <conditionalFormatting sqref="B484:E484">
    <cfRule type="cellIs" dxfId="9725" priority="10355" operator="equal">
      <formula>"Pendiente"</formula>
    </cfRule>
  </conditionalFormatting>
  <conditionalFormatting sqref="B485 D485:E485">
    <cfRule type="cellIs" dxfId="9724" priority="10354" operator="equal">
      <formula>"Pendiente"</formula>
    </cfRule>
  </conditionalFormatting>
  <conditionalFormatting sqref="B486 D486:E486">
    <cfRule type="cellIs" dxfId="9723" priority="10353" operator="equal">
      <formula>"Pendiente"</formula>
    </cfRule>
  </conditionalFormatting>
  <conditionalFormatting sqref="B487:E487">
    <cfRule type="cellIs" dxfId="9722" priority="10352" operator="equal">
      <formula>"Pendiente"</formula>
    </cfRule>
  </conditionalFormatting>
  <conditionalFormatting sqref="B488:E488">
    <cfRule type="cellIs" dxfId="9721" priority="10351" operator="equal">
      <formula>"Pendiente"</formula>
    </cfRule>
  </conditionalFormatting>
  <conditionalFormatting sqref="B489:E489">
    <cfRule type="cellIs" dxfId="9720" priority="10350" operator="equal">
      <formula>"Pendiente"</formula>
    </cfRule>
  </conditionalFormatting>
  <conditionalFormatting sqref="B491:E491">
    <cfRule type="cellIs" dxfId="9719" priority="10349" operator="equal">
      <formula>"Pendiente"</formula>
    </cfRule>
  </conditionalFormatting>
  <conditionalFormatting sqref="B490:E490">
    <cfRule type="cellIs" dxfId="9718" priority="10348" operator="equal">
      <formula>"Pendiente"</formula>
    </cfRule>
  </conditionalFormatting>
  <conditionalFormatting sqref="B492:E492">
    <cfRule type="cellIs" dxfId="9717" priority="10347" operator="equal">
      <formula>"Pendiente"</formula>
    </cfRule>
  </conditionalFormatting>
  <conditionalFormatting sqref="M481:M492">
    <cfRule type="cellIs" dxfId="9716" priority="10346" operator="equal">
      <formula>"Pendiente"</formula>
    </cfRule>
  </conditionalFormatting>
  <conditionalFormatting sqref="H481:H492">
    <cfRule type="cellIs" dxfId="9715" priority="10345" operator="equal">
      <formula>"Pendiente"</formula>
    </cfRule>
  </conditionalFormatting>
  <conditionalFormatting sqref="AC260:AE260">
    <cfRule type="cellIs" dxfId="9714" priority="10343" operator="equal">
      <formula>"Pendiente"</formula>
    </cfRule>
  </conditionalFormatting>
  <conditionalFormatting sqref="L263">
    <cfRule type="cellIs" dxfId="9713" priority="10342" operator="equal">
      <formula>"Pendiente"</formula>
    </cfRule>
  </conditionalFormatting>
  <conditionalFormatting sqref="AC263:AE263">
    <cfRule type="cellIs" dxfId="9712" priority="10340" operator="equal">
      <formula>"Pendiente"</formula>
    </cfRule>
  </conditionalFormatting>
  <conditionalFormatting sqref="AC273">
    <cfRule type="cellIs" dxfId="9711" priority="10338" operator="equal">
      <formula>"Pendiente"</formula>
    </cfRule>
  </conditionalFormatting>
  <conditionalFormatting sqref="AD273">
    <cfRule type="cellIs" dxfId="9710" priority="10337" operator="equal">
      <formula>"Pendiente"</formula>
    </cfRule>
  </conditionalFormatting>
  <conditionalFormatting sqref="AE273">
    <cfRule type="cellIs" dxfId="9709" priority="10336" operator="equal">
      <formula>"Pendiente"</formula>
    </cfRule>
  </conditionalFormatting>
  <conditionalFormatting sqref="B493:E493">
    <cfRule type="cellIs" dxfId="9708" priority="10335" operator="equal">
      <formula>"Pendiente"</formula>
    </cfRule>
  </conditionalFormatting>
  <conditionalFormatting sqref="B494:E494">
    <cfRule type="cellIs" dxfId="9707" priority="10334" operator="equal">
      <formula>"Pendiente"</formula>
    </cfRule>
  </conditionalFormatting>
  <conditionalFormatting sqref="M493:M494">
    <cfRule type="cellIs" dxfId="9706" priority="10333" operator="equal">
      <formula>"Pendiente"</formula>
    </cfRule>
  </conditionalFormatting>
  <conditionalFormatting sqref="H493:H494">
    <cfRule type="cellIs" dxfId="9705" priority="10332" operator="equal">
      <formula>"Pendiente"</formula>
    </cfRule>
  </conditionalFormatting>
  <conditionalFormatting sqref="B495:E495">
    <cfRule type="cellIs" dxfId="9704" priority="10331" operator="equal">
      <formula>"Pendiente"</formula>
    </cfRule>
  </conditionalFormatting>
  <conditionalFormatting sqref="B496:E496">
    <cfRule type="cellIs" dxfId="9703" priority="10330" operator="equal">
      <formula>"Pendiente"</formula>
    </cfRule>
  </conditionalFormatting>
  <conditionalFormatting sqref="B497:E497">
    <cfRule type="cellIs" dxfId="9702" priority="10329" operator="equal">
      <formula>"Pendiente"</formula>
    </cfRule>
  </conditionalFormatting>
  <conditionalFormatting sqref="B498:E498">
    <cfRule type="cellIs" dxfId="9701" priority="10328" operator="equal">
      <formula>"Pendiente"</formula>
    </cfRule>
  </conditionalFormatting>
  <conditionalFormatting sqref="M495:M498">
    <cfRule type="cellIs" dxfId="9700" priority="10327" operator="equal">
      <formula>"Pendiente"</formula>
    </cfRule>
  </conditionalFormatting>
  <conditionalFormatting sqref="H495:H498">
    <cfRule type="cellIs" dxfId="9699" priority="10326" operator="equal">
      <formula>"Pendiente"</formula>
    </cfRule>
  </conditionalFormatting>
  <conditionalFormatting sqref="AC249:AE249">
    <cfRule type="cellIs" dxfId="9698" priority="10324" operator="equal">
      <formula>"Pendiente"</formula>
    </cfRule>
  </conditionalFormatting>
  <conditionalFormatting sqref="L274">
    <cfRule type="cellIs" dxfId="9697" priority="10323" operator="equal">
      <formula>"Pendiente"</formula>
    </cfRule>
  </conditionalFormatting>
  <conditionalFormatting sqref="AC274:AE274">
    <cfRule type="cellIs" dxfId="9696" priority="10321" operator="equal">
      <formula>"Pendiente"</formula>
    </cfRule>
  </conditionalFormatting>
  <conditionalFormatting sqref="L275">
    <cfRule type="cellIs" dxfId="9695" priority="10320" operator="equal">
      <formula>"Pendiente"</formula>
    </cfRule>
  </conditionalFormatting>
  <conditionalFormatting sqref="AC275">
    <cfRule type="cellIs" dxfId="9694" priority="10318" operator="equal">
      <formula>"Pendiente"</formula>
    </cfRule>
  </conditionalFormatting>
  <conditionalFormatting sqref="AD275">
    <cfRule type="cellIs" dxfId="9693" priority="10317" operator="equal">
      <formula>"Pendiente"</formula>
    </cfRule>
  </conditionalFormatting>
  <conditionalFormatting sqref="AE275">
    <cfRule type="cellIs" dxfId="9692" priority="10316" operator="equal">
      <formula>"Pendiente"</formula>
    </cfRule>
  </conditionalFormatting>
  <conditionalFormatting sqref="L276:L307">
    <cfRule type="cellIs" dxfId="9691" priority="10315" operator="equal">
      <formula>"Pendiente"</formula>
    </cfRule>
  </conditionalFormatting>
  <conditionalFormatting sqref="AC276">
    <cfRule type="cellIs" dxfId="9690" priority="10313" operator="equal">
      <formula>"Pendiente"</formula>
    </cfRule>
  </conditionalFormatting>
  <conditionalFormatting sqref="AD276">
    <cfRule type="cellIs" dxfId="9689" priority="10312" operator="equal">
      <formula>"Pendiente"</formula>
    </cfRule>
  </conditionalFormatting>
  <conditionalFormatting sqref="AE276">
    <cfRule type="cellIs" dxfId="9688" priority="10311" operator="equal">
      <formula>"Pendiente"</formula>
    </cfRule>
  </conditionalFormatting>
  <conditionalFormatting sqref="B499:E499">
    <cfRule type="cellIs" dxfId="9687" priority="10310" operator="equal">
      <formula>"Pendiente"</formula>
    </cfRule>
  </conditionalFormatting>
  <conditionalFormatting sqref="B500:E500">
    <cfRule type="cellIs" dxfId="9686" priority="10309" operator="equal">
      <formula>"Pendiente"</formula>
    </cfRule>
  </conditionalFormatting>
  <conditionalFormatting sqref="M499:M500">
    <cfRule type="cellIs" dxfId="9685" priority="10308" operator="equal">
      <formula>"Pendiente"</formula>
    </cfRule>
  </conditionalFormatting>
  <conditionalFormatting sqref="H499:H500">
    <cfRule type="cellIs" dxfId="9684" priority="10307" operator="equal">
      <formula>"Pendiente"</formula>
    </cfRule>
  </conditionalFormatting>
  <conditionalFormatting sqref="AC277:AE277">
    <cfRule type="cellIs" dxfId="9683" priority="10305" operator="equal">
      <formula>"Pendiente"</formula>
    </cfRule>
  </conditionalFormatting>
  <conditionalFormatting sqref="AC278">
    <cfRule type="cellIs" dxfId="9682" priority="10304" operator="equal">
      <formula>"Pendiente"</formula>
    </cfRule>
  </conditionalFormatting>
  <conditionalFormatting sqref="AD278">
    <cfRule type="cellIs" dxfId="9681" priority="10303" operator="equal">
      <formula>"Pendiente"</formula>
    </cfRule>
  </conditionalFormatting>
  <conditionalFormatting sqref="AE278">
    <cfRule type="cellIs" dxfId="9680" priority="10302" operator="equal">
      <formula>"Pendiente"</formula>
    </cfRule>
  </conditionalFormatting>
  <conditionalFormatting sqref="AC279">
    <cfRule type="cellIs" dxfId="9679" priority="10300" operator="equal">
      <formula>"Pendiente"</formula>
    </cfRule>
  </conditionalFormatting>
  <conditionalFormatting sqref="AD279">
    <cfRule type="cellIs" dxfId="9678" priority="10299" operator="equal">
      <formula>"Pendiente"</formula>
    </cfRule>
  </conditionalFormatting>
  <conditionalFormatting sqref="AE279">
    <cfRule type="cellIs" dxfId="9677" priority="10298" operator="equal">
      <formula>"Pendiente"</formula>
    </cfRule>
  </conditionalFormatting>
  <conditionalFormatting sqref="B501:E501">
    <cfRule type="cellIs" dxfId="9676" priority="10296" operator="equal">
      <formula>"Pendiente"</formula>
    </cfRule>
  </conditionalFormatting>
  <conditionalFormatting sqref="M501">
    <cfRule type="cellIs" dxfId="9675" priority="10295" operator="equal">
      <formula>"Pendiente"</formula>
    </cfRule>
  </conditionalFormatting>
  <conditionalFormatting sqref="H501">
    <cfRule type="cellIs" dxfId="9674" priority="10294" operator="equal">
      <formula>"Pendiente"</formula>
    </cfRule>
  </conditionalFormatting>
  <conditionalFormatting sqref="AC280">
    <cfRule type="cellIs" dxfId="9673" priority="10293" operator="equal">
      <formula>"Pendiente"</formula>
    </cfRule>
  </conditionalFormatting>
  <conditionalFormatting sqref="AD280">
    <cfRule type="cellIs" dxfId="9672" priority="10292" operator="equal">
      <formula>"Pendiente"</formula>
    </cfRule>
  </conditionalFormatting>
  <conditionalFormatting sqref="AE280">
    <cfRule type="cellIs" dxfId="9671" priority="10291" operator="equal">
      <formula>"Pendiente"</formula>
    </cfRule>
  </conditionalFormatting>
  <conditionalFormatting sqref="AC281">
    <cfRule type="cellIs" dxfId="9670" priority="10289" operator="equal">
      <formula>"Pendiente"</formula>
    </cfRule>
  </conditionalFormatting>
  <conditionalFormatting sqref="AD281">
    <cfRule type="cellIs" dxfId="9669" priority="10288" operator="equal">
      <formula>"Pendiente"</formula>
    </cfRule>
  </conditionalFormatting>
  <conditionalFormatting sqref="AE281">
    <cfRule type="cellIs" dxfId="9668" priority="10287" operator="equal">
      <formula>"Pendiente"</formula>
    </cfRule>
  </conditionalFormatting>
  <conditionalFormatting sqref="S285:S286">
    <cfRule type="cellIs" dxfId="9667" priority="10285" operator="equal">
      <formula>"Pendiente"</formula>
    </cfRule>
  </conditionalFormatting>
  <conditionalFormatting sqref="S281:S283">
    <cfRule type="cellIs" dxfId="9666" priority="10284" operator="equal">
      <formula>"Pendiente"</formula>
    </cfRule>
  </conditionalFormatting>
  <conditionalFormatting sqref="AD282">
    <cfRule type="cellIs" dxfId="9665" priority="10283" operator="equal">
      <formula>"Pendiente"</formula>
    </cfRule>
  </conditionalFormatting>
  <conditionalFormatting sqref="AE282">
    <cfRule type="cellIs" dxfId="9664" priority="10282" operator="equal">
      <formula>"Pendiente"</formula>
    </cfRule>
  </conditionalFormatting>
  <conditionalFormatting sqref="AC283">
    <cfRule type="cellIs" dxfId="9663" priority="10279" operator="equal">
      <formula>"Pendiente"</formula>
    </cfRule>
  </conditionalFormatting>
  <conditionalFormatting sqref="AD283">
    <cfRule type="cellIs" dxfId="9662" priority="10278" operator="equal">
      <formula>"Pendiente"</formula>
    </cfRule>
  </conditionalFormatting>
  <conditionalFormatting sqref="AE283">
    <cfRule type="cellIs" dxfId="9661" priority="10277" operator="equal">
      <formula>"Pendiente"</formula>
    </cfRule>
  </conditionalFormatting>
  <conditionalFormatting sqref="AC284">
    <cfRule type="cellIs" dxfId="9660" priority="10276" operator="equal">
      <formula>"Pendiente"</formula>
    </cfRule>
  </conditionalFormatting>
  <conditionalFormatting sqref="AD284">
    <cfRule type="cellIs" dxfId="9659" priority="10275" operator="equal">
      <formula>"Pendiente"</formula>
    </cfRule>
  </conditionalFormatting>
  <conditionalFormatting sqref="AE284">
    <cfRule type="cellIs" dxfId="9658" priority="10274" operator="equal">
      <formula>"Pendiente"</formula>
    </cfRule>
  </conditionalFormatting>
  <conditionalFormatting sqref="S284">
    <cfRule type="cellIs" dxfId="9657" priority="10272" operator="equal">
      <formula>"Pendiente"</formula>
    </cfRule>
  </conditionalFormatting>
  <conditionalFormatting sqref="B502:E502">
    <cfRule type="cellIs" dxfId="9656" priority="10271" operator="equal">
      <formula>"Pendiente"</formula>
    </cfRule>
  </conditionalFormatting>
  <conditionalFormatting sqref="B503:E503">
    <cfRule type="cellIs" dxfId="9655" priority="10270" operator="equal">
      <formula>"Pendiente"</formula>
    </cfRule>
  </conditionalFormatting>
  <conditionalFormatting sqref="M502:M503">
    <cfRule type="cellIs" dxfId="9654" priority="10269" operator="equal">
      <formula>"Pendiente"</formula>
    </cfRule>
  </conditionalFormatting>
  <conditionalFormatting sqref="H502:H503">
    <cfRule type="cellIs" dxfId="9653" priority="10268" operator="equal">
      <formula>"Pendiente"</formula>
    </cfRule>
  </conditionalFormatting>
  <conditionalFormatting sqref="B504:E504">
    <cfRule type="cellIs" dxfId="9652" priority="10265" operator="equal">
      <formula>"Pendiente"</formula>
    </cfRule>
  </conditionalFormatting>
  <conditionalFormatting sqref="M504">
    <cfRule type="cellIs" dxfId="9651" priority="10264" operator="equal">
      <formula>"Pendiente"</formula>
    </cfRule>
  </conditionalFormatting>
  <conditionalFormatting sqref="H504">
    <cfRule type="cellIs" dxfId="9650" priority="10263" operator="equal">
      <formula>"Pendiente"</formula>
    </cfRule>
  </conditionalFormatting>
  <conditionalFormatting sqref="AC287">
    <cfRule type="cellIs" dxfId="9649" priority="10262" operator="equal">
      <formula>"Pendiente"</formula>
    </cfRule>
  </conditionalFormatting>
  <conditionalFormatting sqref="AD287">
    <cfRule type="cellIs" dxfId="9648" priority="10261" operator="equal">
      <formula>"Pendiente"</formula>
    </cfRule>
  </conditionalFormatting>
  <conditionalFormatting sqref="AE287">
    <cfRule type="cellIs" dxfId="9647" priority="10260" operator="equal">
      <formula>"Pendiente"</formula>
    </cfRule>
  </conditionalFormatting>
  <conditionalFormatting sqref="AC293">
    <cfRule type="cellIs" dxfId="9646" priority="10255" operator="equal">
      <formula>"Pendiente"</formula>
    </cfRule>
  </conditionalFormatting>
  <conditionalFormatting sqref="AD293">
    <cfRule type="cellIs" dxfId="9645" priority="10254" operator="equal">
      <formula>"Pendiente"</formula>
    </cfRule>
  </conditionalFormatting>
  <conditionalFormatting sqref="AE293">
    <cfRule type="cellIs" dxfId="9644" priority="10253" operator="equal">
      <formula>"Pendiente"</formula>
    </cfRule>
  </conditionalFormatting>
  <conditionalFormatting sqref="T503">
    <cfRule type="cellIs" dxfId="9643" priority="10252" operator="equal">
      <formula>"Pendiente"</formula>
    </cfRule>
  </conditionalFormatting>
  <conditionalFormatting sqref="T499:T501">
    <cfRule type="cellIs" dxfId="9642" priority="10251" operator="equal">
      <formula>"Pendiente"</formula>
    </cfRule>
  </conditionalFormatting>
  <conditionalFormatting sqref="T495:T498 T476:T492">
    <cfRule type="cellIs" dxfId="9641" priority="10250" operator="equal">
      <formula>"Pendiente"</formula>
    </cfRule>
  </conditionalFormatting>
  <conditionalFormatting sqref="B505:E505">
    <cfRule type="cellIs" dxfId="9640" priority="10249" operator="equal">
      <formula>"Pendiente"</formula>
    </cfRule>
  </conditionalFormatting>
  <conditionalFormatting sqref="B506 D506:E506">
    <cfRule type="cellIs" dxfId="9639" priority="10248" operator="equal">
      <formula>"Pendiente"</formula>
    </cfRule>
  </conditionalFormatting>
  <conditionalFormatting sqref="B507:E507">
    <cfRule type="cellIs" dxfId="9638" priority="10247" operator="equal">
      <formula>"Pendiente"</formula>
    </cfRule>
  </conditionalFormatting>
  <conditionalFormatting sqref="B508:E508">
    <cfRule type="cellIs" dxfId="9637" priority="10246" operator="equal">
      <formula>"Pendiente"</formula>
    </cfRule>
  </conditionalFormatting>
  <conditionalFormatting sqref="B509:E509">
    <cfRule type="cellIs" dxfId="9636" priority="10245" operator="equal">
      <formula>"Pendiente"</formula>
    </cfRule>
  </conditionalFormatting>
  <conditionalFormatting sqref="B510:E510">
    <cfRule type="cellIs" dxfId="9635" priority="10244" operator="equal">
      <formula>"Pendiente"</formula>
    </cfRule>
  </conditionalFormatting>
  <conditionalFormatting sqref="M505:M510">
    <cfRule type="cellIs" dxfId="9634" priority="10243" operator="equal">
      <formula>"Pendiente"</formula>
    </cfRule>
  </conditionalFormatting>
  <conditionalFormatting sqref="H505:H510">
    <cfRule type="cellIs" dxfId="9633" priority="10242" operator="equal">
      <formula>"Pendiente"</formula>
    </cfRule>
  </conditionalFormatting>
  <conditionalFormatting sqref="B511:D511">
    <cfRule type="cellIs" dxfId="9632" priority="10241" operator="equal">
      <formula>"Pendiente"</formula>
    </cfRule>
  </conditionalFormatting>
  <conditionalFormatting sqref="B512:D512">
    <cfRule type="cellIs" dxfId="9631" priority="10240" operator="equal">
      <formula>"Pendiente"</formula>
    </cfRule>
  </conditionalFormatting>
  <conditionalFormatting sqref="B513:D513">
    <cfRule type="cellIs" dxfId="9630" priority="10239" operator="equal">
      <formula>"Pendiente"</formula>
    </cfRule>
  </conditionalFormatting>
  <conditionalFormatting sqref="B514:D514">
    <cfRule type="cellIs" dxfId="9629" priority="10238" operator="equal">
      <formula>"Pendiente"</formula>
    </cfRule>
  </conditionalFormatting>
  <conditionalFormatting sqref="B515:D515">
    <cfRule type="cellIs" dxfId="9628" priority="10237" operator="equal">
      <formula>"Pendiente"</formula>
    </cfRule>
  </conditionalFormatting>
  <conditionalFormatting sqref="M511:M515">
    <cfRule type="cellIs" dxfId="9627" priority="10236" operator="equal">
      <formula>"Pendiente"</formula>
    </cfRule>
  </conditionalFormatting>
  <conditionalFormatting sqref="G511:G515">
    <cfRule type="cellIs" dxfId="9626" priority="10235" operator="equal">
      <formula>"Pendiente"</formula>
    </cfRule>
  </conditionalFormatting>
  <conditionalFormatting sqref="L195">
    <cfRule type="cellIs" dxfId="9625" priority="10233" operator="equal">
      <formula>"Pendiente"</formula>
    </cfRule>
  </conditionalFormatting>
  <conditionalFormatting sqref="AC294">
    <cfRule type="cellIs" dxfId="9624" priority="10232" operator="equal">
      <formula>"Pendiente"</formula>
    </cfRule>
  </conditionalFormatting>
  <conditionalFormatting sqref="AD294">
    <cfRule type="cellIs" dxfId="9623" priority="10231" operator="equal">
      <formula>"Pendiente"</formula>
    </cfRule>
  </conditionalFormatting>
  <conditionalFormatting sqref="AE294">
    <cfRule type="cellIs" dxfId="9622" priority="10230" operator="equal">
      <formula>"Pendiente"</formula>
    </cfRule>
  </conditionalFormatting>
  <conditionalFormatting sqref="AC295">
    <cfRule type="cellIs" dxfId="9621" priority="10229" operator="equal">
      <formula>"Pendiente"</formula>
    </cfRule>
  </conditionalFormatting>
  <conditionalFormatting sqref="AD295">
    <cfRule type="cellIs" dxfId="9620" priority="10228" operator="equal">
      <formula>"Pendiente"</formula>
    </cfRule>
  </conditionalFormatting>
  <conditionalFormatting sqref="AE295">
    <cfRule type="cellIs" dxfId="9619" priority="10227" operator="equal">
      <formula>"Pendiente"</formula>
    </cfRule>
  </conditionalFormatting>
  <conditionalFormatting sqref="AC296">
    <cfRule type="cellIs" dxfId="9618" priority="10226" operator="equal">
      <formula>"Pendiente"</formula>
    </cfRule>
  </conditionalFormatting>
  <conditionalFormatting sqref="AD296">
    <cfRule type="cellIs" dxfId="9617" priority="10225" operator="equal">
      <formula>"Pendiente"</formula>
    </cfRule>
  </conditionalFormatting>
  <conditionalFormatting sqref="AE296">
    <cfRule type="cellIs" dxfId="9616" priority="10224" operator="equal">
      <formula>"Pendiente"</formula>
    </cfRule>
  </conditionalFormatting>
  <conditionalFormatting sqref="B516:D516">
    <cfRule type="cellIs" dxfId="9615" priority="10223" operator="equal">
      <formula>"Pendiente"</formula>
    </cfRule>
  </conditionalFormatting>
  <conditionalFormatting sqref="B517:D517">
    <cfRule type="cellIs" dxfId="9614" priority="10222" operator="equal">
      <formula>"Pendiente"</formula>
    </cfRule>
  </conditionalFormatting>
  <conditionalFormatting sqref="M516:M517">
    <cfRule type="cellIs" dxfId="9613" priority="10221" operator="equal">
      <formula>"Pendiente"</formula>
    </cfRule>
  </conditionalFormatting>
  <conditionalFormatting sqref="G516:G517">
    <cfRule type="cellIs" dxfId="9612" priority="10220" operator="equal">
      <formula>"Pendiente"</formula>
    </cfRule>
  </conditionalFormatting>
  <conditionalFormatting sqref="AC297">
    <cfRule type="cellIs" dxfId="9611" priority="10219" operator="equal">
      <formula>"Pendiente"</formula>
    </cfRule>
  </conditionalFormatting>
  <conditionalFormatting sqref="AD297">
    <cfRule type="cellIs" dxfId="9610" priority="10218" operator="equal">
      <formula>"Pendiente"</formula>
    </cfRule>
  </conditionalFormatting>
  <conditionalFormatting sqref="AE297">
    <cfRule type="cellIs" dxfId="9609" priority="10217" operator="equal">
      <formula>"Pendiente"</formula>
    </cfRule>
  </conditionalFormatting>
  <conditionalFormatting sqref="AC298">
    <cfRule type="cellIs" dxfId="9608" priority="10216" operator="equal">
      <formula>"Pendiente"</formula>
    </cfRule>
  </conditionalFormatting>
  <conditionalFormatting sqref="AD298">
    <cfRule type="cellIs" dxfId="9607" priority="10215" operator="equal">
      <formula>"Pendiente"</formula>
    </cfRule>
  </conditionalFormatting>
  <conditionalFormatting sqref="AE298">
    <cfRule type="cellIs" dxfId="9606" priority="10214" operator="equal">
      <formula>"Pendiente"</formula>
    </cfRule>
  </conditionalFormatting>
  <conditionalFormatting sqref="AC299">
    <cfRule type="cellIs" dxfId="9605" priority="10213" operator="equal">
      <formula>"Pendiente"</formula>
    </cfRule>
  </conditionalFormatting>
  <conditionalFormatting sqref="AD299">
    <cfRule type="cellIs" dxfId="9604" priority="10212" operator="equal">
      <formula>"Pendiente"</formula>
    </cfRule>
  </conditionalFormatting>
  <conditionalFormatting sqref="AE299">
    <cfRule type="cellIs" dxfId="9603" priority="10211" operator="equal">
      <formula>"Pendiente"</formula>
    </cfRule>
  </conditionalFormatting>
  <conditionalFormatting sqref="AC300">
    <cfRule type="cellIs" dxfId="9602" priority="10210" operator="equal">
      <formula>"Pendiente"</formula>
    </cfRule>
  </conditionalFormatting>
  <conditionalFormatting sqref="AD300">
    <cfRule type="cellIs" dxfId="9601" priority="10209" operator="equal">
      <formula>"Pendiente"</formula>
    </cfRule>
  </conditionalFormatting>
  <conditionalFormatting sqref="AE300">
    <cfRule type="cellIs" dxfId="9600" priority="10208" operator="equal">
      <formula>"Pendiente"</formula>
    </cfRule>
  </conditionalFormatting>
  <conditionalFormatting sqref="AC301">
    <cfRule type="cellIs" dxfId="9599" priority="10207" operator="equal">
      <formula>"Pendiente"</formula>
    </cfRule>
  </conditionalFormatting>
  <conditionalFormatting sqref="AD301">
    <cfRule type="cellIs" dxfId="9598" priority="10206" operator="equal">
      <formula>"Pendiente"</formula>
    </cfRule>
  </conditionalFormatting>
  <conditionalFormatting sqref="AE301">
    <cfRule type="cellIs" dxfId="9597" priority="10205" operator="equal">
      <formula>"Pendiente"</formula>
    </cfRule>
  </conditionalFormatting>
  <conditionalFormatting sqref="S301">
    <cfRule type="cellIs" dxfId="9596" priority="10204" operator="equal">
      <formula>"Pendiente"</formula>
    </cfRule>
  </conditionalFormatting>
  <conditionalFormatting sqref="AC302">
    <cfRule type="cellIs" dxfId="9595" priority="10203" operator="equal">
      <formula>"Pendiente"</formula>
    </cfRule>
  </conditionalFormatting>
  <conditionalFormatting sqref="AD302">
    <cfRule type="cellIs" dxfId="9594" priority="10202" operator="equal">
      <formula>"Pendiente"</formula>
    </cfRule>
  </conditionalFormatting>
  <conditionalFormatting sqref="AE302">
    <cfRule type="cellIs" dxfId="9593" priority="10201" operator="equal">
      <formula>"Pendiente"</formula>
    </cfRule>
  </conditionalFormatting>
  <conditionalFormatting sqref="S302">
    <cfRule type="cellIs" dxfId="9592" priority="10200" operator="equal">
      <formula>"Pendiente"</formula>
    </cfRule>
  </conditionalFormatting>
  <conditionalFormatting sqref="B518:D518">
    <cfRule type="cellIs" dxfId="9591" priority="10199" operator="equal">
      <formula>"Pendiente"</formula>
    </cfRule>
  </conditionalFormatting>
  <conditionalFormatting sqref="B519:D519">
    <cfRule type="cellIs" dxfId="9590" priority="10198" operator="equal">
      <formula>"Pendiente"</formula>
    </cfRule>
  </conditionalFormatting>
  <conditionalFormatting sqref="B520:D520">
    <cfRule type="cellIs" dxfId="9589" priority="10197" operator="equal">
      <formula>"Pendiente"</formula>
    </cfRule>
  </conditionalFormatting>
  <conditionalFormatting sqref="B521:D521">
    <cfRule type="cellIs" dxfId="9588" priority="10196" operator="equal">
      <formula>"Pendiente"</formula>
    </cfRule>
  </conditionalFormatting>
  <conditionalFormatting sqref="B522:D522">
    <cfRule type="cellIs" dxfId="9587" priority="10195" operator="equal">
      <formula>"Pendiente"</formula>
    </cfRule>
  </conditionalFormatting>
  <conditionalFormatting sqref="B523:D523">
    <cfRule type="cellIs" dxfId="9586" priority="10194" operator="equal">
      <formula>"Pendiente"</formula>
    </cfRule>
  </conditionalFormatting>
  <conditionalFormatting sqref="B524:C524">
    <cfRule type="cellIs" dxfId="9585" priority="10193" operator="equal">
      <formula>"Pendiente"</formula>
    </cfRule>
  </conditionalFormatting>
  <conditionalFormatting sqref="D524">
    <cfRule type="cellIs" dxfId="9584" priority="10192" operator="equal">
      <formula>"Pendiente"</formula>
    </cfRule>
  </conditionalFormatting>
  <conditionalFormatting sqref="M518:M524">
    <cfRule type="cellIs" dxfId="9583" priority="10191" operator="equal">
      <formula>"Pendiente"</formula>
    </cfRule>
  </conditionalFormatting>
  <conditionalFormatting sqref="G518:G524">
    <cfRule type="cellIs" dxfId="9582" priority="10190" operator="equal">
      <formula>"Pendiente"</formula>
    </cfRule>
  </conditionalFormatting>
  <conditionalFormatting sqref="B525:C525">
    <cfRule type="cellIs" dxfId="9581" priority="10189" operator="equal">
      <formula>"Pendiente"</formula>
    </cfRule>
  </conditionalFormatting>
  <conditionalFormatting sqref="D525">
    <cfRule type="cellIs" dxfId="9580" priority="10188" operator="equal">
      <formula>"Pendiente"</formula>
    </cfRule>
  </conditionalFormatting>
  <conditionalFormatting sqref="B526:C526 E526">
    <cfRule type="cellIs" dxfId="9579" priority="10187" operator="equal">
      <formula>"Pendiente"</formula>
    </cfRule>
  </conditionalFormatting>
  <conditionalFormatting sqref="D526">
    <cfRule type="cellIs" dxfId="9578" priority="10186" operator="equal">
      <formula>"Pendiente"</formula>
    </cfRule>
  </conditionalFormatting>
  <conditionalFormatting sqref="B527:D527">
    <cfRule type="cellIs" dxfId="9577" priority="10185" operator="equal">
      <formula>"Pendiente"</formula>
    </cfRule>
  </conditionalFormatting>
  <conditionalFormatting sqref="M525:M527">
    <cfRule type="cellIs" dxfId="9576" priority="10184" operator="equal">
      <formula>"Pendiente"</formula>
    </cfRule>
  </conditionalFormatting>
  <conditionalFormatting sqref="G525:G527">
    <cfRule type="cellIs" dxfId="9575" priority="10183" operator="equal">
      <formula>"Pendiente"</formula>
    </cfRule>
  </conditionalFormatting>
  <conditionalFormatting sqref="S303">
    <cfRule type="cellIs" dxfId="9574" priority="10182" operator="equal">
      <formula>"Pendiente"</formula>
    </cfRule>
  </conditionalFormatting>
  <conditionalFormatting sqref="AC303">
    <cfRule type="cellIs" dxfId="9573" priority="10181" operator="equal">
      <formula>"Pendiente"</formula>
    </cfRule>
  </conditionalFormatting>
  <conditionalFormatting sqref="AD303">
    <cfRule type="cellIs" dxfId="9572" priority="10180" operator="equal">
      <formula>"Pendiente"</formula>
    </cfRule>
  </conditionalFormatting>
  <conditionalFormatting sqref="AE303">
    <cfRule type="cellIs" dxfId="9571" priority="10179" operator="equal">
      <formula>"Pendiente"</formula>
    </cfRule>
  </conditionalFormatting>
  <conditionalFormatting sqref="AC304">
    <cfRule type="cellIs" dxfId="9570" priority="10178" operator="equal">
      <formula>"Pendiente"</formula>
    </cfRule>
  </conditionalFormatting>
  <conditionalFormatting sqref="AD304">
    <cfRule type="cellIs" dxfId="9569" priority="10177" operator="equal">
      <formula>"Pendiente"</formula>
    </cfRule>
  </conditionalFormatting>
  <conditionalFormatting sqref="AE304">
    <cfRule type="cellIs" dxfId="9568" priority="10176" operator="equal">
      <formula>"Pendiente"</formula>
    </cfRule>
  </conditionalFormatting>
  <conditionalFormatting sqref="AC305">
    <cfRule type="cellIs" dxfId="9567" priority="10175" operator="equal">
      <formula>"Pendiente"</formula>
    </cfRule>
  </conditionalFormatting>
  <conditionalFormatting sqref="AD305">
    <cfRule type="cellIs" dxfId="9566" priority="10174" operator="equal">
      <formula>"Pendiente"</formula>
    </cfRule>
  </conditionalFormatting>
  <conditionalFormatting sqref="AE305">
    <cfRule type="cellIs" dxfId="9565" priority="10173" operator="equal">
      <formula>"Pendiente"</formula>
    </cfRule>
  </conditionalFormatting>
  <conditionalFormatting sqref="D528">
    <cfRule type="cellIs" dxfId="9564" priority="10172" operator="equal">
      <formula>"Pendiente"</formula>
    </cfRule>
  </conditionalFormatting>
  <conditionalFormatting sqref="B528:C528">
    <cfRule type="cellIs" dxfId="9563" priority="10171" operator="equal">
      <formula>"Pendiente"</formula>
    </cfRule>
  </conditionalFormatting>
  <conditionalFormatting sqref="B529:C529">
    <cfRule type="cellIs" dxfId="9562" priority="10170" operator="equal">
      <formula>"Pendiente"</formula>
    </cfRule>
  </conditionalFormatting>
  <conditionalFormatting sqref="D529">
    <cfRule type="cellIs" dxfId="9561" priority="10169" operator="equal">
      <formula>"Pendiente"</formula>
    </cfRule>
  </conditionalFormatting>
  <conditionalFormatting sqref="AC306">
    <cfRule type="cellIs" dxfId="9560" priority="10168" operator="equal">
      <formula>"Pendiente"</formula>
    </cfRule>
  </conditionalFormatting>
  <conditionalFormatting sqref="AD306">
    <cfRule type="cellIs" dxfId="9559" priority="10167" operator="equal">
      <formula>"Pendiente"</formula>
    </cfRule>
  </conditionalFormatting>
  <conditionalFormatting sqref="AE306">
    <cfRule type="cellIs" dxfId="9558" priority="10166" operator="equal">
      <formula>"Pendiente"</formula>
    </cfRule>
  </conditionalFormatting>
  <conditionalFormatting sqref="M528:M529">
    <cfRule type="cellIs" dxfId="9557" priority="10165" operator="equal">
      <formula>"Pendiente"</formula>
    </cfRule>
  </conditionalFormatting>
  <conditionalFormatting sqref="G528:G529">
    <cfRule type="cellIs" dxfId="9556" priority="10164" operator="equal">
      <formula>"Pendiente"</formula>
    </cfRule>
  </conditionalFormatting>
  <conditionalFormatting sqref="AD307">
    <cfRule type="cellIs" dxfId="9555" priority="10163" operator="equal">
      <formula>"Pendiente"</formula>
    </cfRule>
  </conditionalFormatting>
  <conditionalFormatting sqref="AE307">
    <cfRule type="cellIs" dxfId="9554" priority="10162" operator="equal">
      <formula>"Pendiente"</formula>
    </cfRule>
  </conditionalFormatting>
  <conditionalFormatting sqref="AD308">
    <cfRule type="cellIs" dxfId="9553" priority="10161" operator="equal">
      <formula>"Pendiente"</formula>
    </cfRule>
  </conditionalFormatting>
  <conditionalFormatting sqref="AE308">
    <cfRule type="cellIs" dxfId="9552" priority="10160" operator="equal">
      <formula>"Pendiente"</formula>
    </cfRule>
  </conditionalFormatting>
  <conditionalFormatting sqref="L308:L319">
    <cfRule type="cellIs" dxfId="9551" priority="10159" operator="equal">
      <formula>"Pendiente"</formula>
    </cfRule>
  </conditionalFormatting>
  <conditionalFormatting sqref="AD309">
    <cfRule type="cellIs" dxfId="9550" priority="10158" operator="equal">
      <formula>"Pendiente"</formula>
    </cfRule>
  </conditionalFormatting>
  <conditionalFormatting sqref="AE309">
    <cfRule type="cellIs" dxfId="9549" priority="10157" operator="equal">
      <formula>"Pendiente"</formula>
    </cfRule>
  </conditionalFormatting>
  <conditionalFormatting sqref="B530:C530">
    <cfRule type="cellIs" dxfId="9548" priority="10156" operator="equal">
      <formula>"Pendiente"</formula>
    </cfRule>
  </conditionalFormatting>
  <conditionalFormatting sqref="D530">
    <cfRule type="cellIs" dxfId="9547" priority="10155" operator="equal">
      <formula>"Pendiente"</formula>
    </cfRule>
  </conditionalFormatting>
  <conditionalFormatting sqref="B531:C531">
    <cfRule type="cellIs" dxfId="9546" priority="10154" operator="equal">
      <formula>"Pendiente"</formula>
    </cfRule>
  </conditionalFormatting>
  <conditionalFormatting sqref="D531">
    <cfRule type="cellIs" dxfId="9545" priority="10153" operator="equal">
      <formula>"Pendiente"</formula>
    </cfRule>
  </conditionalFormatting>
  <conditionalFormatting sqref="B532:D532">
    <cfRule type="cellIs" dxfId="9544" priority="10152" operator="equal">
      <formula>"Pendiente"</formula>
    </cfRule>
  </conditionalFormatting>
  <conditionalFormatting sqref="M530:M532">
    <cfRule type="cellIs" dxfId="9543" priority="10151" operator="equal">
      <formula>"Pendiente"</formula>
    </cfRule>
  </conditionalFormatting>
  <conditionalFormatting sqref="G530:G532">
    <cfRule type="cellIs" dxfId="9542" priority="10150" operator="equal">
      <formula>"Pendiente"</formula>
    </cfRule>
  </conditionalFormatting>
  <conditionalFormatting sqref="AC310">
    <cfRule type="cellIs" dxfId="9541" priority="10149" operator="equal">
      <formula>"Pendiente"</formula>
    </cfRule>
  </conditionalFormatting>
  <conditionalFormatting sqref="AD310">
    <cfRule type="cellIs" dxfId="9540" priority="10148" operator="equal">
      <formula>"Pendiente"</formula>
    </cfRule>
  </conditionalFormatting>
  <conditionalFormatting sqref="AE310">
    <cfRule type="cellIs" dxfId="9539" priority="10147" operator="equal">
      <formula>"Pendiente"</formula>
    </cfRule>
  </conditionalFormatting>
  <conditionalFormatting sqref="AC311">
    <cfRule type="cellIs" dxfId="9538" priority="10146" operator="equal">
      <formula>"Pendiente"</formula>
    </cfRule>
  </conditionalFormatting>
  <conditionalFormatting sqref="AD311">
    <cfRule type="cellIs" dxfId="9537" priority="10145" operator="equal">
      <formula>"Pendiente"</formula>
    </cfRule>
  </conditionalFormatting>
  <conditionalFormatting sqref="AE311">
    <cfRule type="cellIs" dxfId="9536" priority="10144" operator="equal">
      <formula>"Pendiente"</formula>
    </cfRule>
  </conditionalFormatting>
  <conditionalFormatting sqref="O312">
    <cfRule type="cellIs" dxfId="9535" priority="10143" operator="equal">
      <formula>"Pendiente"</formula>
    </cfRule>
  </conditionalFormatting>
  <conditionalFormatting sqref="AC312">
    <cfRule type="cellIs" dxfId="9534" priority="10142" operator="equal">
      <formula>"Pendiente"</formula>
    </cfRule>
  </conditionalFormatting>
  <conditionalFormatting sqref="AD312">
    <cfRule type="cellIs" dxfId="9533" priority="10141" operator="equal">
      <formula>"Pendiente"</formula>
    </cfRule>
  </conditionalFormatting>
  <conditionalFormatting sqref="AE312">
    <cfRule type="cellIs" dxfId="9532" priority="10140" operator="equal">
      <formula>"Pendiente"</formula>
    </cfRule>
  </conditionalFormatting>
  <conditionalFormatting sqref="AC314">
    <cfRule type="cellIs" dxfId="9531" priority="10139" operator="equal">
      <formula>"Pendiente"</formula>
    </cfRule>
  </conditionalFormatting>
  <conditionalFormatting sqref="AD314">
    <cfRule type="cellIs" dxfId="9530" priority="10138" operator="equal">
      <formula>"Pendiente"</formula>
    </cfRule>
  </conditionalFormatting>
  <conditionalFormatting sqref="AE314">
    <cfRule type="cellIs" dxfId="9529" priority="10137" operator="equal">
      <formula>"Pendiente"</formula>
    </cfRule>
  </conditionalFormatting>
  <conditionalFormatting sqref="O315:O323">
    <cfRule type="cellIs" dxfId="9528" priority="10136" operator="equal">
      <formula>"Pendiente"</formula>
    </cfRule>
  </conditionalFormatting>
  <conditionalFormatting sqref="AC315">
    <cfRule type="cellIs" dxfId="9527" priority="10135" operator="equal">
      <formula>"Pendiente"</formula>
    </cfRule>
  </conditionalFormatting>
  <conditionalFormatting sqref="AD315">
    <cfRule type="cellIs" dxfId="9526" priority="10134" operator="equal">
      <formula>"Pendiente"</formula>
    </cfRule>
  </conditionalFormatting>
  <conditionalFormatting sqref="AE315">
    <cfRule type="cellIs" dxfId="9525" priority="10133" operator="equal">
      <formula>"Pendiente"</formula>
    </cfRule>
  </conditionalFormatting>
  <conditionalFormatting sqref="AC316">
    <cfRule type="cellIs" dxfId="9524" priority="10132" operator="equal">
      <formula>"Pendiente"</formula>
    </cfRule>
  </conditionalFormatting>
  <conditionalFormatting sqref="AD316">
    <cfRule type="cellIs" dxfId="9523" priority="10131" operator="equal">
      <formula>"Pendiente"</formula>
    </cfRule>
  </conditionalFormatting>
  <conditionalFormatting sqref="AE316">
    <cfRule type="cellIs" dxfId="9522" priority="10130" operator="equal">
      <formula>"Pendiente"</formula>
    </cfRule>
  </conditionalFormatting>
  <conditionalFormatting sqref="D533">
    <cfRule type="cellIs" dxfId="9521" priority="10129" operator="equal">
      <formula>"Pendiente"</formula>
    </cfRule>
  </conditionalFormatting>
  <conditionalFormatting sqref="B533:C533">
    <cfRule type="cellIs" dxfId="9520" priority="10128" operator="equal">
      <formula>"Pendiente"</formula>
    </cfRule>
  </conditionalFormatting>
  <conditionalFormatting sqref="B534:D534">
    <cfRule type="cellIs" dxfId="9519" priority="10127" operator="equal">
      <formula>"Pendiente"</formula>
    </cfRule>
  </conditionalFormatting>
  <conditionalFormatting sqref="B535:D535">
    <cfRule type="cellIs" dxfId="9518" priority="10126" operator="equal">
      <formula>"Pendiente"</formula>
    </cfRule>
  </conditionalFormatting>
  <conditionalFormatting sqref="B536:D536">
    <cfRule type="cellIs" dxfId="9517" priority="10125" operator="equal">
      <formula>"Pendiente"</formula>
    </cfRule>
  </conditionalFormatting>
  <conditionalFormatting sqref="M533:M535">
    <cfRule type="cellIs" dxfId="9516" priority="10124" operator="equal">
      <formula>"Pendiente"</formula>
    </cfRule>
  </conditionalFormatting>
  <conditionalFormatting sqref="M536">
    <cfRule type="cellIs" dxfId="9515" priority="10123" operator="equal">
      <formula>"Pendiente"</formula>
    </cfRule>
  </conditionalFormatting>
  <conditionalFormatting sqref="G533:G536">
    <cfRule type="cellIs" dxfId="9514" priority="10122" operator="equal">
      <formula>"Pendiente"</formula>
    </cfRule>
  </conditionalFormatting>
  <conditionalFormatting sqref="B537:D537">
    <cfRule type="cellIs" dxfId="9513" priority="10121" operator="equal">
      <formula>"Pendiente"</formula>
    </cfRule>
  </conditionalFormatting>
  <conditionalFormatting sqref="G537">
    <cfRule type="cellIs" dxfId="9512" priority="10120" operator="equal">
      <formula>"Pendiente"</formula>
    </cfRule>
  </conditionalFormatting>
  <conditionalFormatting sqref="B538:D538">
    <cfRule type="cellIs" dxfId="9511" priority="10119" operator="equal">
      <formula>"Pendiente"</formula>
    </cfRule>
  </conditionalFormatting>
  <conditionalFormatting sqref="G538">
    <cfRule type="cellIs" dxfId="9510" priority="10118" operator="equal">
      <formula>"Pendiente"</formula>
    </cfRule>
  </conditionalFormatting>
  <conditionalFormatting sqref="M537:M538">
    <cfRule type="cellIs" dxfId="9509" priority="10117" operator="equal">
      <formula>"Pendiente"</formula>
    </cfRule>
  </conditionalFormatting>
  <conditionalFormatting sqref="L320">
    <cfRule type="cellIs" dxfId="9508" priority="10116" operator="equal">
      <formula>"Pendiente"</formula>
    </cfRule>
  </conditionalFormatting>
  <conditionalFormatting sqref="L322">
    <cfRule type="cellIs" dxfId="9507" priority="10115" operator="equal">
      <formula>"Pendiente"</formula>
    </cfRule>
  </conditionalFormatting>
  <conditionalFormatting sqref="L323">
    <cfRule type="cellIs" dxfId="9506" priority="10114" operator="equal">
      <formula>"Pendiente"</formula>
    </cfRule>
  </conditionalFormatting>
  <conditionalFormatting sqref="AC323">
    <cfRule type="cellIs" dxfId="9505" priority="10113" operator="equal">
      <formula>"Pendiente"</formula>
    </cfRule>
  </conditionalFormatting>
  <conditionalFormatting sqref="AD323">
    <cfRule type="cellIs" dxfId="9504" priority="10112" operator="equal">
      <formula>"Pendiente"</formula>
    </cfRule>
  </conditionalFormatting>
  <conditionalFormatting sqref="AE323">
    <cfRule type="cellIs" dxfId="9503" priority="10111" operator="equal">
      <formula>"Pendiente"</formula>
    </cfRule>
  </conditionalFormatting>
  <conditionalFormatting sqref="B539:D539">
    <cfRule type="cellIs" dxfId="9502" priority="10110" operator="equal">
      <formula>"Pendiente"</formula>
    </cfRule>
  </conditionalFormatting>
  <conditionalFormatting sqref="M539">
    <cfRule type="cellIs" dxfId="9501" priority="10109" operator="equal">
      <formula>"Pendiente"</formula>
    </cfRule>
  </conditionalFormatting>
  <conditionalFormatting sqref="G539">
    <cfRule type="cellIs" dxfId="9500" priority="10108" operator="equal">
      <formula>"Pendiente"</formula>
    </cfRule>
  </conditionalFormatting>
  <conditionalFormatting sqref="T518">
    <cfRule type="cellIs" dxfId="9499" priority="10107" operator="equal">
      <formula>"Pendiente"</formula>
    </cfRule>
  </conditionalFormatting>
  <conditionalFormatting sqref="T494">
    <cfRule type="cellIs" dxfId="9498" priority="10106" operator="equal">
      <formula>"Pendiente"</formula>
    </cfRule>
  </conditionalFormatting>
  <conditionalFormatting sqref="B540:D540">
    <cfRule type="cellIs" dxfId="9497" priority="10105" operator="equal">
      <formula>"Pendiente"</formula>
    </cfRule>
  </conditionalFormatting>
  <conditionalFormatting sqref="B541:D541">
    <cfRule type="cellIs" dxfId="9496" priority="10104" operator="equal">
      <formula>"Pendiente"</formula>
    </cfRule>
  </conditionalFormatting>
  <conditionalFormatting sqref="B542:C542 E542">
    <cfRule type="cellIs" dxfId="9495" priority="10103" operator="equal">
      <formula>"Pendiente"</formula>
    </cfRule>
  </conditionalFormatting>
  <conditionalFormatting sqref="D542">
    <cfRule type="cellIs" dxfId="9494" priority="10102" operator="equal">
      <formula>"Pendiente"</formula>
    </cfRule>
  </conditionalFormatting>
  <conditionalFormatting sqref="B543:D543">
    <cfRule type="cellIs" dxfId="9493" priority="10101" operator="equal">
      <formula>"Pendiente"</formula>
    </cfRule>
  </conditionalFormatting>
  <conditionalFormatting sqref="M540:M543">
    <cfRule type="cellIs" dxfId="9492" priority="10100" operator="equal">
      <formula>"Pendiente"</formula>
    </cfRule>
  </conditionalFormatting>
  <conditionalFormatting sqref="G540:G543">
    <cfRule type="cellIs" dxfId="9491" priority="10099" operator="equal">
      <formula>"Pendiente"</formula>
    </cfRule>
  </conditionalFormatting>
  <conditionalFormatting sqref="B544:D544">
    <cfRule type="cellIs" dxfId="9490" priority="10098" operator="equal">
      <formula>"Pendiente"</formula>
    </cfRule>
  </conditionalFormatting>
  <conditionalFormatting sqref="M544">
    <cfRule type="cellIs" dxfId="9489" priority="10097" operator="equal">
      <formula>"Pendiente"</formula>
    </cfRule>
  </conditionalFormatting>
  <conditionalFormatting sqref="G544">
    <cfRule type="cellIs" dxfId="9488" priority="10096" operator="equal">
      <formula>"Pendiente"</formula>
    </cfRule>
  </conditionalFormatting>
  <conditionalFormatting sqref="T506:T517">
    <cfRule type="cellIs" dxfId="9487" priority="10095" operator="equal">
      <formula>"Pendiente"</formula>
    </cfRule>
  </conditionalFormatting>
  <conditionalFormatting sqref="T527:T539 T541:T544 T519:T525">
    <cfRule type="cellIs" dxfId="9486" priority="10094" operator="equal">
      <formula>"Pendiente"</formula>
    </cfRule>
  </conditionalFormatting>
  <conditionalFormatting sqref="B545:D545">
    <cfRule type="cellIs" dxfId="9485" priority="10093" operator="equal">
      <formula>"Pendiente"</formula>
    </cfRule>
  </conditionalFormatting>
  <conditionalFormatting sqref="B546:D546">
    <cfRule type="cellIs" dxfId="9484" priority="10092" operator="equal">
      <formula>"Pendiente"</formula>
    </cfRule>
  </conditionalFormatting>
  <conditionalFormatting sqref="M545:M546">
    <cfRule type="cellIs" dxfId="9483" priority="10091" operator="equal">
      <formula>"Pendiente"</formula>
    </cfRule>
  </conditionalFormatting>
  <conditionalFormatting sqref="G545:G546">
    <cfRule type="cellIs" dxfId="9482" priority="10090" operator="equal">
      <formula>"Pendiente"</formula>
    </cfRule>
  </conditionalFormatting>
  <conditionalFormatting sqref="B547:C547 E547">
    <cfRule type="cellIs" dxfId="9481" priority="10089" operator="equal">
      <formula>"Pendiente"</formula>
    </cfRule>
  </conditionalFormatting>
  <conditionalFormatting sqref="B548:D548">
    <cfRule type="cellIs" dxfId="9480" priority="10088" operator="equal">
      <formula>"Pendiente"</formula>
    </cfRule>
  </conditionalFormatting>
  <conditionalFormatting sqref="D547">
    <cfRule type="cellIs" dxfId="9479" priority="10087" operator="equal">
      <formula>"Pendiente"</formula>
    </cfRule>
  </conditionalFormatting>
  <conditionalFormatting sqref="M547:M548">
    <cfRule type="cellIs" dxfId="9478" priority="10086" operator="equal">
      <formula>"Pendiente"</formula>
    </cfRule>
  </conditionalFormatting>
  <conditionalFormatting sqref="G547:G548">
    <cfRule type="cellIs" dxfId="9477" priority="10085" operator="equal">
      <formula>"Pendiente"</formula>
    </cfRule>
  </conditionalFormatting>
  <conditionalFormatting sqref="B549:D549">
    <cfRule type="cellIs" dxfId="9476" priority="10084" operator="equal">
      <formula>"Pendiente"</formula>
    </cfRule>
  </conditionalFormatting>
  <conditionalFormatting sqref="M549">
    <cfRule type="cellIs" dxfId="9475" priority="10083" operator="equal">
      <formula>"Pendiente"</formula>
    </cfRule>
  </conditionalFormatting>
  <conditionalFormatting sqref="G549">
    <cfRule type="cellIs" dxfId="9474" priority="10082" operator="equal">
      <formula>"Pendiente"</formula>
    </cfRule>
  </conditionalFormatting>
  <conditionalFormatting sqref="B550:D550">
    <cfRule type="cellIs" dxfId="9473" priority="10081" operator="equal">
      <formula>"Pendiente"</formula>
    </cfRule>
  </conditionalFormatting>
  <conditionalFormatting sqref="M550">
    <cfRule type="cellIs" dxfId="9472" priority="10080" operator="equal">
      <formula>"Pendiente"</formula>
    </cfRule>
  </conditionalFormatting>
  <conditionalFormatting sqref="G550">
    <cfRule type="cellIs" dxfId="9471" priority="10079" operator="equal">
      <formula>"Pendiente"</formula>
    </cfRule>
  </conditionalFormatting>
  <conditionalFormatting sqref="B551:D551">
    <cfRule type="cellIs" dxfId="9470" priority="10078" operator="equal">
      <formula>"Pendiente"</formula>
    </cfRule>
  </conditionalFormatting>
  <conditionalFormatting sqref="B552:D552">
    <cfRule type="cellIs" dxfId="9469" priority="10077" operator="equal">
      <formula>"Pendiente"</formula>
    </cfRule>
  </conditionalFormatting>
  <conditionalFormatting sqref="B553:D553">
    <cfRule type="cellIs" dxfId="9468" priority="10076" operator="equal">
      <formula>"Pendiente"</formula>
    </cfRule>
  </conditionalFormatting>
  <conditionalFormatting sqref="M551:M553">
    <cfRule type="cellIs" dxfId="9467" priority="10075" operator="equal">
      <formula>"Pendiente"</formula>
    </cfRule>
  </conditionalFormatting>
  <conditionalFormatting sqref="G551:G553">
    <cfRule type="cellIs" dxfId="9466" priority="10074" operator="equal">
      <formula>"Pendiente"</formula>
    </cfRule>
  </conditionalFormatting>
  <conditionalFormatting sqref="L324">
    <cfRule type="cellIs" dxfId="9465" priority="10073" operator="equal">
      <formula>"Pendiente"</formula>
    </cfRule>
  </conditionalFormatting>
  <conditionalFormatting sqref="B554:D554">
    <cfRule type="cellIs" dxfId="9464" priority="10072" operator="equal">
      <formula>"Pendiente"</formula>
    </cfRule>
  </conditionalFormatting>
  <conditionalFormatting sqref="B555:D555">
    <cfRule type="cellIs" dxfId="9463" priority="10071" operator="equal">
      <formula>"Pendiente"</formula>
    </cfRule>
  </conditionalFormatting>
  <conditionalFormatting sqref="B556:D556">
    <cfRule type="cellIs" dxfId="9462" priority="10070" operator="equal">
      <formula>"Pendiente"</formula>
    </cfRule>
  </conditionalFormatting>
  <conditionalFormatting sqref="M554:M556">
    <cfRule type="cellIs" dxfId="9461" priority="10069" operator="equal">
      <formula>"Pendiente"</formula>
    </cfRule>
  </conditionalFormatting>
  <conditionalFormatting sqref="G554:G556">
    <cfRule type="cellIs" dxfId="9460" priority="10068" operator="equal">
      <formula>"Pendiente"</formula>
    </cfRule>
  </conditionalFormatting>
  <conditionalFormatting sqref="B557:D557">
    <cfRule type="cellIs" dxfId="9459" priority="10067" operator="equal">
      <formula>"Pendiente"</formula>
    </cfRule>
  </conditionalFormatting>
  <conditionalFormatting sqref="M557">
    <cfRule type="cellIs" dxfId="9458" priority="10066" operator="equal">
      <formula>"Pendiente"</formula>
    </cfRule>
  </conditionalFormatting>
  <conditionalFormatting sqref="G557">
    <cfRule type="cellIs" dxfId="9457" priority="10065" operator="equal">
      <formula>"Pendiente"</formula>
    </cfRule>
  </conditionalFormatting>
  <conditionalFormatting sqref="B558:D558">
    <cfRule type="cellIs" dxfId="9456" priority="10064" operator="equal">
      <formula>"Pendiente"</formula>
    </cfRule>
  </conditionalFormatting>
  <conditionalFormatting sqref="M558">
    <cfRule type="cellIs" dxfId="9455" priority="10063" operator="equal">
      <formula>"Pendiente"</formula>
    </cfRule>
  </conditionalFormatting>
  <conditionalFormatting sqref="G558">
    <cfRule type="cellIs" dxfId="9454" priority="10062" operator="equal">
      <formula>"Pendiente"</formula>
    </cfRule>
  </conditionalFormatting>
  <conditionalFormatting sqref="AD324">
    <cfRule type="cellIs" dxfId="9453" priority="10061" operator="equal">
      <formula>"Pendiente"</formula>
    </cfRule>
  </conditionalFormatting>
  <conditionalFormatting sqref="AE324">
    <cfRule type="cellIs" dxfId="9452" priority="10060" operator="equal">
      <formula>"Pendiente"</formula>
    </cfRule>
  </conditionalFormatting>
  <conditionalFormatting sqref="L325:L335">
    <cfRule type="cellIs" dxfId="9451" priority="10059" operator="equal">
      <formula>"Pendiente"</formula>
    </cfRule>
  </conditionalFormatting>
  <conditionalFormatting sqref="AD325">
    <cfRule type="cellIs" dxfId="9450" priority="10058" operator="equal">
      <formula>"Pendiente"</formula>
    </cfRule>
  </conditionalFormatting>
  <conditionalFormatting sqref="AE325">
    <cfRule type="cellIs" dxfId="9449" priority="10057" operator="equal">
      <formula>"Pendiente"</formula>
    </cfRule>
  </conditionalFormatting>
  <conditionalFormatting sqref="AC326">
    <cfRule type="cellIs" dxfId="9448" priority="10056" operator="equal">
      <formula>"Pendiente"</formula>
    </cfRule>
  </conditionalFormatting>
  <conditionalFormatting sqref="AD326">
    <cfRule type="cellIs" dxfId="9447" priority="10055" operator="equal">
      <formula>"Pendiente"</formula>
    </cfRule>
  </conditionalFormatting>
  <conditionalFormatting sqref="AE326">
    <cfRule type="cellIs" dxfId="9446" priority="10054" operator="equal">
      <formula>"Pendiente"</formula>
    </cfRule>
  </conditionalFormatting>
  <conditionalFormatting sqref="AD327">
    <cfRule type="cellIs" dxfId="9445" priority="10053" operator="equal">
      <formula>"Pendiente"</formula>
    </cfRule>
  </conditionalFormatting>
  <conditionalFormatting sqref="AE327">
    <cfRule type="cellIs" dxfId="9444" priority="10052" operator="equal">
      <formula>"Pendiente"</formula>
    </cfRule>
  </conditionalFormatting>
  <conditionalFormatting sqref="B559:D559">
    <cfRule type="cellIs" dxfId="9443" priority="10051" operator="equal">
      <formula>"Pendiente"</formula>
    </cfRule>
  </conditionalFormatting>
  <conditionalFormatting sqref="B560:D560">
    <cfRule type="cellIs" dxfId="9442" priority="10050" operator="equal">
      <formula>"Pendiente"</formula>
    </cfRule>
  </conditionalFormatting>
  <conditionalFormatting sqref="AC328">
    <cfRule type="cellIs" dxfId="9441" priority="10049" operator="equal">
      <formula>"Pendiente"</formula>
    </cfRule>
  </conditionalFormatting>
  <conditionalFormatting sqref="AD328">
    <cfRule type="cellIs" dxfId="9440" priority="10048" operator="equal">
      <formula>"Pendiente"</formula>
    </cfRule>
  </conditionalFormatting>
  <conditionalFormatting sqref="AE328">
    <cfRule type="cellIs" dxfId="9439" priority="10047" operator="equal">
      <formula>"Pendiente"</formula>
    </cfRule>
  </conditionalFormatting>
  <conditionalFormatting sqref="M559">
    <cfRule type="cellIs" dxfId="9438" priority="10046" operator="equal">
      <formula>"Pendiente"</formula>
    </cfRule>
  </conditionalFormatting>
  <conditionalFormatting sqref="G559:G560">
    <cfRule type="cellIs" dxfId="9437" priority="10045" operator="equal">
      <formula>"Pendiente"</formula>
    </cfRule>
  </conditionalFormatting>
  <conditionalFormatting sqref="AC329">
    <cfRule type="cellIs" dxfId="9436" priority="10044" operator="equal">
      <formula>"Pendiente"</formula>
    </cfRule>
  </conditionalFormatting>
  <conditionalFormatting sqref="AD329">
    <cfRule type="cellIs" dxfId="9435" priority="10043" operator="equal">
      <formula>"Pendiente"</formula>
    </cfRule>
  </conditionalFormatting>
  <conditionalFormatting sqref="AE329">
    <cfRule type="cellIs" dxfId="9434" priority="10042" operator="equal">
      <formula>"Pendiente"</formula>
    </cfRule>
  </conditionalFormatting>
  <conditionalFormatting sqref="AC330">
    <cfRule type="cellIs" dxfId="9433" priority="10041" operator="equal">
      <formula>"Pendiente"</formula>
    </cfRule>
  </conditionalFormatting>
  <conditionalFormatting sqref="AD330">
    <cfRule type="cellIs" dxfId="9432" priority="10040" operator="equal">
      <formula>"Pendiente"</formula>
    </cfRule>
  </conditionalFormatting>
  <conditionalFormatting sqref="AE330">
    <cfRule type="cellIs" dxfId="9431" priority="10039" operator="equal">
      <formula>"Pendiente"</formula>
    </cfRule>
  </conditionalFormatting>
  <conditionalFormatting sqref="AC331">
    <cfRule type="cellIs" dxfId="9430" priority="10038" operator="equal">
      <formula>"Pendiente"</formula>
    </cfRule>
  </conditionalFormatting>
  <conditionalFormatting sqref="AD331">
    <cfRule type="cellIs" dxfId="9429" priority="10037" operator="equal">
      <formula>"Pendiente"</formula>
    </cfRule>
  </conditionalFormatting>
  <conditionalFormatting sqref="AE331">
    <cfRule type="cellIs" dxfId="9428" priority="10036" operator="equal">
      <formula>"Pendiente"</formula>
    </cfRule>
  </conditionalFormatting>
  <conditionalFormatting sqref="AC332">
    <cfRule type="cellIs" dxfId="9427" priority="10034" operator="equal">
      <formula>"Pendiente"</formula>
    </cfRule>
  </conditionalFormatting>
  <conditionalFormatting sqref="AD332">
    <cfRule type="cellIs" dxfId="9426" priority="10033" operator="equal">
      <formula>"Pendiente"</formula>
    </cfRule>
  </conditionalFormatting>
  <conditionalFormatting sqref="AE332">
    <cfRule type="cellIs" dxfId="9425" priority="10032" operator="equal">
      <formula>"Pendiente"</formula>
    </cfRule>
  </conditionalFormatting>
  <conditionalFormatting sqref="AC333">
    <cfRule type="cellIs" dxfId="9424" priority="10031" operator="equal">
      <formula>"Pendiente"</formula>
    </cfRule>
  </conditionalFormatting>
  <conditionalFormatting sqref="AD333">
    <cfRule type="cellIs" dxfId="9423" priority="10030" operator="equal">
      <formula>"Pendiente"</formula>
    </cfRule>
  </conditionalFormatting>
  <conditionalFormatting sqref="AE333">
    <cfRule type="cellIs" dxfId="9422" priority="10029" operator="equal">
      <formula>"Pendiente"</formula>
    </cfRule>
  </conditionalFormatting>
  <conditionalFormatting sqref="AC334">
    <cfRule type="cellIs" dxfId="9421" priority="10026" operator="equal">
      <formula>"Pendiente"</formula>
    </cfRule>
  </conditionalFormatting>
  <conditionalFormatting sqref="AD334">
    <cfRule type="cellIs" dxfId="9420" priority="10025" operator="equal">
      <formula>"Pendiente"</formula>
    </cfRule>
  </conditionalFormatting>
  <conditionalFormatting sqref="AE334">
    <cfRule type="cellIs" dxfId="9419" priority="10024" operator="equal">
      <formula>"Pendiente"</formula>
    </cfRule>
  </conditionalFormatting>
  <conditionalFormatting sqref="AC335">
    <cfRule type="cellIs" dxfId="9418" priority="10023" operator="equal">
      <formula>"Pendiente"</formula>
    </cfRule>
  </conditionalFormatting>
  <conditionalFormatting sqref="AD335">
    <cfRule type="cellIs" dxfId="9417" priority="10022" operator="equal">
      <formula>"Pendiente"</formula>
    </cfRule>
  </conditionalFormatting>
  <conditionalFormatting sqref="AE335">
    <cfRule type="cellIs" dxfId="9416" priority="10021" operator="equal">
      <formula>"Pendiente"</formula>
    </cfRule>
  </conditionalFormatting>
  <conditionalFormatting sqref="L336:L347">
    <cfRule type="cellIs" dxfId="9415" priority="10019" operator="equal">
      <formula>"Pendiente"</formula>
    </cfRule>
  </conditionalFormatting>
  <conditionalFormatting sqref="C336">
    <cfRule type="cellIs" dxfId="9414" priority="10017" operator="equal">
      <formula>"Pendiente"</formula>
    </cfRule>
  </conditionalFormatting>
  <conditionalFormatting sqref="AC336">
    <cfRule type="cellIs" dxfId="9413" priority="10016" operator="equal">
      <formula>"Pendiente"</formula>
    </cfRule>
  </conditionalFormatting>
  <conditionalFormatting sqref="AD336">
    <cfRule type="cellIs" dxfId="9412" priority="10015" operator="equal">
      <formula>"Pendiente"</formula>
    </cfRule>
  </conditionalFormatting>
  <conditionalFormatting sqref="AE336">
    <cfRule type="cellIs" dxfId="9411" priority="10014" operator="equal">
      <formula>"Pendiente"</formula>
    </cfRule>
  </conditionalFormatting>
  <conditionalFormatting sqref="AC337">
    <cfRule type="cellIs" dxfId="9410" priority="10012" operator="equal">
      <formula>"Pendiente"</formula>
    </cfRule>
  </conditionalFormatting>
  <conditionalFormatting sqref="AD337">
    <cfRule type="cellIs" dxfId="9409" priority="10011" operator="equal">
      <formula>"Pendiente"</formula>
    </cfRule>
  </conditionalFormatting>
  <conditionalFormatting sqref="AE337">
    <cfRule type="cellIs" dxfId="9408" priority="10010" operator="equal">
      <formula>"Pendiente"</formula>
    </cfRule>
  </conditionalFormatting>
  <conditionalFormatting sqref="C337">
    <cfRule type="cellIs" dxfId="9407" priority="10009" operator="equal">
      <formula>"Pendiente"</formula>
    </cfRule>
  </conditionalFormatting>
  <conditionalFormatting sqref="AC338">
    <cfRule type="cellIs" dxfId="9406" priority="10008" operator="equal">
      <formula>"Pendiente"</formula>
    </cfRule>
  </conditionalFormatting>
  <conditionalFormatting sqref="AD338">
    <cfRule type="cellIs" dxfId="9405" priority="10007" operator="equal">
      <formula>"Pendiente"</formula>
    </cfRule>
  </conditionalFormatting>
  <conditionalFormatting sqref="AE338">
    <cfRule type="cellIs" dxfId="9404" priority="10006" operator="equal">
      <formula>"Pendiente"</formula>
    </cfRule>
  </conditionalFormatting>
  <conditionalFormatting sqref="AC339">
    <cfRule type="cellIs" dxfId="9403" priority="10004" operator="equal">
      <formula>"Pendiente"</formula>
    </cfRule>
  </conditionalFormatting>
  <conditionalFormatting sqref="AD339">
    <cfRule type="cellIs" dxfId="9402" priority="10003" operator="equal">
      <formula>"Pendiente"</formula>
    </cfRule>
  </conditionalFormatting>
  <conditionalFormatting sqref="AE339">
    <cfRule type="cellIs" dxfId="9401" priority="10002" operator="equal">
      <formula>"Pendiente"</formula>
    </cfRule>
  </conditionalFormatting>
  <conditionalFormatting sqref="AC340">
    <cfRule type="cellIs" dxfId="9400" priority="9999" operator="equal">
      <formula>"Pendiente"</formula>
    </cfRule>
  </conditionalFormatting>
  <conditionalFormatting sqref="AD340">
    <cfRule type="cellIs" dxfId="9399" priority="9998" operator="equal">
      <formula>"Pendiente"</formula>
    </cfRule>
  </conditionalFormatting>
  <conditionalFormatting sqref="AE340">
    <cfRule type="cellIs" dxfId="9398" priority="9997" operator="equal">
      <formula>"Pendiente"</formula>
    </cfRule>
  </conditionalFormatting>
  <conditionalFormatting sqref="AC341">
    <cfRule type="cellIs" dxfId="9397" priority="9996" operator="equal">
      <formula>"Pendiente"</formula>
    </cfRule>
  </conditionalFormatting>
  <conditionalFormatting sqref="AD341">
    <cfRule type="cellIs" dxfId="9396" priority="9995" operator="equal">
      <formula>"Pendiente"</formula>
    </cfRule>
  </conditionalFormatting>
  <conditionalFormatting sqref="AE341">
    <cfRule type="cellIs" dxfId="9395" priority="9994" operator="equal">
      <formula>"Pendiente"</formula>
    </cfRule>
  </conditionalFormatting>
  <conditionalFormatting sqref="AC342">
    <cfRule type="cellIs" dxfId="9394" priority="9992" operator="equal">
      <formula>"Pendiente"</formula>
    </cfRule>
  </conditionalFormatting>
  <conditionalFormatting sqref="AD342">
    <cfRule type="cellIs" dxfId="9393" priority="9991" operator="equal">
      <formula>"Pendiente"</formula>
    </cfRule>
  </conditionalFormatting>
  <conditionalFormatting sqref="AE342">
    <cfRule type="cellIs" dxfId="9392" priority="9990" operator="equal">
      <formula>"Pendiente"</formula>
    </cfRule>
  </conditionalFormatting>
  <conditionalFormatting sqref="AC343">
    <cfRule type="cellIs" dxfId="9391" priority="9987" operator="equal">
      <formula>"Pendiente"</formula>
    </cfRule>
  </conditionalFormatting>
  <conditionalFormatting sqref="AD343">
    <cfRule type="cellIs" dxfId="9390" priority="9986" operator="equal">
      <formula>"Pendiente"</formula>
    </cfRule>
  </conditionalFormatting>
  <conditionalFormatting sqref="AE343">
    <cfRule type="cellIs" dxfId="9389" priority="9985" operator="equal">
      <formula>"Pendiente"</formula>
    </cfRule>
  </conditionalFormatting>
  <conditionalFormatting sqref="AC344">
    <cfRule type="cellIs" dxfId="9388" priority="9984" operator="equal">
      <formula>"Pendiente"</formula>
    </cfRule>
  </conditionalFormatting>
  <conditionalFormatting sqref="AD344">
    <cfRule type="cellIs" dxfId="9387" priority="9983" operator="equal">
      <formula>"Pendiente"</formula>
    </cfRule>
  </conditionalFormatting>
  <conditionalFormatting sqref="AE344">
    <cfRule type="cellIs" dxfId="9386" priority="9982" operator="equal">
      <formula>"Pendiente"</formula>
    </cfRule>
  </conditionalFormatting>
  <conditionalFormatting sqref="B561:D561">
    <cfRule type="cellIs" dxfId="9385" priority="9980" operator="equal">
      <formula>"Pendiente"</formula>
    </cfRule>
  </conditionalFormatting>
  <conditionalFormatting sqref="B562:D562">
    <cfRule type="cellIs" dxfId="9384" priority="9979" operator="equal">
      <formula>"Pendiente"</formula>
    </cfRule>
  </conditionalFormatting>
  <conditionalFormatting sqref="B563:D563">
    <cfRule type="cellIs" dxfId="9383" priority="9978" operator="equal">
      <formula>"Pendiente"</formula>
    </cfRule>
  </conditionalFormatting>
  <conditionalFormatting sqref="M560:M563">
    <cfRule type="cellIs" dxfId="9382" priority="9977" operator="equal">
      <formula>"Pendiente"</formula>
    </cfRule>
  </conditionalFormatting>
  <conditionalFormatting sqref="G561:G563">
    <cfRule type="cellIs" dxfId="9381" priority="9976" operator="equal">
      <formula>"Pendiente"</formula>
    </cfRule>
  </conditionalFormatting>
  <conditionalFormatting sqref="K321">
    <cfRule type="cellIs" dxfId="9380" priority="9967" operator="equal">
      <formula>"Pendiente"</formula>
    </cfRule>
  </conditionalFormatting>
  <conditionalFormatting sqref="B564:D564">
    <cfRule type="cellIs" dxfId="9379" priority="9966" operator="equal">
      <formula>"Pendiente"</formula>
    </cfRule>
  </conditionalFormatting>
  <conditionalFormatting sqref="B565:D565">
    <cfRule type="cellIs" dxfId="9378" priority="9965" operator="equal">
      <formula>"Pendiente"</formula>
    </cfRule>
  </conditionalFormatting>
  <conditionalFormatting sqref="M564:M565">
    <cfRule type="cellIs" dxfId="9377" priority="9964" operator="equal">
      <formula>"Pendiente"</formula>
    </cfRule>
  </conditionalFormatting>
  <conditionalFormatting sqref="G564:G565">
    <cfRule type="cellIs" dxfId="9376" priority="9963" operator="equal">
      <formula>"Pendiente"</formula>
    </cfRule>
  </conditionalFormatting>
  <conditionalFormatting sqref="AC345">
    <cfRule type="cellIs" dxfId="9375" priority="9962" operator="equal">
      <formula>"Pendiente"</formula>
    </cfRule>
  </conditionalFormatting>
  <conditionalFormatting sqref="AD345">
    <cfRule type="cellIs" dxfId="9374" priority="9961" operator="equal">
      <formula>"Pendiente"</formula>
    </cfRule>
  </conditionalFormatting>
  <conditionalFormatting sqref="AE345">
    <cfRule type="cellIs" dxfId="9373" priority="9960" operator="equal">
      <formula>"Pendiente"</formula>
    </cfRule>
  </conditionalFormatting>
  <conditionalFormatting sqref="AC346">
    <cfRule type="cellIs" dxfId="9372" priority="9958" operator="equal">
      <formula>"Pendiente"</formula>
    </cfRule>
  </conditionalFormatting>
  <conditionalFormatting sqref="AD346">
    <cfRule type="cellIs" dxfId="9371" priority="9957" operator="equal">
      <formula>"Pendiente"</formula>
    </cfRule>
  </conditionalFormatting>
  <conditionalFormatting sqref="AE346">
    <cfRule type="cellIs" dxfId="9370" priority="9956" operator="equal">
      <formula>"Pendiente"</formula>
    </cfRule>
  </conditionalFormatting>
  <conditionalFormatting sqref="B566:C566">
    <cfRule type="cellIs" dxfId="9369" priority="9954" operator="equal">
      <formula>"Pendiente"</formula>
    </cfRule>
  </conditionalFormatting>
  <conditionalFormatting sqref="M566">
    <cfRule type="cellIs" dxfId="9368" priority="9953" operator="equal">
      <formula>"Pendiente"</formula>
    </cfRule>
  </conditionalFormatting>
  <conditionalFormatting sqref="G566">
    <cfRule type="cellIs" dxfId="9367" priority="9952" operator="equal">
      <formula>"Pendiente"</formula>
    </cfRule>
  </conditionalFormatting>
  <conditionalFormatting sqref="AC347">
    <cfRule type="cellIs" dxfId="9366" priority="9951" operator="equal">
      <formula>"Pendiente"</formula>
    </cfRule>
  </conditionalFormatting>
  <conditionalFormatting sqref="AD347">
    <cfRule type="cellIs" dxfId="9365" priority="9950" operator="equal">
      <formula>"Pendiente"</formula>
    </cfRule>
  </conditionalFormatting>
  <conditionalFormatting sqref="AE347">
    <cfRule type="cellIs" dxfId="9364" priority="9949" operator="equal">
      <formula>"Pendiente"</formula>
    </cfRule>
  </conditionalFormatting>
  <conditionalFormatting sqref="L348">
    <cfRule type="cellIs" dxfId="9363" priority="9947" operator="equal">
      <formula>"Pendiente"</formula>
    </cfRule>
  </conditionalFormatting>
  <conditionalFormatting sqref="B567:D567">
    <cfRule type="cellIs" dxfId="9362" priority="9945" operator="equal">
      <formula>"Pendiente"</formula>
    </cfRule>
  </conditionalFormatting>
  <conditionalFormatting sqref="D566">
    <cfRule type="cellIs" dxfId="9361" priority="9944" operator="equal">
      <formula>"Pendiente"</formula>
    </cfRule>
  </conditionalFormatting>
  <conditionalFormatting sqref="M567">
    <cfRule type="cellIs" dxfId="9360" priority="9943" operator="equal">
      <formula>"Pendiente"</formula>
    </cfRule>
  </conditionalFormatting>
  <conditionalFormatting sqref="G567">
    <cfRule type="cellIs" dxfId="9359" priority="9942" operator="equal">
      <formula>"Pendiente"</formula>
    </cfRule>
  </conditionalFormatting>
  <conditionalFormatting sqref="AC348">
    <cfRule type="cellIs" dxfId="9358" priority="9941" operator="equal">
      <formula>"Pendiente"</formula>
    </cfRule>
  </conditionalFormatting>
  <conditionalFormatting sqref="AD348">
    <cfRule type="cellIs" dxfId="9357" priority="9940" operator="equal">
      <formula>"Pendiente"</formula>
    </cfRule>
  </conditionalFormatting>
  <conditionalFormatting sqref="AE348">
    <cfRule type="cellIs" dxfId="9356" priority="9939" operator="equal">
      <formula>"Pendiente"</formula>
    </cfRule>
  </conditionalFormatting>
  <conditionalFormatting sqref="AC349">
    <cfRule type="cellIs" dxfId="9355" priority="9938" operator="equal">
      <formula>"Pendiente"</formula>
    </cfRule>
  </conditionalFormatting>
  <conditionalFormatting sqref="AD349">
    <cfRule type="cellIs" dxfId="9354" priority="9937" operator="equal">
      <formula>"Pendiente"</formula>
    </cfRule>
  </conditionalFormatting>
  <conditionalFormatting sqref="AE349">
    <cfRule type="cellIs" dxfId="9353" priority="9936" operator="equal">
      <formula>"Pendiente"</formula>
    </cfRule>
  </conditionalFormatting>
  <conditionalFormatting sqref="L349:L357">
    <cfRule type="cellIs" dxfId="9352" priority="9935" operator="equal">
      <formula>"Pendiente"</formula>
    </cfRule>
  </conditionalFormatting>
  <conditionalFormatting sqref="AC351">
    <cfRule type="cellIs" dxfId="9351" priority="9933" operator="equal">
      <formula>"Pendiente"</formula>
    </cfRule>
  </conditionalFormatting>
  <conditionalFormatting sqref="AD351">
    <cfRule type="cellIs" dxfId="9350" priority="9932" operator="equal">
      <formula>"Pendiente"</formula>
    </cfRule>
  </conditionalFormatting>
  <conditionalFormatting sqref="AE351">
    <cfRule type="cellIs" dxfId="9349" priority="9931" operator="equal">
      <formula>"Pendiente"</formula>
    </cfRule>
  </conditionalFormatting>
  <conditionalFormatting sqref="AC352">
    <cfRule type="cellIs" dxfId="9348" priority="9930" operator="equal">
      <formula>"Pendiente"</formula>
    </cfRule>
  </conditionalFormatting>
  <conditionalFormatting sqref="AD352">
    <cfRule type="cellIs" dxfId="9347" priority="9929" operator="equal">
      <formula>"Pendiente"</formula>
    </cfRule>
  </conditionalFormatting>
  <conditionalFormatting sqref="AE352">
    <cfRule type="cellIs" dxfId="9346" priority="9928" operator="equal">
      <formula>"Pendiente"</formula>
    </cfRule>
  </conditionalFormatting>
  <conditionalFormatting sqref="AC353">
    <cfRule type="cellIs" dxfId="9345" priority="9927" operator="equal">
      <formula>"Pendiente"</formula>
    </cfRule>
  </conditionalFormatting>
  <conditionalFormatting sqref="AD353">
    <cfRule type="cellIs" dxfId="9344" priority="9926" operator="equal">
      <formula>"Pendiente"</formula>
    </cfRule>
  </conditionalFormatting>
  <conditionalFormatting sqref="AE353">
    <cfRule type="cellIs" dxfId="9343" priority="9925" operator="equal">
      <formula>"Pendiente"</formula>
    </cfRule>
  </conditionalFormatting>
  <conditionalFormatting sqref="AC354">
    <cfRule type="cellIs" dxfId="9342" priority="9924" operator="equal">
      <formula>"Pendiente"</formula>
    </cfRule>
  </conditionalFormatting>
  <conditionalFormatting sqref="AD354">
    <cfRule type="cellIs" dxfId="9341" priority="9923" operator="equal">
      <formula>"Pendiente"</formula>
    </cfRule>
  </conditionalFormatting>
  <conditionalFormatting sqref="AE354">
    <cfRule type="cellIs" dxfId="9340" priority="9922" operator="equal">
      <formula>"Pendiente"</formula>
    </cfRule>
  </conditionalFormatting>
  <conditionalFormatting sqref="AC355">
    <cfRule type="cellIs" dxfId="9339" priority="9921" operator="equal">
      <formula>"Pendiente"</formula>
    </cfRule>
  </conditionalFormatting>
  <conditionalFormatting sqref="AD355">
    <cfRule type="cellIs" dxfId="9338" priority="9920" operator="equal">
      <formula>"Pendiente"</formula>
    </cfRule>
  </conditionalFormatting>
  <conditionalFormatting sqref="AE355">
    <cfRule type="cellIs" dxfId="9337" priority="9919" operator="equal">
      <formula>"Pendiente"</formula>
    </cfRule>
  </conditionalFormatting>
  <conditionalFormatting sqref="AC356">
    <cfRule type="cellIs" dxfId="9336" priority="9918" operator="equal">
      <formula>"Pendiente"</formula>
    </cfRule>
  </conditionalFormatting>
  <conditionalFormatting sqref="AD356">
    <cfRule type="cellIs" dxfId="9335" priority="9917" operator="equal">
      <formula>"Pendiente"</formula>
    </cfRule>
  </conditionalFormatting>
  <conditionalFormatting sqref="AE356">
    <cfRule type="cellIs" dxfId="9334" priority="9916" operator="equal">
      <formula>"Pendiente"</formula>
    </cfRule>
  </conditionalFormatting>
  <conditionalFormatting sqref="AC357">
    <cfRule type="cellIs" dxfId="9333" priority="9915" operator="equal">
      <formula>"Pendiente"</formula>
    </cfRule>
  </conditionalFormatting>
  <conditionalFormatting sqref="AD357">
    <cfRule type="cellIs" dxfId="9332" priority="9914" operator="equal">
      <formula>"Pendiente"</formula>
    </cfRule>
  </conditionalFormatting>
  <conditionalFormatting sqref="AE357">
    <cfRule type="cellIs" dxfId="9331" priority="9913" operator="equal">
      <formula>"Pendiente"</formula>
    </cfRule>
  </conditionalFormatting>
  <conditionalFormatting sqref="L359">
    <cfRule type="cellIs" dxfId="9330" priority="9912" operator="equal">
      <formula>"Pendiente"</formula>
    </cfRule>
  </conditionalFormatting>
  <conditionalFormatting sqref="AC359">
    <cfRule type="cellIs" dxfId="9329" priority="9911" operator="equal">
      <formula>"Pendiente"</formula>
    </cfRule>
  </conditionalFormatting>
  <conditionalFormatting sqref="AD359">
    <cfRule type="cellIs" dxfId="9328" priority="9910" operator="equal">
      <formula>"Pendiente"</formula>
    </cfRule>
  </conditionalFormatting>
  <conditionalFormatting sqref="AE359">
    <cfRule type="cellIs" dxfId="9327" priority="9909" operator="equal">
      <formula>"Pendiente"</formula>
    </cfRule>
  </conditionalFormatting>
  <conditionalFormatting sqref="B568:D568">
    <cfRule type="cellIs" dxfId="9326" priority="9908" operator="equal">
      <formula>"Pendiente"</formula>
    </cfRule>
  </conditionalFormatting>
  <conditionalFormatting sqref="B570:D570">
    <cfRule type="cellIs" dxfId="9325" priority="9907" operator="equal">
      <formula>"Pendiente"</formula>
    </cfRule>
  </conditionalFormatting>
  <conditionalFormatting sqref="B569:D569">
    <cfRule type="cellIs" dxfId="9324" priority="9906" operator="equal">
      <formula>"Pendiente"</formula>
    </cfRule>
  </conditionalFormatting>
  <conditionalFormatting sqref="M568:M570">
    <cfRule type="cellIs" dxfId="9323" priority="9905" operator="equal">
      <formula>"Pendiente"</formula>
    </cfRule>
  </conditionalFormatting>
  <conditionalFormatting sqref="G568:G570">
    <cfRule type="cellIs" dxfId="9322" priority="9904" operator="equal">
      <formula>"Pendiente"</formula>
    </cfRule>
  </conditionalFormatting>
  <conditionalFormatting sqref="L360:L366">
    <cfRule type="cellIs" dxfId="9321" priority="9903" operator="equal">
      <formula>"Pendiente"</formula>
    </cfRule>
  </conditionalFormatting>
  <conditionalFormatting sqref="B571:D571">
    <cfRule type="cellIs" dxfId="9320" priority="9902" operator="equal">
      <formula>"Pendiente"</formula>
    </cfRule>
  </conditionalFormatting>
  <conditionalFormatting sqref="M571">
    <cfRule type="cellIs" dxfId="9319" priority="9901" operator="equal">
      <formula>"Pendiente"</formula>
    </cfRule>
  </conditionalFormatting>
  <conditionalFormatting sqref="N588:N590 N571:N586">
    <cfRule type="cellIs" dxfId="9318" priority="9900" operator="equal">
      <formula>"Pendiente"</formula>
    </cfRule>
  </conditionalFormatting>
  <conditionalFormatting sqref="N588:N590 N571:N586">
    <cfRule type="containsText" dxfId="9317" priority="9899" operator="containsText" text="FIRMADO">
      <formula>NOT(ISERROR(SEARCH("FIRMADO",N571)))</formula>
    </cfRule>
  </conditionalFormatting>
  <conditionalFormatting sqref="N588:N590 N571:N586">
    <cfRule type="containsText" dxfId="9316" priority="9898" operator="containsText" text="EN EJECUCIÓN">
      <formula>NOT(ISERROR(SEARCH("EN EJECUCIÓN",N571)))</formula>
    </cfRule>
  </conditionalFormatting>
  <conditionalFormatting sqref="G571">
    <cfRule type="cellIs" dxfId="9315" priority="9897" operator="equal">
      <formula>"Pendiente"</formula>
    </cfRule>
  </conditionalFormatting>
  <conditionalFormatting sqref="AC360">
    <cfRule type="cellIs" dxfId="9314" priority="9896" operator="equal">
      <formula>"Pendiente"</formula>
    </cfRule>
  </conditionalFormatting>
  <conditionalFormatting sqref="AD360">
    <cfRule type="cellIs" dxfId="9313" priority="9895" operator="equal">
      <formula>"Pendiente"</formula>
    </cfRule>
  </conditionalFormatting>
  <conditionalFormatting sqref="AE360">
    <cfRule type="cellIs" dxfId="9312" priority="9894" operator="equal">
      <formula>"Pendiente"</formula>
    </cfRule>
  </conditionalFormatting>
  <conditionalFormatting sqref="AD361">
    <cfRule type="cellIs" dxfId="9311" priority="9893" operator="equal">
      <formula>"Pendiente"</formula>
    </cfRule>
  </conditionalFormatting>
  <conditionalFormatting sqref="AE361">
    <cfRule type="cellIs" dxfId="9310" priority="9892" operator="equal">
      <formula>"Pendiente"</formula>
    </cfRule>
  </conditionalFormatting>
  <conditionalFormatting sqref="B572:D572">
    <cfRule type="cellIs" dxfId="9309" priority="9891" operator="equal">
      <formula>"Pendiente"</formula>
    </cfRule>
  </conditionalFormatting>
  <conditionalFormatting sqref="B573 D573">
    <cfRule type="cellIs" dxfId="9308" priority="9890" operator="equal">
      <formula>"Pendiente"</formula>
    </cfRule>
  </conditionalFormatting>
  <conditionalFormatting sqref="B574:D574">
    <cfRule type="cellIs" dxfId="9307" priority="9889" operator="equal">
      <formula>"Pendiente"</formula>
    </cfRule>
  </conditionalFormatting>
  <conditionalFormatting sqref="B575:D575">
    <cfRule type="cellIs" dxfId="9306" priority="9888" operator="equal">
      <formula>"Pendiente"</formula>
    </cfRule>
  </conditionalFormatting>
  <conditionalFormatting sqref="B576:D576">
    <cfRule type="cellIs" dxfId="9305" priority="9887" operator="equal">
      <formula>"Pendiente"</formula>
    </cfRule>
  </conditionalFormatting>
  <conditionalFormatting sqref="B577:D577">
    <cfRule type="cellIs" dxfId="9304" priority="9886" operator="equal">
      <formula>"Pendiente"</formula>
    </cfRule>
  </conditionalFormatting>
  <conditionalFormatting sqref="B578:D578">
    <cfRule type="cellIs" dxfId="9303" priority="9885" operator="equal">
      <formula>"Pendiente"</formula>
    </cfRule>
  </conditionalFormatting>
  <conditionalFormatting sqref="B579:D579">
    <cfRule type="cellIs" dxfId="9302" priority="9884" operator="equal">
      <formula>"Pendiente"</formula>
    </cfRule>
  </conditionalFormatting>
  <conditionalFormatting sqref="B580:D580">
    <cfRule type="cellIs" dxfId="9301" priority="9883" operator="equal">
      <formula>"Pendiente"</formula>
    </cfRule>
  </conditionalFormatting>
  <conditionalFormatting sqref="B581:D581">
    <cfRule type="cellIs" dxfId="9300" priority="9882" operator="equal">
      <formula>"Pendiente"</formula>
    </cfRule>
  </conditionalFormatting>
  <conditionalFormatting sqref="M572:M581">
    <cfRule type="cellIs" dxfId="9299" priority="9881" operator="equal">
      <formula>"Pendiente"</formula>
    </cfRule>
  </conditionalFormatting>
  <conditionalFormatting sqref="G572:G581">
    <cfRule type="cellIs" dxfId="9298" priority="9880" operator="equal">
      <formula>"Pendiente"</formula>
    </cfRule>
  </conditionalFormatting>
  <conditionalFormatting sqref="AD363">
    <cfRule type="cellIs" dxfId="9297" priority="9879" operator="equal">
      <formula>"Pendiente"</formula>
    </cfRule>
  </conditionalFormatting>
  <conditionalFormatting sqref="AE363">
    <cfRule type="cellIs" dxfId="9296" priority="9878" operator="equal">
      <formula>"Pendiente"</formula>
    </cfRule>
  </conditionalFormatting>
  <conditionalFormatting sqref="AC364">
    <cfRule type="cellIs" dxfId="9295" priority="9877" operator="equal">
      <formula>"Pendiente"</formula>
    </cfRule>
  </conditionalFormatting>
  <conditionalFormatting sqref="AD364">
    <cfRule type="cellIs" dxfId="9294" priority="9876" operator="equal">
      <formula>"Pendiente"</formula>
    </cfRule>
  </conditionalFormatting>
  <conditionalFormatting sqref="AE364">
    <cfRule type="cellIs" dxfId="9293" priority="9875" operator="equal">
      <formula>"Pendiente"</formula>
    </cfRule>
  </conditionalFormatting>
  <conditionalFormatting sqref="AC365">
    <cfRule type="cellIs" dxfId="9292" priority="9874" operator="equal">
      <formula>"Pendiente"</formula>
    </cfRule>
  </conditionalFormatting>
  <conditionalFormatting sqref="AD365">
    <cfRule type="cellIs" dxfId="9291" priority="9873" operator="equal">
      <formula>"Pendiente"</formula>
    </cfRule>
  </conditionalFormatting>
  <conditionalFormatting sqref="AE365">
    <cfRule type="cellIs" dxfId="9290" priority="9872" operator="equal">
      <formula>"Pendiente"</formula>
    </cfRule>
  </conditionalFormatting>
  <conditionalFormatting sqref="B582:D582">
    <cfRule type="cellIs" dxfId="9289" priority="9871" operator="equal">
      <formula>"Pendiente"</formula>
    </cfRule>
  </conditionalFormatting>
  <conditionalFormatting sqref="B583:D583">
    <cfRule type="cellIs" dxfId="9288" priority="9870" operator="equal">
      <formula>"Pendiente"</formula>
    </cfRule>
  </conditionalFormatting>
  <conditionalFormatting sqref="M582:M583">
    <cfRule type="cellIs" dxfId="9287" priority="9869" operator="equal">
      <formula>"Pendiente"</formula>
    </cfRule>
  </conditionalFormatting>
  <conditionalFormatting sqref="G582:G583">
    <cfRule type="cellIs" dxfId="9286" priority="9868" operator="equal">
      <formula>"Pendiente"</formula>
    </cfRule>
  </conditionalFormatting>
  <conditionalFormatting sqref="AC366">
    <cfRule type="cellIs" dxfId="9285" priority="9867" operator="equal">
      <formula>"Pendiente"</formula>
    </cfRule>
  </conditionalFormatting>
  <conditionalFormatting sqref="AD366">
    <cfRule type="cellIs" dxfId="9284" priority="9866" operator="equal">
      <formula>"Pendiente"</formula>
    </cfRule>
  </conditionalFormatting>
  <conditionalFormatting sqref="AE366">
    <cfRule type="cellIs" dxfId="9283" priority="9865" operator="equal">
      <formula>"Pendiente"</formula>
    </cfRule>
  </conditionalFormatting>
  <conditionalFormatting sqref="L367:L373">
    <cfRule type="cellIs" dxfId="9282" priority="9864" operator="equal">
      <formula>"Pendiente"</formula>
    </cfRule>
  </conditionalFormatting>
  <conditionalFormatting sqref="AC367">
    <cfRule type="cellIs" dxfId="9281" priority="9863" operator="equal">
      <formula>"Pendiente"</formula>
    </cfRule>
  </conditionalFormatting>
  <conditionalFormatting sqref="AD367">
    <cfRule type="cellIs" dxfId="9280" priority="9862" operator="equal">
      <formula>"Pendiente"</formula>
    </cfRule>
  </conditionalFormatting>
  <conditionalFormatting sqref="AE367">
    <cfRule type="cellIs" dxfId="9279" priority="9861" operator="equal">
      <formula>"Pendiente"</formula>
    </cfRule>
  </conditionalFormatting>
  <conditionalFormatting sqref="AD368">
    <cfRule type="cellIs" dxfId="9278" priority="9860" operator="equal">
      <formula>"Pendiente"</formula>
    </cfRule>
  </conditionalFormatting>
  <conditionalFormatting sqref="AE368">
    <cfRule type="cellIs" dxfId="9277" priority="9859" operator="equal">
      <formula>"Pendiente"</formula>
    </cfRule>
  </conditionalFormatting>
  <conditionalFormatting sqref="AD369">
    <cfRule type="cellIs" dxfId="9276" priority="9858" operator="equal">
      <formula>"Pendiente"</formula>
    </cfRule>
  </conditionalFormatting>
  <conditionalFormatting sqref="AE369">
    <cfRule type="cellIs" dxfId="9275" priority="9857" operator="equal">
      <formula>"Pendiente"</formula>
    </cfRule>
  </conditionalFormatting>
  <conditionalFormatting sqref="AD370">
    <cfRule type="cellIs" dxfId="9274" priority="9856" operator="equal">
      <formula>"Pendiente"</formula>
    </cfRule>
  </conditionalFormatting>
  <conditionalFormatting sqref="AE370">
    <cfRule type="cellIs" dxfId="9273" priority="9855" operator="equal">
      <formula>"Pendiente"</formula>
    </cfRule>
  </conditionalFormatting>
  <conditionalFormatting sqref="B584:C584 E584">
    <cfRule type="cellIs" dxfId="9272" priority="9854" operator="equal">
      <formula>"Pendiente"</formula>
    </cfRule>
  </conditionalFormatting>
  <conditionalFormatting sqref="D584">
    <cfRule type="cellIs" dxfId="9271" priority="9853" operator="equal">
      <formula>"Pendiente"</formula>
    </cfRule>
  </conditionalFormatting>
  <conditionalFormatting sqref="B585:D585">
    <cfRule type="cellIs" dxfId="9270" priority="9852" operator="equal">
      <formula>"Pendiente"</formula>
    </cfRule>
  </conditionalFormatting>
  <conditionalFormatting sqref="M584:M585">
    <cfRule type="cellIs" dxfId="9269" priority="9851" operator="equal">
      <formula>"Pendiente"</formula>
    </cfRule>
  </conditionalFormatting>
  <conditionalFormatting sqref="G584:G585">
    <cfRule type="cellIs" dxfId="9268" priority="9850" operator="equal">
      <formula>"Pendiente"</formula>
    </cfRule>
  </conditionalFormatting>
  <conditionalFormatting sqref="AC371">
    <cfRule type="cellIs" dxfId="9267" priority="9849" operator="equal">
      <formula>"Pendiente"</formula>
    </cfRule>
  </conditionalFormatting>
  <conditionalFormatting sqref="AD371">
    <cfRule type="cellIs" dxfId="9266" priority="9848" operator="equal">
      <formula>"Pendiente"</formula>
    </cfRule>
  </conditionalFormatting>
  <conditionalFormatting sqref="AE371">
    <cfRule type="cellIs" dxfId="9265" priority="9847" operator="equal">
      <formula>"Pendiente"</formula>
    </cfRule>
  </conditionalFormatting>
  <conditionalFormatting sqref="AC372">
    <cfRule type="cellIs" dxfId="9264" priority="9846" operator="equal">
      <formula>"Pendiente"</formula>
    </cfRule>
  </conditionalFormatting>
  <conditionalFormatting sqref="AD372">
    <cfRule type="cellIs" dxfId="9263" priority="9845" operator="equal">
      <formula>"Pendiente"</formula>
    </cfRule>
  </conditionalFormatting>
  <conditionalFormatting sqref="AE372">
    <cfRule type="cellIs" dxfId="9262" priority="9844" operator="equal">
      <formula>"Pendiente"</formula>
    </cfRule>
  </conditionalFormatting>
  <conditionalFormatting sqref="AC374">
    <cfRule type="cellIs" dxfId="9261" priority="9843" operator="equal">
      <formula>"Pendiente"</formula>
    </cfRule>
  </conditionalFormatting>
  <conditionalFormatting sqref="AD374">
    <cfRule type="cellIs" dxfId="9260" priority="9842" operator="equal">
      <formula>"Pendiente"</formula>
    </cfRule>
  </conditionalFormatting>
  <conditionalFormatting sqref="AE374">
    <cfRule type="cellIs" dxfId="9259" priority="9841" operator="equal">
      <formula>"Pendiente"</formula>
    </cfRule>
  </conditionalFormatting>
  <conditionalFormatting sqref="L374:L385">
    <cfRule type="cellIs" dxfId="9258" priority="9840" operator="equal">
      <formula>"Pendiente"</formula>
    </cfRule>
  </conditionalFormatting>
  <conditionalFormatting sqref="AD375">
    <cfRule type="cellIs" dxfId="9257" priority="9839" operator="equal">
      <formula>"Pendiente"</formula>
    </cfRule>
  </conditionalFormatting>
  <conditionalFormatting sqref="AE375">
    <cfRule type="cellIs" dxfId="9256" priority="9838" operator="equal">
      <formula>"Pendiente"</formula>
    </cfRule>
  </conditionalFormatting>
  <conditionalFormatting sqref="AC376">
    <cfRule type="cellIs" dxfId="9255" priority="9837" operator="equal">
      <formula>"Pendiente"</formula>
    </cfRule>
  </conditionalFormatting>
  <conditionalFormatting sqref="AD376">
    <cfRule type="cellIs" dxfId="9254" priority="9836" operator="equal">
      <formula>"Pendiente"</formula>
    </cfRule>
  </conditionalFormatting>
  <conditionalFormatting sqref="AE376">
    <cfRule type="cellIs" dxfId="9253" priority="9835" operator="equal">
      <formula>"Pendiente"</formula>
    </cfRule>
  </conditionalFormatting>
  <conditionalFormatting sqref="T545">
    <cfRule type="cellIs" dxfId="9252" priority="9834" operator="equal">
      <formula>"Pendiente"</formula>
    </cfRule>
  </conditionalFormatting>
  <conditionalFormatting sqref="T547:T548 T551">
    <cfRule type="cellIs" dxfId="9251" priority="9833" operator="equal">
      <formula>"Pendiente"</formula>
    </cfRule>
  </conditionalFormatting>
  <conditionalFormatting sqref="T554">
    <cfRule type="cellIs" dxfId="9250" priority="9832" operator="equal">
      <formula>"Pendiente"</formula>
    </cfRule>
  </conditionalFormatting>
  <conditionalFormatting sqref="T556:T557">
    <cfRule type="cellIs" dxfId="9249" priority="9831" operator="equal">
      <formula>"Pendiente"</formula>
    </cfRule>
  </conditionalFormatting>
  <conditionalFormatting sqref="T558">
    <cfRule type="cellIs" dxfId="9248" priority="9830" operator="equal">
      <formula>"Pendiente"</formula>
    </cfRule>
  </conditionalFormatting>
  <conditionalFormatting sqref="T559">
    <cfRule type="cellIs" dxfId="9247" priority="9829" operator="equal">
      <formula>"Pendiente"</formula>
    </cfRule>
  </conditionalFormatting>
  <conditionalFormatting sqref="T563:T577">
    <cfRule type="cellIs" dxfId="9246" priority="9828" operator="equal">
      <formula>"Pendiente"</formula>
    </cfRule>
  </conditionalFormatting>
  <conditionalFormatting sqref="T555">
    <cfRule type="cellIs" dxfId="9245" priority="9827" operator="equal">
      <formula>"Pendiente"</formula>
    </cfRule>
  </conditionalFormatting>
  <conditionalFormatting sqref="T550">
    <cfRule type="cellIs" dxfId="9244" priority="9826" operator="equal">
      <formula>"Pendiente"</formula>
    </cfRule>
  </conditionalFormatting>
  <conditionalFormatting sqref="T540">
    <cfRule type="cellIs" dxfId="9243" priority="9825" operator="equal">
      <formula>"Pendiente"</formula>
    </cfRule>
  </conditionalFormatting>
  <conditionalFormatting sqref="T504">
    <cfRule type="cellIs" dxfId="9242" priority="9824" operator="equal">
      <formula>"Pendiente"</formula>
    </cfRule>
  </conditionalFormatting>
  <conditionalFormatting sqref="T526">
    <cfRule type="cellIs" dxfId="9241" priority="9823" operator="equal">
      <formula>"Pendiente"</formula>
    </cfRule>
  </conditionalFormatting>
  <conditionalFormatting sqref="T549">
    <cfRule type="cellIs" dxfId="9240" priority="9822" operator="equal">
      <formula>"Pendiente"</formula>
    </cfRule>
  </conditionalFormatting>
  <conditionalFormatting sqref="T493">
    <cfRule type="cellIs" dxfId="9239" priority="9821" operator="equal">
      <formula>"Pendiente"</formula>
    </cfRule>
  </conditionalFormatting>
  <conditionalFormatting sqref="T426">
    <cfRule type="cellIs" dxfId="9238" priority="9820" operator="equal">
      <formula>"Pendiente"</formula>
    </cfRule>
  </conditionalFormatting>
  <conditionalFormatting sqref="T291">
    <cfRule type="cellIs" dxfId="9237" priority="9819" operator="equal">
      <formula>"Pendiente"</formula>
    </cfRule>
  </conditionalFormatting>
  <conditionalFormatting sqref="B586:D586">
    <cfRule type="cellIs" dxfId="9236" priority="9818" operator="equal">
      <formula>"Pendiente"</formula>
    </cfRule>
  </conditionalFormatting>
  <conditionalFormatting sqref="G586">
    <cfRule type="cellIs" dxfId="9235" priority="9817" operator="equal">
      <formula>"Pendiente"</formula>
    </cfRule>
  </conditionalFormatting>
  <conditionalFormatting sqref="T561">
    <cfRule type="cellIs" dxfId="9234" priority="9816" operator="equal">
      <formula>"Pendiente"</formula>
    </cfRule>
  </conditionalFormatting>
  <conditionalFormatting sqref="AC377">
    <cfRule type="cellIs" dxfId="9233" priority="9815" operator="equal">
      <formula>"Pendiente"</formula>
    </cfRule>
  </conditionalFormatting>
  <conditionalFormatting sqref="AD377">
    <cfRule type="cellIs" dxfId="9232" priority="9814" operator="equal">
      <formula>"Pendiente"</formula>
    </cfRule>
  </conditionalFormatting>
  <conditionalFormatting sqref="AE377">
    <cfRule type="cellIs" dxfId="9231" priority="9813" operator="equal">
      <formula>"Pendiente"</formula>
    </cfRule>
  </conditionalFormatting>
  <conditionalFormatting sqref="AC378">
    <cfRule type="cellIs" dxfId="9230" priority="9812" operator="equal">
      <formula>"Pendiente"</formula>
    </cfRule>
  </conditionalFormatting>
  <conditionalFormatting sqref="AD378">
    <cfRule type="cellIs" dxfId="9229" priority="9811" operator="equal">
      <formula>"Pendiente"</formula>
    </cfRule>
  </conditionalFormatting>
  <conditionalFormatting sqref="AE378">
    <cfRule type="cellIs" dxfId="9228" priority="9810" operator="equal">
      <formula>"Pendiente"</formula>
    </cfRule>
  </conditionalFormatting>
  <conditionalFormatting sqref="AC379">
    <cfRule type="cellIs" dxfId="9227" priority="9809" operator="equal">
      <formula>"Pendiente"</formula>
    </cfRule>
  </conditionalFormatting>
  <conditionalFormatting sqref="AD379">
    <cfRule type="cellIs" dxfId="9226" priority="9808" operator="equal">
      <formula>"Pendiente"</formula>
    </cfRule>
  </conditionalFormatting>
  <conditionalFormatting sqref="AE379">
    <cfRule type="cellIs" dxfId="9225" priority="9807" operator="equal">
      <formula>"Pendiente"</formula>
    </cfRule>
  </conditionalFormatting>
  <conditionalFormatting sqref="AC380">
    <cfRule type="cellIs" dxfId="9224" priority="9806" operator="equal">
      <formula>"Pendiente"</formula>
    </cfRule>
  </conditionalFormatting>
  <conditionalFormatting sqref="AD380">
    <cfRule type="cellIs" dxfId="9223" priority="9805" operator="equal">
      <formula>"Pendiente"</formula>
    </cfRule>
  </conditionalFormatting>
  <conditionalFormatting sqref="AE380">
    <cfRule type="cellIs" dxfId="9222" priority="9804" operator="equal">
      <formula>"Pendiente"</formula>
    </cfRule>
  </conditionalFormatting>
  <conditionalFormatting sqref="B587:D587">
    <cfRule type="cellIs" dxfId="9221" priority="9803" operator="equal">
      <formula>"Pendiente"</formula>
    </cfRule>
  </conditionalFormatting>
  <conditionalFormatting sqref="B588:D588">
    <cfRule type="cellIs" dxfId="9220" priority="9802" operator="equal">
      <formula>"Pendiente"</formula>
    </cfRule>
  </conditionalFormatting>
  <conditionalFormatting sqref="B589:D589">
    <cfRule type="cellIs" dxfId="9219" priority="9801" operator="equal">
      <formula>"Pendiente"</formula>
    </cfRule>
  </conditionalFormatting>
  <conditionalFormatting sqref="B590:D590">
    <cfRule type="cellIs" dxfId="9218" priority="9800" operator="equal">
      <formula>"Pendiente"</formula>
    </cfRule>
  </conditionalFormatting>
  <conditionalFormatting sqref="M586:M590">
    <cfRule type="cellIs" dxfId="9217" priority="9799" operator="equal">
      <formula>"Pendiente"</formula>
    </cfRule>
  </conditionalFormatting>
  <conditionalFormatting sqref="G587:G590">
    <cfRule type="cellIs" dxfId="9216" priority="9798" operator="equal">
      <formula>"Pendiente"</formula>
    </cfRule>
  </conditionalFormatting>
  <conditionalFormatting sqref="AC381">
    <cfRule type="cellIs" dxfId="9215" priority="9797" operator="equal">
      <formula>"Pendiente"</formula>
    </cfRule>
  </conditionalFormatting>
  <conditionalFormatting sqref="AD381">
    <cfRule type="cellIs" dxfId="9214" priority="9796" operator="equal">
      <formula>"Pendiente"</formula>
    </cfRule>
  </conditionalFormatting>
  <conditionalFormatting sqref="AE381">
    <cfRule type="cellIs" dxfId="9213" priority="9795" operator="equal">
      <formula>"Pendiente"</formula>
    </cfRule>
  </conditionalFormatting>
  <conditionalFormatting sqref="AD382">
    <cfRule type="cellIs" dxfId="9212" priority="9794" operator="equal">
      <formula>"Pendiente"</formula>
    </cfRule>
  </conditionalFormatting>
  <conditionalFormatting sqref="AE382">
    <cfRule type="cellIs" dxfId="9211" priority="9793" operator="equal">
      <formula>"Pendiente"</formula>
    </cfRule>
  </conditionalFormatting>
  <conditionalFormatting sqref="B591:D591">
    <cfRule type="cellIs" dxfId="9210" priority="9792" operator="equal">
      <formula>"Pendiente"</formula>
    </cfRule>
  </conditionalFormatting>
  <conditionalFormatting sqref="B592:D592">
    <cfRule type="cellIs" dxfId="9209" priority="9791" operator="equal">
      <formula>"Pendiente"</formula>
    </cfRule>
  </conditionalFormatting>
  <conditionalFormatting sqref="M591:M592">
    <cfRule type="cellIs" dxfId="9208" priority="9790" operator="equal">
      <formula>"Pendiente"</formula>
    </cfRule>
  </conditionalFormatting>
  <conditionalFormatting sqref="G591:G592">
    <cfRule type="cellIs" dxfId="9207" priority="9789" operator="equal">
      <formula>"Pendiente"</formula>
    </cfRule>
  </conditionalFormatting>
  <conditionalFormatting sqref="B593:D593">
    <cfRule type="cellIs" dxfId="9206" priority="9788" operator="equal">
      <formula>"Pendiente"</formula>
    </cfRule>
  </conditionalFormatting>
  <conditionalFormatting sqref="M593">
    <cfRule type="cellIs" dxfId="9205" priority="9787" operator="equal">
      <formula>"Pendiente"</formula>
    </cfRule>
  </conditionalFormatting>
  <conditionalFormatting sqref="N594 N596:N597">
    <cfRule type="cellIs" dxfId="9204" priority="9786" operator="equal">
      <formula>"Pendiente"</formula>
    </cfRule>
  </conditionalFormatting>
  <conditionalFormatting sqref="N594 N596:N597">
    <cfRule type="containsText" dxfId="9203" priority="9785" operator="containsText" text="FIRMADO">
      <formula>NOT(ISERROR(SEARCH("FIRMADO",N594)))</formula>
    </cfRule>
  </conditionalFormatting>
  <conditionalFormatting sqref="N594 N596:N597">
    <cfRule type="containsText" dxfId="9202" priority="9784" operator="containsText" text="EN EJECUCIÓN">
      <formula>NOT(ISERROR(SEARCH("EN EJECUCIÓN",N594)))</formula>
    </cfRule>
  </conditionalFormatting>
  <conditionalFormatting sqref="G593">
    <cfRule type="cellIs" dxfId="9201" priority="9783" operator="equal">
      <formula>"Pendiente"</formula>
    </cfRule>
  </conditionalFormatting>
  <conditionalFormatting sqref="B594:C594 E594">
    <cfRule type="cellIs" dxfId="9200" priority="9782" operator="equal">
      <formula>"Pendiente"</formula>
    </cfRule>
  </conditionalFormatting>
  <conditionalFormatting sqref="D594">
    <cfRule type="cellIs" dxfId="9199" priority="9781" operator="equal">
      <formula>"Pendiente"</formula>
    </cfRule>
  </conditionalFormatting>
  <conditionalFormatting sqref="M594">
    <cfRule type="cellIs" dxfId="9198" priority="9780" operator="equal">
      <formula>"Pendiente"</formula>
    </cfRule>
  </conditionalFormatting>
  <conditionalFormatting sqref="G594">
    <cfRule type="cellIs" dxfId="9197" priority="9779" operator="equal">
      <formula>"Pendiente"</formula>
    </cfRule>
  </conditionalFormatting>
  <conditionalFormatting sqref="AD383">
    <cfRule type="cellIs" dxfId="9196" priority="9778" operator="equal">
      <formula>"Pendiente"</formula>
    </cfRule>
  </conditionalFormatting>
  <conditionalFormatting sqref="AE383">
    <cfRule type="cellIs" dxfId="9195" priority="9777" operator="equal">
      <formula>"Pendiente"</formula>
    </cfRule>
  </conditionalFormatting>
  <conditionalFormatting sqref="AC384">
    <cfRule type="cellIs" dxfId="9194" priority="9776" operator="equal">
      <formula>"Pendiente"</formula>
    </cfRule>
  </conditionalFormatting>
  <conditionalFormatting sqref="AD384">
    <cfRule type="cellIs" dxfId="9193" priority="9775" operator="equal">
      <formula>"Pendiente"</formula>
    </cfRule>
  </conditionalFormatting>
  <conditionalFormatting sqref="AE384">
    <cfRule type="cellIs" dxfId="9192" priority="9774" operator="equal">
      <formula>"Pendiente"</formula>
    </cfRule>
  </conditionalFormatting>
  <conditionalFormatting sqref="L386">
    <cfRule type="cellIs" dxfId="9191" priority="9773" operator="equal">
      <formula>"Pendiente"</formula>
    </cfRule>
  </conditionalFormatting>
  <conditionalFormatting sqref="L387:L392">
    <cfRule type="cellIs" dxfId="9190" priority="9772" operator="equal">
      <formula>"Pendiente"</formula>
    </cfRule>
  </conditionalFormatting>
  <conditionalFormatting sqref="AD386">
    <cfRule type="cellIs" dxfId="9189" priority="9771" operator="equal">
      <formula>"Pendiente"</formula>
    </cfRule>
  </conditionalFormatting>
  <conditionalFormatting sqref="AE386">
    <cfRule type="cellIs" dxfId="9188" priority="9770" operator="equal">
      <formula>"Pendiente"</formula>
    </cfRule>
  </conditionalFormatting>
  <conditionalFormatting sqref="B595:D595">
    <cfRule type="cellIs" dxfId="9187" priority="9769" operator="equal">
      <formula>"Pendiente"</formula>
    </cfRule>
  </conditionalFormatting>
  <conditionalFormatting sqref="B596:D596">
    <cfRule type="cellIs" dxfId="9186" priority="9768" operator="equal">
      <formula>"Pendiente"</formula>
    </cfRule>
  </conditionalFormatting>
  <conditionalFormatting sqref="B597:D597">
    <cfRule type="cellIs" dxfId="9185" priority="9767" operator="equal">
      <formula>"Pendiente"</formula>
    </cfRule>
  </conditionalFormatting>
  <conditionalFormatting sqref="M595:M597">
    <cfRule type="cellIs" dxfId="9184" priority="9766" operator="equal">
      <formula>"Pendiente"</formula>
    </cfRule>
  </conditionalFormatting>
  <conditionalFormatting sqref="G595:G597">
    <cfRule type="cellIs" dxfId="9183" priority="9765" operator="equal">
      <formula>"Pendiente"</formula>
    </cfRule>
  </conditionalFormatting>
  <conditionalFormatting sqref="B598:D598">
    <cfRule type="cellIs" dxfId="9182" priority="9764" operator="equal">
      <formula>"Pendiente"</formula>
    </cfRule>
  </conditionalFormatting>
  <conditionalFormatting sqref="M598">
    <cfRule type="cellIs" dxfId="9181" priority="9763" operator="equal">
      <formula>"Pendiente"</formula>
    </cfRule>
  </conditionalFormatting>
  <conditionalFormatting sqref="G598">
    <cfRule type="cellIs" dxfId="9180" priority="9762" operator="equal">
      <formula>"Pendiente"</formula>
    </cfRule>
  </conditionalFormatting>
  <conditionalFormatting sqref="B599:D599">
    <cfRule type="cellIs" dxfId="9179" priority="9761" operator="equal">
      <formula>"Pendiente"</formula>
    </cfRule>
  </conditionalFormatting>
  <conditionalFormatting sqref="M599">
    <cfRule type="cellIs" dxfId="9178" priority="9760" operator="equal">
      <formula>"Pendiente"</formula>
    </cfRule>
  </conditionalFormatting>
  <conditionalFormatting sqref="N599">
    <cfRule type="cellIs" dxfId="9177" priority="9759" operator="equal">
      <formula>"Pendiente"</formula>
    </cfRule>
  </conditionalFormatting>
  <conditionalFormatting sqref="N599">
    <cfRule type="containsText" dxfId="9176" priority="9758" operator="containsText" text="FIRMADO">
      <formula>NOT(ISERROR(SEARCH("FIRMADO",N599)))</formula>
    </cfRule>
  </conditionalFormatting>
  <conditionalFormatting sqref="N599">
    <cfRule type="containsText" dxfId="9175" priority="9757" operator="containsText" text="EN EJECUCIÓN">
      <formula>NOT(ISERROR(SEARCH("EN EJECUCIÓN",N599)))</formula>
    </cfRule>
  </conditionalFormatting>
  <conditionalFormatting sqref="G599">
    <cfRule type="cellIs" dxfId="9174" priority="9756" operator="equal">
      <formula>"Pendiente"</formula>
    </cfRule>
  </conditionalFormatting>
  <conditionalFormatting sqref="M389">
    <cfRule type="cellIs" dxfId="9173" priority="9755" operator="equal">
      <formula>"Pendiente"</formula>
    </cfRule>
  </conditionalFormatting>
  <conditionalFormatting sqref="T502">
    <cfRule type="cellIs" dxfId="9172" priority="9754" operator="equal">
      <formula>"Pendiente"</formula>
    </cfRule>
  </conditionalFormatting>
  <conditionalFormatting sqref="B600:D600">
    <cfRule type="cellIs" dxfId="9171" priority="9753" operator="equal">
      <formula>"Pendiente"</formula>
    </cfRule>
  </conditionalFormatting>
  <conditionalFormatting sqref="B601:D601">
    <cfRule type="cellIs" dxfId="9170" priority="9752" operator="equal">
      <formula>"Pendiente"</formula>
    </cfRule>
  </conditionalFormatting>
  <conditionalFormatting sqref="M600:M601">
    <cfRule type="cellIs" dxfId="9169" priority="9751" operator="equal">
      <formula>"Pendiente"</formula>
    </cfRule>
  </conditionalFormatting>
  <conditionalFormatting sqref="N600">
    <cfRule type="cellIs" dxfId="9168" priority="9750" operator="equal">
      <formula>"Pendiente"</formula>
    </cfRule>
  </conditionalFormatting>
  <conditionalFormatting sqref="N600">
    <cfRule type="containsText" dxfId="9167" priority="9749" operator="containsText" text="FIRMADO">
      <formula>NOT(ISERROR(SEARCH("FIRMADO",N600)))</formula>
    </cfRule>
  </conditionalFormatting>
  <conditionalFormatting sqref="N600">
    <cfRule type="containsText" dxfId="9166" priority="9748" operator="containsText" text="EN EJECUCIÓN">
      <formula>NOT(ISERROR(SEARCH("EN EJECUCIÓN",N600)))</formula>
    </cfRule>
  </conditionalFormatting>
  <conditionalFormatting sqref="N601:N603 N605 N608:N612 N619 N614:N615 N622:N623 N633:N644 N652:N656 N661:N701">
    <cfRule type="cellIs" dxfId="9165" priority="9747" operator="equal">
      <formula>"Pendiente"</formula>
    </cfRule>
  </conditionalFormatting>
  <conditionalFormatting sqref="N601:N603 N605 N608:N612 N619 N614:N615 N622:N623 N633:N644 N652:N656 N661:N701">
    <cfRule type="containsText" dxfId="9164" priority="9746" operator="containsText" text="FIRMADO">
      <formula>NOT(ISERROR(SEARCH("FIRMADO",N601)))</formula>
    </cfRule>
  </conditionalFormatting>
  <conditionalFormatting sqref="N601:N603 N605 N608:N612 N619 N614:N615 N622:N623 N633:N644 N652:N656 N661:N701">
    <cfRule type="containsText" dxfId="9163" priority="9745" operator="containsText" text="EN EJECUCIÓN">
      <formula>NOT(ISERROR(SEARCH("EN EJECUCIÓN",N601)))</formula>
    </cfRule>
  </conditionalFormatting>
  <conditionalFormatting sqref="G600:G601">
    <cfRule type="cellIs" dxfId="9162" priority="9744" operator="equal">
      <formula>"Pendiente"</formula>
    </cfRule>
  </conditionalFormatting>
  <conditionalFormatting sqref="B602:D602">
    <cfRule type="cellIs" dxfId="9161" priority="9743" operator="equal">
      <formula>"Pendiente"</formula>
    </cfRule>
  </conditionalFormatting>
  <conditionalFormatting sqref="B603:D603">
    <cfRule type="cellIs" dxfId="9160" priority="9742" operator="equal">
      <formula>"Pendiente"</formula>
    </cfRule>
  </conditionalFormatting>
  <conditionalFormatting sqref="B604:D604">
    <cfRule type="cellIs" dxfId="9159" priority="9741" operator="equal">
      <formula>"Pendiente"</formula>
    </cfRule>
  </conditionalFormatting>
  <conditionalFormatting sqref="B605:D605">
    <cfRule type="cellIs" dxfId="9158" priority="9740" operator="equal">
      <formula>"Pendiente"</formula>
    </cfRule>
  </conditionalFormatting>
  <conditionalFormatting sqref="B606:D606">
    <cfRule type="cellIs" dxfId="9157" priority="9739" operator="equal">
      <formula>"Pendiente"</formula>
    </cfRule>
  </conditionalFormatting>
  <conditionalFormatting sqref="M602:M606">
    <cfRule type="cellIs" dxfId="9156" priority="9738" operator="equal">
      <formula>"Pendiente"</formula>
    </cfRule>
  </conditionalFormatting>
  <conditionalFormatting sqref="G602:G606">
    <cfRule type="cellIs" dxfId="9155" priority="9737" operator="equal">
      <formula>"Pendiente"</formula>
    </cfRule>
  </conditionalFormatting>
  <conditionalFormatting sqref="B607:D607">
    <cfRule type="cellIs" dxfId="9154" priority="9736" operator="equal">
      <formula>"Pendiente"</formula>
    </cfRule>
  </conditionalFormatting>
  <conditionalFormatting sqref="B608:C608 E608">
    <cfRule type="cellIs" dxfId="9153" priority="9735" operator="equal">
      <formula>"Pendiente"</formula>
    </cfRule>
  </conditionalFormatting>
  <conditionalFormatting sqref="D608">
    <cfRule type="cellIs" dxfId="9152" priority="9734" operator="equal">
      <formula>"Pendiente"</formula>
    </cfRule>
  </conditionalFormatting>
  <conditionalFormatting sqref="B609:D609">
    <cfRule type="cellIs" dxfId="9151" priority="9733" operator="equal">
      <formula>"Pendiente"</formula>
    </cfRule>
  </conditionalFormatting>
  <conditionalFormatting sqref="M607:M609">
    <cfRule type="cellIs" dxfId="9150" priority="9732" operator="equal">
      <formula>"Pendiente"</formula>
    </cfRule>
  </conditionalFormatting>
  <conditionalFormatting sqref="G607:G609">
    <cfRule type="cellIs" dxfId="9149" priority="9731" operator="equal">
      <formula>"Pendiente"</formula>
    </cfRule>
  </conditionalFormatting>
  <conditionalFormatting sqref="T505">
    <cfRule type="cellIs" dxfId="9148" priority="9730" operator="equal">
      <formula>"Pendiente"</formula>
    </cfRule>
  </conditionalFormatting>
  <conditionalFormatting sqref="B610:D610">
    <cfRule type="cellIs" dxfId="9147" priority="9729" operator="equal">
      <formula>"Pendiente"</formula>
    </cfRule>
  </conditionalFormatting>
  <conditionalFormatting sqref="B611:D611">
    <cfRule type="cellIs" dxfId="9146" priority="9728" operator="equal">
      <formula>"Pendiente"</formula>
    </cfRule>
  </conditionalFormatting>
  <conditionalFormatting sqref="M610:M611">
    <cfRule type="cellIs" dxfId="9145" priority="9727" operator="equal">
      <formula>"Pendiente"</formula>
    </cfRule>
  </conditionalFormatting>
  <conditionalFormatting sqref="G610:G611">
    <cfRule type="cellIs" dxfId="9144" priority="9726" operator="equal">
      <formula>"Pendiente"</formula>
    </cfRule>
  </conditionalFormatting>
  <conditionalFormatting sqref="B612:D612">
    <cfRule type="cellIs" dxfId="9143" priority="9725" operator="equal">
      <formula>"Pendiente"</formula>
    </cfRule>
  </conditionalFormatting>
  <conditionalFormatting sqref="B613:D613">
    <cfRule type="cellIs" dxfId="9142" priority="9724" operator="equal">
      <formula>"Pendiente"</formula>
    </cfRule>
  </conditionalFormatting>
  <conditionalFormatting sqref="M612">
    <cfRule type="cellIs" dxfId="9141" priority="9723" operator="equal">
      <formula>"Pendiente"</formula>
    </cfRule>
  </conditionalFormatting>
  <conditionalFormatting sqref="M613">
    <cfRule type="cellIs" dxfId="9140" priority="9722" operator="equal">
      <formula>"Pendiente"</formula>
    </cfRule>
  </conditionalFormatting>
  <conditionalFormatting sqref="G612:G613">
    <cfRule type="cellIs" dxfId="9139" priority="9721" operator="equal">
      <formula>"Pendiente"</formula>
    </cfRule>
  </conditionalFormatting>
  <conditionalFormatting sqref="B614:D614">
    <cfRule type="cellIs" dxfId="9138" priority="9720" operator="equal">
      <formula>"Pendiente"</formula>
    </cfRule>
  </conditionalFormatting>
  <conditionalFormatting sqref="B615:D615">
    <cfRule type="cellIs" dxfId="9137" priority="9719" operator="equal">
      <formula>"Pendiente"</formula>
    </cfRule>
  </conditionalFormatting>
  <conditionalFormatting sqref="B616:D616">
    <cfRule type="cellIs" dxfId="9136" priority="9718" operator="equal">
      <formula>"Pendiente"</formula>
    </cfRule>
  </conditionalFormatting>
  <conditionalFormatting sqref="B617:D617">
    <cfRule type="cellIs" dxfId="9135" priority="9716" operator="equal">
      <formula>"Pendiente"</formula>
    </cfRule>
  </conditionalFormatting>
  <conditionalFormatting sqref="B618:C618 E618">
    <cfRule type="cellIs" dxfId="9134" priority="9715" operator="equal">
      <formula>"Pendiente"</formula>
    </cfRule>
  </conditionalFormatting>
  <conditionalFormatting sqref="D618">
    <cfRule type="cellIs" dxfId="9133" priority="9714" operator="equal">
      <formula>"Pendiente"</formula>
    </cfRule>
  </conditionalFormatting>
  <conditionalFormatting sqref="B619:D619">
    <cfRule type="cellIs" dxfId="9132" priority="9713" operator="equal">
      <formula>"Pendiente"</formula>
    </cfRule>
  </conditionalFormatting>
  <conditionalFormatting sqref="B620:D620">
    <cfRule type="cellIs" dxfId="9131" priority="9712" operator="equal">
      <formula>"Pendiente"</formula>
    </cfRule>
  </conditionalFormatting>
  <conditionalFormatting sqref="B621:D621">
    <cfRule type="cellIs" dxfId="9130" priority="9711" operator="equal">
      <formula>"Pendiente"</formula>
    </cfRule>
  </conditionalFormatting>
  <conditionalFormatting sqref="AC388">
    <cfRule type="cellIs" dxfId="9129" priority="9708" operator="equal">
      <formula>"Pendiente"</formula>
    </cfRule>
  </conditionalFormatting>
  <conditionalFormatting sqref="AD388">
    <cfRule type="cellIs" dxfId="9128" priority="9707" operator="equal">
      <formula>"Pendiente"</formula>
    </cfRule>
  </conditionalFormatting>
  <conditionalFormatting sqref="AE388">
    <cfRule type="cellIs" dxfId="9127" priority="9706" operator="equal">
      <formula>"Pendiente"</formula>
    </cfRule>
  </conditionalFormatting>
  <conditionalFormatting sqref="AC390">
    <cfRule type="cellIs" dxfId="9126" priority="9705" operator="equal">
      <formula>"Pendiente"</formula>
    </cfRule>
  </conditionalFormatting>
  <conditionalFormatting sqref="AD390">
    <cfRule type="cellIs" dxfId="9125" priority="9704" operator="equal">
      <formula>"Pendiente"</formula>
    </cfRule>
  </conditionalFormatting>
  <conditionalFormatting sqref="AE390">
    <cfRule type="cellIs" dxfId="9124" priority="9703" operator="equal">
      <formula>"Pendiente"</formula>
    </cfRule>
  </conditionalFormatting>
  <conditionalFormatting sqref="AC391">
    <cfRule type="cellIs" dxfId="9123" priority="9702" operator="equal">
      <formula>"Pendiente"</formula>
    </cfRule>
  </conditionalFormatting>
  <conditionalFormatting sqref="AD391">
    <cfRule type="cellIs" dxfId="9122" priority="9701" operator="equal">
      <formula>"Pendiente"</formula>
    </cfRule>
  </conditionalFormatting>
  <conditionalFormatting sqref="AE391">
    <cfRule type="cellIs" dxfId="9121" priority="9700" operator="equal">
      <formula>"Pendiente"</formula>
    </cfRule>
  </conditionalFormatting>
  <conditionalFormatting sqref="B622:D622">
    <cfRule type="cellIs" dxfId="9120" priority="9699" operator="equal">
      <formula>"Pendiente"</formula>
    </cfRule>
  </conditionalFormatting>
  <conditionalFormatting sqref="B623:D623">
    <cfRule type="cellIs" dxfId="9119" priority="9698" operator="equal">
      <formula>"Pendiente"</formula>
    </cfRule>
  </conditionalFormatting>
  <conditionalFormatting sqref="B624:D624">
    <cfRule type="cellIs" dxfId="9118" priority="9697" operator="equal">
      <formula>"Pendiente"</formula>
    </cfRule>
  </conditionalFormatting>
  <conditionalFormatting sqref="M622:M624">
    <cfRule type="cellIs" dxfId="9117" priority="9696" operator="equal">
      <formula>"Pendiente"</formula>
    </cfRule>
  </conditionalFormatting>
  <conditionalFormatting sqref="G622:G624">
    <cfRule type="cellIs" dxfId="9116" priority="9695" operator="equal">
      <formula>"Pendiente"</formula>
    </cfRule>
  </conditionalFormatting>
  <conditionalFormatting sqref="AD392">
    <cfRule type="cellIs" dxfId="9115" priority="9694" operator="equal">
      <formula>"Pendiente"</formula>
    </cfRule>
  </conditionalFormatting>
  <conditionalFormatting sqref="AE392">
    <cfRule type="cellIs" dxfId="9114" priority="9693" operator="equal">
      <formula>"Pendiente"</formula>
    </cfRule>
  </conditionalFormatting>
  <conditionalFormatting sqref="AC392">
    <cfRule type="cellIs" dxfId="9113" priority="9692" operator="equal">
      <formula>"Pendiente"</formula>
    </cfRule>
  </conditionalFormatting>
  <conditionalFormatting sqref="L393:L406">
    <cfRule type="cellIs" dxfId="9112" priority="9691" operator="equal">
      <formula>"Pendiente"</formula>
    </cfRule>
  </conditionalFormatting>
  <conditionalFormatting sqref="AD393">
    <cfRule type="cellIs" dxfId="9111" priority="9690" operator="equal">
      <formula>"Pendiente"</formula>
    </cfRule>
  </conditionalFormatting>
  <conditionalFormatting sqref="AE393">
    <cfRule type="cellIs" dxfId="9110" priority="9689" operator="equal">
      <formula>"Pendiente"</formula>
    </cfRule>
  </conditionalFormatting>
  <conditionalFormatting sqref="AC393">
    <cfRule type="cellIs" dxfId="9109" priority="9688" operator="equal">
      <formula>"Pendiente"</formula>
    </cfRule>
  </conditionalFormatting>
  <conditionalFormatting sqref="AD394">
    <cfRule type="cellIs" dxfId="9108" priority="9687" operator="equal">
      <formula>"Pendiente"</formula>
    </cfRule>
  </conditionalFormatting>
  <conditionalFormatting sqref="AE394">
    <cfRule type="cellIs" dxfId="9107" priority="9686" operator="equal">
      <formula>"Pendiente"</formula>
    </cfRule>
  </conditionalFormatting>
  <conditionalFormatting sqref="AC394">
    <cfRule type="cellIs" dxfId="9106" priority="9685" operator="equal">
      <formula>"Pendiente"</formula>
    </cfRule>
  </conditionalFormatting>
  <conditionalFormatting sqref="AC395">
    <cfRule type="cellIs" dxfId="9105" priority="9684" operator="equal">
      <formula>"Pendiente"</formula>
    </cfRule>
  </conditionalFormatting>
  <conditionalFormatting sqref="AD395">
    <cfRule type="cellIs" dxfId="9104" priority="9683" operator="equal">
      <formula>"Pendiente"</formula>
    </cfRule>
  </conditionalFormatting>
  <conditionalFormatting sqref="AE395">
    <cfRule type="cellIs" dxfId="9103" priority="9682" operator="equal">
      <formula>"Pendiente"</formula>
    </cfRule>
  </conditionalFormatting>
  <conditionalFormatting sqref="V396:X397 W398:X398">
    <cfRule type="cellIs" dxfId="9102" priority="9681" operator="equal">
      <formula>"Pendiente"</formula>
    </cfRule>
  </conditionalFormatting>
  <conditionalFormatting sqref="AD396">
    <cfRule type="cellIs" dxfId="9101" priority="9680" operator="equal">
      <formula>"Pendiente"</formula>
    </cfRule>
  </conditionalFormatting>
  <conditionalFormatting sqref="AC396">
    <cfRule type="cellIs" dxfId="9100" priority="9679" operator="equal">
      <formula>"Pendiente"</formula>
    </cfRule>
  </conditionalFormatting>
  <conditionalFormatting sqref="AD397">
    <cfRule type="cellIs" dxfId="9099" priority="9678" operator="equal">
      <formula>"Pendiente"</formula>
    </cfRule>
  </conditionalFormatting>
  <conditionalFormatting sqref="AC397">
    <cfRule type="cellIs" dxfId="9098" priority="9677" operator="equal">
      <formula>"Pendiente"</formula>
    </cfRule>
  </conditionalFormatting>
  <conditionalFormatting sqref="AE396">
    <cfRule type="cellIs" dxfId="9097" priority="9676" operator="equal">
      <formula>"Pendiente"</formula>
    </cfRule>
  </conditionalFormatting>
  <conditionalFormatting sqref="AE397">
    <cfRule type="cellIs" dxfId="9096" priority="9675" operator="equal">
      <formula>"Pendiente"</formula>
    </cfRule>
  </conditionalFormatting>
  <conditionalFormatting sqref="V398">
    <cfRule type="cellIs" dxfId="9095" priority="9674" operator="equal">
      <formula>"Pendiente"</formula>
    </cfRule>
  </conditionalFormatting>
  <conditionalFormatting sqref="AC398">
    <cfRule type="cellIs" dxfId="9094" priority="9673" operator="equal">
      <formula>"Pendiente"</formula>
    </cfRule>
  </conditionalFormatting>
  <conditionalFormatting sqref="AD398">
    <cfRule type="cellIs" dxfId="9093" priority="9672" operator="equal">
      <formula>"Pendiente"</formula>
    </cfRule>
  </conditionalFormatting>
  <conditionalFormatting sqref="AE398">
    <cfRule type="cellIs" dxfId="9092" priority="9671" operator="equal">
      <formula>"Pendiente"</formula>
    </cfRule>
  </conditionalFormatting>
  <conditionalFormatting sqref="B625:D625">
    <cfRule type="cellIs" dxfId="9091" priority="9670" operator="equal">
      <formula>"Pendiente"</formula>
    </cfRule>
  </conditionalFormatting>
  <conditionalFormatting sqref="B626:D626">
    <cfRule type="cellIs" dxfId="9090" priority="9669" operator="equal">
      <formula>"Pendiente"</formula>
    </cfRule>
  </conditionalFormatting>
  <conditionalFormatting sqref="B627:D627">
    <cfRule type="cellIs" dxfId="9089" priority="9668" operator="equal">
      <formula>"Pendiente"</formula>
    </cfRule>
  </conditionalFormatting>
  <conditionalFormatting sqref="AD399">
    <cfRule type="cellIs" dxfId="9088" priority="9667" operator="equal">
      <formula>"Pendiente"</formula>
    </cfRule>
  </conditionalFormatting>
  <conditionalFormatting sqref="AE399">
    <cfRule type="cellIs" dxfId="9087" priority="9666" operator="equal">
      <formula>"Pendiente"</formula>
    </cfRule>
  </conditionalFormatting>
  <conditionalFormatting sqref="AC399">
    <cfRule type="cellIs" dxfId="9086" priority="9665" operator="equal">
      <formula>"Pendiente"</formula>
    </cfRule>
  </conditionalFormatting>
  <conditionalFormatting sqref="B628:D628">
    <cfRule type="cellIs" dxfId="9085" priority="9664" operator="equal">
      <formula>"Pendiente"</formula>
    </cfRule>
  </conditionalFormatting>
  <conditionalFormatting sqref="B629:D629">
    <cfRule type="cellIs" dxfId="9084" priority="9663" operator="equal">
      <formula>"Pendiente"</formula>
    </cfRule>
  </conditionalFormatting>
  <conditionalFormatting sqref="B630:D630">
    <cfRule type="cellIs" dxfId="9083" priority="9662" operator="equal">
      <formula>"Pendiente"</formula>
    </cfRule>
  </conditionalFormatting>
  <conditionalFormatting sqref="M625:M630">
    <cfRule type="cellIs" dxfId="9082" priority="9661" operator="equal">
      <formula>"Pendiente"</formula>
    </cfRule>
  </conditionalFormatting>
  <conditionalFormatting sqref="G625:G630">
    <cfRule type="cellIs" dxfId="9081" priority="9660" operator="equal">
      <formula>"Pendiente"</formula>
    </cfRule>
  </conditionalFormatting>
  <conditionalFormatting sqref="V400">
    <cfRule type="cellIs" dxfId="9080" priority="9659" operator="equal">
      <formula>"Pendiente"</formula>
    </cfRule>
  </conditionalFormatting>
  <conditionalFormatting sqref="AC400">
    <cfRule type="cellIs" dxfId="9079" priority="9658" operator="equal">
      <formula>"Pendiente"</formula>
    </cfRule>
  </conditionalFormatting>
  <conditionalFormatting sqref="AD400">
    <cfRule type="cellIs" dxfId="9078" priority="9657" operator="equal">
      <formula>"Pendiente"</formula>
    </cfRule>
  </conditionalFormatting>
  <conditionalFormatting sqref="AE400">
    <cfRule type="cellIs" dxfId="9077" priority="9656" operator="equal">
      <formula>"Pendiente"</formula>
    </cfRule>
  </conditionalFormatting>
  <conditionalFormatting sqref="V401">
    <cfRule type="cellIs" dxfId="9076" priority="9655" operator="equal">
      <formula>"Pendiente"</formula>
    </cfRule>
  </conditionalFormatting>
  <conditionalFormatting sqref="AD401">
    <cfRule type="cellIs" dxfId="9075" priority="9654" operator="equal">
      <formula>"Pendiente"</formula>
    </cfRule>
  </conditionalFormatting>
  <conditionalFormatting sqref="AE401">
    <cfRule type="cellIs" dxfId="9074" priority="9653" operator="equal">
      <formula>"Pendiente"</formula>
    </cfRule>
  </conditionalFormatting>
  <conditionalFormatting sqref="AC401">
    <cfRule type="cellIs" dxfId="9073" priority="9652" operator="equal">
      <formula>"Pendiente"</formula>
    </cfRule>
  </conditionalFormatting>
  <conditionalFormatting sqref="AD402">
    <cfRule type="cellIs" dxfId="9072" priority="9651" operator="equal">
      <formula>"Pendiente"</formula>
    </cfRule>
  </conditionalFormatting>
  <conditionalFormatting sqref="AE402">
    <cfRule type="cellIs" dxfId="9071" priority="9650" operator="equal">
      <formula>"Pendiente"</formula>
    </cfRule>
  </conditionalFormatting>
  <conditionalFormatting sqref="AC402">
    <cfRule type="cellIs" dxfId="9070" priority="9649" operator="equal">
      <formula>"Pendiente"</formula>
    </cfRule>
  </conditionalFormatting>
  <conditionalFormatting sqref="V403">
    <cfRule type="cellIs" dxfId="9069" priority="9648" operator="equal">
      <formula>"Pendiente"</formula>
    </cfRule>
  </conditionalFormatting>
  <conditionalFormatting sqref="AC403">
    <cfRule type="cellIs" dxfId="9068" priority="9647" operator="equal">
      <formula>"Pendiente"</formula>
    </cfRule>
  </conditionalFormatting>
  <conditionalFormatting sqref="AD403">
    <cfRule type="cellIs" dxfId="9067" priority="9646" operator="equal">
      <formula>"Pendiente"</formula>
    </cfRule>
  </conditionalFormatting>
  <conditionalFormatting sqref="AE403">
    <cfRule type="cellIs" dxfId="9066" priority="9645" operator="equal">
      <formula>"Pendiente"</formula>
    </cfRule>
  </conditionalFormatting>
  <conditionalFormatting sqref="V404">
    <cfRule type="cellIs" dxfId="9065" priority="9644" operator="equal">
      <formula>"Pendiente"</formula>
    </cfRule>
  </conditionalFormatting>
  <conditionalFormatting sqref="AD404">
    <cfRule type="cellIs" dxfId="9064" priority="9643" operator="equal">
      <formula>"Pendiente"</formula>
    </cfRule>
  </conditionalFormatting>
  <conditionalFormatting sqref="AE404">
    <cfRule type="cellIs" dxfId="9063" priority="9642" operator="equal">
      <formula>"Pendiente"</formula>
    </cfRule>
  </conditionalFormatting>
  <conditionalFormatting sqref="AC404">
    <cfRule type="cellIs" dxfId="9062" priority="9641" operator="equal">
      <formula>"Pendiente"</formula>
    </cfRule>
  </conditionalFormatting>
  <conditionalFormatting sqref="V405">
    <cfRule type="cellIs" dxfId="9061" priority="9640" operator="equal">
      <formula>"Pendiente"</formula>
    </cfRule>
  </conditionalFormatting>
  <conditionalFormatting sqref="AC405">
    <cfRule type="cellIs" dxfId="9060" priority="9639" operator="equal">
      <formula>"Pendiente"</formula>
    </cfRule>
  </conditionalFormatting>
  <conditionalFormatting sqref="AD405">
    <cfRule type="cellIs" dxfId="9059" priority="9638" operator="equal">
      <formula>"Pendiente"</formula>
    </cfRule>
  </conditionalFormatting>
  <conditionalFormatting sqref="AE405">
    <cfRule type="cellIs" dxfId="9058" priority="9637" operator="equal">
      <formula>"Pendiente"</formula>
    </cfRule>
  </conditionalFormatting>
  <conditionalFormatting sqref="V406">
    <cfRule type="cellIs" dxfId="9057" priority="9636" operator="equal">
      <formula>"Pendiente"</formula>
    </cfRule>
  </conditionalFormatting>
  <conditionalFormatting sqref="AC406">
    <cfRule type="cellIs" dxfId="9056" priority="9635" operator="equal">
      <formula>"Pendiente"</formula>
    </cfRule>
  </conditionalFormatting>
  <conditionalFormatting sqref="AD406">
    <cfRule type="cellIs" dxfId="9055" priority="9634" operator="equal">
      <formula>"Pendiente"</formula>
    </cfRule>
  </conditionalFormatting>
  <conditionalFormatting sqref="AE406">
    <cfRule type="cellIs" dxfId="9054" priority="9633" operator="equal">
      <formula>"Pendiente"</formula>
    </cfRule>
  </conditionalFormatting>
  <conditionalFormatting sqref="AD407">
    <cfRule type="cellIs" dxfId="9053" priority="9631" operator="equal">
      <formula>"Pendiente"</formula>
    </cfRule>
  </conditionalFormatting>
  <conditionalFormatting sqref="AE407">
    <cfRule type="cellIs" dxfId="9052" priority="9630" operator="equal">
      <formula>"Pendiente"</formula>
    </cfRule>
  </conditionalFormatting>
  <conditionalFormatting sqref="AC407">
    <cfRule type="cellIs" dxfId="9051" priority="9629" operator="equal">
      <formula>"Pendiente"</formula>
    </cfRule>
  </conditionalFormatting>
  <conditionalFormatting sqref="AC409">
    <cfRule type="cellIs" dxfId="9050" priority="9626" operator="equal">
      <formula>"Pendiente"</formula>
    </cfRule>
  </conditionalFormatting>
  <conditionalFormatting sqref="AD409">
    <cfRule type="cellIs" dxfId="9049" priority="9625" operator="equal">
      <formula>"Pendiente"</formula>
    </cfRule>
  </conditionalFormatting>
  <conditionalFormatting sqref="AE409">
    <cfRule type="cellIs" dxfId="9048" priority="9624" operator="equal">
      <formula>"Pendiente"</formula>
    </cfRule>
  </conditionalFormatting>
  <conditionalFormatting sqref="V410">
    <cfRule type="cellIs" dxfId="9047" priority="9623" operator="equal">
      <formula>"Pendiente"</formula>
    </cfRule>
  </conditionalFormatting>
  <conditionalFormatting sqref="AC410">
    <cfRule type="cellIs" dxfId="9046" priority="9622" operator="equal">
      <formula>"Pendiente"</formula>
    </cfRule>
  </conditionalFormatting>
  <conditionalFormatting sqref="AD410">
    <cfRule type="cellIs" dxfId="9045" priority="9621" operator="equal">
      <formula>"Pendiente"</formula>
    </cfRule>
  </conditionalFormatting>
  <conditionalFormatting sqref="AE410">
    <cfRule type="cellIs" dxfId="9044" priority="9620" operator="equal">
      <formula>"Pendiente"</formula>
    </cfRule>
  </conditionalFormatting>
  <conditionalFormatting sqref="B631:D631">
    <cfRule type="cellIs" dxfId="9043" priority="9619" operator="equal">
      <formula>"Pendiente"</formula>
    </cfRule>
  </conditionalFormatting>
  <conditionalFormatting sqref="B632:D632">
    <cfRule type="cellIs" dxfId="9042" priority="9618" operator="equal">
      <formula>"Pendiente"</formula>
    </cfRule>
  </conditionalFormatting>
  <conditionalFormatting sqref="B633:C633 E633">
    <cfRule type="cellIs" dxfId="9041" priority="9617" operator="equal">
      <formula>"Pendiente"</formula>
    </cfRule>
  </conditionalFormatting>
  <conditionalFormatting sqref="D633">
    <cfRule type="cellIs" dxfId="9040" priority="9616" operator="equal">
      <formula>"Pendiente"</formula>
    </cfRule>
  </conditionalFormatting>
  <conditionalFormatting sqref="B634:D634">
    <cfRule type="cellIs" dxfId="9039" priority="9615" operator="equal">
      <formula>"Pendiente"</formula>
    </cfRule>
  </conditionalFormatting>
  <conditionalFormatting sqref="B635:D635">
    <cfRule type="cellIs" dxfId="9038" priority="9614" operator="equal">
      <formula>"Pendiente"</formula>
    </cfRule>
  </conditionalFormatting>
  <conditionalFormatting sqref="M631:M635">
    <cfRule type="cellIs" dxfId="9037" priority="9613" operator="equal">
      <formula>"Pendiente"</formula>
    </cfRule>
  </conditionalFormatting>
  <conditionalFormatting sqref="V411">
    <cfRule type="cellIs" dxfId="9036" priority="9612" operator="equal">
      <formula>"Pendiente"</formula>
    </cfRule>
  </conditionalFormatting>
  <conditionalFormatting sqref="G631:G635">
    <cfRule type="cellIs" dxfId="9035" priority="9611" operator="equal">
      <formula>"Pendiente"</formula>
    </cfRule>
  </conditionalFormatting>
  <conditionalFormatting sqref="AC411">
    <cfRule type="cellIs" dxfId="9034" priority="9610" operator="equal">
      <formula>"Pendiente"</formula>
    </cfRule>
  </conditionalFormatting>
  <conditionalFormatting sqref="AD411">
    <cfRule type="cellIs" dxfId="9033" priority="9609" operator="equal">
      <formula>"Pendiente"</formula>
    </cfRule>
  </conditionalFormatting>
  <conditionalFormatting sqref="AE411">
    <cfRule type="cellIs" dxfId="9032" priority="9608" operator="equal">
      <formula>"Pendiente"</formula>
    </cfRule>
  </conditionalFormatting>
  <conditionalFormatting sqref="AC412">
    <cfRule type="cellIs" dxfId="9031" priority="9607" operator="equal">
      <formula>"Pendiente"</formula>
    </cfRule>
  </conditionalFormatting>
  <conditionalFormatting sqref="AD412">
    <cfRule type="cellIs" dxfId="9030" priority="9606" operator="equal">
      <formula>"Pendiente"</formula>
    </cfRule>
  </conditionalFormatting>
  <conditionalFormatting sqref="AE412">
    <cfRule type="cellIs" dxfId="9029" priority="9605" operator="equal">
      <formula>"Pendiente"</formula>
    </cfRule>
  </conditionalFormatting>
  <conditionalFormatting sqref="AC413">
    <cfRule type="cellIs" dxfId="9028" priority="9589" operator="equal">
      <formula>"Pendiente"</formula>
    </cfRule>
  </conditionalFormatting>
  <conditionalFormatting sqref="AD413">
    <cfRule type="cellIs" dxfId="9027" priority="9588" operator="equal">
      <formula>"Pendiente"</formula>
    </cfRule>
  </conditionalFormatting>
  <conditionalFormatting sqref="AE413">
    <cfRule type="cellIs" dxfId="9026" priority="9587" operator="equal">
      <formula>"Pendiente"</formula>
    </cfRule>
  </conditionalFormatting>
  <conditionalFormatting sqref="B636:D636">
    <cfRule type="cellIs" dxfId="9025" priority="9586" operator="equal">
      <formula>"Pendiente"</formula>
    </cfRule>
  </conditionalFormatting>
  <conditionalFormatting sqref="B637:D637">
    <cfRule type="cellIs" dxfId="9024" priority="9585" operator="equal">
      <formula>"Pendiente"</formula>
    </cfRule>
  </conditionalFormatting>
  <conditionalFormatting sqref="B638:D638">
    <cfRule type="cellIs" dxfId="9023" priority="9584" operator="equal">
      <formula>"Pendiente"</formula>
    </cfRule>
  </conditionalFormatting>
  <conditionalFormatting sqref="B639:D639">
    <cfRule type="cellIs" dxfId="9022" priority="9583" operator="equal">
      <formula>"Pendiente"</formula>
    </cfRule>
  </conditionalFormatting>
  <conditionalFormatting sqref="B640:D640">
    <cfRule type="cellIs" dxfId="9021" priority="9582" operator="equal">
      <formula>"Pendiente"</formula>
    </cfRule>
  </conditionalFormatting>
  <conditionalFormatting sqref="B641:D641">
    <cfRule type="cellIs" dxfId="9020" priority="9581" operator="equal">
      <formula>"Pendiente"</formula>
    </cfRule>
  </conditionalFormatting>
  <conditionalFormatting sqref="B642:D642">
    <cfRule type="cellIs" dxfId="9019" priority="9580" operator="equal">
      <formula>"Pendiente"</formula>
    </cfRule>
  </conditionalFormatting>
  <conditionalFormatting sqref="B643:D643">
    <cfRule type="cellIs" dxfId="9018" priority="9579" operator="equal">
      <formula>"Pendiente"</formula>
    </cfRule>
  </conditionalFormatting>
  <conditionalFormatting sqref="B644:D644">
    <cfRule type="cellIs" dxfId="9017" priority="9578" operator="equal">
      <formula>"Pendiente"</formula>
    </cfRule>
  </conditionalFormatting>
  <conditionalFormatting sqref="B645:D645">
    <cfRule type="cellIs" dxfId="9016" priority="9577" operator="equal">
      <formula>"Pendiente"</formula>
    </cfRule>
  </conditionalFormatting>
  <conditionalFormatting sqref="B646:D646">
    <cfRule type="cellIs" dxfId="9015" priority="9576" operator="equal">
      <formula>"Pendiente"</formula>
    </cfRule>
  </conditionalFormatting>
  <conditionalFormatting sqref="M636:M639 M641:M646">
    <cfRule type="cellIs" dxfId="9014" priority="9575" operator="equal">
      <formula>"Pendiente"</formula>
    </cfRule>
  </conditionalFormatting>
  <conditionalFormatting sqref="G636:G646">
    <cfRule type="cellIs" dxfId="9013" priority="9574" operator="equal">
      <formula>"Pendiente"</formula>
    </cfRule>
  </conditionalFormatting>
  <conditionalFormatting sqref="B647 D647">
    <cfRule type="cellIs" dxfId="9012" priority="9573" operator="equal">
      <formula>"Pendiente"</formula>
    </cfRule>
  </conditionalFormatting>
  <conditionalFormatting sqref="B648:D648">
    <cfRule type="cellIs" dxfId="9011" priority="9572" operator="equal">
      <formula>"Pendiente"</formula>
    </cfRule>
  </conditionalFormatting>
  <conditionalFormatting sqref="B649:D649">
    <cfRule type="cellIs" dxfId="9010" priority="9571" operator="equal">
      <formula>"Pendiente"</formula>
    </cfRule>
  </conditionalFormatting>
  <conditionalFormatting sqref="B650:D650">
    <cfRule type="cellIs" dxfId="9009" priority="9570" operator="equal">
      <formula>"Pendiente"</formula>
    </cfRule>
  </conditionalFormatting>
  <conditionalFormatting sqref="B651:C651 E651">
    <cfRule type="cellIs" dxfId="9008" priority="9569" operator="equal">
      <formula>"Pendiente"</formula>
    </cfRule>
  </conditionalFormatting>
  <conditionalFormatting sqref="D651">
    <cfRule type="cellIs" dxfId="9007" priority="9568" operator="equal">
      <formula>"Pendiente"</formula>
    </cfRule>
  </conditionalFormatting>
  <conditionalFormatting sqref="M647:M651">
    <cfRule type="cellIs" dxfId="9006" priority="9567" operator="equal">
      <formula>"Pendiente"</formula>
    </cfRule>
  </conditionalFormatting>
  <conditionalFormatting sqref="G647:G651">
    <cfRule type="cellIs" dxfId="9005" priority="9566" operator="equal">
      <formula>"Pendiente"</formula>
    </cfRule>
  </conditionalFormatting>
  <conditionalFormatting sqref="AD414">
    <cfRule type="cellIs" dxfId="9004" priority="9565" operator="equal">
      <formula>"Pendiente"</formula>
    </cfRule>
  </conditionalFormatting>
  <conditionalFormatting sqref="AE414">
    <cfRule type="cellIs" dxfId="9003" priority="9564" operator="equal">
      <formula>"Pendiente"</formula>
    </cfRule>
  </conditionalFormatting>
  <conditionalFormatting sqref="AC414">
    <cfRule type="cellIs" dxfId="9002" priority="9563" operator="equal">
      <formula>"Pendiente"</formula>
    </cfRule>
  </conditionalFormatting>
  <conditionalFormatting sqref="AD415">
    <cfRule type="cellIs" dxfId="9001" priority="9562" operator="equal">
      <formula>"Pendiente"</formula>
    </cfRule>
  </conditionalFormatting>
  <conditionalFormatting sqref="AE415">
    <cfRule type="cellIs" dxfId="9000" priority="9561" operator="equal">
      <formula>"Pendiente"</formula>
    </cfRule>
  </conditionalFormatting>
  <conditionalFormatting sqref="AC415">
    <cfRule type="cellIs" dxfId="8999" priority="9560" operator="equal">
      <formula>"Pendiente"</formula>
    </cfRule>
  </conditionalFormatting>
  <conditionalFormatting sqref="B652:D652">
    <cfRule type="cellIs" dxfId="8998" priority="9559" operator="equal">
      <formula>"Pendiente"</formula>
    </cfRule>
  </conditionalFormatting>
  <conditionalFormatting sqref="B653:D653">
    <cfRule type="cellIs" dxfId="8997" priority="9558" operator="equal">
      <formula>"Pendiente"</formula>
    </cfRule>
  </conditionalFormatting>
  <conditionalFormatting sqref="M652:M653">
    <cfRule type="cellIs" dxfId="8996" priority="9557" operator="equal">
      <formula>"Pendiente"</formula>
    </cfRule>
  </conditionalFormatting>
  <conditionalFormatting sqref="G652:G653">
    <cfRule type="cellIs" dxfId="8995" priority="9556" operator="equal">
      <formula>"Pendiente"</formula>
    </cfRule>
  </conditionalFormatting>
  <conditionalFormatting sqref="AC416">
    <cfRule type="cellIs" dxfId="8994" priority="9555" operator="equal">
      <formula>"Pendiente"</formula>
    </cfRule>
  </conditionalFormatting>
  <conditionalFormatting sqref="AD416">
    <cfRule type="cellIs" dxfId="8993" priority="9554" operator="equal">
      <formula>"Pendiente"</formula>
    </cfRule>
  </conditionalFormatting>
  <conditionalFormatting sqref="AE416">
    <cfRule type="cellIs" dxfId="8992" priority="9553" operator="equal">
      <formula>"Pendiente"</formula>
    </cfRule>
  </conditionalFormatting>
  <conditionalFormatting sqref="AD417">
    <cfRule type="cellIs" dxfId="8991" priority="9552" operator="equal">
      <formula>"Pendiente"</formula>
    </cfRule>
  </conditionalFormatting>
  <conditionalFormatting sqref="AE417">
    <cfRule type="cellIs" dxfId="8990" priority="9551" operator="equal">
      <formula>"Pendiente"</formula>
    </cfRule>
  </conditionalFormatting>
  <conditionalFormatting sqref="AC417">
    <cfRule type="cellIs" dxfId="8989" priority="9550" operator="equal">
      <formula>"Pendiente"</formula>
    </cfRule>
  </conditionalFormatting>
  <conditionalFormatting sqref="AD418">
    <cfRule type="cellIs" dxfId="8988" priority="9549" operator="equal">
      <formula>"Pendiente"</formula>
    </cfRule>
  </conditionalFormatting>
  <conditionalFormatting sqref="AE418">
    <cfRule type="cellIs" dxfId="8987" priority="9548" operator="equal">
      <formula>"Pendiente"</formula>
    </cfRule>
  </conditionalFormatting>
  <conditionalFormatting sqref="AC418">
    <cfRule type="cellIs" dxfId="8986" priority="9547" operator="equal">
      <formula>"Pendiente"</formula>
    </cfRule>
  </conditionalFormatting>
  <conditionalFormatting sqref="AD419">
    <cfRule type="cellIs" dxfId="8985" priority="9546" operator="equal">
      <formula>"Pendiente"</formula>
    </cfRule>
  </conditionalFormatting>
  <conditionalFormatting sqref="AE419">
    <cfRule type="cellIs" dxfId="8984" priority="9545" operator="equal">
      <formula>"Pendiente"</formula>
    </cfRule>
  </conditionalFormatting>
  <conditionalFormatting sqref="AC419">
    <cfRule type="cellIs" dxfId="8983" priority="9544" operator="equal">
      <formula>"Pendiente"</formula>
    </cfRule>
  </conditionalFormatting>
  <conditionalFormatting sqref="L419:L425">
    <cfRule type="cellIs" dxfId="8982" priority="9543" operator="equal">
      <formula>"Pendiente"</formula>
    </cfRule>
  </conditionalFormatting>
  <conditionalFormatting sqref="AD420">
    <cfRule type="cellIs" dxfId="8981" priority="9542" operator="equal">
      <formula>"Pendiente"</formula>
    </cfRule>
  </conditionalFormatting>
  <conditionalFormatting sqref="AE420">
    <cfRule type="cellIs" dxfId="8980" priority="9541" operator="equal">
      <formula>"Pendiente"</formula>
    </cfRule>
  </conditionalFormatting>
  <conditionalFormatting sqref="AC420">
    <cfRule type="cellIs" dxfId="8979" priority="9540" operator="equal">
      <formula>"Pendiente"</formula>
    </cfRule>
  </conditionalFormatting>
  <conditionalFormatting sqref="T452">
    <cfRule type="cellIs" dxfId="8978" priority="9539" operator="equal">
      <formula>"Pendiente"</formula>
    </cfRule>
  </conditionalFormatting>
  <conditionalFormatting sqref="T560">
    <cfRule type="cellIs" dxfId="8977" priority="9538" operator="equal">
      <formula>"Pendiente"</formula>
    </cfRule>
  </conditionalFormatting>
  <conditionalFormatting sqref="B654:D654">
    <cfRule type="cellIs" dxfId="8976" priority="9537" operator="equal">
      <formula>"Pendiente"</formula>
    </cfRule>
  </conditionalFormatting>
  <conditionalFormatting sqref="N587">
    <cfRule type="cellIs" dxfId="8975" priority="9536" operator="equal">
      <formula>"Pendiente"</formula>
    </cfRule>
  </conditionalFormatting>
  <conditionalFormatting sqref="N587">
    <cfRule type="containsText" dxfId="8974" priority="9535" operator="containsText" text="FIRMADO">
      <formula>NOT(ISERROR(SEARCH("FIRMADO",N587)))</formula>
    </cfRule>
  </conditionalFormatting>
  <conditionalFormatting sqref="N587">
    <cfRule type="containsText" dxfId="8973" priority="9534" operator="containsText" text="EN EJECUCIÓN">
      <formula>NOT(ISERROR(SEARCH("EN EJECUCIÓN",N587)))</formula>
    </cfRule>
  </conditionalFormatting>
  <conditionalFormatting sqref="B655:D655">
    <cfRule type="cellIs" dxfId="8972" priority="9533" operator="equal">
      <formula>"Pendiente"</formula>
    </cfRule>
  </conditionalFormatting>
  <conditionalFormatting sqref="B656:D656">
    <cfRule type="cellIs" dxfId="8971" priority="9532" operator="equal">
      <formula>"Pendiente"</formula>
    </cfRule>
  </conditionalFormatting>
  <conditionalFormatting sqref="N591">
    <cfRule type="cellIs" dxfId="8970" priority="9531" operator="equal">
      <formula>"Pendiente"</formula>
    </cfRule>
  </conditionalFormatting>
  <conditionalFormatting sqref="N591">
    <cfRule type="containsText" dxfId="8969" priority="9530" operator="containsText" text="FIRMADO">
      <formula>NOT(ISERROR(SEARCH("FIRMADO",N591)))</formula>
    </cfRule>
  </conditionalFormatting>
  <conditionalFormatting sqref="N591">
    <cfRule type="containsText" dxfId="8968" priority="9529" operator="containsText" text="EN EJECUCIÓN">
      <formula>NOT(ISERROR(SEARCH("EN EJECUCIÓN",N591)))</formula>
    </cfRule>
  </conditionalFormatting>
  <conditionalFormatting sqref="M654:M656">
    <cfRule type="cellIs" dxfId="8967" priority="9528" operator="equal">
      <formula>"Pendiente"</formula>
    </cfRule>
  </conditionalFormatting>
  <conditionalFormatting sqref="G654:G656">
    <cfRule type="cellIs" dxfId="8966" priority="9527" operator="equal">
      <formula>"Pendiente"</formula>
    </cfRule>
  </conditionalFormatting>
  <conditionalFormatting sqref="N595">
    <cfRule type="cellIs" dxfId="8965" priority="9526" operator="equal">
      <formula>"Pendiente"</formula>
    </cfRule>
  </conditionalFormatting>
  <conditionalFormatting sqref="N595">
    <cfRule type="containsText" dxfId="8964" priority="9525" operator="containsText" text="FIRMADO">
      <formula>NOT(ISERROR(SEARCH("FIRMADO",N595)))</formula>
    </cfRule>
  </conditionalFormatting>
  <conditionalFormatting sqref="N595">
    <cfRule type="containsText" dxfId="8963" priority="9524" operator="containsText" text="EN EJECUCIÓN">
      <formula>NOT(ISERROR(SEARCH("EN EJECUCIÓN",N595)))</formula>
    </cfRule>
  </conditionalFormatting>
  <conditionalFormatting sqref="N598">
    <cfRule type="cellIs" dxfId="8962" priority="9523" operator="equal">
      <formula>"Pendiente"</formula>
    </cfRule>
  </conditionalFormatting>
  <conditionalFormatting sqref="N598">
    <cfRule type="containsText" dxfId="8961" priority="9522" operator="containsText" text="FIRMADO">
      <formula>NOT(ISERROR(SEARCH("FIRMADO",N598)))</formula>
    </cfRule>
  </conditionalFormatting>
  <conditionalFormatting sqref="N598">
    <cfRule type="containsText" dxfId="8960" priority="9521" operator="containsText" text="EN EJECUCIÓN">
      <formula>NOT(ISERROR(SEARCH("EN EJECUCIÓN",N598)))</formula>
    </cfRule>
  </conditionalFormatting>
  <conditionalFormatting sqref="N604">
    <cfRule type="cellIs" dxfId="8959" priority="9520" operator="equal">
      <formula>"Pendiente"</formula>
    </cfRule>
  </conditionalFormatting>
  <conditionalFormatting sqref="N604">
    <cfRule type="containsText" dxfId="8958" priority="9519" operator="containsText" text="FIRMADO">
      <formula>NOT(ISERROR(SEARCH("FIRMADO",N604)))</formula>
    </cfRule>
  </conditionalFormatting>
  <conditionalFormatting sqref="N604">
    <cfRule type="containsText" dxfId="8957" priority="9518" operator="containsText" text="EN EJECUCIÓN">
      <formula>NOT(ISERROR(SEARCH("EN EJECUCIÓN",N604)))</formula>
    </cfRule>
  </conditionalFormatting>
  <conditionalFormatting sqref="N606">
    <cfRule type="cellIs" dxfId="8956" priority="9517" operator="equal">
      <formula>"Pendiente"</formula>
    </cfRule>
  </conditionalFormatting>
  <conditionalFormatting sqref="N606">
    <cfRule type="containsText" dxfId="8955" priority="9516" operator="containsText" text="FIRMADO">
      <formula>NOT(ISERROR(SEARCH("FIRMADO",N606)))</formula>
    </cfRule>
  </conditionalFormatting>
  <conditionalFormatting sqref="N606">
    <cfRule type="containsText" dxfId="8954" priority="9515" operator="containsText" text="EN EJECUCIÓN">
      <formula>NOT(ISERROR(SEARCH("EN EJECUCIÓN",N606)))</formula>
    </cfRule>
  </conditionalFormatting>
  <conditionalFormatting sqref="N607">
    <cfRule type="cellIs" dxfId="8953" priority="9514" operator="equal">
      <formula>"Pendiente"</formula>
    </cfRule>
  </conditionalFormatting>
  <conditionalFormatting sqref="N607">
    <cfRule type="containsText" dxfId="8952" priority="9513" operator="containsText" text="FIRMADO">
      <formula>NOT(ISERROR(SEARCH("FIRMADO",N607)))</formula>
    </cfRule>
  </conditionalFormatting>
  <conditionalFormatting sqref="N607">
    <cfRule type="containsText" dxfId="8951" priority="9512" operator="containsText" text="EN EJECUCIÓN">
      <formula>NOT(ISERROR(SEARCH("EN EJECUCIÓN",N607)))</formula>
    </cfRule>
  </conditionalFormatting>
  <conditionalFormatting sqref="N613">
    <cfRule type="cellIs" dxfId="8950" priority="9511" operator="equal">
      <formula>"Pendiente"</formula>
    </cfRule>
  </conditionalFormatting>
  <conditionalFormatting sqref="N613">
    <cfRule type="containsText" dxfId="8949" priority="9510" operator="containsText" text="FIRMADO">
      <formula>NOT(ISERROR(SEARCH("FIRMADO",N613)))</formula>
    </cfRule>
  </conditionalFormatting>
  <conditionalFormatting sqref="N613">
    <cfRule type="containsText" dxfId="8948" priority="9509" operator="containsText" text="EN EJECUCIÓN">
      <formula>NOT(ISERROR(SEARCH("EN EJECUCIÓN",N613)))</formula>
    </cfRule>
  </conditionalFormatting>
  <conditionalFormatting sqref="N616">
    <cfRule type="cellIs" dxfId="8947" priority="9508" operator="equal">
      <formula>"Pendiente"</formula>
    </cfRule>
  </conditionalFormatting>
  <conditionalFormatting sqref="N616">
    <cfRule type="containsText" dxfId="8946" priority="9507" operator="containsText" text="FIRMADO">
      <formula>NOT(ISERROR(SEARCH("FIRMADO",N616)))</formula>
    </cfRule>
  </conditionalFormatting>
  <conditionalFormatting sqref="N616">
    <cfRule type="containsText" dxfId="8945" priority="9506" operator="containsText" text="EN EJECUCIÓN">
      <formula>NOT(ISERROR(SEARCH("EN EJECUCIÓN",N616)))</formula>
    </cfRule>
  </conditionalFormatting>
  <conditionalFormatting sqref="N617">
    <cfRule type="cellIs" dxfId="8944" priority="9505" operator="equal">
      <formula>"Pendiente"</formula>
    </cfRule>
  </conditionalFormatting>
  <conditionalFormatting sqref="N617">
    <cfRule type="containsText" dxfId="8943" priority="9504" operator="containsText" text="FIRMADO">
      <formula>NOT(ISERROR(SEARCH("FIRMADO",N617)))</formula>
    </cfRule>
  </conditionalFormatting>
  <conditionalFormatting sqref="N617">
    <cfRule type="containsText" dxfId="8942" priority="9503" operator="containsText" text="EN EJECUCIÓN">
      <formula>NOT(ISERROR(SEARCH("EN EJECUCIÓN",N617)))</formula>
    </cfRule>
  </conditionalFormatting>
  <conditionalFormatting sqref="N618">
    <cfRule type="cellIs" dxfId="8941" priority="9502" operator="equal">
      <formula>"Pendiente"</formula>
    </cfRule>
  </conditionalFormatting>
  <conditionalFormatting sqref="N618">
    <cfRule type="containsText" dxfId="8940" priority="9501" operator="containsText" text="FIRMADO">
      <formula>NOT(ISERROR(SEARCH("FIRMADO",N618)))</formula>
    </cfRule>
  </conditionalFormatting>
  <conditionalFormatting sqref="N618">
    <cfRule type="containsText" dxfId="8939" priority="9500" operator="containsText" text="EN EJECUCIÓN">
      <formula>NOT(ISERROR(SEARCH("EN EJECUCIÓN",N618)))</formula>
    </cfRule>
  </conditionalFormatting>
  <conditionalFormatting sqref="AD421">
    <cfRule type="cellIs" dxfId="8938" priority="9499" operator="equal">
      <formula>"Pendiente"</formula>
    </cfRule>
  </conditionalFormatting>
  <conditionalFormatting sqref="AE421">
    <cfRule type="cellIs" dxfId="8937" priority="9498" operator="equal">
      <formula>"Pendiente"</formula>
    </cfRule>
  </conditionalFormatting>
  <conditionalFormatting sqref="AC421">
    <cfRule type="cellIs" dxfId="8936" priority="9497" operator="equal">
      <formula>"Pendiente"</formula>
    </cfRule>
  </conditionalFormatting>
  <conditionalFormatting sqref="AD422">
    <cfRule type="cellIs" dxfId="8935" priority="9496" operator="equal">
      <formula>"Pendiente"</formula>
    </cfRule>
  </conditionalFormatting>
  <conditionalFormatting sqref="AE422">
    <cfRule type="cellIs" dxfId="8934" priority="9495" operator="equal">
      <formula>"Pendiente"</formula>
    </cfRule>
  </conditionalFormatting>
  <conditionalFormatting sqref="AC422">
    <cfRule type="cellIs" dxfId="8933" priority="9494" operator="equal">
      <formula>"Pendiente"</formula>
    </cfRule>
  </conditionalFormatting>
  <conditionalFormatting sqref="AD423">
    <cfRule type="cellIs" dxfId="8932" priority="9493" operator="equal">
      <formula>"Pendiente"</formula>
    </cfRule>
  </conditionalFormatting>
  <conditionalFormatting sqref="AE423">
    <cfRule type="cellIs" dxfId="8931" priority="9492" operator="equal">
      <formula>"Pendiente"</formula>
    </cfRule>
  </conditionalFormatting>
  <conditionalFormatting sqref="AC423">
    <cfRule type="cellIs" dxfId="8930" priority="9491" operator="equal">
      <formula>"Pendiente"</formula>
    </cfRule>
  </conditionalFormatting>
  <conditionalFormatting sqref="Y424">
    <cfRule type="cellIs" dxfId="8929" priority="9490" operator="equal">
      <formula>"Pendiente"</formula>
    </cfRule>
  </conditionalFormatting>
  <conditionalFormatting sqref="Y425:Y427 Y429:Y447">
    <cfRule type="cellIs" dxfId="8928" priority="9489" operator="equal">
      <formula>"Pendiente"</formula>
    </cfRule>
  </conditionalFormatting>
  <conditionalFormatting sqref="Y448:Y463">
    <cfRule type="cellIs" dxfId="8927" priority="9488" operator="equal">
      <formula>"Pendiente"</formula>
    </cfRule>
  </conditionalFormatting>
  <conditionalFormatting sqref="AD424">
    <cfRule type="cellIs" dxfId="8926" priority="9487" operator="equal">
      <formula>"Pendiente"</formula>
    </cfRule>
  </conditionalFormatting>
  <conditionalFormatting sqref="AE424">
    <cfRule type="cellIs" dxfId="8925" priority="9486" operator="equal">
      <formula>"Pendiente"</formula>
    </cfRule>
  </conditionalFormatting>
  <conditionalFormatting sqref="AC424">
    <cfRule type="cellIs" dxfId="8924" priority="9485" operator="equal">
      <formula>"Pendiente"</formula>
    </cfRule>
  </conditionalFormatting>
  <conditionalFormatting sqref="AD425">
    <cfRule type="cellIs" dxfId="8923" priority="9484" operator="equal">
      <formula>"Pendiente"</formula>
    </cfRule>
  </conditionalFormatting>
  <conditionalFormatting sqref="AE425">
    <cfRule type="cellIs" dxfId="8922" priority="9483" operator="equal">
      <formula>"Pendiente"</formula>
    </cfRule>
  </conditionalFormatting>
  <conditionalFormatting sqref="AC425">
    <cfRule type="cellIs" dxfId="8921" priority="9482" operator="equal">
      <formula>"Pendiente"</formula>
    </cfRule>
  </conditionalFormatting>
  <conditionalFormatting sqref="AD426">
    <cfRule type="cellIs" dxfId="8920" priority="9481" operator="equal">
      <formula>"Pendiente"</formula>
    </cfRule>
  </conditionalFormatting>
  <conditionalFormatting sqref="AE426">
    <cfRule type="cellIs" dxfId="8919" priority="9480" operator="equal">
      <formula>"Pendiente"</formula>
    </cfRule>
  </conditionalFormatting>
  <conditionalFormatting sqref="AC426">
    <cfRule type="cellIs" dxfId="8918" priority="9479" operator="equal">
      <formula>"Pendiente"</formula>
    </cfRule>
  </conditionalFormatting>
  <conditionalFormatting sqref="B657:D657">
    <cfRule type="cellIs" dxfId="8917" priority="9478" operator="equal">
      <formula>"Pendiente"</formula>
    </cfRule>
  </conditionalFormatting>
  <conditionalFormatting sqref="B658:D658">
    <cfRule type="cellIs" dxfId="8916" priority="9477" operator="equal">
      <formula>"Pendiente"</formula>
    </cfRule>
  </conditionalFormatting>
  <conditionalFormatting sqref="B659:D659">
    <cfRule type="cellIs" dxfId="8915" priority="9476" operator="equal">
      <formula>"Pendiente"</formula>
    </cfRule>
  </conditionalFormatting>
  <conditionalFormatting sqref="B660:D660">
    <cfRule type="cellIs" dxfId="8914" priority="9475" operator="equal">
      <formula>"Pendiente"</formula>
    </cfRule>
  </conditionalFormatting>
  <conditionalFormatting sqref="AD427">
    <cfRule type="cellIs" dxfId="8913" priority="9474" operator="equal">
      <formula>"Pendiente"</formula>
    </cfRule>
  </conditionalFormatting>
  <conditionalFormatting sqref="AE427">
    <cfRule type="cellIs" dxfId="8912" priority="9473" operator="equal">
      <formula>"Pendiente"</formula>
    </cfRule>
  </conditionalFormatting>
  <conditionalFormatting sqref="AC427">
    <cfRule type="cellIs" dxfId="8911" priority="9472" operator="equal">
      <formula>"Pendiente"</formula>
    </cfRule>
  </conditionalFormatting>
  <conditionalFormatting sqref="Y428">
    <cfRule type="cellIs" dxfId="8910" priority="9471" operator="equal">
      <formula>"Pendiente"</formula>
    </cfRule>
  </conditionalFormatting>
  <conditionalFormatting sqref="AD428">
    <cfRule type="cellIs" dxfId="8909" priority="9470" operator="equal">
      <formula>"Pendiente"</formula>
    </cfRule>
  </conditionalFormatting>
  <conditionalFormatting sqref="AE428">
    <cfRule type="cellIs" dxfId="8908" priority="9469" operator="equal">
      <formula>"Pendiente"</formula>
    </cfRule>
  </conditionalFormatting>
  <conditionalFormatting sqref="AC428">
    <cfRule type="cellIs" dxfId="8907" priority="9468" operator="equal">
      <formula>"Pendiente"</formula>
    </cfRule>
  </conditionalFormatting>
  <conditionalFormatting sqref="M657:M660">
    <cfRule type="cellIs" dxfId="8906" priority="9467" operator="equal">
      <formula>"Pendiente"</formula>
    </cfRule>
  </conditionalFormatting>
  <conditionalFormatting sqref="G657:G660">
    <cfRule type="cellIs" dxfId="8905" priority="9466" operator="equal">
      <formula>"Pendiente"</formula>
    </cfRule>
  </conditionalFormatting>
  <conditionalFormatting sqref="B661:C661 E661">
    <cfRule type="cellIs" dxfId="8904" priority="9465" operator="equal">
      <formula>"Pendiente"</formula>
    </cfRule>
  </conditionalFormatting>
  <conditionalFormatting sqref="B662:C662 E662">
    <cfRule type="cellIs" dxfId="8903" priority="9464" operator="equal">
      <formula>"Pendiente"</formula>
    </cfRule>
  </conditionalFormatting>
  <conditionalFormatting sqref="D661">
    <cfRule type="cellIs" dxfId="8902" priority="9463" operator="equal">
      <formula>"Pendiente"</formula>
    </cfRule>
  </conditionalFormatting>
  <conditionalFormatting sqref="D662">
    <cfRule type="cellIs" dxfId="8901" priority="9462" operator="equal">
      <formula>"Pendiente"</formula>
    </cfRule>
  </conditionalFormatting>
  <conditionalFormatting sqref="B663:D663">
    <cfRule type="cellIs" dxfId="8900" priority="9461" operator="equal">
      <formula>"Pendiente"</formula>
    </cfRule>
  </conditionalFormatting>
  <conditionalFormatting sqref="B664:D664">
    <cfRule type="cellIs" dxfId="8899" priority="9460" operator="equal">
      <formula>"Pendiente"</formula>
    </cfRule>
  </conditionalFormatting>
  <conditionalFormatting sqref="AD429">
    <cfRule type="cellIs" dxfId="8898" priority="9459" operator="equal">
      <formula>"Pendiente"</formula>
    </cfRule>
  </conditionalFormatting>
  <conditionalFormatting sqref="AE429">
    <cfRule type="cellIs" dxfId="8897" priority="9458" operator="equal">
      <formula>"Pendiente"</formula>
    </cfRule>
  </conditionalFormatting>
  <conditionalFormatting sqref="AC429">
    <cfRule type="cellIs" dxfId="8896" priority="9457" operator="equal">
      <formula>"Pendiente"</formula>
    </cfRule>
  </conditionalFormatting>
  <conditionalFormatting sqref="AD430">
    <cfRule type="cellIs" dxfId="8895" priority="9456" operator="equal">
      <formula>"Pendiente"</formula>
    </cfRule>
  </conditionalFormatting>
  <conditionalFormatting sqref="AE430">
    <cfRule type="cellIs" dxfId="8894" priority="9455" operator="equal">
      <formula>"Pendiente"</formula>
    </cfRule>
  </conditionalFormatting>
  <conditionalFormatting sqref="AC430">
    <cfRule type="cellIs" dxfId="8893" priority="9454" operator="equal">
      <formula>"Pendiente"</formula>
    </cfRule>
  </conditionalFormatting>
  <conditionalFormatting sqref="M661:M664">
    <cfRule type="cellIs" dxfId="8892" priority="9453" operator="equal">
      <formula>"Pendiente"</formula>
    </cfRule>
  </conditionalFormatting>
  <conditionalFormatting sqref="G661:G664">
    <cfRule type="cellIs" dxfId="8891" priority="9452" operator="equal">
      <formula>"Pendiente"</formula>
    </cfRule>
  </conditionalFormatting>
  <conditionalFormatting sqref="AD431">
    <cfRule type="cellIs" dxfId="8890" priority="9451" operator="equal">
      <formula>"Pendiente"</formula>
    </cfRule>
  </conditionalFormatting>
  <conditionalFormatting sqref="AE431">
    <cfRule type="cellIs" dxfId="8889" priority="9450" operator="equal">
      <formula>"Pendiente"</formula>
    </cfRule>
  </conditionalFormatting>
  <conditionalFormatting sqref="AC431">
    <cfRule type="cellIs" dxfId="8888" priority="9449" operator="equal">
      <formula>"Pendiente"</formula>
    </cfRule>
  </conditionalFormatting>
  <conditionalFormatting sqref="AD432">
    <cfRule type="cellIs" dxfId="8887" priority="9448" operator="equal">
      <formula>"Pendiente"</formula>
    </cfRule>
  </conditionalFormatting>
  <conditionalFormatting sqref="AE432">
    <cfRule type="cellIs" dxfId="8886" priority="9447" operator="equal">
      <formula>"Pendiente"</formula>
    </cfRule>
  </conditionalFormatting>
  <conditionalFormatting sqref="AC432">
    <cfRule type="cellIs" dxfId="8885" priority="9446" operator="equal">
      <formula>"Pendiente"</formula>
    </cfRule>
  </conditionalFormatting>
  <conditionalFormatting sqref="AD433">
    <cfRule type="cellIs" dxfId="8884" priority="9445" operator="equal">
      <formula>"Pendiente"</formula>
    </cfRule>
  </conditionalFormatting>
  <conditionalFormatting sqref="AE433">
    <cfRule type="cellIs" dxfId="8883" priority="9444" operator="equal">
      <formula>"Pendiente"</formula>
    </cfRule>
  </conditionalFormatting>
  <conditionalFormatting sqref="AC433">
    <cfRule type="cellIs" dxfId="8882" priority="9443" operator="equal">
      <formula>"Pendiente"</formula>
    </cfRule>
  </conditionalFormatting>
  <conditionalFormatting sqref="C433">
    <cfRule type="cellIs" dxfId="8881" priority="9442" operator="equal">
      <formula>"Pendiente"</formula>
    </cfRule>
  </conditionalFormatting>
  <conditionalFormatting sqref="B665:C665 E665">
    <cfRule type="cellIs" dxfId="8880" priority="9441" operator="equal">
      <formula>"Pendiente"</formula>
    </cfRule>
  </conditionalFormatting>
  <conditionalFormatting sqref="D665">
    <cfRule type="cellIs" dxfId="8879" priority="9440" operator="equal">
      <formula>"Pendiente"</formula>
    </cfRule>
  </conditionalFormatting>
  <conditionalFormatting sqref="L426:L434">
    <cfRule type="cellIs" dxfId="8878" priority="9439" operator="equal">
      <formula>"Pendiente"</formula>
    </cfRule>
  </conditionalFormatting>
  <conditionalFormatting sqref="M665">
    <cfRule type="cellIs" dxfId="8877" priority="9438" operator="equal">
      <formula>"Pendiente"</formula>
    </cfRule>
  </conditionalFormatting>
  <conditionalFormatting sqref="G665">
    <cfRule type="cellIs" dxfId="8876" priority="9437" operator="equal">
      <formula>"Pendiente"</formula>
    </cfRule>
  </conditionalFormatting>
  <conditionalFormatting sqref="AD434">
    <cfRule type="cellIs" dxfId="8875" priority="9436" operator="equal">
      <formula>"Pendiente"</formula>
    </cfRule>
  </conditionalFormatting>
  <conditionalFormatting sqref="AE434">
    <cfRule type="cellIs" dxfId="8874" priority="9435" operator="equal">
      <formula>"Pendiente"</formula>
    </cfRule>
  </conditionalFormatting>
  <conditionalFormatting sqref="AC434">
    <cfRule type="cellIs" dxfId="8873" priority="9434" operator="equal">
      <formula>"Pendiente"</formula>
    </cfRule>
  </conditionalFormatting>
  <conditionalFormatting sqref="C434">
    <cfRule type="cellIs" dxfId="8872" priority="9433" operator="equal">
      <formula>"Pendiente"</formula>
    </cfRule>
  </conditionalFormatting>
  <conditionalFormatting sqref="C435">
    <cfRule type="cellIs" dxfId="8871" priority="9432" operator="equal">
      <formula>"Pendiente"</formula>
    </cfRule>
  </conditionalFormatting>
  <conditionalFormatting sqref="L435:L443">
    <cfRule type="cellIs" dxfId="8870" priority="9431" operator="equal">
      <formula>"Pendiente"</formula>
    </cfRule>
  </conditionalFormatting>
  <conditionalFormatting sqref="AD435">
    <cfRule type="cellIs" dxfId="8869" priority="9430" operator="equal">
      <formula>"Pendiente"</formula>
    </cfRule>
  </conditionalFormatting>
  <conditionalFormatting sqref="AE435">
    <cfRule type="cellIs" dxfId="8868" priority="9429" operator="equal">
      <formula>"Pendiente"</formula>
    </cfRule>
  </conditionalFormatting>
  <conditionalFormatting sqref="AC435">
    <cfRule type="cellIs" dxfId="8867" priority="9428" operator="equal">
      <formula>"Pendiente"</formula>
    </cfRule>
  </conditionalFormatting>
  <conditionalFormatting sqref="C436">
    <cfRule type="cellIs" dxfId="8866" priority="9427" operator="equal">
      <formula>"Pendiente"</formula>
    </cfRule>
  </conditionalFormatting>
  <conditionalFormatting sqref="AD436">
    <cfRule type="cellIs" dxfId="8865" priority="9426" operator="equal">
      <formula>"Pendiente"</formula>
    </cfRule>
  </conditionalFormatting>
  <conditionalFormatting sqref="AE436">
    <cfRule type="cellIs" dxfId="8864" priority="9425" operator="equal">
      <formula>"Pendiente"</formula>
    </cfRule>
  </conditionalFormatting>
  <conditionalFormatting sqref="AC436">
    <cfRule type="cellIs" dxfId="8863" priority="9424" operator="equal">
      <formula>"Pendiente"</formula>
    </cfRule>
  </conditionalFormatting>
  <conditionalFormatting sqref="C437">
    <cfRule type="cellIs" dxfId="8862" priority="9423" operator="equal">
      <formula>"Pendiente"</formula>
    </cfRule>
  </conditionalFormatting>
  <conditionalFormatting sqref="AD437">
    <cfRule type="cellIs" dxfId="8861" priority="9422" operator="equal">
      <formula>"Pendiente"</formula>
    </cfRule>
  </conditionalFormatting>
  <conditionalFormatting sqref="AE437">
    <cfRule type="cellIs" dxfId="8860" priority="9421" operator="equal">
      <formula>"Pendiente"</formula>
    </cfRule>
  </conditionalFormatting>
  <conditionalFormatting sqref="AC437">
    <cfRule type="cellIs" dxfId="8859" priority="9420" operator="equal">
      <formula>"Pendiente"</formula>
    </cfRule>
  </conditionalFormatting>
  <conditionalFormatting sqref="C438">
    <cfRule type="cellIs" dxfId="8858" priority="9419" operator="equal">
      <formula>"Pendiente"</formula>
    </cfRule>
  </conditionalFormatting>
  <conditionalFormatting sqref="AD438">
    <cfRule type="cellIs" dxfId="8857" priority="9418" operator="equal">
      <formula>"Pendiente"</formula>
    </cfRule>
  </conditionalFormatting>
  <conditionalFormatting sqref="AE438">
    <cfRule type="cellIs" dxfId="8856" priority="9417" operator="equal">
      <formula>"Pendiente"</formula>
    </cfRule>
  </conditionalFormatting>
  <conditionalFormatting sqref="AC438">
    <cfRule type="cellIs" dxfId="8855" priority="9416" operator="equal">
      <formula>"Pendiente"</formula>
    </cfRule>
  </conditionalFormatting>
  <conditionalFormatting sqref="AD439">
    <cfRule type="cellIs" dxfId="8854" priority="9415" operator="equal">
      <formula>"Pendiente"</formula>
    </cfRule>
  </conditionalFormatting>
  <conditionalFormatting sqref="AE439">
    <cfRule type="cellIs" dxfId="8853" priority="9414" operator="equal">
      <formula>"Pendiente"</formula>
    </cfRule>
  </conditionalFormatting>
  <conditionalFormatting sqref="AC439">
    <cfRule type="cellIs" dxfId="8852" priority="9413" operator="equal">
      <formula>"Pendiente"</formula>
    </cfRule>
  </conditionalFormatting>
  <conditionalFormatting sqref="C439">
    <cfRule type="cellIs" dxfId="8851" priority="9412" operator="equal">
      <formula>"Pendiente"</formula>
    </cfRule>
  </conditionalFormatting>
  <conditionalFormatting sqref="C440">
    <cfRule type="cellIs" dxfId="8850" priority="9411" operator="equal">
      <formula>"Pendiente"</formula>
    </cfRule>
  </conditionalFormatting>
  <conditionalFormatting sqref="AD440">
    <cfRule type="cellIs" dxfId="8849" priority="9410" operator="equal">
      <formula>"Pendiente"</formula>
    </cfRule>
  </conditionalFormatting>
  <conditionalFormatting sqref="AE440">
    <cfRule type="cellIs" dxfId="8848" priority="9409" operator="equal">
      <formula>"Pendiente"</formula>
    </cfRule>
  </conditionalFormatting>
  <conditionalFormatting sqref="AC440">
    <cfRule type="cellIs" dxfId="8847" priority="9408" operator="equal">
      <formula>"Pendiente"</formula>
    </cfRule>
  </conditionalFormatting>
  <conditionalFormatting sqref="B666:D666">
    <cfRule type="cellIs" dxfId="8846" priority="9407" operator="equal">
      <formula>"Pendiente"</formula>
    </cfRule>
  </conditionalFormatting>
  <conditionalFormatting sqref="B667:D667">
    <cfRule type="cellIs" dxfId="8845" priority="9406" operator="equal">
      <formula>"Pendiente"</formula>
    </cfRule>
  </conditionalFormatting>
  <conditionalFormatting sqref="C668 E668">
    <cfRule type="cellIs" dxfId="8844" priority="9405" operator="equal">
      <formula>"Pendiente"</formula>
    </cfRule>
  </conditionalFormatting>
  <conditionalFormatting sqref="D668">
    <cfRule type="cellIs" dxfId="8843" priority="9404" operator="equal">
      <formula>"Pendiente"</formula>
    </cfRule>
  </conditionalFormatting>
  <conditionalFormatting sqref="B668">
    <cfRule type="cellIs" dxfId="8842" priority="9403" operator="equal">
      <formula>"Pendiente"</formula>
    </cfRule>
  </conditionalFormatting>
  <conditionalFormatting sqref="B669:D669">
    <cfRule type="cellIs" dxfId="8841" priority="9402" operator="equal">
      <formula>"Pendiente"</formula>
    </cfRule>
  </conditionalFormatting>
  <conditionalFormatting sqref="B670:D670">
    <cfRule type="cellIs" dxfId="8840" priority="9401" operator="equal">
      <formula>"Pendiente"</formula>
    </cfRule>
  </conditionalFormatting>
  <conditionalFormatting sqref="M667:M670">
    <cfRule type="cellIs" dxfId="8839" priority="9400" operator="equal">
      <formula>"Pendiente"</formula>
    </cfRule>
  </conditionalFormatting>
  <conditionalFormatting sqref="G666:G670">
    <cfRule type="cellIs" dxfId="8838" priority="9399" operator="equal">
      <formula>"Pendiente"</formula>
    </cfRule>
  </conditionalFormatting>
  <conditionalFormatting sqref="B671:D671">
    <cfRule type="cellIs" dxfId="8837" priority="9398" operator="equal">
      <formula>"Pendiente"</formula>
    </cfRule>
  </conditionalFormatting>
  <conditionalFormatting sqref="B672:D672">
    <cfRule type="cellIs" dxfId="8836" priority="9397" operator="equal">
      <formula>"Pendiente"</formula>
    </cfRule>
  </conditionalFormatting>
  <conditionalFormatting sqref="M671:M672">
    <cfRule type="cellIs" dxfId="8835" priority="9396" operator="equal">
      <formula>"Pendiente"</formula>
    </cfRule>
  </conditionalFormatting>
  <conditionalFormatting sqref="G671:G672">
    <cfRule type="cellIs" dxfId="8834" priority="9395" operator="equal">
      <formula>"Pendiente"</formula>
    </cfRule>
  </conditionalFormatting>
  <conditionalFormatting sqref="B673:D673">
    <cfRule type="cellIs" dxfId="8833" priority="9394" operator="equal">
      <formula>"Pendiente"</formula>
    </cfRule>
  </conditionalFormatting>
  <conditionalFormatting sqref="B674:D674">
    <cfRule type="cellIs" dxfId="8832" priority="9393" operator="equal">
      <formula>"Pendiente"</formula>
    </cfRule>
  </conditionalFormatting>
  <conditionalFormatting sqref="B675:D675">
    <cfRule type="cellIs" dxfId="8831" priority="9392" operator="equal">
      <formula>"Pendiente"</formula>
    </cfRule>
  </conditionalFormatting>
  <conditionalFormatting sqref="B676:D676">
    <cfRule type="cellIs" dxfId="8830" priority="9391" operator="equal">
      <formula>"Pendiente"</formula>
    </cfRule>
  </conditionalFormatting>
  <conditionalFormatting sqref="B677:D677">
    <cfRule type="cellIs" dxfId="8829" priority="9390" operator="equal">
      <formula>"Pendiente"</formula>
    </cfRule>
  </conditionalFormatting>
  <conditionalFormatting sqref="M673:M677">
    <cfRule type="cellIs" dxfId="8828" priority="9389" operator="equal">
      <formula>"Pendiente"</formula>
    </cfRule>
  </conditionalFormatting>
  <conditionalFormatting sqref="G673:G677">
    <cfRule type="cellIs" dxfId="8827" priority="9388" operator="equal">
      <formula>"Pendiente"</formula>
    </cfRule>
  </conditionalFormatting>
  <conditionalFormatting sqref="B678:D678">
    <cfRule type="cellIs" dxfId="8826" priority="9387" operator="equal">
      <formula>"Pendiente"</formula>
    </cfRule>
  </conditionalFormatting>
  <conditionalFormatting sqref="B679:D679">
    <cfRule type="cellIs" dxfId="8825" priority="9386" operator="equal">
      <formula>"Pendiente"</formula>
    </cfRule>
  </conditionalFormatting>
  <conditionalFormatting sqref="M678:M679">
    <cfRule type="cellIs" dxfId="8824" priority="9385" operator="equal">
      <formula>"Pendiente"</formula>
    </cfRule>
  </conditionalFormatting>
  <conditionalFormatting sqref="G679">
    <cfRule type="cellIs" dxfId="8823" priority="9384" operator="equal">
      <formula>"Pendiente"</formula>
    </cfRule>
  </conditionalFormatting>
  <conditionalFormatting sqref="G678">
    <cfRule type="cellIs" dxfId="8822" priority="9383" operator="equal">
      <formula>"Pendiente"</formula>
    </cfRule>
  </conditionalFormatting>
  <conditionalFormatting sqref="C680 E680">
    <cfRule type="cellIs" dxfId="8821" priority="9382" operator="equal">
      <formula>"Pendiente"</formula>
    </cfRule>
  </conditionalFormatting>
  <conditionalFormatting sqref="B680">
    <cfRule type="cellIs" dxfId="8820" priority="9381" operator="equal">
      <formula>"Pendiente"</formula>
    </cfRule>
  </conditionalFormatting>
  <conditionalFormatting sqref="D680">
    <cfRule type="cellIs" dxfId="8819" priority="9380" operator="equal">
      <formula>"Pendiente"</formula>
    </cfRule>
  </conditionalFormatting>
  <conditionalFormatting sqref="C681 E681">
    <cfRule type="cellIs" dxfId="8818" priority="9379" operator="equal">
      <formula>"Pendiente"</formula>
    </cfRule>
  </conditionalFormatting>
  <conditionalFormatting sqref="B681">
    <cfRule type="cellIs" dxfId="8817" priority="9378" operator="equal">
      <formula>"Pendiente"</formula>
    </cfRule>
  </conditionalFormatting>
  <conditionalFormatting sqref="D681">
    <cfRule type="cellIs" dxfId="8816" priority="9377" operator="equal">
      <formula>"Pendiente"</formula>
    </cfRule>
  </conditionalFormatting>
  <conditionalFormatting sqref="M680:M681">
    <cfRule type="cellIs" dxfId="8815" priority="9376" operator="equal">
      <formula>"Pendiente"</formula>
    </cfRule>
  </conditionalFormatting>
  <conditionalFormatting sqref="G680:G681">
    <cfRule type="cellIs" dxfId="8814" priority="9375" operator="equal">
      <formula>"Pendiente"</formula>
    </cfRule>
  </conditionalFormatting>
  <conditionalFormatting sqref="B682:D682">
    <cfRule type="cellIs" dxfId="8813" priority="9374" operator="equal">
      <formula>"Pendiente"</formula>
    </cfRule>
  </conditionalFormatting>
  <conditionalFormatting sqref="C683 E683">
    <cfRule type="cellIs" dxfId="8812" priority="9373" operator="equal">
      <formula>"Pendiente"</formula>
    </cfRule>
  </conditionalFormatting>
  <conditionalFormatting sqref="B683">
    <cfRule type="cellIs" dxfId="8811" priority="9372" operator="equal">
      <formula>"Pendiente"</formula>
    </cfRule>
  </conditionalFormatting>
  <conditionalFormatting sqref="D683">
    <cfRule type="cellIs" dxfId="8810" priority="9371" operator="equal">
      <formula>"Pendiente"</formula>
    </cfRule>
  </conditionalFormatting>
  <conditionalFormatting sqref="B684:D684">
    <cfRule type="cellIs" dxfId="8809" priority="9370" operator="equal">
      <formula>"Pendiente"</formula>
    </cfRule>
  </conditionalFormatting>
  <conditionalFormatting sqref="M682:M684">
    <cfRule type="cellIs" dxfId="8808" priority="9369" operator="equal">
      <formula>"Pendiente"</formula>
    </cfRule>
  </conditionalFormatting>
  <conditionalFormatting sqref="G682:G683">
    <cfRule type="cellIs" dxfId="8807" priority="9368" operator="equal">
      <formula>"Pendiente"</formula>
    </cfRule>
  </conditionalFormatting>
  <conditionalFormatting sqref="B685:D685">
    <cfRule type="cellIs" dxfId="8806" priority="9367" operator="equal">
      <formula>"Pendiente"</formula>
    </cfRule>
  </conditionalFormatting>
  <conditionalFormatting sqref="B686:D686">
    <cfRule type="cellIs" dxfId="8805" priority="9366" operator="equal">
      <formula>"Pendiente"</formula>
    </cfRule>
  </conditionalFormatting>
  <conditionalFormatting sqref="M685:M686">
    <cfRule type="cellIs" dxfId="8804" priority="9365" operator="equal">
      <formula>"Pendiente"</formula>
    </cfRule>
  </conditionalFormatting>
  <conditionalFormatting sqref="G684:G686">
    <cfRule type="cellIs" dxfId="8803" priority="9364" operator="equal">
      <formula>"Pendiente"</formula>
    </cfRule>
  </conditionalFormatting>
  <conditionalFormatting sqref="M666">
    <cfRule type="cellIs" dxfId="8802" priority="9363" operator="equal">
      <formula>"Pendiente"</formula>
    </cfRule>
  </conditionalFormatting>
  <conditionalFormatting sqref="B687:D687">
    <cfRule type="cellIs" dxfId="8801" priority="9362" operator="equal">
      <formula>"Pendiente"</formula>
    </cfRule>
  </conditionalFormatting>
  <conditionalFormatting sqref="B688:D688">
    <cfRule type="cellIs" dxfId="8800" priority="9361" operator="equal">
      <formula>"Pendiente"</formula>
    </cfRule>
  </conditionalFormatting>
  <conditionalFormatting sqref="C689 E689">
    <cfRule type="cellIs" dxfId="8799" priority="9360" operator="equal">
      <formula>"Pendiente"</formula>
    </cfRule>
  </conditionalFormatting>
  <conditionalFormatting sqref="B689">
    <cfRule type="cellIs" dxfId="8798" priority="9359" operator="equal">
      <formula>"Pendiente"</formula>
    </cfRule>
  </conditionalFormatting>
  <conditionalFormatting sqref="D689">
    <cfRule type="cellIs" dxfId="8797" priority="9358" operator="equal">
      <formula>"Pendiente"</formula>
    </cfRule>
  </conditionalFormatting>
  <conditionalFormatting sqref="M687:M689">
    <cfRule type="cellIs" dxfId="8796" priority="9357" operator="equal">
      <formula>"Pendiente"</formula>
    </cfRule>
  </conditionalFormatting>
  <conditionalFormatting sqref="G687:G689">
    <cfRule type="cellIs" dxfId="8795" priority="9356" operator="equal">
      <formula>"Pendiente"</formula>
    </cfRule>
  </conditionalFormatting>
  <conditionalFormatting sqref="C690 E690">
    <cfRule type="cellIs" dxfId="8794" priority="9355" operator="equal">
      <formula>"Pendiente"</formula>
    </cfRule>
  </conditionalFormatting>
  <conditionalFormatting sqref="D690">
    <cfRule type="cellIs" dxfId="8793" priority="9354" operator="equal">
      <formula>"Pendiente"</formula>
    </cfRule>
  </conditionalFormatting>
  <conditionalFormatting sqref="B690">
    <cfRule type="cellIs" dxfId="8792" priority="9353" operator="equal">
      <formula>"Pendiente"</formula>
    </cfRule>
  </conditionalFormatting>
  <conditionalFormatting sqref="G690">
    <cfRule type="cellIs" dxfId="8791" priority="9352" operator="equal">
      <formula>"Pendiente"</formula>
    </cfRule>
  </conditionalFormatting>
  <conditionalFormatting sqref="CD430 CD427 CD423:CD424 CD421 CD409:CD416 CD405:CD407 CD403 CD397:CD400 CD394:CD395 CD391:CD392 CD381:CD384 CD374:CD378 CD367:CD371 CD363:CD365 CD359:CD361 CD357 CD351:CD355 CD348:CD349 CD335:CD346 CD332:CD333 CD328:CD330 CD324:CD326 CD319:CD320 CD314 CD307:CD308 CD295:CD296 CD290 CD288 CD254 CD249 CD244 CD195 CD180">
    <cfRule type="cellIs" dxfId="8790" priority="9351" operator="equal">
      <formula>"Pendiente"</formula>
    </cfRule>
  </conditionalFormatting>
  <conditionalFormatting sqref="CD430 CD427 CD423:CD424 CD421 CD409:CD416 CD405:CD407 CD403 CD397:CD400 CD394:CD395 CD391:CD392 CD381:CD384 CD374:CD378 CD367:CD371 CD363:CD365 CD359:CD361 CD357 CD351:CD355 CD348:CD349 CD335:CD346 CD332:CD333 CD328:CD330 CD324:CD326 CD319:CD320 CD314 CD307:CD308 CD295:CD296 CD290 CD288 CD254 CD249 CD244 CD195 CD180">
    <cfRule type="cellIs" dxfId="8789" priority="9350" operator="equal">
      <formula>"REPORTADO"</formula>
    </cfRule>
  </conditionalFormatting>
  <conditionalFormatting sqref="CD334:CE334 CD331:CE331 CD327:CE327 CD315:CE317 CD309:CE312 CD302:CE306">
    <cfRule type="cellIs" dxfId="8788" priority="9349" operator="equal">
      <formula>"Pendiente"</formula>
    </cfRule>
  </conditionalFormatting>
  <conditionalFormatting sqref="CD334 CD331 CD327 CD315:CD317 CD309:CD312 CD302:CD306">
    <cfRule type="cellIs" dxfId="8787" priority="9348" operator="equal">
      <formula>"REPORTADO"</formula>
    </cfRule>
  </conditionalFormatting>
  <conditionalFormatting sqref="CD297:CE301 CD286:CE287 CD276:CE284 CD274:CE274 CD263:CE263 CD260:CE260 CD245:CE245 CD241:CE241 CD215:CE216">
    <cfRule type="cellIs" dxfId="8786" priority="9347" operator="equal">
      <formula>"Pendiente"</formula>
    </cfRule>
  </conditionalFormatting>
  <conditionalFormatting sqref="CD297:CD301 CD286:CD287 CD276:CD284 CD274 CD263 CD260 CD245 CD241 CD215:CD216">
    <cfRule type="cellIs" dxfId="8785" priority="9346" operator="equal">
      <formula>"REPORTADO"</formula>
    </cfRule>
  </conditionalFormatting>
  <conditionalFormatting sqref="C691 E691">
    <cfRule type="cellIs" dxfId="8784" priority="9345" operator="equal">
      <formula>"Pendiente"</formula>
    </cfRule>
  </conditionalFormatting>
  <conditionalFormatting sqref="D691">
    <cfRule type="cellIs" dxfId="8783" priority="9344" operator="equal">
      <formula>"Pendiente"</formula>
    </cfRule>
  </conditionalFormatting>
  <conditionalFormatting sqref="B691">
    <cfRule type="cellIs" dxfId="8782" priority="9343" operator="equal">
      <formula>"Pendiente"</formula>
    </cfRule>
  </conditionalFormatting>
  <conditionalFormatting sqref="B692:D692">
    <cfRule type="cellIs" dxfId="8781" priority="9342" operator="equal">
      <formula>"Pendiente"</formula>
    </cfRule>
  </conditionalFormatting>
  <conditionalFormatting sqref="M691:M692">
    <cfRule type="cellIs" dxfId="8780" priority="9341" operator="equal">
      <formula>"Pendiente"</formula>
    </cfRule>
  </conditionalFormatting>
  <conditionalFormatting sqref="G691:G692">
    <cfRule type="cellIs" dxfId="8779" priority="9340" operator="equal">
      <formula>"Pendiente"</formula>
    </cfRule>
  </conditionalFormatting>
  <conditionalFormatting sqref="CD285:CE285 CD270:CE273 CD264:CE268 CD261:CE262 CD255:CE259 CD248:CE248 CD243:CE243 CD236:CE236 CD230:CE231 CD213:CE214">
    <cfRule type="cellIs" dxfId="8778" priority="9339" operator="equal">
      <formula>"Pendiente"</formula>
    </cfRule>
  </conditionalFormatting>
  <conditionalFormatting sqref="CD285 CD270:CD273 CD264:CD268 CD261:CD262 CD255:CD259 CD248 CD243 CD236 CD230:CD231 CD213:CD214">
    <cfRule type="cellIs" dxfId="8777" priority="9338" operator="equal">
      <formula>"REPORTADO"</formula>
    </cfRule>
  </conditionalFormatting>
  <conditionalFormatting sqref="CD246 CD242 CD237 CD232:CD235 CD218:CD229 CD203:CD212 CD199:CD201 CD197 CD191:CD194 CD189 CD187 CD185 CD183 CD181 CD178 CD176 CD168">
    <cfRule type="cellIs" dxfId="8776" priority="9337" operator="equal">
      <formula>"Pendiente"</formula>
    </cfRule>
  </conditionalFormatting>
  <conditionalFormatting sqref="CD246 CD242 CD237 CD232:CD235 CD218:CD229 CD203:CD212 CD199:CD201 CD197 CD191:CD194 CD189 CD187 CD185 CD183 CD181 CD178 CD176 CD168">
    <cfRule type="cellIs" dxfId="8775" priority="9336" operator="equal">
      <formula>"REPORTADO"</formula>
    </cfRule>
  </conditionalFormatting>
  <conditionalFormatting sqref="B693:D693">
    <cfRule type="cellIs" dxfId="8774" priority="9335" operator="equal">
      <formula>"Pendiente"</formula>
    </cfRule>
  </conditionalFormatting>
  <conditionalFormatting sqref="B694:D694">
    <cfRule type="cellIs" dxfId="8773" priority="9334" operator="equal">
      <formula>"Pendiente"</formula>
    </cfRule>
  </conditionalFormatting>
  <conditionalFormatting sqref="B695:D695">
    <cfRule type="cellIs" dxfId="8772" priority="9333" operator="equal">
      <formula>"Pendiente"</formula>
    </cfRule>
  </conditionalFormatting>
  <conditionalFormatting sqref="M693:M695">
    <cfRule type="cellIs" dxfId="8771" priority="9332" operator="equal">
      <formula>"Pendiente"</formula>
    </cfRule>
  </conditionalFormatting>
  <conditionalFormatting sqref="G693:G695">
    <cfRule type="cellIs" dxfId="8770" priority="9331" operator="equal">
      <formula>"Pendiente"</formula>
    </cfRule>
  </conditionalFormatting>
  <conditionalFormatting sqref="C441">
    <cfRule type="cellIs" dxfId="8769" priority="9330" operator="equal">
      <formula>"Pendiente"</formula>
    </cfRule>
  </conditionalFormatting>
  <conditionalFormatting sqref="Z441">
    <cfRule type="cellIs" dxfId="8768" priority="9329" operator="equal">
      <formula>"Pendiente"</formula>
    </cfRule>
  </conditionalFormatting>
  <conditionalFormatting sqref="AD441">
    <cfRule type="cellIs" dxfId="8767" priority="9328" operator="equal">
      <formula>"Pendiente"</formula>
    </cfRule>
  </conditionalFormatting>
  <conditionalFormatting sqref="AE441">
    <cfRule type="cellIs" dxfId="8766" priority="9327" operator="equal">
      <formula>"Pendiente"</formula>
    </cfRule>
  </conditionalFormatting>
  <conditionalFormatting sqref="AC441">
    <cfRule type="cellIs" dxfId="8765" priority="9326" operator="equal">
      <formula>"Pendiente"</formula>
    </cfRule>
  </conditionalFormatting>
  <conditionalFormatting sqref="AD442">
    <cfRule type="cellIs" dxfId="8764" priority="9325" operator="equal">
      <formula>"Pendiente"</formula>
    </cfRule>
  </conditionalFormatting>
  <conditionalFormatting sqref="AE442">
    <cfRule type="cellIs" dxfId="8763" priority="9324" operator="equal">
      <formula>"Pendiente"</formula>
    </cfRule>
  </conditionalFormatting>
  <conditionalFormatting sqref="AC442">
    <cfRule type="cellIs" dxfId="8762" priority="9323" operator="equal">
      <formula>"Pendiente"</formula>
    </cfRule>
  </conditionalFormatting>
  <conditionalFormatting sqref="AD443">
    <cfRule type="cellIs" dxfId="8761" priority="9321" operator="equal">
      <formula>"Pendiente"</formula>
    </cfRule>
  </conditionalFormatting>
  <conditionalFormatting sqref="AE443">
    <cfRule type="cellIs" dxfId="8760" priority="9320" operator="equal">
      <formula>"Pendiente"</formula>
    </cfRule>
  </conditionalFormatting>
  <conditionalFormatting sqref="AC443">
    <cfRule type="cellIs" dxfId="8759" priority="9319" operator="equal">
      <formula>"Pendiente"</formula>
    </cfRule>
  </conditionalFormatting>
  <conditionalFormatting sqref="L444">
    <cfRule type="cellIs" dxfId="8758" priority="9318" operator="equal">
      <formula>"Pendiente"</formula>
    </cfRule>
  </conditionalFormatting>
  <conditionalFormatting sqref="AD444">
    <cfRule type="cellIs" dxfId="8757" priority="9317" operator="equal">
      <formula>"Pendiente"</formula>
    </cfRule>
  </conditionalFormatting>
  <conditionalFormatting sqref="AE444">
    <cfRule type="cellIs" dxfId="8756" priority="9316" operator="equal">
      <formula>"Pendiente"</formula>
    </cfRule>
  </conditionalFormatting>
  <conditionalFormatting sqref="AC444">
    <cfRule type="cellIs" dxfId="8755" priority="9315" operator="equal">
      <formula>"Pendiente"</formula>
    </cfRule>
  </conditionalFormatting>
  <conditionalFormatting sqref="AD445">
    <cfRule type="cellIs" dxfId="8754" priority="9313" operator="equal">
      <formula>"Pendiente"</formula>
    </cfRule>
  </conditionalFormatting>
  <conditionalFormatting sqref="AE445">
    <cfRule type="cellIs" dxfId="8753" priority="9312" operator="equal">
      <formula>"Pendiente"</formula>
    </cfRule>
  </conditionalFormatting>
  <conditionalFormatting sqref="AC445">
    <cfRule type="cellIs" dxfId="8752" priority="9311" operator="equal">
      <formula>"Pendiente"</formula>
    </cfRule>
  </conditionalFormatting>
  <conditionalFormatting sqref="AD446">
    <cfRule type="cellIs" dxfId="8751" priority="9309" operator="equal">
      <formula>"Pendiente"</formula>
    </cfRule>
  </conditionalFormatting>
  <conditionalFormatting sqref="AE446">
    <cfRule type="cellIs" dxfId="8750" priority="9308" operator="equal">
      <formula>"Pendiente"</formula>
    </cfRule>
  </conditionalFormatting>
  <conditionalFormatting sqref="AC446">
    <cfRule type="cellIs" dxfId="8749" priority="9307" operator="equal">
      <formula>"Pendiente"</formula>
    </cfRule>
  </conditionalFormatting>
  <conditionalFormatting sqref="AD447">
    <cfRule type="cellIs" dxfId="8748" priority="9305" operator="equal">
      <formula>"Pendiente"</formula>
    </cfRule>
  </conditionalFormatting>
  <conditionalFormatting sqref="AE447">
    <cfRule type="cellIs" dxfId="8747" priority="9304" operator="equal">
      <formula>"Pendiente"</formula>
    </cfRule>
  </conditionalFormatting>
  <conditionalFormatting sqref="AC447">
    <cfRule type="cellIs" dxfId="8746" priority="9303" operator="equal">
      <formula>"Pendiente"</formula>
    </cfRule>
  </conditionalFormatting>
  <conditionalFormatting sqref="AD448">
    <cfRule type="cellIs" dxfId="8745" priority="9301" operator="equal">
      <formula>"Pendiente"</formula>
    </cfRule>
  </conditionalFormatting>
  <conditionalFormatting sqref="AE448">
    <cfRule type="cellIs" dxfId="8744" priority="9300" operator="equal">
      <formula>"Pendiente"</formula>
    </cfRule>
  </conditionalFormatting>
  <conditionalFormatting sqref="AC448">
    <cfRule type="cellIs" dxfId="8743" priority="9299" operator="equal">
      <formula>"Pendiente"</formula>
    </cfRule>
  </conditionalFormatting>
  <conditionalFormatting sqref="AD450">
    <cfRule type="cellIs" dxfId="8742" priority="9294" operator="equal">
      <formula>"Pendiente"</formula>
    </cfRule>
  </conditionalFormatting>
  <conditionalFormatting sqref="AE450">
    <cfRule type="cellIs" dxfId="8741" priority="9293" operator="equal">
      <formula>"Pendiente"</formula>
    </cfRule>
  </conditionalFormatting>
  <conditionalFormatting sqref="AC450">
    <cfRule type="cellIs" dxfId="8740" priority="9292" operator="equal">
      <formula>"Pendiente"</formula>
    </cfRule>
  </conditionalFormatting>
  <conditionalFormatting sqref="AD451">
    <cfRule type="cellIs" dxfId="8739" priority="9290" operator="equal">
      <formula>"Pendiente"</formula>
    </cfRule>
  </conditionalFormatting>
  <conditionalFormatting sqref="AE451">
    <cfRule type="cellIs" dxfId="8738" priority="9289" operator="equal">
      <formula>"Pendiente"</formula>
    </cfRule>
  </conditionalFormatting>
  <conditionalFormatting sqref="AC451">
    <cfRule type="cellIs" dxfId="8737" priority="9288" operator="equal">
      <formula>"Pendiente"</formula>
    </cfRule>
  </conditionalFormatting>
  <conditionalFormatting sqref="L452">
    <cfRule type="cellIs" dxfId="8736" priority="9287" operator="equal">
      <formula>"Pendiente"</formula>
    </cfRule>
  </conditionalFormatting>
  <conditionalFormatting sqref="B696:D696">
    <cfRule type="cellIs" dxfId="8735" priority="9284" operator="equal">
      <formula>"Pendiente"</formula>
    </cfRule>
  </conditionalFormatting>
  <conditionalFormatting sqref="C697 E697">
    <cfRule type="cellIs" dxfId="8734" priority="9283" operator="equal">
      <formula>"Pendiente"</formula>
    </cfRule>
  </conditionalFormatting>
  <conditionalFormatting sqref="D697">
    <cfRule type="cellIs" dxfId="8733" priority="9282" operator="equal">
      <formula>"Pendiente"</formula>
    </cfRule>
  </conditionalFormatting>
  <conditionalFormatting sqref="B697">
    <cfRule type="cellIs" dxfId="8732" priority="9281" operator="equal">
      <formula>"Pendiente"</formula>
    </cfRule>
  </conditionalFormatting>
  <conditionalFormatting sqref="AD452">
    <cfRule type="cellIs" dxfId="8731" priority="9280" operator="equal">
      <formula>"Pendiente"</formula>
    </cfRule>
  </conditionalFormatting>
  <conditionalFormatting sqref="AE452">
    <cfRule type="cellIs" dxfId="8730" priority="9279" operator="equal">
      <formula>"Pendiente"</formula>
    </cfRule>
  </conditionalFormatting>
  <conditionalFormatting sqref="AC452">
    <cfRule type="cellIs" dxfId="8729" priority="9278" operator="equal">
      <formula>"Pendiente"</formula>
    </cfRule>
  </conditionalFormatting>
  <conditionalFormatting sqref="M696:M697">
    <cfRule type="cellIs" dxfId="8728" priority="9277" operator="equal">
      <formula>"Pendiente"</formula>
    </cfRule>
  </conditionalFormatting>
  <conditionalFormatting sqref="G696:G697">
    <cfRule type="cellIs" dxfId="8727" priority="9276" operator="equal">
      <formula>"Pendiente"</formula>
    </cfRule>
  </conditionalFormatting>
  <conditionalFormatting sqref="AD453">
    <cfRule type="cellIs" dxfId="8726" priority="9274" operator="equal">
      <formula>"Pendiente"</formula>
    </cfRule>
  </conditionalFormatting>
  <conditionalFormatting sqref="AE453">
    <cfRule type="cellIs" dxfId="8725" priority="9273" operator="equal">
      <formula>"Pendiente"</formula>
    </cfRule>
  </conditionalFormatting>
  <conditionalFormatting sqref="AC453">
    <cfRule type="cellIs" dxfId="8724" priority="9272" operator="equal">
      <formula>"Pendiente"</formula>
    </cfRule>
  </conditionalFormatting>
  <conditionalFormatting sqref="AD454">
    <cfRule type="cellIs" dxfId="8723" priority="9270" operator="equal">
      <formula>"Pendiente"</formula>
    </cfRule>
  </conditionalFormatting>
  <conditionalFormatting sqref="AE454">
    <cfRule type="cellIs" dxfId="8722" priority="9269" operator="equal">
      <formula>"Pendiente"</formula>
    </cfRule>
  </conditionalFormatting>
  <conditionalFormatting sqref="AC454">
    <cfRule type="cellIs" dxfId="8721" priority="9268" operator="equal">
      <formula>"Pendiente"</formula>
    </cfRule>
  </conditionalFormatting>
  <conditionalFormatting sqref="AD455">
    <cfRule type="cellIs" dxfId="8720" priority="9265" operator="equal">
      <formula>"Pendiente"</formula>
    </cfRule>
  </conditionalFormatting>
  <conditionalFormatting sqref="AE455">
    <cfRule type="cellIs" dxfId="8719" priority="9264" operator="equal">
      <formula>"Pendiente"</formula>
    </cfRule>
  </conditionalFormatting>
  <conditionalFormatting sqref="AC455">
    <cfRule type="cellIs" dxfId="8718" priority="9263" operator="equal">
      <formula>"Pendiente"</formula>
    </cfRule>
  </conditionalFormatting>
  <conditionalFormatting sqref="AD456">
    <cfRule type="cellIs" dxfId="8717" priority="9261" operator="equal">
      <formula>"Pendiente"</formula>
    </cfRule>
  </conditionalFormatting>
  <conditionalFormatting sqref="AE456">
    <cfRule type="cellIs" dxfId="8716" priority="9260" operator="equal">
      <formula>"Pendiente"</formula>
    </cfRule>
  </conditionalFormatting>
  <conditionalFormatting sqref="AC456">
    <cfRule type="cellIs" dxfId="8715" priority="9259" operator="equal">
      <formula>"Pendiente"</formula>
    </cfRule>
  </conditionalFormatting>
  <conditionalFormatting sqref="AD457">
    <cfRule type="cellIs" dxfId="8714" priority="9257" operator="equal">
      <formula>"Pendiente"</formula>
    </cfRule>
  </conditionalFormatting>
  <conditionalFormatting sqref="AE457">
    <cfRule type="cellIs" dxfId="8713" priority="9256" operator="equal">
      <formula>"Pendiente"</formula>
    </cfRule>
  </conditionalFormatting>
  <conditionalFormatting sqref="AC457">
    <cfRule type="cellIs" dxfId="8712" priority="9255" operator="equal">
      <formula>"Pendiente"</formula>
    </cfRule>
  </conditionalFormatting>
  <conditionalFormatting sqref="AD458">
    <cfRule type="cellIs" dxfId="8711" priority="9252" operator="equal">
      <formula>"Pendiente"</formula>
    </cfRule>
  </conditionalFormatting>
  <conditionalFormatting sqref="AE458">
    <cfRule type="cellIs" dxfId="8710" priority="9251" operator="equal">
      <formula>"Pendiente"</formula>
    </cfRule>
  </conditionalFormatting>
  <conditionalFormatting sqref="AD459">
    <cfRule type="cellIs" dxfId="8709" priority="9248" operator="equal">
      <formula>"Pendiente"</formula>
    </cfRule>
  </conditionalFormatting>
  <conditionalFormatting sqref="AE459">
    <cfRule type="cellIs" dxfId="8708" priority="9247" operator="equal">
      <formula>"Pendiente"</formula>
    </cfRule>
  </conditionalFormatting>
  <conditionalFormatting sqref="C698 E698">
    <cfRule type="cellIs" dxfId="8707" priority="9246" operator="equal">
      <formula>"Pendiente"</formula>
    </cfRule>
  </conditionalFormatting>
  <conditionalFormatting sqref="D698">
    <cfRule type="cellIs" dxfId="8706" priority="9245" operator="equal">
      <formula>"Pendiente"</formula>
    </cfRule>
  </conditionalFormatting>
  <conditionalFormatting sqref="B698">
    <cfRule type="cellIs" dxfId="8705" priority="9244" operator="equal">
      <formula>"Pendiente"</formula>
    </cfRule>
  </conditionalFormatting>
  <conditionalFormatting sqref="C699 E699">
    <cfRule type="cellIs" dxfId="8704" priority="9243" operator="equal">
      <formula>"Pendiente"</formula>
    </cfRule>
  </conditionalFormatting>
  <conditionalFormatting sqref="D699">
    <cfRule type="cellIs" dxfId="8703" priority="9242" operator="equal">
      <formula>"Pendiente"</formula>
    </cfRule>
  </conditionalFormatting>
  <conditionalFormatting sqref="B699">
    <cfRule type="cellIs" dxfId="8702" priority="9241" operator="equal">
      <formula>"Pendiente"</formula>
    </cfRule>
  </conditionalFormatting>
  <conditionalFormatting sqref="M698:M699">
    <cfRule type="cellIs" dxfId="8701" priority="9240" operator="equal">
      <formula>"Pendiente"</formula>
    </cfRule>
  </conditionalFormatting>
  <conditionalFormatting sqref="G698:G699">
    <cfRule type="cellIs" dxfId="8700" priority="9239" operator="equal">
      <formula>"Pendiente"</formula>
    </cfRule>
  </conditionalFormatting>
  <conditionalFormatting sqref="M690">
    <cfRule type="cellIs" dxfId="8699" priority="9238" operator="equal">
      <formula>"Pendiente"</formula>
    </cfRule>
  </conditionalFormatting>
  <conditionalFormatting sqref="B700:D700">
    <cfRule type="cellIs" dxfId="8698" priority="9237" operator="equal">
      <formula>"Pendiente"</formula>
    </cfRule>
  </conditionalFormatting>
  <conditionalFormatting sqref="D701">
    <cfRule type="cellIs" dxfId="8697" priority="9236" operator="equal">
      <formula>"Pendiente"</formula>
    </cfRule>
  </conditionalFormatting>
  <conditionalFormatting sqref="B701:C701">
    <cfRule type="cellIs" dxfId="8696" priority="9235" operator="equal">
      <formula>"Pendiente"</formula>
    </cfRule>
  </conditionalFormatting>
  <conditionalFormatting sqref="M700:M701">
    <cfRule type="cellIs" dxfId="8695" priority="9234" operator="equal">
      <formula>"Pendiente"</formula>
    </cfRule>
  </conditionalFormatting>
  <conditionalFormatting sqref="G700:G701">
    <cfRule type="cellIs" dxfId="8694" priority="9233" operator="equal">
      <formula>"Pendiente"</formula>
    </cfRule>
  </conditionalFormatting>
  <conditionalFormatting sqref="B702:D702">
    <cfRule type="cellIs" dxfId="8693" priority="9232" operator="equal">
      <formula>"Pendiente"</formula>
    </cfRule>
  </conditionalFormatting>
  <conditionalFormatting sqref="M702">
    <cfRule type="cellIs" dxfId="8692" priority="9231" operator="equal">
      <formula>"Pendiente"</formula>
    </cfRule>
  </conditionalFormatting>
  <conditionalFormatting sqref="N702">
    <cfRule type="cellIs" dxfId="8691" priority="9230" operator="equal">
      <formula>"Pendiente"</formula>
    </cfRule>
  </conditionalFormatting>
  <conditionalFormatting sqref="N702">
    <cfRule type="containsText" dxfId="8690" priority="9229" operator="containsText" text="FIRMADO">
      <formula>NOT(ISERROR(SEARCH("FIRMADO",N702)))</formula>
    </cfRule>
  </conditionalFormatting>
  <conditionalFormatting sqref="N702">
    <cfRule type="containsText" dxfId="8689" priority="9228" operator="containsText" text="EN EJECUCIÓN">
      <formula>NOT(ISERROR(SEARCH("EN EJECUCIÓN",N702)))</formula>
    </cfRule>
  </conditionalFormatting>
  <conditionalFormatting sqref="G702">
    <cfRule type="cellIs" dxfId="8688" priority="9227" operator="equal">
      <formula>"Pendiente"</formula>
    </cfRule>
  </conditionalFormatting>
  <conditionalFormatting sqref="B703:D703">
    <cfRule type="cellIs" dxfId="8687" priority="9226" operator="equal">
      <formula>"Pendiente"</formula>
    </cfRule>
  </conditionalFormatting>
  <conditionalFormatting sqref="N703">
    <cfRule type="cellIs" dxfId="8686" priority="9225" operator="equal">
      <formula>"Pendiente"</formula>
    </cfRule>
  </conditionalFormatting>
  <conditionalFormatting sqref="N703">
    <cfRule type="containsText" dxfId="8685" priority="9224" operator="containsText" text="FIRMADO">
      <formula>NOT(ISERROR(SEARCH("FIRMADO",N703)))</formula>
    </cfRule>
  </conditionalFormatting>
  <conditionalFormatting sqref="N703">
    <cfRule type="containsText" dxfId="8684" priority="9223" operator="containsText" text="EN EJECUCIÓN">
      <formula>NOT(ISERROR(SEARCH("EN EJECUCIÓN",N703)))</formula>
    </cfRule>
  </conditionalFormatting>
  <conditionalFormatting sqref="M703">
    <cfRule type="cellIs" dxfId="8683" priority="9222" operator="equal">
      <formula>"Pendiente"</formula>
    </cfRule>
  </conditionalFormatting>
  <conditionalFormatting sqref="G703">
    <cfRule type="cellIs" dxfId="8682" priority="9221" operator="equal">
      <formula>"Pendiente"</formula>
    </cfRule>
  </conditionalFormatting>
  <conditionalFormatting sqref="AD460">
    <cfRule type="cellIs" dxfId="8681" priority="9217" operator="equal">
      <formula>"Pendiente"</formula>
    </cfRule>
  </conditionalFormatting>
  <conditionalFormatting sqref="AE460">
    <cfRule type="cellIs" dxfId="8680" priority="9216" operator="equal">
      <formula>"Pendiente"</formula>
    </cfRule>
  </conditionalFormatting>
  <conditionalFormatting sqref="AD461">
    <cfRule type="cellIs" dxfId="8679" priority="9214" operator="equal">
      <formula>"Pendiente"</formula>
    </cfRule>
  </conditionalFormatting>
  <conditionalFormatting sqref="AE461">
    <cfRule type="cellIs" dxfId="8678" priority="9213" operator="equal">
      <formula>"Pendiente"</formula>
    </cfRule>
  </conditionalFormatting>
  <conditionalFormatting sqref="AD462:AD474">
    <cfRule type="cellIs" dxfId="8677" priority="9211" operator="equal">
      <formula>"Pendiente"</formula>
    </cfRule>
  </conditionalFormatting>
  <conditionalFormatting sqref="AE462:AE474">
    <cfRule type="cellIs" dxfId="8676" priority="9210" operator="equal">
      <formula>"Pendiente"</formula>
    </cfRule>
  </conditionalFormatting>
  <conditionalFormatting sqref="Y464">
    <cfRule type="cellIs" dxfId="8675" priority="9207" operator="equal">
      <formula>"Pendiente"</formula>
    </cfRule>
  </conditionalFormatting>
  <conditionalFormatting sqref="Y465:Y479">
    <cfRule type="cellIs" dxfId="8674" priority="9206" operator="equal">
      <formula>"Pendiente"</formula>
    </cfRule>
  </conditionalFormatting>
  <conditionalFormatting sqref="Y480:Y483 Y485:Y521 Y523:Y533">
    <cfRule type="cellIs" dxfId="8673" priority="9205" operator="equal">
      <formula>"Pendiente"</formula>
    </cfRule>
  </conditionalFormatting>
  <conditionalFormatting sqref="R466">
    <cfRule type="cellIs" dxfId="8672" priority="9202" operator="equal">
      <formula>"Pendiente"</formula>
    </cfRule>
  </conditionalFormatting>
  <conditionalFormatting sqref="B704:D704">
    <cfRule type="cellIs" dxfId="8671" priority="9201" operator="equal">
      <formula>"Pendiente"</formula>
    </cfRule>
  </conditionalFormatting>
  <conditionalFormatting sqref="B705:D705">
    <cfRule type="cellIs" dxfId="8670" priority="9200" operator="equal">
      <formula>"Pendiente"</formula>
    </cfRule>
  </conditionalFormatting>
  <conditionalFormatting sqref="M704:M705">
    <cfRule type="cellIs" dxfId="8669" priority="9199" operator="equal">
      <formula>"Pendiente"</formula>
    </cfRule>
  </conditionalFormatting>
  <conditionalFormatting sqref="N704">
    <cfRule type="cellIs" dxfId="8668" priority="9198" operator="equal">
      <formula>"Pendiente"</formula>
    </cfRule>
  </conditionalFormatting>
  <conditionalFormatting sqref="N704">
    <cfRule type="containsText" dxfId="8667" priority="9197" operator="containsText" text="FIRMADO">
      <formula>NOT(ISERROR(SEARCH("FIRMADO",N704)))</formula>
    </cfRule>
  </conditionalFormatting>
  <conditionalFormatting sqref="N704">
    <cfRule type="containsText" dxfId="8666" priority="9196" operator="containsText" text="EN EJECUCIÓN">
      <formula>NOT(ISERROR(SEARCH("EN EJECUCIÓN",N704)))</formula>
    </cfRule>
  </conditionalFormatting>
  <conditionalFormatting sqref="N705:N718">
    <cfRule type="cellIs" dxfId="8665" priority="9195" operator="equal">
      <formula>"Pendiente"</formula>
    </cfRule>
  </conditionalFormatting>
  <conditionalFormatting sqref="N705:N718">
    <cfRule type="containsText" dxfId="8664" priority="9194" operator="containsText" text="FIRMADO">
      <formula>NOT(ISERROR(SEARCH("FIRMADO",N705)))</formula>
    </cfRule>
  </conditionalFormatting>
  <conditionalFormatting sqref="N705:N718">
    <cfRule type="containsText" dxfId="8663" priority="9193" operator="containsText" text="EN EJECUCIÓN">
      <formula>NOT(ISERROR(SEARCH("EN EJECUCIÓN",N705)))</formula>
    </cfRule>
  </conditionalFormatting>
  <conditionalFormatting sqref="G704:G705">
    <cfRule type="cellIs" dxfId="8662" priority="9192" operator="equal">
      <formula>"Pendiente"</formula>
    </cfRule>
  </conditionalFormatting>
  <conditionalFormatting sqref="C706 E706">
    <cfRule type="cellIs" dxfId="8661" priority="9190" operator="equal">
      <formula>"Pendiente"</formula>
    </cfRule>
  </conditionalFormatting>
  <conditionalFormatting sqref="D706">
    <cfRule type="cellIs" dxfId="8660" priority="9189" operator="equal">
      <formula>"Pendiente"</formula>
    </cfRule>
  </conditionalFormatting>
  <conditionalFormatting sqref="B706">
    <cfRule type="cellIs" dxfId="8659" priority="9188" operator="equal">
      <formula>"Pendiente"</formula>
    </cfRule>
  </conditionalFormatting>
  <conditionalFormatting sqref="M706">
    <cfRule type="cellIs" dxfId="8658" priority="9187" operator="equal">
      <formula>"Pendiente"</formula>
    </cfRule>
  </conditionalFormatting>
  <conditionalFormatting sqref="G706">
    <cfRule type="cellIs" dxfId="8657" priority="9186" operator="equal">
      <formula>"Pendiente"</formula>
    </cfRule>
  </conditionalFormatting>
  <conditionalFormatting sqref="B707:D707">
    <cfRule type="cellIs" dxfId="8656" priority="9182" operator="equal">
      <formula>"Pendiente"</formula>
    </cfRule>
  </conditionalFormatting>
  <conditionalFormatting sqref="B708:D708">
    <cfRule type="cellIs" dxfId="8655" priority="9181" operator="equal">
      <formula>"Pendiente"</formula>
    </cfRule>
  </conditionalFormatting>
  <conditionalFormatting sqref="B709:D709">
    <cfRule type="cellIs" dxfId="8654" priority="9180" operator="equal">
      <formula>"Pendiente"</formula>
    </cfRule>
  </conditionalFormatting>
  <conditionalFormatting sqref="B710:D710">
    <cfRule type="cellIs" dxfId="8653" priority="9179" operator="equal">
      <formula>"Pendiente"</formula>
    </cfRule>
  </conditionalFormatting>
  <conditionalFormatting sqref="B711:D711">
    <cfRule type="cellIs" dxfId="8652" priority="9178" operator="equal">
      <formula>"Pendiente"</formula>
    </cfRule>
  </conditionalFormatting>
  <conditionalFormatting sqref="M707:M711">
    <cfRule type="cellIs" dxfId="8651" priority="9177" operator="equal">
      <formula>"Pendiente"</formula>
    </cfRule>
  </conditionalFormatting>
  <conditionalFormatting sqref="G707:G711">
    <cfRule type="cellIs" dxfId="8650" priority="9176" operator="equal">
      <formula>"Pendiente"</formula>
    </cfRule>
  </conditionalFormatting>
  <conditionalFormatting sqref="C473">
    <cfRule type="cellIs" dxfId="8649" priority="9173" operator="equal">
      <formula>"Pendiente"</formula>
    </cfRule>
  </conditionalFormatting>
  <conditionalFormatting sqref="C474">
    <cfRule type="cellIs" dxfId="8648" priority="9171" operator="equal">
      <formula>"Pendiente"</formula>
    </cfRule>
  </conditionalFormatting>
  <conditionalFormatting sqref="AD475">
    <cfRule type="cellIs" dxfId="8647" priority="9168" operator="equal">
      <formula>"Pendiente"</formula>
    </cfRule>
  </conditionalFormatting>
  <conditionalFormatting sqref="AE475">
    <cfRule type="cellIs" dxfId="8646" priority="9167" operator="equal">
      <formula>"Pendiente"</formula>
    </cfRule>
  </conditionalFormatting>
  <conditionalFormatting sqref="C476">
    <cfRule type="cellIs" dxfId="8645" priority="9166" operator="equal">
      <formula>"Pendiente"</formula>
    </cfRule>
  </conditionalFormatting>
  <conditionalFormatting sqref="AD476">
    <cfRule type="cellIs" dxfId="8644" priority="9164" operator="equal">
      <formula>"Pendiente"</formula>
    </cfRule>
  </conditionalFormatting>
  <conditionalFormatting sqref="AE476">
    <cfRule type="cellIs" dxfId="8643" priority="9163" operator="equal">
      <formula>"Pendiente"</formula>
    </cfRule>
  </conditionalFormatting>
  <conditionalFormatting sqref="Q477:Q501">
    <cfRule type="cellIs" dxfId="8642" priority="9161" operator="equal">
      <formula>"Pendiente"</formula>
    </cfRule>
  </conditionalFormatting>
  <conditionalFormatting sqref="R477:S477">
    <cfRule type="cellIs" dxfId="8641" priority="9160" operator="equal">
      <formula>"Pendiente"</formula>
    </cfRule>
  </conditionalFormatting>
  <conditionalFormatting sqref="AC477">
    <cfRule type="cellIs" dxfId="8640" priority="9159" operator="equal">
      <formula>"Pendiente"</formula>
    </cfRule>
  </conditionalFormatting>
  <conditionalFormatting sqref="AD477">
    <cfRule type="cellIs" dxfId="8639" priority="9158" operator="equal">
      <formula>"Pendiente"</formula>
    </cfRule>
  </conditionalFormatting>
  <conditionalFormatting sqref="AE477">
    <cfRule type="cellIs" dxfId="8638" priority="9157" operator="equal">
      <formula>"Pendiente"</formula>
    </cfRule>
  </conditionalFormatting>
  <conditionalFormatting sqref="C477">
    <cfRule type="cellIs" dxfId="8637" priority="9156" operator="equal">
      <formula>"Pendiente"</formula>
    </cfRule>
  </conditionalFormatting>
  <conditionalFormatting sqref="S478">
    <cfRule type="cellIs" dxfId="8636" priority="9154" operator="equal">
      <formula>"Pendiente"</formula>
    </cfRule>
  </conditionalFormatting>
  <conditionalFormatting sqref="AC478">
    <cfRule type="cellIs" dxfId="8635" priority="9153" operator="equal">
      <formula>"Pendiente"</formula>
    </cfRule>
  </conditionalFormatting>
  <conditionalFormatting sqref="AD478">
    <cfRule type="cellIs" dxfId="8634" priority="9152" operator="equal">
      <formula>"Pendiente"</formula>
    </cfRule>
  </conditionalFormatting>
  <conditionalFormatting sqref="AE478">
    <cfRule type="cellIs" dxfId="8633" priority="9151" operator="equal">
      <formula>"Pendiente"</formula>
    </cfRule>
  </conditionalFormatting>
  <conditionalFormatting sqref="S479">
    <cfRule type="cellIs" dxfId="8632" priority="9149" operator="equal">
      <formula>"Pendiente"</formula>
    </cfRule>
  </conditionalFormatting>
  <conditionalFormatting sqref="AC479">
    <cfRule type="cellIs" dxfId="8631" priority="9148" operator="equal">
      <formula>"Pendiente"</formula>
    </cfRule>
  </conditionalFormatting>
  <conditionalFormatting sqref="AD479">
    <cfRule type="cellIs" dxfId="8630" priority="9147" operator="equal">
      <formula>"Pendiente"</formula>
    </cfRule>
  </conditionalFormatting>
  <conditionalFormatting sqref="AE479">
    <cfRule type="cellIs" dxfId="8629" priority="9146" operator="equal">
      <formula>"Pendiente"</formula>
    </cfRule>
  </conditionalFormatting>
  <conditionalFormatting sqref="AC480">
    <cfRule type="cellIs" dxfId="8628" priority="9144" operator="equal">
      <formula>"Pendiente"</formula>
    </cfRule>
  </conditionalFormatting>
  <conditionalFormatting sqref="AD480">
    <cfRule type="cellIs" dxfId="8627" priority="9143" operator="equal">
      <formula>"Pendiente"</formula>
    </cfRule>
  </conditionalFormatting>
  <conditionalFormatting sqref="AE480">
    <cfRule type="cellIs" dxfId="8626" priority="9142" operator="equal">
      <formula>"Pendiente"</formula>
    </cfRule>
  </conditionalFormatting>
  <conditionalFormatting sqref="AC481">
    <cfRule type="cellIs" dxfId="8625" priority="9140" operator="equal">
      <formula>"Pendiente"</formula>
    </cfRule>
  </conditionalFormatting>
  <conditionalFormatting sqref="AD481">
    <cfRule type="cellIs" dxfId="8624" priority="9139" operator="equal">
      <formula>"Pendiente"</formula>
    </cfRule>
  </conditionalFormatting>
  <conditionalFormatting sqref="AE481">
    <cfRule type="cellIs" dxfId="8623" priority="9138" operator="equal">
      <formula>"Pendiente"</formula>
    </cfRule>
  </conditionalFormatting>
  <conditionalFormatting sqref="AC482">
    <cfRule type="cellIs" dxfId="8622" priority="9136" operator="equal">
      <formula>"Pendiente"</formula>
    </cfRule>
  </conditionalFormatting>
  <conditionalFormatting sqref="AD482">
    <cfRule type="cellIs" dxfId="8621" priority="9135" operator="equal">
      <formula>"Pendiente"</formula>
    </cfRule>
  </conditionalFormatting>
  <conditionalFormatting sqref="AE482">
    <cfRule type="cellIs" dxfId="8620" priority="9134" operator="equal">
      <formula>"Pendiente"</formula>
    </cfRule>
  </conditionalFormatting>
  <conditionalFormatting sqref="AC483">
    <cfRule type="cellIs" dxfId="8619" priority="9132" operator="equal">
      <formula>"Pendiente"</formula>
    </cfRule>
  </conditionalFormatting>
  <conditionalFormatting sqref="AD483">
    <cfRule type="cellIs" dxfId="8618" priority="9131" operator="equal">
      <formula>"Pendiente"</formula>
    </cfRule>
  </conditionalFormatting>
  <conditionalFormatting sqref="AE483">
    <cfRule type="cellIs" dxfId="8617" priority="9130" operator="equal">
      <formula>"Pendiente"</formula>
    </cfRule>
  </conditionalFormatting>
  <conditionalFormatting sqref="Y484">
    <cfRule type="cellIs" dxfId="8616" priority="9128" operator="equal">
      <formula>"Pendiente"</formula>
    </cfRule>
  </conditionalFormatting>
  <conditionalFormatting sqref="AC484">
    <cfRule type="cellIs" dxfId="8615" priority="9127" operator="equal">
      <formula>"Pendiente"</formula>
    </cfRule>
  </conditionalFormatting>
  <conditionalFormatting sqref="AD484">
    <cfRule type="cellIs" dxfId="8614" priority="9126" operator="equal">
      <formula>"Pendiente"</formula>
    </cfRule>
  </conditionalFormatting>
  <conditionalFormatting sqref="AE484">
    <cfRule type="cellIs" dxfId="8613" priority="9125" operator="equal">
      <formula>"Pendiente"</formula>
    </cfRule>
  </conditionalFormatting>
  <conditionalFormatting sqref="AC485">
    <cfRule type="cellIs" dxfId="8612" priority="9123" operator="equal">
      <formula>"Pendiente"</formula>
    </cfRule>
  </conditionalFormatting>
  <conditionalFormatting sqref="AD485">
    <cfRule type="cellIs" dxfId="8611" priority="9122" operator="equal">
      <formula>"Pendiente"</formula>
    </cfRule>
  </conditionalFormatting>
  <conditionalFormatting sqref="AE485">
    <cfRule type="cellIs" dxfId="8610" priority="9121" operator="equal">
      <formula>"Pendiente"</formula>
    </cfRule>
  </conditionalFormatting>
  <conditionalFormatting sqref="C485">
    <cfRule type="cellIs" dxfId="8609" priority="9120" operator="equal">
      <formula>"Pendiente"</formula>
    </cfRule>
  </conditionalFormatting>
  <conditionalFormatting sqref="AC486">
    <cfRule type="cellIs" dxfId="8608" priority="9118" operator="equal">
      <formula>"Pendiente"</formula>
    </cfRule>
  </conditionalFormatting>
  <conditionalFormatting sqref="AD486">
    <cfRule type="cellIs" dxfId="8607" priority="9117" operator="equal">
      <formula>"Pendiente"</formula>
    </cfRule>
  </conditionalFormatting>
  <conditionalFormatting sqref="AE486">
    <cfRule type="cellIs" dxfId="8606" priority="9116" operator="equal">
      <formula>"Pendiente"</formula>
    </cfRule>
  </conditionalFormatting>
  <conditionalFormatting sqref="C486">
    <cfRule type="cellIs" dxfId="8605" priority="9115" operator="equal">
      <formula>"Pendiente"</formula>
    </cfRule>
  </conditionalFormatting>
  <conditionalFormatting sqref="AC487">
    <cfRule type="cellIs" dxfId="8604" priority="9113" operator="equal">
      <formula>"Pendiente"</formula>
    </cfRule>
  </conditionalFormatting>
  <conditionalFormatting sqref="AD487">
    <cfRule type="cellIs" dxfId="8603" priority="9112" operator="equal">
      <formula>"Pendiente"</formula>
    </cfRule>
  </conditionalFormatting>
  <conditionalFormatting sqref="AE487">
    <cfRule type="cellIs" dxfId="8602" priority="9111" operator="equal">
      <formula>"Pendiente"</formula>
    </cfRule>
  </conditionalFormatting>
  <conditionalFormatting sqref="AC488">
    <cfRule type="cellIs" dxfId="8601" priority="9109" operator="equal">
      <formula>"Pendiente"</formula>
    </cfRule>
  </conditionalFormatting>
  <conditionalFormatting sqref="AD488">
    <cfRule type="cellIs" dxfId="8600" priority="9108" operator="equal">
      <formula>"Pendiente"</formula>
    </cfRule>
  </conditionalFormatting>
  <conditionalFormatting sqref="AE488">
    <cfRule type="cellIs" dxfId="8599" priority="9107" operator="equal">
      <formula>"Pendiente"</formula>
    </cfRule>
  </conditionalFormatting>
  <conditionalFormatting sqref="AC489">
    <cfRule type="cellIs" dxfId="8598" priority="9105" operator="equal">
      <formula>"Pendiente"</formula>
    </cfRule>
  </conditionalFormatting>
  <conditionalFormatting sqref="AD489">
    <cfRule type="cellIs" dxfId="8597" priority="9104" operator="equal">
      <formula>"Pendiente"</formula>
    </cfRule>
  </conditionalFormatting>
  <conditionalFormatting sqref="AE489">
    <cfRule type="cellIs" dxfId="8596" priority="9103" operator="equal">
      <formula>"Pendiente"</formula>
    </cfRule>
  </conditionalFormatting>
  <conditionalFormatting sqref="AC490">
    <cfRule type="cellIs" dxfId="8595" priority="9101" operator="equal">
      <formula>"Pendiente"</formula>
    </cfRule>
  </conditionalFormatting>
  <conditionalFormatting sqref="AD490">
    <cfRule type="cellIs" dxfId="8594" priority="9100" operator="equal">
      <formula>"Pendiente"</formula>
    </cfRule>
  </conditionalFormatting>
  <conditionalFormatting sqref="AE490">
    <cfRule type="cellIs" dxfId="8593" priority="9099" operator="equal">
      <formula>"Pendiente"</formula>
    </cfRule>
  </conditionalFormatting>
  <conditionalFormatting sqref="C712 E712">
    <cfRule type="cellIs" dxfId="8592" priority="9098" operator="equal">
      <formula>"Pendiente"</formula>
    </cfRule>
  </conditionalFormatting>
  <conditionalFormatting sqref="D712">
    <cfRule type="cellIs" dxfId="8591" priority="9097" operator="equal">
      <formula>"Pendiente"</formula>
    </cfRule>
  </conditionalFormatting>
  <conditionalFormatting sqref="B712">
    <cfRule type="cellIs" dxfId="8590" priority="9096" operator="equal">
      <formula>"Pendiente"</formula>
    </cfRule>
  </conditionalFormatting>
  <conditionalFormatting sqref="C713 E713">
    <cfRule type="cellIs" dxfId="8589" priority="9095" operator="equal">
      <formula>"Pendiente"</formula>
    </cfRule>
  </conditionalFormatting>
  <conditionalFormatting sqref="D713">
    <cfRule type="cellIs" dxfId="8588" priority="9094" operator="equal">
      <formula>"Pendiente"</formula>
    </cfRule>
  </conditionalFormatting>
  <conditionalFormatting sqref="B713">
    <cfRule type="cellIs" dxfId="8587" priority="9093" operator="equal">
      <formula>"Pendiente"</formula>
    </cfRule>
  </conditionalFormatting>
  <conditionalFormatting sqref="B714:D714">
    <cfRule type="cellIs" dxfId="8586" priority="9092" operator="equal">
      <formula>"Pendiente"</formula>
    </cfRule>
  </conditionalFormatting>
  <conditionalFormatting sqref="M712:M714">
    <cfRule type="cellIs" dxfId="8585" priority="9091" operator="equal">
      <formula>"Pendiente"</formula>
    </cfRule>
  </conditionalFormatting>
  <conditionalFormatting sqref="G712:G714">
    <cfRule type="cellIs" dxfId="8584" priority="9090" operator="equal">
      <formula>"Pendiente"</formula>
    </cfRule>
  </conditionalFormatting>
  <conditionalFormatting sqref="L269">
    <cfRule type="cellIs" dxfId="8583" priority="9089" operator="equal">
      <formula>"Pendiente"</formula>
    </cfRule>
  </conditionalFormatting>
  <conditionalFormatting sqref="AC269:AE269">
    <cfRule type="cellIs" dxfId="8582" priority="9088" operator="equal">
      <formula>"Pendiente"</formula>
    </cfRule>
  </conditionalFormatting>
  <conditionalFormatting sqref="C715 E715">
    <cfRule type="cellIs" dxfId="8581" priority="9086" operator="equal">
      <formula>"Pendiente"</formula>
    </cfRule>
  </conditionalFormatting>
  <conditionalFormatting sqref="D715">
    <cfRule type="cellIs" dxfId="8580" priority="9085" operator="equal">
      <formula>"Pendiente"</formula>
    </cfRule>
  </conditionalFormatting>
  <conditionalFormatting sqref="B715">
    <cfRule type="cellIs" dxfId="8579" priority="9084" operator="equal">
      <formula>"Pendiente"</formula>
    </cfRule>
  </conditionalFormatting>
  <conditionalFormatting sqref="M715">
    <cfRule type="cellIs" dxfId="8578" priority="9083" operator="equal">
      <formula>"Pendiente"</formula>
    </cfRule>
  </conditionalFormatting>
  <conditionalFormatting sqref="G715">
    <cfRule type="cellIs" dxfId="8577" priority="9082" operator="equal">
      <formula>"Pendiente"</formula>
    </cfRule>
  </conditionalFormatting>
  <conditionalFormatting sqref="B716:D716">
    <cfRule type="cellIs" dxfId="8576" priority="9081" operator="equal">
      <formula>"Pendiente"</formula>
    </cfRule>
  </conditionalFormatting>
  <conditionalFormatting sqref="B717:D717">
    <cfRule type="cellIs" dxfId="8575" priority="9080" operator="equal">
      <formula>"Pendiente"</formula>
    </cfRule>
  </conditionalFormatting>
  <conditionalFormatting sqref="C718 E718">
    <cfRule type="cellIs" dxfId="8574" priority="9079" operator="equal">
      <formula>"Pendiente"</formula>
    </cfRule>
  </conditionalFormatting>
  <conditionalFormatting sqref="B718">
    <cfRule type="cellIs" dxfId="8573" priority="9078" operator="equal">
      <formula>"Pendiente"</formula>
    </cfRule>
  </conditionalFormatting>
  <conditionalFormatting sqref="D718">
    <cfRule type="cellIs" dxfId="8572" priority="9077" operator="equal">
      <formula>"Pendiente"</formula>
    </cfRule>
  </conditionalFormatting>
  <conditionalFormatting sqref="M716:M718">
    <cfRule type="cellIs" dxfId="8571" priority="9076" operator="equal">
      <formula>"Pendiente"</formula>
    </cfRule>
  </conditionalFormatting>
  <conditionalFormatting sqref="G716:G718">
    <cfRule type="cellIs" dxfId="8570" priority="9075" operator="equal">
      <formula>"Pendiente"</formula>
    </cfRule>
  </conditionalFormatting>
  <conditionalFormatting sqref="C719 E719">
    <cfRule type="cellIs" dxfId="8569" priority="9074" operator="equal">
      <formula>"Pendiente"</formula>
    </cfRule>
  </conditionalFormatting>
  <conditionalFormatting sqref="B719">
    <cfRule type="cellIs" dxfId="8568" priority="9073" operator="equal">
      <formula>"Pendiente"</formula>
    </cfRule>
  </conditionalFormatting>
  <conditionalFormatting sqref="D719">
    <cfRule type="cellIs" dxfId="8567" priority="9072" operator="equal">
      <formula>"Pendiente"</formula>
    </cfRule>
  </conditionalFormatting>
  <conditionalFormatting sqref="C720 E720">
    <cfRule type="cellIs" dxfId="8566" priority="9071" operator="equal">
      <formula>"Pendiente"</formula>
    </cfRule>
  </conditionalFormatting>
  <conditionalFormatting sqref="B720">
    <cfRule type="cellIs" dxfId="8565" priority="9070" operator="equal">
      <formula>"Pendiente"</formula>
    </cfRule>
  </conditionalFormatting>
  <conditionalFormatting sqref="D720">
    <cfRule type="cellIs" dxfId="8564" priority="9069" operator="equal">
      <formula>"Pendiente"</formula>
    </cfRule>
  </conditionalFormatting>
  <conditionalFormatting sqref="M719:M720">
    <cfRule type="cellIs" dxfId="8563" priority="9068" operator="equal">
      <formula>"Pendiente"</formula>
    </cfRule>
  </conditionalFormatting>
  <conditionalFormatting sqref="N719">
    <cfRule type="cellIs" dxfId="8562" priority="9067" operator="equal">
      <formula>"Pendiente"</formula>
    </cfRule>
  </conditionalFormatting>
  <conditionalFormatting sqref="N719">
    <cfRule type="containsText" dxfId="8561" priority="9066" operator="containsText" text="FIRMADO">
      <formula>NOT(ISERROR(SEARCH("FIRMADO",N719)))</formula>
    </cfRule>
  </conditionalFormatting>
  <conditionalFormatting sqref="N719">
    <cfRule type="containsText" dxfId="8560" priority="9065" operator="containsText" text="EN EJECUCIÓN">
      <formula>NOT(ISERROR(SEARCH("EN EJECUCIÓN",N719)))</formula>
    </cfRule>
  </conditionalFormatting>
  <conditionalFormatting sqref="G719:G720">
    <cfRule type="cellIs" dxfId="8559" priority="9061" operator="equal">
      <formula>"Pendiente"</formula>
    </cfRule>
  </conditionalFormatting>
  <conditionalFormatting sqref="AC494">
    <cfRule type="cellIs" dxfId="8558" priority="9060" operator="equal">
      <formula>"Pendiente"</formula>
    </cfRule>
  </conditionalFormatting>
  <conditionalFormatting sqref="AD494">
    <cfRule type="cellIs" dxfId="8557" priority="9059" operator="equal">
      <formula>"Pendiente"</formula>
    </cfRule>
  </conditionalFormatting>
  <conditionalFormatting sqref="AE494">
    <cfRule type="cellIs" dxfId="8556" priority="9058" operator="equal">
      <formula>"Pendiente"</formula>
    </cfRule>
  </conditionalFormatting>
  <conditionalFormatting sqref="B721:D721">
    <cfRule type="cellIs" dxfId="8555" priority="9055" operator="equal">
      <formula>"Pendiente"</formula>
    </cfRule>
  </conditionalFormatting>
  <conditionalFormatting sqref="B722:D722">
    <cfRule type="cellIs" dxfId="8554" priority="9054" operator="equal">
      <formula>"Pendiente"</formula>
    </cfRule>
  </conditionalFormatting>
  <conditionalFormatting sqref="M721:M722">
    <cfRule type="cellIs" dxfId="8553" priority="9053" operator="equal">
      <formula>"Pendiente"</formula>
    </cfRule>
  </conditionalFormatting>
  <conditionalFormatting sqref="G721:G722">
    <cfRule type="cellIs" dxfId="8552" priority="9052" operator="equal">
      <formula>"Pendiente"</formula>
    </cfRule>
  </conditionalFormatting>
  <conditionalFormatting sqref="AC495">
    <cfRule type="cellIs" dxfId="8551" priority="9051" operator="equal">
      <formula>"Pendiente"</formula>
    </cfRule>
  </conditionalFormatting>
  <conditionalFormatting sqref="AD495">
    <cfRule type="cellIs" dxfId="8550" priority="9050" operator="equal">
      <formula>"Pendiente"</formula>
    </cfRule>
  </conditionalFormatting>
  <conditionalFormatting sqref="AE495">
    <cfRule type="cellIs" dxfId="8549" priority="9049" operator="equal">
      <formula>"Pendiente"</formula>
    </cfRule>
  </conditionalFormatting>
  <conditionalFormatting sqref="AC496">
    <cfRule type="cellIs" dxfId="8548" priority="9047" operator="equal">
      <formula>"Pendiente"</formula>
    </cfRule>
  </conditionalFormatting>
  <conditionalFormatting sqref="AD496">
    <cfRule type="cellIs" dxfId="8547" priority="9046" operator="equal">
      <formula>"Pendiente"</formula>
    </cfRule>
  </conditionalFormatting>
  <conditionalFormatting sqref="AE496">
    <cfRule type="cellIs" dxfId="8546" priority="9045" operator="equal">
      <formula>"Pendiente"</formula>
    </cfRule>
  </conditionalFormatting>
  <conditionalFormatting sqref="AC507">
    <cfRule type="cellIs" dxfId="8545" priority="9043" operator="equal">
      <formula>"Pendiente"</formula>
    </cfRule>
  </conditionalFormatting>
  <conditionalFormatting sqref="AD507">
    <cfRule type="cellIs" dxfId="8544" priority="9042" operator="equal">
      <formula>"Pendiente"</formula>
    </cfRule>
  </conditionalFormatting>
  <conditionalFormatting sqref="AE507">
    <cfRule type="cellIs" dxfId="8543" priority="9041" operator="equal">
      <formula>"Pendiente"</formula>
    </cfRule>
  </conditionalFormatting>
  <conditionalFormatting sqref="AC512">
    <cfRule type="cellIs" dxfId="8542" priority="9039" operator="equal">
      <formula>"Pendiente"</formula>
    </cfRule>
  </conditionalFormatting>
  <conditionalFormatting sqref="AD512">
    <cfRule type="cellIs" dxfId="8541" priority="9038" operator="equal">
      <formula>"Pendiente"</formula>
    </cfRule>
  </conditionalFormatting>
  <conditionalFormatting sqref="AE512">
    <cfRule type="cellIs" dxfId="8540" priority="9037" operator="equal">
      <formula>"Pendiente"</formula>
    </cfRule>
  </conditionalFormatting>
  <conditionalFormatting sqref="B723:D723">
    <cfRule type="cellIs" dxfId="8539" priority="9036" operator="equal">
      <formula>"Pendiente"</formula>
    </cfRule>
  </conditionalFormatting>
  <conditionalFormatting sqref="B724:D724">
    <cfRule type="cellIs" dxfId="8538" priority="9035" operator="equal">
      <formula>"Pendiente"</formula>
    </cfRule>
  </conditionalFormatting>
  <conditionalFormatting sqref="M723:M724">
    <cfRule type="cellIs" dxfId="8537" priority="9034" operator="equal">
      <formula>"Pendiente"</formula>
    </cfRule>
  </conditionalFormatting>
  <conditionalFormatting sqref="G723:G724">
    <cfRule type="cellIs" dxfId="8536" priority="9033" operator="equal">
      <formula>"Pendiente"</formula>
    </cfRule>
  </conditionalFormatting>
  <conditionalFormatting sqref="AC491">
    <cfRule type="cellIs" dxfId="8535" priority="9031" operator="equal">
      <formula>"Pendiente"</formula>
    </cfRule>
  </conditionalFormatting>
  <conditionalFormatting sqref="AD491">
    <cfRule type="cellIs" dxfId="8534" priority="9030" operator="equal">
      <formula>"Pendiente"</formula>
    </cfRule>
  </conditionalFormatting>
  <conditionalFormatting sqref="AE491">
    <cfRule type="cellIs" dxfId="8533" priority="9029" operator="equal">
      <formula>"Pendiente"</formula>
    </cfRule>
  </conditionalFormatting>
  <conditionalFormatting sqref="AC492">
    <cfRule type="cellIs" dxfId="8532" priority="9028" operator="equal">
      <formula>"Pendiente"</formula>
    </cfRule>
  </conditionalFormatting>
  <conditionalFormatting sqref="AD492">
    <cfRule type="cellIs" dxfId="8531" priority="9027" operator="equal">
      <formula>"Pendiente"</formula>
    </cfRule>
  </conditionalFormatting>
  <conditionalFormatting sqref="AE492">
    <cfRule type="cellIs" dxfId="8530" priority="9026" operator="equal">
      <formula>"Pendiente"</formula>
    </cfRule>
  </conditionalFormatting>
  <conditionalFormatting sqref="C725 E725">
    <cfRule type="cellIs" dxfId="8529" priority="9023" operator="equal">
      <formula>"Pendiente"</formula>
    </cfRule>
  </conditionalFormatting>
  <conditionalFormatting sqref="B725">
    <cfRule type="cellIs" dxfId="8528" priority="9022" operator="equal">
      <formula>"Pendiente"</formula>
    </cfRule>
  </conditionalFormatting>
  <conditionalFormatting sqref="D725">
    <cfRule type="cellIs" dxfId="8527" priority="9021" operator="equal">
      <formula>"Pendiente"</formula>
    </cfRule>
  </conditionalFormatting>
  <conditionalFormatting sqref="AC493">
    <cfRule type="cellIs" dxfId="8526" priority="9018" operator="equal">
      <formula>"Pendiente"</formula>
    </cfRule>
  </conditionalFormatting>
  <conditionalFormatting sqref="AD493">
    <cfRule type="cellIs" dxfId="8525" priority="9017" operator="equal">
      <formula>"Pendiente"</formula>
    </cfRule>
  </conditionalFormatting>
  <conditionalFormatting sqref="AE493">
    <cfRule type="cellIs" dxfId="8524" priority="9016" operator="equal">
      <formula>"Pendiente"</formula>
    </cfRule>
  </conditionalFormatting>
  <conditionalFormatting sqref="R493">
    <cfRule type="cellIs" dxfId="8523" priority="9014" operator="equal">
      <formula>"Pendiente"</formula>
    </cfRule>
  </conditionalFormatting>
  <conditionalFormatting sqref="B726:D726">
    <cfRule type="cellIs" dxfId="8522" priority="9013" operator="equal">
      <formula>"Pendiente"</formula>
    </cfRule>
  </conditionalFormatting>
  <conditionalFormatting sqref="C727 E727">
    <cfRule type="cellIs" dxfId="8521" priority="9012" operator="equal">
      <formula>"Pendiente"</formula>
    </cfRule>
  </conditionalFormatting>
  <conditionalFormatting sqref="B727">
    <cfRule type="cellIs" dxfId="8520" priority="9011" operator="equal">
      <formula>"Pendiente"</formula>
    </cfRule>
  </conditionalFormatting>
  <conditionalFormatting sqref="D727">
    <cfRule type="cellIs" dxfId="8519" priority="9010" operator="equal">
      <formula>"Pendiente"</formula>
    </cfRule>
  </conditionalFormatting>
  <conditionalFormatting sqref="M726:M727">
    <cfRule type="cellIs" dxfId="8518" priority="9009" operator="equal">
      <formula>"Pendiente"</formula>
    </cfRule>
  </conditionalFormatting>
  <conditionalFormatting sqref="N726">
    <cfRule type="cellIs" dxfId="8517" priority="9008" operator="equal">
      <formula>"Pendiente"</formula>
    </cfRule>
  </conditionalFormatting>
  <conditionalFormatting sqref="N726">
    <cfRule type="containsText" dxfId="8516" priority="9007" operator="containsText" text="FIRMADO">
      <formula>NOT(ISERROR(SEARCH("FIRMADO",N726)))</formula>
    </cfRule>
  </conditionalFormatting>
  <conditionalFormatting sqref="N726">
    <cfRule type="containsText" dxfId="8515" priority="9006" operator="containsText" text="EN EJECUCIÓN">
      <formula>NOT(ISERROR(SEARCH("EN EJECUCIÓN",N726)))</formula>
    </cfRule>
  </conditionalFormatting>
  <conditionalFormatting sqref="N727:N743">
    <cfRule type="cellIs" dxfId="8514" priority="9005" operator="equal">
      <formula>"Pendiente"</formula>
    </cfRule>
  </conditionalFormatting>
  <conditionalFormatting sqref="N727:N743">
    <cfRule type="containsText" dxfId="8513" priority="9004" operator="containsText" text="FIRMADO">
      <formula>NOT(ISERROR(SEARCH("FIRMADO",N727)))</formula>
    </cfRule>
  </conditionalFormatting>
  <conditionalFormatting sqref="N727:N743">
    <cfRule type="containsText" dxfId="8512" priority="9003" operator="containsText" text="EN EJECUCIÓN">
      <formula>NOT(ISERROR(SEARCH("EN EJECUCIÓN",N727)))</formula>
    </cfRule>
  </conditionalFormatting>
  <conditionalFormatting sqref="G726:G727">
    <cfRule type="cellIs" dxfId="8511" priority="9002" operator="equal">
      <formula>"Pendiente"</formula>
    </cfRule>
  </conditionalFormatting>
  <conditionalFormatting sqref="AC497">
    <cfRule type="cellIs" dxfId="8510" priority="9001" operator="equal">
      <formula>"Pendiente"</formula>
    </cfRule>
  </conditionalFormatting>
  <conditionalFormatting sqref="AD497">
    <cfRule type="cellIs" dxfId="8509" priority="9000" operator="equal">
      <formula>"Pendiente"</formula>
    </cfRule>
  </conditionalFormatting>
  <conditionalFormatting sqref="AE497">
    <cfRule type="cellIs" dxfId="8508" priority="8999" operator="equal">
      <formula>"Pendiente"</formula>
    </cfRule>
  </conditionalFormatting>
  <conditionalFormatting sqref="AC498">
    <cfRule type="cellIs" dxfId="8507" priority="8997" operator="equal">
      <formula>"Pendiente"</formula>
    </cfRule>
  </conditionalFormatting>
  <conditionalFormatting sqref="AD498">
    <cfRule type="cellIs" dxfId="8506" priority="8996" operator="equal">
      <formula>"Pendiente"</formula>
    </cfRule>
  </conditionalFormatting>
  <conditionalFormatting sqref="AE498">
    <cfRule type="cellIs" dxfId="8505" priority="8995" operator="equal">
      <formula>"Pendiente"</formula>
    </cfRule>
  </conditionalFormatting>
  <conditionalFormatting sqref="B728:D728">
    <cfRule type="cellIs" dxfId="8504" priority="8993" operator="equal">
      <formula>"Pendiente"</formula>
    </cfRule>
  </conditionalFormatting>
  <conditionalFormatting sqref="B729:D729">
    <cfRule type="cellIs" dxfId="8503" priority="8992" operator="equal">
      <formula>"Pendiente"</formula>
    </cfRule>
  </conditionalFormatting>
  <conditionalFormatting sqref="M728:M729">
    <cfRule type="cellIs" dxfId="8502" priority="8991" operator="equal">
      <formula>"Pendiente"</formula>
    </cfRule>
  </conditionalFormatting>
  <conditionalFormatting sqref="G728:G729">
    <cfRule type="cellIs" dxfId="8501" priority="8990" operator="equal">
      <formula>"Pendiente"</formula>
    </cfRule>
  </conditionalFormatting>
  <conditionalFormatting sqref="B730:D730">
    <cfRule type="cellIs" dxfId="8500" priority="8989" operator="equal">
      <formula>"Pendiente"</formula>
    </cfRule>
  </conditionalFormatting>
  <conditionalFormatting sqref="M730:M731">
    <cfRule type="cellIs" dxfId="8499" priority="8988" operator="equal">
      <formula>"Pendiente"</formula>
    </cfRule>
  </conditionalFormatting>
  <conditionalFormatting sqref="G730:G731">
    <cfRule type="cellIs" dxfId="8498" priority="8987" operator="equal">
      <formula>"Pendiente"</formula>
    </cfRule>
  </conditionalFormatting>
  <conditionalFormatting sqref="B732:E732">
    <cfRule type="cellIs" dxfId="8497" priority="8986" operator="equal">
      <formula>"Pendiente"</formula>
    </cfRule>
  </conditionalFormatting>
  <conditionalFormatting sqref="B733:D733">
    <cfRule type="cellIs" dxfId="8496" priority="8985" operator="equal">
      <formula>"Pendiente"</formula>
    </cfRule>
  </conditionalFormatting>
  <conditionalFormatting sqref="C734:D734">
    <cfRule type="cellIs" dxfId="8495" priority="8984" operator="equal">
      <formula>"Pendiente"</formula>
    </cfRule>
  </conditionalFormatting>
  <conditionalFormatting sqref="C735:D735">
    <cfRule type="cellIs" dxfId="8494" priority="8983" operator="equal">
      <formula>"Pendiente"</formula>
    </cfRule>
  </conditionalFormatting>
  <conditionalFormatting sqref="B736:D736">
    <cfRule type="cellIs" dxfId="8493" priority="8982" operator="equal">
      <formula>"Pendiente"</formula>
    </cfRule>
  </conditionalFormatting>
  <conditionalFormatting sqref="L740">
    <cfRule type="cellIs" dxfId="8492" priority="8981" operator="equal">
      <formula>"Pendiente"</formula>
    </cfRule>
  </conditionalFormatting>
  <conditionalFormatting sqref="M732:M736">
    <cfRule type="cellIs" dxfId="8491" priority="8979" operator="equal">
      <formula>"Pendiente"</formula>
    </cfRule>
  </conditionalFormatting>
  <conditionalFormatting sqref="G732:G736">
    <cfRule type="cellIs" dxfId="8490" priority="8978" operator="equal">
      <formula>"Pendiente"</formula>
    </cfRule>
  </conditionalFormatting>
  <conditionalFormatting sqref="B737:D737">
    <cfRule type="cellIs" dxfId="8489" priority="8977" operator="equal">
      <formula>"Pendiente"</formula>
    </cfRule>
  </conditionalFormatting>
  <conditionalFormatting sqref="B738:D738">
    <cfRule type="cellIs" dxfId="8488" priority="8976" operator="equal">
      <formula>"Pendiente"</formula>
    </cfRule>
  </conditionalFormatting>
  <conditionalFormatting sqref="M737:M738">
    <cfRule type="cellIs" dxfId="8487" priority="8975" operator="equal">
      <formula>"Pendiente"</formula>
    </cfRule>
  </conditionalFormatting>
  <conditionalFormatting sqref="G737:G738">
    <cfRule type="cellIs" dxfId="8486" priority="8974" operator="equal">
      <formula>"Pendiente"</formula>
    </cfRule>
  </conditionalFormatting>
  <conditionalFormatting sqref="AC499">
    <cfRule type="cellIs" dxfId="8485" priority="8973" operator="equal">
      <formula>"Pendiente"</formula>
    </cfRule>
  </conditionalFormatting>
  <conditionalFormatting sqref="AD499">
    <cfRule type="cellIs" dxfId="8484" priority="8972" operator="equal">
      <formula>"Pendiente"</formula>
    </cfRule>
  </conditionalFormatting>
  <conditionalFormatting sqref="AE499">
    <cfRule type="cellIs" dxfId="8483" priority="8971" operator="equal">
      <formula>"Pendiente"</formula>
    </cfRule>
  </conditionalFormatting>
  <conditionalFormatting sqref="AC500">
    <cfRule type="cellIs" dxfId="8482" priority="8968" operator="equal">
      <formula>"Pendiente"</formula>
    </cfRule>
  </conditionalFormatting>
  <conditionalFormatting sqref="AD500">
    <cfRule type="cellIs" dxfId="8481" priority="8967" operator="equal">
      <formula>"Pendiente"</formula>
    </cfRule>
  </conditionalFormatting>
  <conditionalFormatting sqref="AE500">
    <cfRule type="cellIs" dxfId="8480" priority="8966" operator="equal">
      <formula>"Pendiente"</formula>
    </cfRule>
  </conditionalFormatting>
  <conditionalFormatting sqref="AC501">
    <cfRule type="cellIs" dxfId="8479" priority="8965" operator="equal">
      <formula>"Pendiente"</formula>
    </cfRule>
  </conditionalFormatting>
  <conditionalFormatting sqref="AD501">
    <cfRule type="cellIs" dxfId="8478" priority="8964" operator="equal">
      <formula>"Pendiente"</formula>
    </cfRule>
  </conditionalFormatting>
  <conditionalFormatting sqref="AE501">
    <cfRule type="cellIs" dxfId="8477" priority="8963" operator="equal">
      <formula>"Pendiente"</formula>
    </cfRule>
  </conditionalFormatting>
  <conditionalFormatting sqref="AC502">
    <cfRule type="cellIs" dxfId="8476" priority="8960" operator="equal">
      <formula>"Pendiente"</formula>
    </cfRule>
  </conditionalFormatting>
  <conditionalFormatting sqref="AD502">
    <cfRule type="cellIs" dxfId="8475" priority="8959" operator="equal">
      <formula>"Pendiente"</formula>
    </cfRule>
  </conditionalFormatting>
  <conditionalFormatting sqref="AE502">
    <cfRule type="cellIs" dxfId="8474" priority="8958" operator="equal">
      <formula>"Pendiente"</formula>
    </cfRule>
  </conditionalFormatting>
  <conditionalFormatting sqref="C740 E740">
    <cfRule type="cellIs" dxfId="8473" priority="8956" operator="equal">
      <formula>"Pendiente"</formula>
    </cfRule>
  </conditionalFormatting>
  <conditionalFormatting sqref="B740">
    <cfRule type="cellIs" dxfId="8472" priority="8955" operator="equal">
      <formula>"Pendiente"</formula>
    </cfRule>
  </conditionalFormatting>
  <conditionalFormatting sqref="D740">
    <cfRule type="cellIs" dxfId="8471" priority="8954" operator="equal">
      <formula>"Pendiente"</formula>
    </cfRule>
  </conditionalFormatting>
  <conditionalFormatting sqref="B739:D739">
    <cfRule type="cellIs" dxfId="8470" priority="8953" operator="equal">
      <formula>"Pendiente"</formula>
    </cfRule>
  </conditionalFormatting>
  <conditionalFormatting sqref="AC503">
    <cfRule type="cellIs" dxfId="8469" priority="8952" operator="equal">
      <formula>"Pendiente"</formula>
    </cfRule>
  </conditionalFormatting>
  <conditionalFormatting sqref="AD503">
    <cfRule type="cellIs" dxfId="8468" priority="8951" operator="equal">
      <formula>"Pendiente"</formula>
    </cfRule>
  </conditionalFormatting>
  <conditionalFormatting sqref="AE503">
    <cfRule type="cellIs" dxfId="8467" priority="8950" operator="equal">
      <formula>"Pendiente"</formula>
    </cfRule>
  </conditionalFormatting>
  <conditionalFormatting sqref="M739:M740">
    <cfRule type="cellIs" dxfId="8466" priority="8949" operator="equal">
      <formula>"Pendiente"</formula>
    </cfRule>
  </conditionalFormatting>
  <conditionalFormatting sqref="G739:G740">
    <cfRule type="cellIs" dxfId="8465" priority="8948" operator="equal">
      <formula>"Pendiente"</formula>
    </cfRule>
  </conditionalFormatting>
  <conditionalFormatting sqref="AC504">
    <cfRule type="cellIs" dxfId="8464" priority="8947" operator="equal">
      <formula>"Pendiente"</formula>
    </cfRule>
  </conditionalFormatting>
  <conditionalFormatting sqref="AD504">
    <cfRule type="cellIs" dxfId="8463" priority="8946" operator="equal">
      <formula>"Pendiente"</formula>
    </cfRule>
  </conditionalFormatting>
  <conditionalFormatting sqref="AE504">
    <cfRule type="cellIs" dxfId="8462" priority="8945" operator="equal">
      <formula>"Pendiente"</formula>
    </cfRule>
  </conditionalFormatting>
  <conditionalFormatting sqref="AC505">
    <cfRule type="cellIs" dxfId="8461" priority="8942" operator="equal">
      <formula>"Pendiente"</formula>
    </cfRule>
  </conditionalFormatting>
  <conditionalFormatting sqref="AD505">
    <cfRule type="cellIs" dxfId="8460" priority="8941" operator="equal">
      <formula>"Pendiente"</formula>
    </cfRule>
  </conditionalFormatting>
  <conditionalFormatting sqref="AE505">
    <cfRule type="cellIs" dxfId="8459" priority="8940" operator="equal">
      <formula>"Pendiente"</formula>
    </cfRule>
  </conditionalFormatting>
  <conditionalFormatting sqref="AC506">
    <cfRule type="cellIs" dxfId="8458" priority="8939" operator="equal">
      <formula>"Pendiente"</formula>
    </cfRule>
  </conditionalFormatting>
  <conditionalFormatting sqref="AD506">
    <cfRule type="cellIs" dxfId="8457" priority="8938" operator="equal">
      <formula>"Pendiente"</formula>
    </cfRule>
  </conditionalFormatting>
  <conditionalFormatting sqref="AE506">
    <cfRule type="cellIs" dxfId="8456" priority="8937" operator="equal">
      <formula>"Pendiente"</formula>
    </cfRule>
  </conditionalFormatting>
  <conditionalFormatting sqref="C506">
    <cfRule type="cellIs" dxfId="8455" priority="8935" operator="equal">
      <formula>"Pendiente"</formula>
    </cfRule>
  </conditionalFormatting>
  <conditionalFormatting sqref="AC508">
    <cfRule type="cellIs" dxfId="8454" priority="8933" operator="equal">
      <formula>"Pendiente"</formula>
    </cfRule>
  </conditionalFormatting>
  <conditionalFormatting sqref="AD508">
    <cfRule type="cellIs" dxfId="8453" priority="8932" operator="equal">
      <formula>"Pendiente"</formula>
    </cfRule>
  </conditionalFormatting>
  <conditionalFormatting sqref="AE508">
    <cfRule type="cellIs" dxfId="8452" priority="8931" operator="equal">
      <formula>"Pendiente"</formula>
    </cfRule>
  </conditionalFormatting>
  <conditionalFormatting sqref="AC509">
    <cfRule type="cellIs" dxfId="8451" priority="8929" operator="equal">
      <formula>"Pendiente"</formula>
    </cfRule>
  </conditionalFormatting>
  <conditionalFormatting sqref="AD509">
    <cfRule type="cellIs" dxfId="8450" priority="8928" operator="equal">
      <formula>"Pendiente"</formula>
    </cfRule>
  </conditionalFormatting>
  <conditionalFormatting sqref="AE509">
    <cfRule type="cellIs" dxfId="8449" priority="8927" operator="equal">
      <formula>"Pendiente"</formula>
    </cfRule>
  </conditionalFormatting>
  <conditionalFormatting sqref="B741:D741">
    <cfRule type="cellIs" dxfId="8448" priority="8926" operator="equal">
      <formula>"Pendiente"</formula>
    </cfRule>
  </conditionalFormatting>
  <conditionalFormatting sqref="B742:D742">
    <cfRule type="cellIs" dxfId="8447" priority="8925" operator="equal">
      <formula>"Pendiente"</formula>
    </cfRule>
  </conditionalFormatting>
  <conditionalFormatting sqref="C743 E743">
    <cfRule type="cellIs" dxfId="8446" priority="8924" operator="equal">
      <formula>"Pendiente"</formula>
    </cfRule>
  </conditionalFormatting>
  <conditionalFormatting sqref="B743">
    <cfRule type="cellIs" dxfId="8445" priority="8923" operator="equal">
      <formula>"Pendiente"</formula>
    </cfRule>
  </conditionalFormatting>
  <conditionalFormatting sqref="D743">
    <cfRule type="cellIs" dxfId="8444" priority="8922" operator="equal">
      <formula>"Pendiente"</formula>
    </cfRule>
  </conditionalFormatting>
  <conditionalFormatting sqref="M741:M743">
    <cfRule type="cellIs" dxfId="8443" priority="8920" operator="equal">
      <formula>"Pendiente"</formula>
    </cfRule>
  </conditionalFormatting>
  <conditionalFormatting sqref="G741:G743">
    <cfRule type="cellIs" dxfId="8442" priority="8919" operator="equal">
      <formula>"Pendiente"</formula>
    </cfRule>
  </conditionalFormatting>
  <conditionalFormatting sqref="AC510">
    <cfRule type="cellIs" dxfId="8441" priority="8918" operator="equal">
      <formula>"Pendiente"</formula>
    </cfRule>
  </conditionalFormatting>
  <conditionalFormatting sqref="AD510">
    <cfRule type="cellIs" dxfId="8440" priority="8917" operator="equal">
      <formula>"Pendiente"</formula>
    </cfRule>
  </conditionalFormatting>
  <conditionalFormatting sqref="AE510">
    <cfRule type="cellIs" dxfId="8439" priority="8916" operator="equal">
      <formula>"Pendiente"</formula>
    </cfRule>
  </conditionalFormatting>
  <conditionalFormatting sqref="AC511">
    <cfRule type="cellIs" dxfId="8438" priority="8914" operator="equal">
      <formula>"Pendiente"</formula>
    </cfRule>
  </conditionalFormatting>
  <conditionalFormatting sqref="AD511">
    <cfRule type="cellIs" dxfId="8437" priority="8913" operator="equal">
      <formula>"Pendiente"</formula>
    </cfRule>
  </conditionalFormatting>
  <conditionalFormatting sqref="AE511">
    <cfRule type="cellIs" dxfId="8436" priority="8912" operator="equal">
      <formula>"Pendiente"</formula>
    </cfRule>
  </conditionalFormatting>
  <conditionalFormatting sqref="C744 E744">
    <cfRule type="cellIs" dxfId="8435" priority="8911" operator="equal">
      <formula>"Pendiente"</formula>
    </cfRule>
  </conditionalFormatting>
  <conditionalFormatting sqref="B744">
    <cfRule type="cellIs" dxfId="8434" priority="8910" operator="equal">
      <formula>"Pendiente"</formula>
    </cfRule>
  </conditionalFormatting>
  <conditionalFormatting sqref="D744">
    <cfRule type="cellIs" dxfId="8433" priority="8909" operator="equal">
      <formula>"Pendiente"</formula>
    </cfRule>
  </conditionalFormatting>
  <conditionalFormatting sqref="N744">
    <cfRule type="cellIs" dxfId="8432" priority="8908" operator="equal">
      <formula>"Pendiente"</formula>
    </cfRule>
  </conditionalFormatting>
  <conditionalFormatting sqref="N744">
    <cfRule type="containsText" dxfId="8431" priority="8907" operator="containsText" text="FIRMADO">
      <formula>NOT(ISERROR(SEARCH("FIRMADO",N744)))</formula>
    </cfRule>
  </conditionalFormatting>
  <conditionalFormatting sqref="N744">
    <cfRule type="containsText" dxfId="8430" priority="8906" operator="containsText" text="EN EJECUCIÓN">
      <formula>NOT(ISERROR(SEARCH("EN EJECUCIÓN",N744)))</formula>
    </cfRule>
  </conditionalFormatting>
  <conditionalFormatting sqref="M744">
    <cfRule type="cellIs" dxfId="8429" priority="8905" operator="equal">
      <formula>"Pendiente"</formula>
    </cfRule>
  </conditionalFormatting>
  <conditionalFormatting sqref="G744">
    <cfRule type="cellIs" dxfId="8428" priority="8904" operator="equal">
      <formula>"Pendiente"</formula>
    </cfRule>
  </conditionalFormatting>
  <conditionalFormatting sqref="AC513">
    <cfRule type="cellIs" dxfId="8427" priority="8902" operator="equal">
      <formula>"Pendiente"</formula>
    </cfRule>
  </conditionalFormatting>
  <conditionalFormatting sqref="AD513">
    <cfRule type="cellIs" dxfId="8426" priority="8901" operator="equal">
      <formula>"Pendiente"</formula>
    </cfRule>
  </conditionalFormatting>
  <conditionalFormatting sqref="AE513">
    <cfRule type="cellIs" dxfId="8425" priority="8900" operator="equal">
      <formula>"Pendiente"</formula>
    </cfRule>
  </conditionalFormatting>
  <conditionalFormatting sqref="AC514">
    <cfRule type="cellIs" dxfId="8424" priority="8898" operator="equal">
      <formula>"Pendiente"</formula>
    </cfRule>
  </conditionalFormatting>
  <conditionalFormatting sqref="AD514">
    <cfRule type="cellIs" dxfId="8423" priority="8897" operator="equal">
      <formula>"Pendiente"</formula>
    </cfRule>
  </conditionalFormatting>
  <conditionalFormatting sqref="AE514">
    <cfRule type="cellIs" dxfId="8422" priority="8896" operator="equal">
      <formula>"Pendiente"</formula>
    </cfRule>
  </conditionalFormatting>
  <conditionalFormatting sqref="AC515">
    <cfRule type="cellIs" dxfId="8421" priority="8895" operator="equal">
      <formula>"Pendiente"</formula>
    </cfRule>
  </conditionalFormatting>
  <conditionalFormatting sqref="AD515">
    <cfRule type="cellIs" dxfId="8420" priority="8894" operator="equal">
      <formula>"Pendiente"</formula>
    </cfRule>
  </conditionalFormatting>
  <conditionalFormatting sqref="AE515">
    <cfRule type="cellIs" dxfId="8419" priority="8893" operator="equal">
      <formula>"Pendiente"</formula>
    </cfRule>
  </conditionalFormatting>
  <conditionalFormatting sqref="B745:D745">
    <cfRule type="cellIs" dxfId="8418" priority="8891" operator="equal">
      <formula>"Pendiente"</formula>
    </cfRule>
  </conditionalFormatting>
  <conditionalFormatting sqref="M745">
    <cfRule type="cellIs" dxfId="8417" priority="8890" operator="equal">
      <formula>"Pendiente"</formula>
    </cfRule>
  </conditionalFormatting>
  <conditionalFormatting sqref="G745">
    <cfRule type="cellIs" dxfId="8416" priority="8889" operator="equal">
      <formula>"Pendiente"</formula>
    </cfRule>
  </conditionalFormatting>
  <conditionalFormatting sqref="AC516">
    <cfRule type="cellIs" dxfId="8415" priority="8888" operator="equal">
      <formula>"Pendiente"</formula>
    </cfRule>
  </conditionalFormatting>
  <conditionalFormatting sqref="AD516">
    <cfRule type="cellIs" dxfId="8414" priority="8887" operator="equal">
      <formula>"Pendiente"</formula>
    </cfRule>
  </conditionalFormatting>
  <conditionalFormatting sqref="AE516">
    <cfRule type="cellIs" dxfId="8413" priority="8886" operator="equal">
      <formula>"Pendiente"</formula>
    </cfRule>
  </conditionalFormatting>
  <conditionalFormatting sqref="AC517">
    <cfRule type="cellIs" dxfId="8412" priority="8885" operator="equal">
      <formula>"Pendiente"</formula>
    </cfRule>
  </conditionalFormatting>
  <conditionalFormatting sqref="AD517">
    <cfRule type="cellIs" dxfId="8411" priority="8884" operator="equal">
      <formula>"Pendiente"</formula>
    </cfRule>
  </conditionalFormatting>
  <conditionalFormatting sqref="AE517">
    <cfRule type="cellIs" dxfId="8410" priority="8883" operator="equal">
      <formula>"Pendiente"</formula>
    </cfRule>
  </conditionalFormatting>
  <conditionalFormatting sqref="AC518">
    <cfRule type="cellIs" dxfId="8409" priority="8879" operator="equal">
      <formula>"Pendiente"</formula>
    </cfRule>
  </conditionalFormatting>
  <conditionalFormatting sqref="AD518">
    <cfRule type="cellIs" dxfId="8408" priority="8878" operator="equal">
      <formula>"Pendiente"</formula>
    </cfRule>
  </conditionalFormatting>
  <conditionalFormatting sqref="AE518">
    <cfRule type="cellIs" dxfId="8407" priority="8877" operator="equal">
      <formula>"Pendiente"</formula>
    </cfRule>
  </conditionalFormatting>
  <conditionalFormatting sqref="C746 E746">
    <cfRule type="cellIs" dxfId="8406" priority="8876" operator="equal">
      <formula>"Pendiente"</formula>
    </cfRule>
  </conditionalFormatting>
  <conditionalFormatting sqref="B746">
    <cfRule type="cellIs" dxfId="8405" priority="8875" operator="equal">
      <formula>"Pendiente"</formula>
    </cfRule>
  </conditionalFormatting>
  <conditionalFormatting sqref="D746">
    <cfRule type="cellIs" dxfId="8404" priority="8874" operator="equal">
      <formula>"Pendiente"</formula>
    </cfRule>
  </conditionalFormatting>
  <conditionalFormatting sqref="N750:N751">
    <cfRule type="cellIs" dxfId="8403" priority="8873" operator="equal">
      <formula>"Pendiente"</formula>
    </cfRule>
  </conditionalFormatting>
  <conditionalFormatting sqref="N750:N751">
    <cfRule type="containsText" dxfId="8402" priority="8872" operator="containsText" text="FIRMADO">
      <formula>NOT(ISERROR(SEARCH("FIRMADO",N750)))</formula>
    </cfRule>
  </conditionalFormatting>
  <conditionalFormatting sqref="N750:N751">
    <cfRule type="containsText" dxfId="8401" priority="8871" operator="containsText" text="EN EJECUCIÓN">
      <formula>NOT(ISERROR(SEARCH("EN EJECUCIÓN",N750)))</formula>
    </cfRule>
  </conditionalFormatting>
  <conditionalFormatting sqref="M746">
    <cfRule type="cellIs" dxfId="8400" priority="8870" operator="equal">
      <formula>"Pendiente"</formula>
    </cfRule>
  </conditionalFormatting>
  <conditionalFormatting sqref="G746">
    <cfRule type="cellIs" dxfId="8399" priority="8869" operator="equal">
      <formula>"Pendiente"</formula>
    </cfRule>
  </conditionalFormatting>
  <conditionalFormatting sqref="AC519">
    <cfRule type="cellIs" dxfId="8398" priority="8867" operator="equal">
      <formula>"Pendiente"</formula>
    </cfRule>
  </conditionalFormatting>
  <conditionalFormatting sqref="AD519">
    <cfRule type="cellIs" dxfId="8397" priority="8866" operator="equal">
      <formula>"Pendiente"</formula>
    </cfRule>
  </conditionalFormatting>
  <conditionalFormatting sqref="AE519">
    <cfRule type="cellIs" dxfId="8396" priority="8865" operator="equal">
      <formula>"Pendiente"</formula>
    </cfRule>
  </conditionalFormatting>
  <conditionalFormatting sqref="AC520">
    <cfRule type="cellIs" dxfId="8395" priority="8863" operator="equal">
      <formula>"Pendiente"</formula>
    </cfRule>
  </conditionalFormatting>
  <conditionalFormatting sqref="AD520">
    <cfRule type="cellIs" dxfId="8394" priority="8862" operator="equal">
      <formula>"Pendiente"</formula>
    </cfRule>
  </conditionalFormatting>
  <conditionalFormatting sqref="AE520">
    <cfRule type="cellIs" dxfId="8393" priority="8861" operator="equal">
      <formula>"Pendiente"</formula>
    </cfRule>
  </conditionalFormatting>
  <conditionalFormatting sqref="AC521">
    <cfRule type="cellIs" dxfId="8392" priority="8859" operator="equal">
      <formula>"Pendiente"</formula>
    </cfRule>
  </conditionalFormatting>
  <conditionalFormatting sqref="AD521">
    <cfRule type="cellIs" dxfId="8391" priority="8858" operator="equal">
      <formula>"Pendiente"</formula>
    </cfRule>
  </conditionalFormatting>
  <conditionalFormatting sqref="AE521">
    <cfRule type="cellIs" dxfId="8390" priority="8857" operator="equal">
      <formula>"Pendiente"</formula>
    </cfRule>
  </conditionalFormatting>
  <conditionalFormatting sqref="Y522">
    <cfRule type="cellIs" dxfId="8389" priority="8855" operator="equal">
      <formula>"Pendiente"</formula>
    </cfRule>
  </conditionalFormatting>
  <conditionalFormatting sqref="AC522">
    <cfRule type="cellIs" dxfId="8388" priority="8854" operator="equal">
      <formula>"Pendiente"</formula>
    </cfRule>
  </conditionalFormatting>
  <conditionalFormatting sqref="AD522">
    <cfRule type="cellIs" dxfId="8387" priority="8853" operator="equal">
      <formula>"Pendiente"</formula>
    </cfRule>
  </conditionalFormatting>
  <conditionalFormatting sqref="AE522">
    <cfRule type="cellIs" dxfId="8386" priority="8852" operator="equal">
      <formula>"Pendiente"</formula>
    </cfRule>
  </conditionalFormatting>
  <conditionalFormatting sqref="AC523">
    <cfRule type="cellIs" dxfId="8385" priority="8849" operator="equal">
      <formula>"Pendiente"</formula>
    </cfRule>
  </conditionalFormatting>
  <conditionalFormatting sqref="AD523">
    <cfRule type="cellIs" dxfId="8384" priority="8848" operator="equal">
      <formula>"Pendiente"</formula>
    </cfRule>
  </conditionalFormatting>
  <conditionalFormatting sqref="AE523">
    <cfRule type="cellIs" dxfId="8383" priority="8847" operator="equal">
      <formula>"Pendiente"</formula>
    </cfRule>
  </conditionalFormatting>
  <conditionalFormatting sqref="AC524">
    <cfRule type="cellIs" dxfId="8382" priority="8846" operator="equal">
      <formula>"Pendiente"</formula>
    </cfRule>
  </conditionalFormatting>
  <conditionalFormatting sqref="AD524">
    <cfRule type="cellIs" dxfId="8381" priority="8845" operator="equal">
      <formula>"Pendiente"</formula>
    </cfRule>
  </conditionalFormatting>
  <conditionalFormatting sqref="AE524">
    <cfRule type="cellIs" dxfId="8380" priority="8844" operator="equal">
      <formula>"Pendiente"</formula>
    </cfRule>
  </conditionalFormatting>
  <conditionalFormatting sqref="AD525">
    <cfRule type="cellIs" dxfId="8379" priority="8842" operator="equal">
      <formula>"Pendiente"</formula>
    </cfRule>
  </conditionalFormatting>
  <conditionalFormatting sqref="AE525">
    <cfRule type="cellIs" dxfId="8378" priority="8841" operator="equal">
      <formula>"Pendiente"</formula>
    </cfRule>
  </conditionalFormatting>
  <conditionalFormatting sqref="AD526">
    <cfRule type="cellIs" dxfId="8377" priority="8840" operator="equal">
      <formula>"Pendiente"</formula>
    </cfRule>
  </conditionalFormatting>
  <conditionalFormatting sqref="AE526">
    <cfRule type="cellIs" dxfId="8376" priority="8839" operator="equal">
      <formula>"Pendiente"</formula>
    </cfRule>
  </conditionalFormatting>
  <conditionalFormatting sqref="AD527">
    <cfRule type="cellIs" dxfId="8375" priority="8837" operator="equal">
      <formula>"Pendiente"</formula>
    </cfRule>
  </conditionalFormatting>
  <conditionalFormatting sqref="AE527">
    <cfRule type="cellIs" dxfId="8374" priority="8836" operator="equal">
      <formula>"Pendiente"</formula>
    </cfRule>
  </conditionalFormatting>
  <conditionalFormatting sqref="B747:D747">
    <cfRule type="cellIs" dxfId="8373" priority="8835" operator="equal">
      <formula>"Pendiente"</formula>
    </cfRule>
  </conditionalFormatting>
  <conditionalFormatting sqref="B748:D748">
    <cfRule type="cellIs" dxfId="8372" priority="8834" operator="equal">
      <formula>"Pendiente"</formula>
    </cfRule>
  </conditionalFormatting>
  <conditionalFormatting sqref="M747:M748">
    <cfRule type="cellIs" dxfId="8371" priority="8833" operator="equal">
      <formula>"Pendiente"</formula>
    </cfRule>
  </conditionalFormatting>
  <conditionalFormatting sqref="G747:G748">
    <cfRule type="cellIs" dxfId="8370" priority="8832" operator="equal">
      <formula>"Pendiente"</formula>
    </cfRule>
  </conditionalFormatting>
  <conditionalFormatting sqref="AD528">
    <cfRule type="cellIs" dxfId="8369" priority="8830" operator="equal">
      <formula>"Pendiente"</formula>
    </cfRule>
  </conditionalFormatting>
  <conditionalFormatting sqref="AE528">
    <cfRule type="cellIs" dxfId="8368" priority="8829" operator="equal">
      <formula>"Pendiente"</formula>
    </cfRule>
  </conditionalFormatting>
  <conditionalFormatting sqref="AD529">
    <cfRule type="cellIs" dxfId="8367" priority="8827" operator="equal">
      <formula>"Pendiente"</formula>
    </cfRule>
  </conditionalFormatting>
  <conditionalFormatting sqref="AE529">
    <cfRule type="cellIs" dxfId="8366" priority="8826" operator="equal">
      <formula>"Pendiente"</formula>
    </cfRule>
  </conditionalFormatting>
  <conditionalFormatting sqref="AC530">
    <cfRule type="cellIs" dxfId="8365" priority="8824" operator="equal">
      <formula>"Pendiente"</formula>
    </cfRule>
  </conditionalFormatting>
  <conditionalFormatting sqref="AD530">
    <cfRule type="cellIs" dxfId="8364" priority="8823" operator="equal">
      <formula>"Pendiente"</formula>
    </cfRule>
  </conditionalFormatting>
  <conditionalFormatting sqref="AE530">
    <cfRule type="cellIs" dxfId="8363" priority="8822" operator="equal">
      <formula>"Pendiente"</formula>
    </cfRule>
  </conditionalFormatting>
  <conditionalFormatting sqref="B749:D749">
    <cfRule type="cellIs" dxfId="8362" priority="8821" operator="equal">
      <formula>"Pendiente"</formula>
    </cfRule>
  </conditionalFormatting>
  <conditionalFormatting sqref="B750:D750">
    <cfRule type="cellIs" dxfId="8361" priority="8820" operator="equal">
      <formula>"Pendiente"</formula>
    </cfRule>
  </conditionalFormatting>
  <conditionalFormatting sqref="C751 E751">
    <cfRule type="cellIs" dxfId="8360" priority="8819" operator="equal">
      <formula>"Pendiente"</formula>
    </cfRule>
  </conditionalFormatting>
  <conditionalFormatting sqref="B751">
    <cfRule type="cellIs" dxfId="8359" priority="8818" operator="equal">
      <formula>"Pendiente"</formula>
    </cfRule>
  </conditionalFormatting>
  <conditionalFormatting sqref="D751">
    <cfRule type="cellIs" dxfId="8358" priority="8817" operator="equal">
      <formula>"Pendiente"</formula>
    </cfRule>
  </conditionalFormatting>
  <conditionalFormatting sqref="M749:M751">
    <cfRule type="cellIs" dxfId="8357" priority="8816" operator="equal">
      <formula>"Pendiente"</formula>
    </cfRule>
  </conditionalFormatting>
  <conditionalFormatting sqref="G749:G751">
    <cfRule type="cellIs" dxfId="8356" priority="8815" operator="equal">
      <formula>"Pendiente"</formula>
    </cfRule>
  </conditionalFormatting>
  <conditionalFormatting sqref="AD531">
    <cfRule type="cellIs" dxfId="8355" priority="8813" operator="equal">
      <formula>"Pendiente"</formula>
    </cfRule>
  </conditionalFormatting>
  <conditionalFormatting sqref="AE531">
    <cfRule type="cellIs" dxfId="8354" priority="8812" operator="equal">
      <formula>"Pendiente"</formula>
    </cfRule>
  </conditionalFormatting>
  <conditionalFormatting sqref="AD532">
    <cfRule type="cellIs" dxfId="8353" priority="8810" operator="equal">
      <formula>"Pendiente"</formula>
    </cfRule>
  </conditionalFormatting>
  <conditionalFormatting sqref="AE532">
    <cfRule type="cellIs" dxfId="8352" priority="8809" operator="equal">
      <formula>"Pendiente"</formula>
    </cfRule>
  </conditionalFormatting>
  <conditionalFormatting sqref="B752:D752">
    <cfRule type="cellIs" dxfId="8351" priority="8808" operator="equal">
      <formula>"Pendiente"</formula>
    </cfRule>
  </conditionalFormatting>
  <conditionalFormatting sqref="N752:N753">
    <cfRule type="cellIs" dxfId="8350" priority="8807" operator="equal">
      <formula>"Pendiente"</formula>
    </cfRule>
  </conditionalFormatting>
  <conditionalFormatting sqref="N752:N753">
    <cfRule type="containsText" dxfId="8349" priority="8806" operator="containsText" text="FIRMADO">
      <formula>NOT(ISERROR(SEARCH("FIRMADO",N752)))</formula>
    </cfRule>
  </conditionalFormatting>
  <conditionalFormatting sqref="N752:N753">
    <cfRule type="containsText" dxfId="8348" priority="8805" operator="containsText" text="EN EJECUCIÓN">
      <formula>NOT(ISERROR(SEARCH("EN EJECUCIÓN",N752)))</formula>
    </cfRule>
  </conditionalFormatting>
  <conditionalFormatting sqref="M752">
    <cfRule type="cellIs" dxfId="8347" priority="8804" operator="equal">
      <formula>"Pendiente"</formula>
    </cfRule>
  </conditionalFormatting>
  <conditionalFormatting sqref="G752">
    <cfRule type="cellIs" dxfId="8346" priority="8803" operator="equal">
      <formula>"Pendiente"</formula>
    </cfRule>
  </conditionalFormatting>
  <conditionalFormatting sqref="AC533">
    <cfRule type="cellIs" dxfId="8345" priority="8801" operator="equal">
      <formula>"Pendiente"</formula>
    </cfRule>
  </conditionalFormatting>
  <conditionalFormatting sqref="AD533">
    <cfRule type="cellIs" dxfId="8344" priority="8800" operator="equal">
      <formula>"Pendiente"</formula>
    </cfRule>
  </conditionalFormatting>
  <conditionalFormatting sqref="AE533">
    <cfRule type="cellIs" dxfId="8343" priority="8799" operator="equal">
      <formula>"Pendiente"</formula>
    </cfRule>
  </conditionalFormatting>
  <conditionalFormatting sqref="Q534:Q554">
    <cfRule type="cellIs" dxfId="8342" priority="8797" operator="equal">
      <formula>"Pendiente"</formula>
    </cfRule>
  </conditionalFormatting>
  <conditionalFormatting sqref="S534">
    <cfRule type="cellIs" dxfId="8341" priority="8796" operator="equal">
      <formula>"Pendiente"</formula>
    </cfRule>
  </conditionalFormatting>
  <conditionalFormatting sqref="S537:S607 S663:S664 S666:S667 S682 S721:S724 S726 S728:S731 S619:S632 S634:S650 S652:S660 S669:S679 S684:S688 S692:S696 S700:S705 S707:S711 S714 S716:S717">
    <cfRule type="cellIs" dxfId="8340" priority="8795" operator="equal">
      <formula>"Pendiente"</formula>
    </cfRule>
  </conditionalFormatting>
  <conditionalFormatting sqref="Y534">
    <cfRule type="cellIs" dxfId="8339" priority="8794" operator="equal">
      <formula>"Pendiente"</formula>
    </cfRule>
  </conditionalFormatting>
  <conditionalFormatting sqref="AC534">
    <cfRule type="cellIs" dxfId="8338" priority="8793" operator="equal">
      <formula>"Pendiente"</formula>
    </cfRule>
  </conditionalFormatting>
  <conditionalFormatting sqref="AD534">
    <cfRule type="cellIs" dxfId="8337" priority="8792" operator="equal">
      <formula>"Pendiente"</formula>
    </cfRule>
  </conditionalFormatting>
  <conditionalFormatting sqref="AE534">
    <cfRule type="cellIs" dxfId="8336" priority="8791" operator="equal">
      <formula>"Pendiente"</formula>
    </cfRule>
  </conditionalFormatting>
  <conditionalFormatting sqref="S535">
    <cfRule type="cellIs" dxfId="8335" priority="8789" operator="equal">
      <formula>"Pendiente"</formula>
    </cfRule>
  </conditionalFormatting>
  <conditionalFormatting sqref="AC535">
    <cfRule type="cellIs" dxfId="8334" priority="8788" operator="equal">
      <formula>"Pendiente"</formula>
    </cfRule>
  </conditionalFormatting>
  <conditionalFormatting sqref="AD535">
    <cfRule type="cellIs" dxfId="8333" priority="8787" operator="equal">
      <formula>"Pendiente"</formula>
    </cfRule>
  </conditionalFormatting>
  <conditionalFormatting sqref="AE535">
    <cfRule type="cellIs" dxfId="8332" priority="8786" operator="equal">
      <formula>"Pendiente"</formula>
    </cfRule>
  </conditionalFormatting>
  <conditionalFormatting sqref="S536">
    <cfRule type="cellIs" dxfId="8331" priority="8784" operator="equal">
      <formula>"Pendiente"</formula>
    </cfRule>
  </conditionalFormatting>
  <conditionalFormatting sqref="AC536">
    <cfRule type="cellIs" dxfId="8330" priority="8783" operator="equal">
      <formula>"Pendiente"</formula>
    </cfRule>
  </conditionalFormatting>
  <conditionalFormatting sqref="AD536">
    <cfRule type="cellIs" dxfId="8329" priority="8782" operator="equal">
      <formula>"Pendiente"</formula>
    </cfRule>
  </conditionalFormatting>
  <conditionalFormatting sqref="AE536">
    <cfRule type="cellIs" dxfId="8328" priority="8781" operator="equal">
      <formula>"Pendiente"</formula>
    </cfRule>
  </conditionalFormatting>
  <conditionalFormatting sqref="U684 U698 U705 U649:U673">
    <cfRule type="cellIs" dxfId="8327" priority="8780" operator="equal">
      <formula>"Pendiente"</formula>
    </cfRule>
  </conditionalFormatting>
  <conditionalFormatting sqref="AC537">
    <cfRule type="cellIs" dxfId="8326" priority="8778" operator="equal">
      <formula>"Pendiente"</formula>
    </cfRule>
  </conditionalFormatting>
  <conditionalFormatting sqref="AD537">
    <cfRule type="cellIs" dxfId="8325" priority="8777" operator="equal">
      <formula>"Pendiente"</formula>
    </cfRule>
  </conditionalFormatting>
  <conditionalFormatting sqref="AE537">
    <cfRule type="cellIs" dxfId="8324" priority="8776" operator="equal">
      <formula>"Pendiente"</formula>
    </cfRule>
  </conditionalFormatting>
  <conditionalFormatting sqref="B753:D753">
    <cfRule type="cellIs" dxfId="8323" priority="8775" operator="equal">
      <formula>"Pendiente"</formula>
    </cfRule>
  </conditionalFormatting>
  <conditionalFormatting sqref="M753">
    <cfRule type="cellIs" dxfId="8322" priority="8774" operator="equal">
      <formula>"Pendiente"</formula>
    </cfRule>
  </conditionalFormatting>
  <conditionalFormatting sqref="G753">
    <cfRule type="cellIs" dxfId="8321" priority="8773" operator="equal">
      <formula>"Pendiente"</formula>
    </cfRule>
  </conditionalFormatting>
  <conditionalFormatting sqref="AC538">
    <cfRule type="cellIs" dxfId="8320" priority="8771" operator="equal">
      <formula>"Pendiente"</formula>
    </cfRule>
  </conditionalFormatting>
  <conditionalFormatting sqref="AD538">
    <cfRule type="cellIs" dxfId="8319" priority="8770" operator="equal">
      <formula>"Pendiente"</formula>
    </cfRule>
  </conditionalFormatting>
  <conditionalFormatting sqref="AE538">
    <cfRule type="cellIs" dxfId="8318" priority="8769" operator="equal">
      <formula>"Pendiente"</formula>
    </cfRule>
  </conditionalFormatting>
  <conditionalFormatting sqref="AC539">
    <cfRule type="cellIs" dxfId="8317" priority="8767" operator="equal">
      <formula>"Pendiente"</formula>
    </cfRule>
  </conditionalFormatting>
  <conditionalFormatting sqref="AD539">
    <cfRule type="cellIs" dxfId="8316" priority="8766" operator="equal">
      <formula>"Pendiente"</formula>
    </cfRule>
  </conditionalFormatting>
  <conditionalFormatting sqref="AE539">
    <cfRule type="cellIs" dxfId="8315" priority="8765" operator="equal">
      <formula>"Pendiente"</formula>
    </cfRule>
  </conditionalFormatting>
  <conditionalFormatting sqref="AC540">
    <cfRule type="cellIs" dxfId="8314" priority="8763" operator="equal">
      <formula>"Pendiente"</formula>
    </cfRule>
  </conditionalFormatting>
  <conditionalFormatting sqref="AD540">
    <cfRule type="cellIs" dxfId="8313" priority="8762" operator="equal">
      <formula>"Pendiente"</formula>
    </cfRule>
  </conditionalFormatting>
  <conditionalFormatting sqref="AE540">
    <cfRule type="cellIs" dxfId="8312" priority="8761" operator="equal">
      <formula>"Pendiente"</formula>
    </cfRule>
  </conditionalFormatting>
  <conditionalFormatting sqref="AC541">
    <cfRule type="cellIs" dxfId="8311" priority="8759" operator="equal">
      <formula>"Pendiente"</formula>
    </cfRule>
  </conditionalFormatting>
  <conditionalFormatting sqref="AD541">
    <cfRule type="cellIs" dxfId="8310" priority="8758" operator="equal">
      <formula>"Pendiente"</formula>
    </cfRule>
  </conditionalFormatting>
  <conditionalFormatting sqref="AE541">
    <cfRule type="cellIs" dxfId="8309" priority="8757" operator="equal">
      <formula>"Pendiente"</formula>
    </cfRule>
  </conditionalFormatting>
  <conditionalFormatting sqref="AC542">
    <cfRule type="cellIs" dxfId="8308" priority="8755" operator="equal">
      <formula>"Pendiente"</formula>
    </cfRule>
  </conditionalFormatting>
  <conditionalFormatting sqref="AD542">
    <cfRule type="cellIs" dxfId="8307" priority="8754" operator="equal">
      <formula>"Pendiente"</formula>
    </cfRule>
  </conditionalFormatting>
  <conditionalFormatting sqref="AE542">
    <cfRule type="cellIs" dxfId="8306" priority="8753" operator="equal">
      <formula>"Pendiente"</formula>
    </cfRule>
  </conditionalFormatting>
  <conditionalFormatting sqref="AG542">
    <cfRule type="cellIs" dxfId="8305" priority="8752" operator="equal">
      <formula>"Pendiente"</formula>
    </cfRule>
  </conditionalFormatting>
  <conditionalFormatting sqref="AC543">
    <cfRule type="cellIs" dxfId="8304" priority="8750" operator="equal">
      <formula>"Pendiente"</formula>
    </cfRule>
  </conditionalFormatting>
  <conditionalFormatting sqref="AD543">
    <cfRule type="cellIs" dxfId="8303" priority="8749" operator="equal">
      <formula>"Pendiente"</formula>
    </cfRule>
  </conditionalFormatting>
  <conditionalFormatting sqref="AE543">
    <cfRule type="cellIs" dxfId="8302" priority="8748" operator="equal">
      <formula>"Pendiente"</formula>
    </cfRule>
  </conditionalFormatting>
  <conditionalFormatting sqref="AC545">
    <cfRule type="cellIs" dxfId="8301" priority="8746" operator="equal">
      <formula>"Pendiente"</formula>
    </cfRule>
  </conditionalFormatting>
  <conditionalFormatting sqref="AD545">
    <cfRule type="cellIs" dxfId="8300" priority="8745" operator="equal">
      <formula>"Pendiente"</formula>
    </cfRule>
  </conditionalFormatting>
  <conditionalFormatting sqref="AE545">
    <cfRule type="cellIs" dxfId="8299" priority="8744" operator="equal">
      <formula>"Pendiente"</formula>
    </cfRule>
  </conditionalFormatting>
  <conditionalFormatting sqref="AC544">
    <cfRule type="cellIs" dxfId="8298" priority="8743" operator="equal">
      <formula>"Pendiente"</formula>
    </cfRule>
  </conditionalFormatting>
  <conditionalFormatting sqref="AF544:AG544">
    <cfRule type="cellIs" dxfId="8297" priority="8742" operator="equal">
      <formula>"Pendiente"</formula>
    </cfRule>
  </conditionalFormatting>
  <conditionalFormatting sqref="AC546">
    <cfRule type="cellIs" dxfId="8296" priority="8740" operator="equal">
      <formula>"Pendiente"</formula>
    </cfRule>
  </conditionalFormatting>
  <conditionalFormatting sqref="AD546">
    <cfRule type="cellIs" dxfId="8295" priority="8739" operator="equal">
      <formula>"Pendiente"</formula>
    </cfRule>
  </conditionalFormatting>
  <conditionalFormatting sqref="AE546">
    <cfRule type="cellIs" dxfId="8294" priority="8738" operator="equal">
      <formula>"Pendiente"</formula>
    </cfRule>
  </conditionalFormatting>
  <conditionalFormatting sqref="AC547">
    <cfRule type="cellIs" dxfId="8293" priority="8737" operator="equal">
      <formula>"Pendiente"</formula>
    </cfRule>
  </conditionalFormatting>
  <conditionalFormatting sqref="AD547">
    <cfRule type="cellIs" dxfId="8292" priority="8736" operator="equal">
      <formula>"Pendiente"</formula>
    </cfRule>
  </conditionalFormatting>
  <conditionalFormatting sqref="AE547">
    <cfRule type="cellIs" dxfId="8291" priority="8735" operator="equal">
      <formula>"Pendiente"</formula>
    </cfRule>
  </conditionalFormatting>
  <conditionalFormatting sqref="AC548">
    <cfRule type="cellIs" dxfId="8290" priority="8732" operator="equal">
      <formula>"Pendiente"</formula>
    </cfRule>
  </conditionalFormatting>
  <conditionalFormatting sqref="AD548">
    <cfRule type="cellIs" dxfId="8289" priority="8731" operator="equal">
      <formula>"Pendiente"</formula>
    </cfRule>
  </conditionalFormatting>
  <conditionalFormatting sqref="AE548">
    <cfRule type="cellIs" dxfId="8288" priority="8730" operator="equal">
      <formula>"Pendiente"</formula>
    </cfRule>
  </conditionalFormatting>
  <conditionalFormatting sqref="AC549">
    <cfRule type="cellIs" dxfId="8287" priority="8728" operator="equal">
      <formula>"Pendiente"</formula>
    </cfRule>
  </conditionalFormatting>
  <conditionalFormatting sqref="AD549">
    <cfRule type="cellIs" dxfId="8286" priority="8727" operator="equal">
      <formula>"Pendiente"</formula>
    </cfRule>
  </conditionalFormatting>
  <conditionalFormatting sqref="AE549">
    <cfRule type="cellIs" dxfId="8285" priority="8726" operator="equal">
      <formula>"Pendiente"</formula>
    </cfRule>
  </conditionalFormatting>
  <conditionalFormatting sqref="AC550">
    <cfRule type="cellIs" dxfId="8284" priority="8724" operator="equal">
      <formula>"Pendiente"</formula>
    </cfRule>
  </conditionalFormatting>
  <conditionalFormatting sqref="AD550">
    <cfRule type="cellIs" dxfId="8283" priority="8723" operator="equal">
      <formula>"Pendiente"</formula>
    </cfRule>
  </conditionalFormatting>
  <conditionalFormatting sqref="AE550">
    <cfRule type="cellIs" dxfId="8282" priority="8722" operator="equal">
      <formula>"Pendiente"</formula>
    </cfRule>
  </conditionalFormatting>
  <conditionalFormatting sqref="B754:D754">
    <cfRule type="cellIs" dxfId="8281" priority="8721" operator="equal">
      <formula>"Pendiente"</formula>
    </cfRule>
  </conditionalFormatting>
  <conditionalFormatting sqref="M754">
    <cfRule type="cellIs" dxfId="8280" priority="8720" operator="equal">
      <formula>"Pendiente"</formula>
    </cfRule>
  </conditionalFormatting>
  <conditionalFormatting sqref="N754:N761">
    <cfRule type="cellIs" dxfId="8279" priority="8719" operator="equal">
      <formula>"Pendiente"</formula>
    </cfRule>
  </conditionalFormatting>
  <conditionalFormatting sqref="N754:N761">
    <cfRule type="containsText" dxfId="8278" priority="8718" operator="containsText" text="FIRMADO">
      <formula>NOT(ISERROR(SEARCH("FIRMADO",N754)))</formula>
    </cfRule>
  </conditionalFormatting>
  <conditionalFormatting sqref="N754:N761">
    <cfRule type="containsText" dxfId="8277" priority="8717" operator="containsText" text="EN EJECUCIÓN">
      <formula>NOT(ISERROR(SEARCH("EN EJECUCIÓN",N754)))</formula>
    </cfRule>
  </conditionalFormatting>
  <conditionalFormatting sqref="G754">
    <cfRule type="cellIs" dxfId="8276" priority="8716" operator="equal">
      <formula>"Pendiente"</formula>
    </cfRule>
  </conditionalFormatting>
  <conditionalFormatting sqref="T701">
    <cfRule type="cellIs" dxfId="8275" priority="8715" operator="equal">
      <formula>"Pendiente"</formula>
    </cfRule>
  </conditionalFormatting>
  <conditionalFormatting sqref="B734">
    <cfRule type="cellIs" dxfId="8274" priority="8714" operator="equal">
      <formula>"Pendiente"</formula>
    </cfRule>
  </conditionalFormatting>
  <conditionalFormatting sqref="B735">
    <cfRule type="cellIs" dxfId="8273" priority="8713" operator="equal">
      <formula>"Pendiente"</formula>
    </cfRule>
  </conditionalFormatting>
  <conditionalFormatting sqref="B755:D755">
    <cfRule type="cellIs" dxfId="8272" priority="8712" operator="equal">
      <formula>"Pendiente"</formula>
    </cfRule>
  </conditionalFormatting>
  <conditionalFormatting sqref="B756:D756">
    <cfRule type="cellIs" dxfId="8271" priority="8711" operator="equal">
      <formula>"Pendiente"</formula>
    </cfRule>
  </conditionalFormatting>
  <conditionalFormatting sqref="B757:D757">
    <cfRule type="cellIs" dxfId="8270" priority="8710" operator="equal">
      <formula>"Pendiente"</formula>
    </cfRule>
  </conditionalFormatting>
  <conditionalFormatting sqref="B758:D758">
    <cfRule type="cellIs" dxfId="8269" priority="8709" operator="equal">
      <formula>"Pendiente"</formula>
    </cfRule>
  </conditionalFormatting>
  <conditionalFormatting sqref="M755:M758">
    <cfRule type="cellIs" dxfId="8268" priority="8708" operator="equal">
      <formula>"Pendiente"</formula>
    </cfRule>
  </conditionalFormatting>
  <conditionalFormatting sqref="G755:G758">
    <cfRule type="cellIs" dxfId="8267" priority="8707" operator="equal">
      <formula>"Pendiente"</formula>
    </cfRule>
  </conditionalFormatting>
  <conditionalFormatting sqref="L217">
    <cfRule type="cellIs" dxfId="8266" priority="8706" operator="equal">
      <formula>"Pendiente"</formula>
    </cfRule>
  </conditionalFormatting>
  <conditionalFormatting sqref="AD291:AE291">
    <cfRule type="cellIs" dxfId="8265" priority="8705" operator="equal">
      <formula>"Pendiente"</formula>
    </cfRule>
  </conditionalFormatting>
  <conditionalFormatting sqref="V291">
    <cfRule type="cellIs" dxfId="8264" priority="8703" operator="equal">
      <formula>"Pendiente"</formula>
    </cfRule>
  </conditionalFormatting>
  <conditionalFormatting sqref="AC313">
    <cfRule type="cellIs" dxfId="8263" priority="8702" operator="equal">
      <formula>"Pendiente"</formula>
    </cfRule>
  </conditionalFormatting>
  <conditionalFormatting sqref="AD313:AE313">
    <cfRule type="cellIs" dxfId="8262" priority="8701" operator="equal">
      <formula>"Pendiente"</formula>
    </cfRule>
  </conditionalFormatting>
  <conditionalFormatting sqref="V313">
    <cfRule type="cellIs" dxfId="8261" priority="8699" operator="equal">
      <formula>"Pendiente"</formula>
    </cfRule>
  </conditionalFormatting>
  <conditionalFormatting sqref="L321">
    <cfRule type="cellIs" dxfId="8260" priority="8698" operator="equal">
      <formula>"Pendiente"</formula>
    </cfRule>
  </conditionalFormatting>
  <conditionalFormatting sqref="V321">
    <cfRule type="cellIs" dxfId="8259" priority="8695" operator="equal">
      <formula>"Pendiente"</formula>
    </cfRule>
  </conditionalFormatting>
  <conditionalFormatting sqref="AC321:AE321">
    <cfRule type="cellIs" dxfId="8258" priority="8694" operator="equal">
      <formula>"Pendiente"</formula>
    </cfRule>
  </conditionalFormatting>
  <conditionalFormatting sqref="AC350">
    <cfRule type="cellIs" dxfId="8257" priority="8693" operator="equal">
      <formula>"Pendiente"</formula>
    </cfRule>
  </conditionalFormatting>
  <conditionalFormatting sqref="AD350:AE350">
    <cfRule type="cellIs" dxfId="8256" priority="8692" operator="equal">
      <formula>"Pendiente"</formula>
    </cfRule>
  </conditionalFormatting>
  <conditionalFormatting sqref="L358">
    <cfRule type="cellIs" dxfId="8255" priority="8690" operator="equal">
      <formula>"Pendiente"</formula>
    </cfRule>
  </conditionalFormatting>
  <conditionalFormatting sqref="V358">
    <cfRule type="cellIs" dxfId="8254" priority="8688" operator="equal">
      <formula>"Pendiente"</formula>
    </cfRule>
  </conditionalFormatting>
  <conditionalFormatting sqref="AC358">
    <cfRule type="cellIs" dxfId="8253" priority="8687" operator="equal">
      <formula>"Pendiente"</formula>
    </cfRule>
  </conditionalFormatting>
  <conditionalFormatting sqref="AD358:AE358">
    <cfRule type="cellIs" dxfId="8252" priority="8686" operator="equal">
      <formula>"Pendiente"</formula>
    </cfRule>
  </conditionalFormatting>
  <conditionalFormatting sqref="T726">
    <cfRule type="cellIs" dxfId="8251" priority="8685" operator="equal">
      <formula>"Pendiente"</formula>
    </cfRule>
  </conditionalFormatting>
  <conditionalFormatting sqref="T729">
    <cfRule type="cellIs" dxfId="8250" priority="8684" operator="equal">
      <formula>"Pendiente"</formula>
    </cfRule>
  </conditionalFormatting>
  <conditionalFormatting sqref="T722">
    <cfRule type="cellIs" dxfId="8249" priority="8683" operator="equal">
      <formula>"Pendiente"</formula>
    </cfRule>
  </conditionalFormatting>
  <conditionalFormatting sqref="T717">
    <cfRule type="cellIs" dxfId="8248" priority="8682" operator="equal">
      <formula>"Pendiente"</formula>
    </cfRule>
  </conditionalFormatting>
  <conditionalFormatting sqref="T714">
    <cfRule type="cellIs" dxfId="8247" priority="8681" operator="equal">
      <formula>"Pendiente"</formula>
    </cfRule>
  </conditionalFormatting>
  <conditionalFormatting sqref="T711">
    <cfRule type="cellIs" dxfId="8246" priority="8680" operator="equal">
      <formula>"Pendiente"</formula>
    </cfRule>
  </conditionalFormatting>
  <conditionalFormatting sqref="T709">
    <cfRule type="cellIs" dxfId="8245" priority="8679" operator="equal">
      <formula>"Pendiente"</formula>
    </cfRule>
  </conditionalFormatting>
  <conditionalFormatting sqref="T696:T697">
    <cfRule type="cellIs" dxfId="8244" priority="8678" operator="equal">
      <formula>"Pendiente"</formula>
    </cfRule>
  </conditionalFormatting>
  <conditionalFormatting sqref="T692:T695">
    <cfRule type="cellIs" dxfId="8243" priority="8677" operator="equal">
      <formula>"Pendiente"</formula>
    </cfRule>
  </conditionalFormatting>
  <conditionalFormatting sqref="T689">
    <cfRule type="cellIs" dxfId="8242" priority="8676" operator="equal">
      <formula>"Pendiente"</formula>
    </cfRule>
  </conditionalFormatting>
  <conditionalFormatting sqref="T673:T675">
    <cfRule type="cellIs" dxfId="8241" priority="8675" operator="equal">
      <formula>"Pendiente"</formula>
    </cfRule>
  </conditionalFormatting>
  <conditionalFormatting sqref="T666">
    <cfRule type="cellIs" dxfId="8240" priority="8674" operator="equal">
      <formula>"Pendiente"</formula>
    </cfRule>
  </conditionalFormatting>
  <conditionalFormatting sqref="T608">
    <cfRule type="cellIs" dxfId="8239" priority="8673" operator="equal">
      <formula>"Pendiente"</formula>
    </cfRule>
  </conditionalFormatting>
  <conditionalFormatting sqref="B759:D759">
    <cfRule type="cellIs" dxfId="8238" priority="8672" operator="equal">
      <formula>"Pendiente"</formula>
    </cfRule>
  </conditionalFormatting>
  <conditionalFormatting sqref="B760:D760">
    <cfRule type="cellIs" dxfId="8237" priority="8671" operator="equal">
      <formula>"Pendiente"</formula>
    </cfRule>
  </conditionalFormatting>
  <conditionalFormatting sqref="B761:D761">
    <cfRule type="cellIs" dxfId="8236" priority="8670" operator="equal">
      <formula>"Pendiente"</formula>
    </cfRule>
  </conditionalFormatting>
  <conditionalFormatting sqref="M759:M761">
    <cfRule type="cellIs" dxfId="8235" priority="8669" operator="equal">
      <formula>"Pendiente"</formula>
    </cfRule>
  </conditionalFormatting>
  <conditionalFormatting sqref="G759:G761">
    <cfRule type="cellIs" dxfId="8234" priority="8668" operator="equal">
      <formula>"Pendiente"</formula>
    </cfRule>
  </conditionalFormatting>
  <conditionalFormatting sqref="C373">
    <cfRule type="cellIs" dxfId="8233" priority="8667" operator="equal">
      <formula>"Pendiente"</formula>
    </cfRule>
  </conditionalFormatting>
  <conditionalFormatting sqref="B762:D762">
    <cfRule type="cellIs" dxfId="8232" priority="8666" operator="equal">
      <formula>"Pendiente"</formula>
    </cfRule>
  </conditionalFormatting>
  <conditionalFormatting sqref="M762">
    <cfRule type="cellIs" dxfId="8231" priority="8665" operator="equal">
      <formula>"Pendiente"</formula>
    </cfRule>
  </conditionalFormatting>
  <conditionalFormatting sqref="N762">
    <cfRule type="cellIs" dxfId="8230" priority="8664" operator="equal">
      <formula>"Pendiente"</formula>
    </cfRule>
  </conditionalFormatting>
  <conditionalFormatting sqref="N762">
    <cfRule type="containsText" dxfId="8229" priority="8663" operator="containsText" text="FIRMADO">
      <formula>NOT(ISERROR(SEARCH("FIRMADO",N762)))</formula>
    </cfRule>
  </conditionalFormatting>
  <conditionalFormatting sqref="N762">
    <cfRule type="containsText" dxfId="8228" priority="8662" operator="containsText" text="EN EJECUCIÓN">
      <formula>NOT(ISERROR(SEARCH("EN EJECUCIÓN",N762)))</formula>
    </cfRule>
  </conditionalFormatting>
  <conditionalFormatting sqref="G762">
    <cfRule type="cellIs" dxfId="8227" priority="8661" operator="equal">
      <formula>"Pendiente"</formula>
    </cfRule>
  </conditionalFormatting>
  <conditionalFormatting sqref="B763:D763">
    <cfRule type="cellIs" dxfId="8226" priority="8660" operator="equal">
      <formula>"Pendiente"</formula>
    </cfRule>
  </conditionalFormatting>
  <conditionalFormatting sqref="N763">
    <cfRule type="cellIs" dxfId="8225" priority="8659" operator="equal">
      <formula>"Pendiente"</formula>
    </cfRule>
  </conditionalFormatting>
  <conditionalFormatting sqref="N763">
    <cfRule type="containsText" dxfId="8224" priority="8658" operator="containsText" text="FIRMADO">
      <formula>NOT(ISERROR(SEARCH("FIRMADO",N763)))</formula>
    </cfRule>
  </conditionalFormatting>
  <conditionalFormatting sqref="N763">
    <cfRule type="containsText" dxfId="8223" priority="8657" operator="containsText" text="EN EJECUCIÓN">
      <formula>NOT(ISERROR(SEARCH("EN EJECUCIÓN",N763)))</formula>
    </cfRule>
  </conditionalFormatting>
  <conditionalFormatting sqref="M763">
    <cfRule type="cellIs" dxfId="8222" priority="8656" operator="equal">
      <formula>"Pendiente"</formula>
    </cfRule>
  </conditionalFormatting>
  <conditionalFormatting sqref="G763">
    <cfRule type="cellIs" dxfId="8221" priority="8655" operator="equal">
      <formula>"Pendiente"</formula>
    </cfRule>
  </conditionalFormatting>
  <conditionalFormatting sqref="B764:D764">
    <cfRule type="cellIs" dxfId="8220" priority="8654" operator="equal">
      <formula>"Pendiente"</formula>
    </cfRule>
  </conditionalFormatting>
  <conditionalFormatting sqref="N764:N797">
    <cfRule type="cellIs" dxfId="8219" priority="8653" operator="equal">
      <formula>"Pendiente"</formula>
    </cfRule>
  </conditionalFormatting>
  <conditionalFormatting sqref="N764:N797">
    <cfRule type="containsText" dxfId="8218" priority="8652" operator="containsText" text="FIRMADO">
      <formula>NOT(ISERROR(SEARCH("FIRMADO",N764)))</formula>
    </cfRule>
  </conditionalFormatting>
  <conditionalFormatting sqref="N764:N797">
    <cfRule type="containsText" dxfId="8217" priority="8651" operator="containsText" text="EN EJECUCIÓN">
      <formula>NOT(ISERROR(SEARCH("EN EJECUCIÓN",N764)))</formula>
    </cfRule>
  </conditionalFormatting>
  <conditionalFormatting sqref="M764">
    <cfRule type="cellIs" dxfId="8216" priority="8650" operator="equal">
      <formula>"Pendiente"</formula>
    </cfRule>
  </conditionalFormatting>
  <conditionalFormatting sqref="G764">
    <cfRule type="cellIs" dxfId="8215" priority="8649" operator="equal">
      <formula>"Pendiente"</formula>
    </cfRule>
  </conditionalFormatting>
  <conditionalFormatting sqref="B765:D765">
    <cfRule type="cellIs" dxfId="8214" priority="8648" operator="equal">
      <formula>"Pendiente"</formula>
    </cfRule>
  </conditionalFormatting>
  <conditionalFormatting sqref="B766:D766">
    <cfRule type="cellIs" dxfId="8213" priority="8647" operator="equal">
      <formula>"Pendiente"</formula>
    </cfRule>
  </conditionalFormatting>
  <conditionalFormatting sqref="B767:E767">
    <cfRule type="cellIs" dxfId="8212" priority="8646" operator="equal">
      <formula>"Pendiente"</formula>
    </cfRule>
  </conditionalFormatting>
  <conditionalFormatting sqref="B768:D768">
    <cfRule type="cellIs" dxfId="8211" priority="8645" operator="equal">
      <formula>"Pendiente"</formula>
    </cfRule>
  </conditionalFormatting>
  <conditionalFormatting sqref="B769:D769">
    <cfRule type="cellIs" dxfId="8210" priority="8644" operator="equal">
      <formula>"Pendiente"</formula>
    </cfRule>
  </conditionalFormatting>
  <conditionalFormatting sqref="B770:D770">
    <cfRule type="cellIs" dxfId="8209" priority="8643" operator="equal">
      <formula>"Pendiente"</formula>
    </cfRule>
  </conditionalFormatting>
  <conditionalFormatting sqref="B771:D771">
    <cfRule type="cellIs" dxfId="8208" priority="8642" operator="equal">
      <formula>"Pendiente"</formula>
    </cfRule>
  </conditionalFormatting>
  <conditionalFormatting sqref="M765:M771">
    <cfRule type="cellIs" dxfId="8207" priority="8641" operator="equal">
      <formula>"Pendiente"</formula>
    </cfRule>
  </conditionalFormatting>
  <conditionalFormatting sqref="G765:G771">
    <cfRule type="cellIs" dxfId="8206" priority="8640" operator="equal">
      <formula>"Pendiente"</formula>
    </cfRule>
  </conditionalFormatting>
  <conditionalFormatting sqref="B772:D772">
    <cfRule type="cellIs" dxfId="8205" priority="8639" operator="equal">
      <formula>"Pendiente"</formula>
    </cfRule>
  </conditionalFormatting>
  <conditionalFormatting sqref="B773:D773">
    <cfRule type="cellIs" dxfId="8204" priority="8638" operator="equal">
      <formula>"Pendiente"</formula>
    </cfRule>
  </conditionalFormatting>
  <conditionalFormatting sqref="B774:D774">
    <cfRule type="cellIs" dxfId="8203" priority="8637" operator="equal">
      <formula>"Pendiente"</formula>
    </cfRule>
  </conditionalFormatting>
  <conditionalFormatting sqref="B775:E775">
    <cfRule type="cellIs" dxfId="8202" priority="8636" operator="equal">
      <formula>"Pendiente"</formula>
    </cfRule>
  </conditionalFormatting>
  <conditionalFormatting sqref="B776:D776">
    <cfRule type="cellIs" dxfId="8201" priority="8635" operator="equal">
      <formula>"Pendiente"</formula>
    </cfRule>
  </conditionalFormatting>
  <conditionalFormatting sqref="B777:D777">
    <cfRule type="cellIs" dxfId="8200" priority="8634" operator="equal">
      <formula>"Pendiente"</formula>
    </cfRule>
  </conditionalFormatting>
  <conditionalFormatting sqref="B778:D778">
    <cfRule type="cellIs" dxfId="8199" priority="8633" operator="equal">
      <formula>"Pendiente"</formula>
    </cfRule>
  </conditionalFormatting>
  <conditionalFormatting sqref="M772:M778">
    <cfRule type="cellIs" dxfId="8198" priority="8632" operator="equal">
      <formula>"Pendiente"</formula>
    </cfRule>
  </conditionalFormatting>
  <conditionalFormatting sqref="G772:G778">
    <cfRule type="cellIs" dxfId="8197" priority="8631" operator="equal">
      <formula>"Pendiente"</formula>
    </cfRule>
  </conditionalFormatting>
  <conditionalFormatting sqref="B779:D779">
    <cfRule type="cellIs" dxfId="8196" priority="8630" operator="equal">
      <formula>"Pendiente"</formula>
    </cfRule>
  </conditionalFormatting>
  <conditionalFormatting sqref="B780:D780">
    <cfRule type="cellIs" dxfId="8195" priority="8629" operator="equal">
      <formula>"Pendiente"</formula>
    </cfRule>
  </conditionalFormatting>
  <conditionalFormatting sqref="B781:E781">
    <cfRule type="cellIs" dxfId="8194" priority="8628" operator="equal">
      <formula>"Pendiente"</formula>
    </cfRule>
  </conditionalFormatting>
  <conditionalFormatting sqref="M779:M781">
    <cfRule type="cellIs" dxfId="8193" priority="8627" operator="equal">
      <formula>"Pendiente"</formula>
    </cfRule>
  </conditionalFormatting>
  <conditionalFormatting sqref="G779:G781">
    <cfRule type="cellIs" dxfId="8192" priority="8626" operator="equal">
      <formula>"Pendiente"</formula>
    </cfRule>
  </conditionalFormatting>
  <conditionalFormatting sqref="B782:C782 E782">
    <cfRule type="cellIs" dxfId="8191" priority="8625" operator="equal">
      <formula>"Pendiente"</formula>
    </cfRule>
  </conditionalFormatting>
  <conditionalFormatting sqref="D782">
    <cfRule type="cellIs" dxfId="8190" priority="8624" operator="equal">
      <formula>"Pendiente"</formula>
    </cfRule>
  </conditionalFormatting>
  <conditionalFormatting sqref="M782">
    <cfRule type="cellIs" dxfId="8189" priority="8623" operator="equal">
      <formula>"Pendiente"</formula>
    </cfRule>
  </conditionalFormatting>
  <conditionalFormatting sqref="G782">
    <cfRule type="cellIs" dxfId="8188" priority="8622" operator="equal">
      <formula>"Pendiente"</formula>
    </cfRule>
  </conditionalFormatting>
  <conditionalFormatting sqref="AD389">
    <cfRule type="cellIs" dxfId="8187" priority="8621" operator="equal">
      <formula>"Pendiente"</formula>
    </cfRule>
  </conditionalFormatting>
  <conditionalFormatting sqref="AE389">
    <cfRule type="cellIs" dxfId="8186" priority="8620" operator="equal">
      <formula>"Pendiente"</formula>
    </cfRule>
  </conditionalFormatting>
  <conditionalFormatting sqref="AC389">
    <cfRule type="cellIs" dxfId="8185" priority="8619" operator="equal">
      <formula>"Pendiente"</formula>
    </cfRule>
  </conditionalFormatting>
  <conditionalFormatting sqref="B783:D783">
    <cfRule type="cellIs" dxfId="8184" priority="8618" operator="equal">
      <formula>"Pendiente"</formula>
    </cfRule>
  </conditionalFormatting>
  <conditionalFormatting sqref="B784:D784">
    <cfRule type="cellIs" dxfId="8183" priority="8617" operator="equal">
      <formula>"Pendiente"</formula>
    </cfRule>
  </conditionalFormatting>
  <conditionalFormatting sqref="B785:D785">
    <cfRule type="cellIs" dxfId="8182" priority="8616" operator="equal">
      <formula>"Pendiente"</formula>
    </cfRule>
  </conditionalFormatting>
  <conditionalFormatting sqref="M783:M785">
    <cfRule type="cellIs" dxfId="8181" priority="8615" operator="equal">
      <formula>"Pendiente"</formula>
    </cfRule>
  </conditionalFormatting>
  <conditionalFormatting sqref="G783:G785">
    <cfRule type="cellIs" dxfId="8180" priority="8614" operator="equal">
      <formula>"Pendiente"</formula>
    </cfRule>
  </conditionalFormatting>
  <conditionalFormatting sqref="B786:D786">
    <cfRule type="cellIs" dxfId="8179" priority="8613" operator="equal">
      <formula>"Pendiente"</formula>
    </cfRule>
  </conditionalFormatting>
  <conditionalFormatting sqref="B787:C787 E787">
    <cfRule type="cellIs" dxfId="8178" priority="8612" operator="equal">
      <formula>"Pendiente"</formula>
    </cfRule>
  </conditionalFormatting>
  <conditionalFormatting sqref="D787">
    <cfRule type="cellIs" dxfId="8177" priority="8611" operator="equal">
      <formula>"Pendiente"</formula>
    </cfRule>
  </conditionalFormatting>
  <conditionalFormatting sqref="B788:C788 E788">
    <cfRule type="cellIs" dxfId="8176" priority="8610" operator="equal">
      <formula>"Pendiente"</formula>
    </cfRule>
  </conditionalFormatting>
  <conditionalFormatting sqref="D788">
    <cfRule type="cellIs" dxfId="8175" priority="8609" operator="equal">
      <formula>"Pendiente"</formula>
    </cfRule>
  </conditionalFormatting>
  <conditionalFormatting sqref="B789:C789 E789">
    <cfRule type="cellIs" dxfId="8174" priority="8608" operator="equal">
      <formula>"Pendiente"</formula>
    </cfRule>
  </conditionalFormatting>
  <conditionalFormatting sqref="D789">
    <cfRule type="cellIs" dxfId="8173" priority="8607" operator="equal">
      <formula>"Pendiente"</formula>
    </cfRule>
  </conditionalFormatting>
  <conditionalFormatting sqref="M786:M789">
    <cfRule type="cellIs" dxfId="8172" priority="8606" operator="equal">
      <formula>"Pendiente"</formula>
    </cfRule>
  </conditionalFormatting>
  <conditionalFormatting sqref="G786:G789">
    <cfRule type="cellIs" dxfId="8171" priority="8605" operator="equal">
      <formula>"Pendiente"</formula>
    </cfRule>
  </conditionalFormatting>
  <conditionalFormatting sqref="B790:D790">
    <cfRule type="cellIs" dxfId="8170" priority="8604" operator="equal">
      <formula>"Pendiente"</formula>
    </cfRule>
  </conditionalFormatting>
  <conditionalFormatting sqref="B791:C791 E791">
    <cfRule type="cellIs" dxfId="8169" priority="8603" operator="equal">
      <formula>"Pendiente"</formula>
    </cfRule>
  </conditionalFormatting>
  <conditionalFormatting sqref="D791">
    <cfRule type="cellIs" dxfId="8168" priority="8602" operator="equal">
      <formula>"Pendiente"</formula>
    </cfRule>
  </conditionalFormatting>
  <conditionalFormatting sqref="B792:D792">
    <cfRule type="cellIs" dxfId="8167" priority="8601" operator="equal">
      <formula>"Pendiente"</formula>
    </cfRule>
  </conditionalFormatting>
  <conditionalFormatting sqref="B793:D793">
    <cfRule type="cellIs" dxfId="8166" priority="8600" operator="equal">
      <formula>"Pendiente"</formula>
    </cfRule>
  </conditionalFormatting>
  <conditionalFormatting sqref="M790:M793">
    <cfRule type="cellIs" dxfId="8165" priority="8599" operator="equal">
      <formula>"Pendiente"</formula>
    </cfRule>
  </conditionalFormatting>
  <conditionalFormatting sqref="G790:G793">
    <cfRule type="cellIs" dxfId="8164" priority="8598" operator="equal">
      <formula>"Pendiente"</formula>
    </cfRule>
  </conditionalFormatting>
  <conditionalFormatting sqref="B794:D794">
    <cfRule type="cellIs" dxfId="8163" priority="8597" operator="equal">
      <formula>"Pendiente"</formula>
    </cfRule>
  </conditionalFormatting>
  <conditionalFormatting sqref="B795:D795">
    <cfRule type="cellIs" dxfId="8162" priority="8596" operator="equal">
      <formula>"Pendiente"</formula>
    </cfRule>
  </conditionalFormatting>
  <conditionalFormatting sqref="B796:D796">
    <cfRule type="cellIs" dxfId="8161" priority="8595" operator="equal">
      <formula>"Pendiente"</formula>
    </cfRule>
  </conditionalFormatting>
  <conditionalFormatting sqref="B797:D797">
    <cfRule type="cellIs" dxfId="8160" priority="8594" operator="equal">
      <formula>"Pendiente"</formula>
    </cfRule>
  </conditionalFormatting>
  <conditionalFormatting sqref="M794:M797">
    <cfRule type="cellIs" dxfId="8159" priority="8593" operator="equal">
      <formula>"Pendiente"</formula>
    </cfRule>
  </conditionalFormatting>
  <conditionalFormatting sqref="G794:G797">
    <cfRule type="cellIs" dxfId="8158" priority="8592" operator="equal">
      <formula>"Pendiente"</formula>
    </cfRule>
  </conditionalFormatting>
  <conditionalFormatting sqref="B798:D798">
    <cfRule type="cellIs" dxfId="8157" priority="8591" operator="equal">
      <formula>"Pendiente"</formula>
    </cfRule>
  </conditionalFormatting>
  <conditionalFormatting sqref="B799:D799">
    <cfRule type="cellIs" dxfId="8156" priority="8590" operator="equal">
      <formula>"Pendiente"</formula>
    </cfRule>
  </conditionalFormatting>
  <conditionalFormatting sqref="N798">
    <cfRule type="cellIs" dxfId="8155" priority="8589" operator="equal">
      <formula>"Pendiente"</formula>
    </cfRule>
  </conditionalFormatting>
  <conditionalFormatting sqref="N798">
    <cfRule type="containsText" dxfId="8154" priority="8588" operator="containsText" text="FIRMADO">
      <formula>NOT(ISERROR(SEARCH("FIRMADO",N798)))</formula>
    </cfRule>
  </conditionalFormatting>
  <conditionalFormatting sqref="N798">
    <cfRule type="containsText" dxfId="8153" priority="8587" operator="containsText" text="EN EJECUCIÓN">
      <formula>NOT(ISERROR(SEARCH("EN EJECUCIÓN",N798)))</formula>
    </cfRule>
  </conditionalFormatting>
  <conditionalFormatting sqref="N799">
    <cfRule type="cellIs" dxfId="8152" priority="8586" operator="equal">
      <formula>"Pendiente"</formula>
    </cfRule>
  </conditionalFormatting>
  <conditionalFormatting sqref="N799">
    <cfRule type="containsText" dxfId="8151" priority="8585" operator="containsText" text="FIRMADO">
      <formula>NOT(ISERROR(SEARCH("FIRMADO",N799)))</formula>
    </cfRule>
  </conditionalFormatting>
  <conditionalFormatting sqref="N799">
    <cfRule type="containsText" dxfId="8150" priority="8584" operator="containsText" text="EN EJECUCIÓN">
      <formula>NOT(ISERROR(SEARCH("EN EJECUCIÓN",N799)))</formula>
    </cfRule>
  </conditionalFormatting>
  <conditionalFormatting sqref="M798:M799">
    <cfRule type="cellIs" dxfId="8149" priority="8583" operator="equal">
      <formula>"Pendiente"</formula>
    </cfRule>
  </conditionalFormatting>
  <conditionalFormatting sqref="G798:G799">
    <cfRule type="cellIs" dxfId="8148" priority="8582" operator="equal">
      <formula>"Pendiente"</formula>
    </cfRule>
  </conditionalFormatting>
  <conditionalFormatting sqref="B800:D800">
    <cfRule type="cellIs" dxfId="8147" priority="8581" operator="equal">
      <formula>"Pendiente"</formula>
    </cfRule>
  </conditionalFormatting>
  <conditionalFormatting sqref="N800:N804">
    <cfRule type="cellIs" dxfId="8146" priority="8580" operator="equal">
      <formula>"Pendiente"</formula>
    </cfRule>
  </conditionalFormatting>
  <conditionalFormatting sqref="N800:N804">
    <cfRule type="containsText" dxfId="8145" priority="8579" operator="containsText" text="FIRMADO">
      <formula>NOT(ISERROR(SEARCH("FIRMADO",N800)))</formula>
    </cfRule>
  </conditionalFormatting>
  <conditionalFormatting sqref="N800:N804">
    <cfRule type="containsText" dxfId="8144" priority="8578" operator="containsText" text="EN EJECUCIÓN">
      <formula>NOT(ISERROR(SEARCH("EN EJECUCIÓN",N800)))</formula>
    </cfRule>
  </conditionalFormatting>
  <conditionalFormatting sqref="M800">
    <cfRule type="cellIs" dxfId="8143" priority="8577" operator="equal">
      <formula>"Pendiente"</formula>
    </cfRule>
  </conditionalFormatting>
  <conditionalFormatting sqref="G800">
    <cfRule type="cellIs" dxfId="8142" priority="8576" operator="equal">
      <formula>"Pendiente"</formula>
    </cfRule>
  </conditionalFormatting>
  <conditionalFormatting sqref="T735">
    <cfRule type="cellIs" dxfId="8141" priority="8575" operator="equal">
      <formula>"Pendiente"</formula>
    </cfRule>
  </conditionalFormatting>
  <conditionalFormatting sqref="T751:T754">
    <cfRule type="cellIs" dxfId="8140" priority="8574" operator="equal">
      <formula>"Pendiente"</formula>
    </cfRule>
  </conditionalFormatting>
  <conditionalFormatting sqref="T755:T756">
    <cfRule type="cellIs" dxfId="8139" priority="8573" operator="equal">
      <formula>"Pendiente"</formula>
    </cfRule>
  </conditionalFormatting>
  <conditionalFormatting sqref="T763">
    <cfRule type="cellIs" dxfId="8138" priority="8572" operator="equal">
      <formula>"Pendiente"</formula>
    </cfRule>
  </conditionalFormatting>
  <conditionalFormatting sqref="T773:T774">
    <cfRule type="cellIs" dxfId="8137" priority="8571" operator="equal">
      <formula>"Pendiente"</formula>
    </cfRule>
  </conditionalFormatting>
  <conditionalFormatting sqref="T776:T778">
    <cfRule type="cellIs" dxfId="8136" priority="8570" operator="equal">
      <formula>"Pendiente"</formula>
    </cfRule>
  </conditionalFormatting>
  <conditionalFormatting sqref="T779:T782">
    <cfRule type="cellIs" dxfId="8135" priority="8569" operator="equal">
      <formula>"Pendiente"</formula>
    </cfRule>
  </conditionalFormatting>
  <conditionalFormatting sqref="T783">
    <cfRule type="cellIs" dxfId="8134" priority="8568" operator="equal">
      <formula>"Pendiente"</formula>
    </cfRule>
  </conditionalFormatting>
  <conditionalFormatting sqref="T787:T789">
    <cfRule type="cellIs" dxfId="8133" priority="8567" operator="equal">
      <formula>"Pendiente"</formula>
    </cfRule>
  </conditionalFormatting>
  <conditionalFormatting sqref="T790:T792">
    <cfRule type="cellIs" dxfId="8132" priority="8566" operator="equal">
      <formula>"Pendiente"</formula>
    </cfRule>
  </conditionalFormatting>
  <conditionalFormatting sqref="T796 T798:T800">
    <cfRule type="cellIs" dxfId="8131" priority="8565" operator="equal">
      <formula>"Pendiente"</formula>
    </cfRule>
  </conditionalFormatting>
  <conditionalFormatting sqref="T775">
    <cfRule type="cellIs" dxfId="8130" priority="8564" operator="equal">
      <formula>"Pendiente"</formula>
    </cfRule>
  </conditionalFormatting>
  <conditionalFormatting sqref="T770">
    <cfRule type="cellIs" dxfId="8129" priority="8563" operator="equal">
      <formula>"Pendiente"</formula>
    </cfRule>
  </conditionalFormatting>
  <conditionalFormatting sqref="T720">
    <cfRule type="cellIs" dxfId="8128" priority="8561" operator="equal">
      <formula>"Pendiente"</formula>
    </cfRule>
  </conditionalFormatting>
  <conditionalFormatting sqref="T715">
    <cfRule type="cellIs" dxfId="8127" priority="8560" operator="equal">
      <formula>"Pendiente"</formula>
    </cfRule>
  </conditionalFormatting>
  <conditionalFormatting sqref="T712:T713">
    <cfRule type="cellIs" dxfId="8126" priority="8559" operator="equal">
      <formula>"Pendiente"</formula>
    </cfRule>
  </conditionalFormatting>
  <conditionalFormatting sqref="T710">
    <cfRule type="cellIs" dxfId="8125" priority="8558" operator="equal">
      <formula>"Pendiente"</formula>
    </cfRule>
  </conditionalFormatting>
  <conditionalFormatting sqref="T707:T708">
    <cfRule type="cellIs" dxfId="8124" priority="8557" operator="equal">
      <formula>"Pendiente"</formula>
    </cfRule>
  </conditionalFormatting>
  <conditionalFormatting sqref="T698">
    <cfRule type="cellIs" dxfId="8123" priority="8556" operator="equal">
      <formula>"Pendiente"</formula>
    </cfRule>
  </conditionalFormatting>
  <conditionalFormatting sqref="T691">
    <cfRule type="cellIs" dxfId="8122" priority="8555" operator="equal">
      <formula>"Pendiente"</formula>
    </cfRule>
  </conditionalFormatting>
  <conditionalFormatting sqref="T662">
    <cfRule type="cellIs" dxfId="8121" priority="8554" operator="equal">
      <formula>"Pendiente"</formula>
    </cfRule>
  </conditionalFormatting>
  <conditionalFormatting sqref="T664">
    <cfRule type="cellIs" dxfId="8120" priority="8553" operator="equal">
      <formula>"Pendiente"</formula>
    </cfRule>
  </conditionalFormatting>
  <conditionalFormatting sqref="T657">
    <cfRule type="cellIs" dxfId="8119" priority="8552" operator="equal">
      <formula>"Pendiente"</formula>
    </cfRule>
  </conditionalFormatting>
  <conditionalFormatting sqref="T623">
    <cfRule type="cellIs" dxfId="8118" priority="8551" operator="equal">
      <formula>"Pendiente"</formula>
    </cfRule>
  </conditionalFormatting>
  <conditionalFormatting sqref="T586">
    <cfRule type="cellIs" dxfId="8117" priority="8549" operator="equal">
      <formula>"Pendiente"</formula>
    </cfRule>
  </conditionalFormatting>
  <conditionalFormatting sqref="B801:D801">
    <cfRule type="cellIs" dxfId="8116" priority="8548" operator="equal">
      <formula>"Pendiente"</formula>
    </cfRule>
  </conditionalFormatting>
  <conditionalFormatting sqref="B802:D802">
    <cfRule type="cellIs" dxfId="8115" priority="8547" operator="equal">
      <formula>"Pendiente"</formula>
    </cfRule>
  </conditionalFormatting>
  <conditionalFormatting sqref="B803:D803">
    <cfRule type="cellIs" dxfId="8114" priority="8546" operator="equal">
      <formula>"Pendiente"</formula>
    </cfRule>
  </conditionalFormatting>
  <conditionalFormatting sqref="M801:M803">
    <cfRule type="cellIs" dxfId="8113" priority="8545" operator="equal">
      <formula>"Pendiente"</formula>
    </cfRule>
  </conditionalFormatting>
  <conditionalFormatting sqref="G801:G803">
    <cfRule type="cellIs" dxfId="8112" priority="8544" operator="equal">
      <formula>"Pendiente"</formula>
    </cfRule>
  </conditionalFormatting>
  <conditionalFormatting sqref="B804:D804">
    <cfRule type="cellIs" dxfId="8111" priority="8543" operator="equal">
      <formula>"Pendiente"</formula>
    </cfRule>
  </conditionalFormatting>
  <conditionalFormatting sqref="B805:D805">
    <cfRule type="cellIs" dxfId="8110" priority="8542" operator="equal">
      <formula>"Pendiente"</formula>
    </cfRule>
  </conditionalFormatting>
  <conditionalFormatting sqref="V408">
    <cfRule type="cellIs" dxfId="8109" priority="8541" operator="equal">
      <formula>"Pendiente"</formula>
    </cfRule>
  </conditionalFormatting>
  <conditionalFormatting sqref="AD408">
    <cfRule type="cellIs" dxfId="8108" priority="8540" operator="equal">
      <formula>"Pendiente"</formula>
    </cfRule>
  </conditionalFormatting>
  <conditionalFormatting sqref="AE408">
    <cfRule type="cellIs" dxfId="8107" priority="8539" operator="equal">
      <formula>"Pendiente"</formula>
    </cfRule>
  </conditionalFormatting>
  <conditionalFormatting sqref="AC408">
    <cfRule type="cellIs" dxfId="8106" priority="8538" operator="equal">
      <formula>"Pendiente"</formula>
    </cfRule>
  </conditionalFormatting>
  <conditionalFormatting sqref="M804:M805">
    <cfRule type="cellIs" dxfId="8105" priority="8537" operator="equal">
      <formula>"Pendiente"</formula>
    </cfRule>
  </conditionalFormatting>
  <conditionalFormatting sqref="G804:G805">
    <cfRule type="cellIs" dxfId="8104" priority="8536" operator="equal">
      <formula>"Pendiente"</formula>
    </cfRule>
  </conditionalFormatting>
  <conditionalFormatting sqref="V449">
    <cfRule type="cellIs" dxfId="8103" priority="8535" operator="equal">
      <formula>"Pendiente"</formula>
    </cfRule>
  </conditionalFormatting>
  <conditionalFormatting sqref="AD449">
    <cfRule type="cellIs" dxfId="8102" priority="8534" operator="equal">
      <formula>"Pendiente"</formula>
    </cfRule>
  </conditionalFormatting>
  <conditionalFormatting sqref="AE449">
    <cfRule type="cellIs" dxfId="8101" priority="8533" operator="equal">
      <formula>"Pendiente"</formula>
    </cfRule>
  </conditionalFormatting>
  <conditionalFormatting sqref="AC449">
    <cfRule type="cellIs" dxfId="8100" priority="8532" operator="equal">
      <formula>"Pendiente"</formula>
    </cfRule>
  </conditionalFormatting>
  <conditionalFormatting sqref="L544">
    <cfRule type="cellIs" dxfId="8099" priority="8531" operator="equal">
      <formula>"Pendiente"</formula>
    </cfRule>
  </conditionalFormatting>
  <conditionalFormatting sqref="AD544">
    <cfRule type="cellIs" dxfId="8098" priority="8530" operator="equal">
      <formula>"Pendiente"</formula>
    </cfRule>
  </conditionalFormatting>
  <conditionalFormatting sqref="AE544">
    <cfRule type="cellIs" dxfId="8097" priority="8529" operator="equal">
      <formula>"Pendiente"</formula>
    </cfRule>
  </conditionalFormatting>
  <conditionalFormatting sqref="L551">
    <cfRule type="cellIs" dxfId="8096" priority="8527" operator="equal">
      <formula>"Pendiente"</formula>
    </cfRule>
  </conditionalFormatting>
  <conditionalFormatting sqref="AD551">
    <cfRule type="cellIs" dxfId="8095" priority="8526" operator="equal">
      <formula>"Pendiente"</formula>
    </cfRule>
  </conditionalFormatting>
  <conditionalFormatting sqref="AE551">
    <cfRule type="cellIs" dxfId="8094" priority="8525" operator="equal">
      <formula>"Pendiente"</formula>
    </cfRule>
  </conditionalFormatting>
  <conditionalFormatting sqref="AC551">
    <cfRule type="cellIs" dxfId="8093" priority="8524" operator="equal">
      <formula>"Pendiente"</formula>
    </cfRule>
  </conditionalFormatting>
  <conditionalFormatting sqref="L552">
    <cfRule type="cellIs" dxfId="8092" priority="8523" operator="equal">
      <formula>"Pendiente"</formula>
    </cfRule>
  </conditionalFormatting>
  <conditionalFormatting sqref="AD552">
    <cfRule type="cellIs" dxfId="8091" priority="8522" operator="equal">
      <formula>"Pendiente"</formula>
    </cfRule>
  </conditionalFormatting>
  <conditionalFormatting sqref="AE552">
    <cfRule type="cellIs" dxfId="8090" priority="8521" operator="equal">
      <formula>"Pendiente"</formula>
    </cfRule>
  </conditionalFormatting>
  <conditionalFormatting sqref="L553">
    <cfRule type="cellIs" dxfId="8089" priority="8520" operator="equal">
      <formula>"Pendiente"</formula>
    </cfRule>
  </conditionalFormatting>
  <conditionalFormatting sqref="V553">
    <cfRule type="cellIs" dxfId="8088" priority="8519" operator="equal">
      <formula>"Pendiente"</formula>
    </cfRule>
  </conditionalFormatting>
  <conditionalFormatting sqref="AD553">
    <cfRule type="cellIs" dxfId="8087" priority="8518" operator="equal">
      <formula>"Pendiente"</formula>
    </cfRule>
  </conditionalFormatting>
  <conditionalFormatting sqref="AE553">
    <cfRule type="cellIs" dxfId="8086" priority="8517" operator="equal">
      <formula>"Pendiente"</formula>
    </cfRule>
  </conditionalFormatting>
  <conditionalFormatting sqref="AC553">
    <cfRule type="cellIs" dxfId="8085" priority="8516" operator="equal">
      <formula>"Pendiente"</formula>
    </cfRule>
  </conditionalFormatting>
  <conditionalFormatting sqref="AD554">
    <cfRule type="cellIs" dxfId="8084" priority="8515" operator="equal">
      <formula>"Pendiente"</formula>
    </cfRule>
  </conditionalFormatting>
  <conditionalFormatting sqref="AE554">
    <cfRule type="cellIs" dxfId="8083" priority="8514" operator="equal">
      <formula>"Pendiente"</formula>
    </cfRule>
  </conditionalFormatting>
  <conditionalFormatting sqref="AD555">
    <cfRule type="cellIs" dxfId="8082" priority="8513" operator="equal">
      <formula>"Pendiente"</formula>
    </cfRule>
  </conditionalFormatting>
  <conditionalFormatting sqref="AE555">
    <cfRule type="cellIs" dxfId="8081" priority="8512" operator="equal">
      <formula>"Pendiente"</formula>
    </cfRule>
  </conditionalFormatting>
  <conditionalFormatting sqref="AC555">
    <cfRule type="cellIs" dxfId="8080" priority="8511" operator="equal">
      <formula>"Pendiente"</formula>
    </cfRule>
  </conditionalFormatting>
  <conditionalFormatting sqref="AD556">
    <cfRule type="cellIs" dxfId="8079" priority="8510" operator="equal">
      <formula>"Pendiente"</formula>
    </cfRule>
  </conditionalFormatting>
  <conditionalFormatting sqref="AE556">
    <cfRule type="cellIs" dxfId="8078" priority="8509" operator="equal">
      <formula>"Pendiente"</formula>
    </cfRule>
  </conditionalFormatting>
  <conditionalFormatting sqref="AC556">
    <cfRule type="cellIs" dxfId="8077" priority="8508" operator="equal">
      <formula>"Pendiente"</formula>
    </cfRule>
  </conditionalFormatting>
  <conditionalFormatting sqref="AD557">
    <cfRule type="cellIs" dxfId="8076" priority="8507" operator="equal">
      <formula>"Pendiente"</formula>
    </cfRule>
  </conditionalFormatting>
  <conditionalFormatting sqref="AE557">
    <cfRule type="cellIs" dxfId="8075" priority="8506" operator="equal">
      <formula>"Pendiente"</formula>
    </cfRule>
  </conditionalFormatting>
  <conditionalFormatting sqref="AC557">
    <cfRule type="cellIs" dxfId="8074" priority="8505" operator="equal">
      <formula>"Pendiente"</formula>
    </cfRule>
  </conditionalFormatting>
  <conditionalFormatting sqref="B807:D807">
    <cfRule type="cellIs" dxfId="8073" priority="8504" operator="equal">
      <formula>"Pendiente"</formula>
    </cfRule>
  </conditionalFormatting>
  <conditionalFormatting sqref="L847:L848 L809:L824 L827 L833:L835">
    <cfRule type="cellIs" dxfId="8072" priority="8503" operator="equal">
      <formula>"Pendiente"</formula>
    </cfRule>
  </conditionalFormatting>
  <conditionalFormatting sqref="M806:M807">
    <cfRule type="cellIs" dxfId="8071" priority="8502" operator="equal">
      <formula>"Pendiente"</formula>
    </cfRule>
  </conditionalFormatting>
  <conditionalFormatting sqref="G806:G807">
    <cfRule type="cellIs" dxfId="8070" priority="8501" operator="equal">
      <formula>"Pendiente"</formula>
    </cfRule>
  </conditionalFormatting>
  <conditionalFormatting sqref="AC558">
    <cfRule type="cellIs" dxfId="8069" priority="8500" operator="equal">
      <formula>"Pendiente"</formula>
    </cfRule>
  </conditionalFormatting>
  <conditionalFormatting sqref="AD558">
    <cfRule type="cellIs" dxfId="8068" priority="8499" operator="equal">
      <formula>"Pendiente"</formula>
    </cfRule>
  </conditionalFormatting>
  <conditionalFormatting sqref="AE558">
    <cfRule type="cellIs" dxfId="8067" priority="8498" operator="equal">
      <formula>"Pendiente"</formula>
    </cfRule>
  </conditionalFormatting>
  <conditionalFormatting sqref="AC559">
    <cfRule type="cellIs" dxfId="8066" priority="8497" operator="equal">
      <formula>"Pendiente"</formula>
    </cfRule>
  </conditionalFormatting>
  <conditionalFormatting sqref="AD559">
    <cfRule type="cellIs" dxfId="8065" priority="8496" operator="equal">
      <formula>"Pendiente"</formula>
    </cfRule>
  </conditionalFormatting>
  <conditionalFormatting sqref="AE559">
    <cfRule type="cellIs" dxfId="8064" priority="8495" operator="equal">
      <formula>"Pendiente"</formula>
    </cfRule>
  </conditionalFormatting>
  <conditionalFormatting sqref="B808:D808">
    <cfRule type="cellIs" dxfId="8063" priority="8494" operator="equal">
      <formula>"Pendiente"</formula>
    </cfRule>
  </conditionalFormatting>
  <conditionalFormatting sqref="M808">
    <cfRule type="cellIs" dxfId="8062" priority="8493" operator="equal">
      <formula>"Pendiente"</formula>
    </cfRule>
  </conditionalFormatting>
  <conditionalFormatting sqref="G808">
    <cfRule type="cellIs" dxfId="8061" priority="8492" operator="equal">
      <formula>"Pendiente"</formula>
    </cfRule>
  </conditionalFormatting>
  <conditionalFormatting sqref="AD560">
    <cfRule type="cellIs" dxfId="8060" priority="8491" operator="equal">
      <formula>"Pendiente"</formula>
    </cfRule>
  </conditionalFormatting>
  <conditionalFormatting sqref="AE560">
    <cfRule type="cellIs" dxfId="8059" priority="8490" operator="equal">
      <formula>"Pendiente"</formula>
    </cfRule>
  </conditionalFormatting>
  <conditionalFormatting sqref="AC560">
    <cfRule type="cellIs" dxfId="8058" priority="8489" operator="equal">
      <formula>"Pendiente"</formula>
    </cfRule>
  </conditionalFormatting>
  <conditionalFormatting sqref="C809 E809">
    <cfRule type="cellIs" dxfId="8057" priority="8488" operator="equal">
      <formula>"Pendiente"</formula>
    </cfRule>
  </conditionalFormatting>
  <conditionalFormatting sqref="D809">
    <cfRule type="cellIs" dxfId="8056" priority="8487" operator="equal">
      <formula>"Pendiente"</formula>
    </cfRule>
  </conditionalFormatting>
  <conditionalFormatting sqref="B809">
    <cfRule type="cellIs" dxfId="8055" priority="8486" operator="equal">
      <formula>"Pendiente"</formula>
    </cfRule>
  </conditionalFormatting>
  <conditionalFormatting sqref="M809">
    <cfRule type="cellIs" dxfId="8054" priority="8485" operator="equal">
      <formula>"Pendiente"</formula>
    </cfRule>
  </conditionalFormatting>
  <conditionalFormatting sqref="N810:N827">
    <cfRule type="cellIs" dxfId="8053" priority="8484" operator="equal">
      <formula>"Pendiente"</formula>
    </cfRule>
  </conditionalFormatting>
  <conditionalFormatting sqref="N810:N827">
    <cfRule type="containsText" dxfId="8052" priority="8483" operator="containsText" text="FIRMADO">
      <formula>NOT(ISERROR(SEARCH("FIRMADO",N810)))</formula>
    </cfRule>
  </conditionalFormatting>
  <conditionalFormatting sqref="N810:N827">
    <cfRule type="containsText" dxfId="8051" priority="8482" operator="containsText" text="EN EJECUCIÓN">
      <formula>NOT(ISERROR(SEARCH("EN EJECUCIÓN",N810)))</formula>
    </cfRule>
  </conditionalFormatting>
  <conditionalFormatting sqref="G809">
    <cfRule type="cellIs" dxfId="8050" priority="8481" operator="equal">
      <formula>"Pendiente"</formula>
    </cfRule>
  </conditionalFormatting>
  <conditionalFormatting sqref="AC561">
    <cfRule type="cellIs" dxfId="8049" priority="8480" operator="equal">
      <formula>"Pendiente"</formula>
    </cfRule>
  </conditionalFormatting>
  <conditionalFormatting sqref="AD561">
    <cfRule type="cellIs" dxfId="8048" priority="8479" operator="equal">
      <formula>"Pendiente"</formula>
    </cfRule>
  </conditionalFormatting>
  <conditionalFormatting sqref="AE561">
    <cfRule type="cellIs" dxfId="8047" priority="8478" operator="equal">
      <formula>"Pendiente"</formula>
    </cfRule>
  </conditionalFormatting>
  <conditionalFormatting sqref="AD562">
    <cfRule type="cellIs" dxfId="8046" priority="8477" operator="equal">
      <formula>"Pendiente"</formula>
    </cfRule>
  </conditionalFormatting>
  <conditionalFormatting sqref="AE562">
    <cfRule type="cellIs" dxfId="8045" priority="8476" operator="equal">
      <formula>"Pendiente"</formula>
    </cfRule>
  </conditionalFormatting>
  <conditionalFormatting sqref="AF563">
    <cfRule type="cellIs" dxfId="8044" priority="8475" operator="equal">
      <formula>"Pendiente"</formula>
    </cfRule>
  </conditionalFormatting>
  <conditionalFormatting sqref="AD563">
    <cfRule type="cellIs" dxfId="8043" priority="8474" operator="equal">
      <formula>"Pendiente"</formula>
    </cfRule>
  </conditionalFormatting>
  <conditionalFormatting sqref="AE563">
    <cfRule type="cellIs" dxfId="8042" priority="8473" operator="equal">
      <formula>"Pendiente"</formula>
    </cfRule>
  </conditionalFormatting>
  <conditionalFormatting sqref="AC563">
    <cfRule type="cellIs" dxfId="8041" priority="8472" operator="equal">
      <formula>"Pendiente"</formula>
    </cfRule>
  </conditionalFormatting>
  <conditionalFormatting sqref="AD564">
    <cfRule type="cellIs" dxfId="8040" priority="8471" operator="equal">
      <formula>"Pendiente"</formula>
    </cfRule>
  </conditionalFormatting>
  <conditionalFormatting sqref="AE564">
    <cfRule type="cellIs" dxfId="8039" priority="8470" operator="equal">
      <formula>"Pendiente"</formula>
    </cfRule>
  </conditionalFormatting>
  <conditionalFormatting sqref="AC564">
    <cfRule type="cellIs" dxfId="8038" priority="8469" operator="equal">
      <formula>"Pendiente"</formula>
    </cfRule>
  </conditionalFormatting>
  <conditionalFormatting sqref="AD565">
    <cfRule type="cellIs" dxfId="8037" priority="8468" operator="equal">
      <formula>"Pendiente"</formula>
    </cfRule>
  </conditionalFormatting>
  <conditionalFormatting sqref="AE565">
    <cfRule type="cellIs" dxfId="8036" priority="8467" operator="equal">
      <formula>"Pendiente"</formula>
    </cfRule>
  </conditionalFormatting>
  <conditionalFormatting sqref="AC565">
    <cfRule type="cellIs" dxfId="8035" priority="8466" operator="equal">
      <formula>"Pendiente"</formula>
    </cfRule>
  </conditionalFormatting>
  <conditionalFormatting sqref="AD566">
    <cfRule type="cellIs" dxfId="8034" priority="8465" operator="equal">
      <formula>"Pendiente"</formula>
    </cfRule>
  </conditionalFormatting>
  <conditionalFormatting sqref="AE566">
    <cfRule type="cellIs" dxfId="8033" priority="8464" operator="equal">
      <formula>"Pendiente"</formula>
    </cfRule>
  </conditionalFormatting>
  <conditionalFormatting sqref="AC566">
    <cfRule type="cellIs" dxfId="8032" priority="8463" operator="equal">
      <formula>"Pendiente"</formula>
    </cfRule>
  </conditionalFormatting>
  <conditionalFormatting sqref="AD567">
    <cfRule type="cellIs" dxfId="8031" priority="8462" operator="equal">
      <formula>"Pendiente"</formula>
    </cfRule>
  </conditionalFormatting>
  <conditionalFormatting sqref="AE567">
    <cfRule type="cellIs" dxfId="8030" priority="8461" operator="equal">
      <formula>"Pendiente"</formula>
    </cfRule>
  </conditionalFormatting>
  <conditionalFormatting sqref="AC567">
    <cfRule type="cellIs" dxfId="8029" priority="8460" operator="equal">
      <formula>"Pendiente"</formula>
    </cfRule>
  </conditionalFormatting>
  <conditionalFormatting sqref="AD568">
    <cfRule type="cellIs" dxfId="8028" priority="8459" operator="equal">
      <formula>"Pendiente"</formula>
    </cfRule>
  </conditionalFormatting>
  <conditionalFormatting sqref="AE568">
    <cfRule type="cellIs" dxfId="8027" priority="8458" operator="equal">
      <formula>"Pendiente"</formula>
    </cfRule>
  </conditionalFormatting>
  <conditionalFormatting sqref="L555">
    <cfRule type="cellIs" dxfId="8026" priority="8457" operator="equal">
      <formula>"Pendiente"</formula>
    </cfRule>
  </conditionalFormatting>
  <conditionalFormatting sqref="L554">
    <cfRule type="cellIs" dxfId="8025" priority="8456" operator="equal">
      <formula>"Pendiente"</formula>
    </cfRule>
  </conditionalFormatting>
  <conditionalFormatting sqref="AC569">
    <cfRule type="cellIs" dxfId="8024" priority="8455" operator="equal">
      <formula>"Pendiente"</formula>
    </cfRule>
  </conditionalFormatting>
  <conditionalFormatting sqref="AD569">
    <cfRule type="cellIs" dxfId="8023" priority="8454" operator="equal">
      <formula>"Pendiente"</formula>
    </cfRule>
  </conditionalFormatting>
  <conditionalFormatting sqref="AE569">
    <cfRule type="cellIs" dxfId="8022" priority="8453" operator="equal">
      <formula>"Pendiente"</formula>
    </cfRule>
  </conditionalFormatting>
  <conditionalFormatting sqref="AD570">
    <cfRule type="cellIs" dxfId="8021" priority="8452" operator="equal">
      <formula>"Pendiente"</formula>
    </cfRule>
  </conditionalFormatting>
  <conditionalFormatting sqref="AE570">
    <cfRule type="cellIs" dxfId="8020" priority="8451" operator="equal">
      <formula>"Pendiente"</formula>
    </cfRule>
  </conditionalFormatting>
  <conditionalFormatting sqref="AC571">
    <cfRule type="cellIs" dxfId="8019" priority="8449" operator="equal">
      <formula>"Pendiente"</formula>
    </cfRule>
  </conditionalFormatting>
  <conditionalFormatting sqref="AC570">
    <cfRule type="cellIs" dxfId="8018" priority="8448" operator="equal">
      <formula>"Pendiente"</formula>
    </cfRule>
  </conditionalFormatting>
  <conditionalFormatting sqref="AD571">
    <cfRule type="cellIs" dxfId="8017" priority="8447" operator="equal">
      <formula>"Pendiente"</formula>
    </cfRule>
  </conditionalFormatting>
  <conditionalFormatting sqref="AE571">
    <cfRule type="cellIs" dxfId="8016" priority="8446" operator="equal">
      <formula>"Pendiente"</formula>
    </cfRule>
  </conditionalFormatting>
  <conditionalFormatting sqref="AD572">
    <cfRule type="cellIs" dxfId="8015" priority="8445" operator="equal">
      <formula>"Pendiente"</formula>
    </cfRule>
  </conditionalFormatting>
  <conditionalFormatting sqref="AE572">
    <cfRule type="cellIs" dxfId="8014" priority="8444" operator="equal">
      <formula>"Pendiente"</formula>
    </cfRule>
  </conditionalFormatting>
  <conditionalFormatting sqref="AC572">
    <cfRule type="cellIs" dxfId="8013" priority="8443" operator="equal">
      <formula>"Pendiente"</formula>
    </cfRule>
  </conditionalFormatting>
  <conditionalFormatting sqref="B810:D810">
    <cfRule type="cellIs" dxfId="8012" priority="8442" operator="equal">
      <formula>"Pendiente"</formula>
    </cfRule>
  </conditionalFormatting>
  <conditionalFormatting sqref="B811:E811">
    <cfRule type="cellIs" dxfId="8011" priority="8441" operator="equal">
      <formula>"Pendiente"</formula>
    </cfRule>
  </conditionalFormatting>
  <conditionalFormatting sqref="B812:D812">
    <cfRule type="cellIs" dxfId="8010" priority="8440" operator="equal">
      <formula>"Pendiente"</formula>
    </cfRule>
  </conditionalFormatting>
  <conditionalFormatting sqref="B813:D813">
    <cfRule type="cellIs" dxfId="8009" priority="8439" operator="equal">
      <formula>"Pendiente"</formula>
    </cfRule>
  </conditionalFormatting>
  <conditionalFormatting sqref="B814:D814">
    <cfRule type="cellIs" dxfId="8008" priority="8438" operator="equal">
      <formula>"Pendiente"</formula>
    </cfRule>
  </conditionalFormatting>
  <conditionalFormatting sqref="M810:M814">
    <cfRule type="cellIs" dxfId="8007" priority="8437" operator="equal">
      <formula>"Pendiente"</formula>
    </cfRule>
  </conditionalFormatting>
  <conditionalFormatting sqref="G810:G814">
    <cfRule type="cellIs" dxfId="8006" priority="8436" operator="equal">
      <formula>"Pendiente"</formula>
    </cfRule>
  </conditionalFormatting>
  <conditionalFormatting sqref="B815:C815">
    <cfRule type="cellIs" dxfId="8005" priority="8435" operator="equal">
      <formula>"Pendiente"</formula>
    </cfRule>
  </conditionalFormatting>
  <conditionalFormatting sqref="B816:D816">
    <cfRule type="cellIs" dxfId="8004" priority="8434" operator="equal">
      <formula>"Pendiente"</formula>
    </cfRule>
  </conditionalFormatting>
  <conditionalFormatting sqref="D815">
    <cfRule type="cellIs" dxfId="8003" priority="8433" operator="equal">
      <formula>"Pendiente"</formula>
    </cfRule>
  </conditionalFormatting>
  <conditionalFormatting sqref="M815:M816">
    <cfRule type="cellIs" dxfId="8002" priority="8432" operator="equal">
      <formula>"Pendiente"</formula>
    </cfRule>
  </conditionalFormatting>
  <conditionalFormatting sqref="G815:G816">
    <cfRule type="cellIs" dxfId="8001" priority="8431" operator="equal">
      <formula>"Pendiente"</formula>
    </cfRule>
  </conditionalFormatting>
  <conditionalFormatting sqref="B817:D817">
    <cfRule type="cellIs" dxfId="8000" priority="8430" operator="equal">
      <formula>"Pendiente"</formula>
    </cfRule>
  </conditionalFormatting>
  <conditionalFormatting sqref="B818:D818">
    <cfRule type="cellIs" dxfId="7999" priority="8429" operator="equal">
      <formula>"Pendiente"</formula>
    </cfRule>
  </conditionalFormatting>
  <conditionalFormatting sqref="M817:M818">
    <cfRule type="cellIs" dxfId="7998" priority="8428" operator="equal">
      <formula>"Pendiente"</formula>
    </cfRule>
  </conditionalFormatting>
  <conditionalFormatting sqref="G817:G818">
    <cfRule type="cellIs" dxfId="7997" priority="8427" operator="equal">
      <formula>"Pendiente"</formula>
    </cfRule>
  </conditionalFormatting>
  <conditionalFormatting sqref="C819 E819">
    <cfRule type="cellIs" dxfId="7996" priority="8426" operator="equal">
      <formula>"Pendiente"</formula>
    </cfRule>
  </conditionalFormatting>
  <conditionalFormatting sqref="D819">
    <cfRule type="cellIs" dxfId="7995" priority="8425" operator="equal">
      <formula>"Pendiente"</formula>
    </cfRule>
  </conditionalFormatting>
  <conditionalFormatting sqref="B819">
    <cfRule type="cellIs" dxfId="7994" priority="8424" operator="equal">
      <formula>"Pendiente"</formula>
    </cfRule>
  </conditionalFormatting>
  <conditionalFormatting sqref="C820 E820">
    <cfRule type="cellIs" dxfId="7993" priority="8423" operator="equal">
      <formula>"Pendiente"</formula>
    </cfRule>
  </conditionalFormatting>
  <conditionalFormatting sqref="D820">
    <cfRule type="cellIs" dxfId="7992" priority="8422" operator="equal">
      <formula>"Pendiente"</formula>
    </cfRule>
  </conditionalFormatting>
  <conditionalFormatting sqref="B820">
    <cfRule type="cellIs" dxfId="7991" priority="8421" operator="equal">
      <formula>"Pendiente"</formula>
    </cfRule>
  </conditionalFormatting>
  <conditionalFormatting sqref="C821 E821">
    <cfRule type="cellIs" dxfId="7990" priority="8420" operator="equal">
      <formula>"Pendiente"</formula>
    </cfRule>
  </conditionalFormatting>
  <conditionalFormatting sqref="D821">
    <cfRule type="cellIs" dxfId="7989" priority="8419" operator="equal">
      <formula>"Pendiente"</formula>
    </cfRule>
  </conditionalFormatting>
  <conditionalFormatting sqref="B821">
    <cfRule type="cellIs" dxfId="7988" priority="8418" operator="equal">
      <formula>"Pendiente"</formula>
    </cfRule>
  </conditionalFormatting>
  <conditionalFormatting sqref="C822 E822">
    <cfRule type="cellIs" dxfId="7987" priority="8417" operator="equal">
      <formula>"Pendiente"</formula>
    </cfRule>
  </conditionalFormatting>
  <conditionalFormatting sqref="D822">
    <cfRule type="cellIs" dxfId="7986" priority="8416" operator="equal">
      <formula>"Pendiente"</formula>
    </cfRule>
  </conditionalFormatting>
  <conditionalFormatting sqref="B822">
    <cfRule type="cellIs" dxfId="7985" priority="8415" operator="equal">
      <formula>"Pendiente"</formula>
    </cfRule>
  </conditionalFormatting>
  <conditionalFormatting sqref="C823 E823">
    <cfRule type="cellIs" dxfId="7984" priority="8414" operator="equal">
      <formula>"Pendiente"</formula>
    </cfRule>
  </conditionalFormatting>
  <conditionalFormatting sqref="D823">
    <cfRule type="cellIs" dxfId="7983" priority="8413" operator="equal">
      <formula>"Pendiente"</formula>
    </cfRule>
  </conditionalFormatting>
  <conditionalFormatting sqref="B823">
    <cfRule type="cellIs" dxfId="7982" priority="8412" operator="equal">
      <formula>"Pendiente"</formula>
    </cfRule>
  </conditionalFormatting>
  <conditionalFormatting sqref="M819:M823">
    <cfRule type="cellIs" dxfId="7981" priority="8411" operator="equal">
      <formula>"Pendiente"</formula>
    </cfRule>
  </conditionalFormatting>
  <conditionalFormatting sqref="G819:G823">
    <cfRule type="cellIs" dxfId="7980" priority="8410" operator="equal">
      <formula>"Pendiente"</formula>
    </cfRule>
  </conditionalFormatting>
  <conditionalFormatting sqref="C824 E824">
    <cfRule type="cellIs" dxfId="7979" priority="8409" operator="equal">
      <formula>"Pendiente"</formula>
    </cfRule>
  </conditionalFormatting>
  <conditionalFormatting sqref="D824">
    <cfRule type="cellIs" dxfId="7978" priority="8408" operator="equal">
      <formula>"Pendiente"</formula>
    </cfRule>
  </conditionalFormatting>
  <conditionalFormatting sqref="B824">
    <cfRule type="cellIs" dxfId="7977" priority="8407" operator="equal">
      <formula>"Pendiente"</formula>
    </cfRule>
  </conditionalFormatting>
  <conditionalFormatting sqref="B825:D825">
    <cfRule type="cellIs" dxfId="7976" priority="8406" operator="equal">
      <formula>"Pendiente"</formula>
    </cfRule>
  </conditionalFormatting>
  <conditionalFormatting sqref="B826:D826">
    <cfRule type="cellIs" dxfId="7975" priority="8405" operator="equal">
      <formula>"Pendiente"</formula>
    </cfRule>
  </conditionalFormatting>
  <conditionalFormatting sqref="C827 E827">
    <cfRule type="cellIs" dxfId="7974" priority="8404" operator="equal">
      <formula>"Pendiente"</formula>
    </cfRule>
  </conditionalFormatting>
  <conditionalFormatting sqref="D827">
    <cfRule type="cellIs" dxfId="7973" priority="8403" operator="equal">
      <formula>"Pendiente"</formula>
    </cfRule>
  </conditionalFormatting>
  <conditionalFormatting sqref="B827">
    <cfRule type="cellIs" dxfId="7972" priority="8402" operator="equal">
      <formula>"Pendiente"</formula>
    </cfRule>
  </conditionalFormatting>
  <conditionalFormatting sqref="M824:M827">
    <cfRule type="cellIs" dxfId="7971" priority="8401" operator="equal">
      <formula>"Pendiente"</formula>
    </cfRule>
  </conditionalFormatting>
  <conditionalFormatting sqref="G824:G827">
    <cfRule type="cellIs" dxfId="7970" priority="8400" operator="equal">
      <formula>"Pendiente"</formula>
    </cfRule>
  </conditionalFormatting>
  <conditionalFormatting sqref="B828:D828">
    <cfRule type="cellIs" dxfId="7969" priority="8399" operator="equal">
      <formula>"Pendiente"</formula>
    </cfRule>
  </conditionalFormatting>
  <conditionalFormatting sqref="M828">
    <cfRule type="cellIs" dxfId="7968" priority="8398" operator="equal">
      <formula>"Pendiente"</formula>
    </cfRule>
  </conditionalFormatting>
  <conditionalFormatting sqref="N828:N876">
    <cfRule type="cellIs" dxfId="7967" priority="8397" operator="equal">
      <formula>"Pendiente"</formula>
    </cfRule>
  </conditionalFormatting>
  <conditionalFormatting sqref="N828:N876">
    <cfRule type="containsText" dxfId="7966" priority="8396" operator="containsText" text="FIRMADO">
      <formula>NOT(ISERROR(SEARCH("FIRMADO",N828)))</formula>
    </cfRule>
  </conditionalFormatting>
  <conditionalFormatting sqref="N828:N876">
    <cfRule type="containsText" dxfId="7965" priority="8395" operator="containsText" text="EN EJECUCIÓN">
      <formula>NOT(ISERROR(SEARCH("EN EJECUCIÓN",N828)))</formula>
    </cfRule>
  </conditionalFormatting>
  <conditionalFormatting sqref="G828">
    <cfRule type="cellIs" dxfId="7964" priority="8394" operator="equal">
      <formula>"Pendiente"</formula>
    </cfRule>
  </conditionalFormatting>
  <conditionalFormatting sqref="B829:D829">
    <cfRule type="cellIs" dxfId="7963" priority="8393" operator="equal">
      <formula>"Pendiente"</formula>
    </cfRule>
  </conditionalFormatting>
  <conditionalFormatting sqref="B830:D830">
    <cfRule type="cellIs" dxfId="7962" priority="8392" operator="equal">
      <formula>"Pendiente"</formula>
    </cfRule>
  </conditionalFormatting>
  <conditionalFormatting sqref="M829:M830">
    <cfRule type="cellIs" dxfId="7961" priority="8391" operator="equal">
      <formula>"Pendiente"</formula>
    </cfRule>
  </conditionalFormatting>
  <conditionalFormatting sqref="G829:G830">
    <cfRule type="cellIs" dxfId="7960" priority="8390" operator="equal">
      <formula>"Pendiente"</formula>
    </cfRule>
  </conditionalFormatting>
  <conditionalFormatting sqref="AD573">
    <cfRule type="cellIs" dxfId="7959" priority="8389" operator="equal">
      <formula>"Pendiente"</formula>
    </cfRule>
  </conditionalFormatting>
  <conditionalFormatting sqref="AE573">
    <cfRule type="cellIs" dxfId="7958" priority="8388" operator="equal">
      <formula>"Pendiente"</formula>
    </cfRule>
  </conditionalFormatting>
  <conditionalFormatting sqref="AC573">
    <cfRule type="cellIs" dxfId="7957" priority="8387" operator="equal">
      <formula>"Pendiente"</formula>
    </cfRule>
  </conditionalFormatting>
  <conditionalFormatting sqref="C573">
    <cfRule type="cellIs" dxfId="7956" priority="8386" operator="equal">
      <formula>"Pendiente"</formula>
    </cfRule>
  </conditionalFormatting>
  <conditionalFormatting sqref="AD574">
    <cfRule type="cellIs" dxfId="7955" priority="8385" operator="equal">
      <formula>"Pendiente"</formula>
    </cfRule>
  </conditionalFormatting>
  <conditionalFormatting sqref="AE574">
    <cfRule type="cellIs" dxfId="7954" priority="8384" operator="equal">
      <formula>"Pendiente"</formula>
    </cfRule>
  </conditionalFormatting>
  <conditionalFormatting sqref="AD575">
    <cfRule type="cellIs" dxfId="7953" priority="8383" operator="equal">
      <formula>"Pendiente"</formula>
    </cfRule>
  </conditionalFormatting>
  <conditionalFormatting sqref="AE575">
    <cfRule type="cellIs" dxfId="7952" priority="8382" operator="equal">
      <formula>"Pendiente"</formula>
    </cfRule>
  </conditionalFormatting>
  <conditionalFormatting sqref="B831:D831">
    <cfRule type="cellIs" dxfId="7951" priority="8381" operator="equal">
      <formula>"Pendiente"</formula>
    </cfRule>
  </conditionalFormatting>
  <conditionalFormatting sqref="B832:E832">
    <cfRule type="cellIs" dxfId="7950" priority="8380" operator="equal">
      <formula>"Pendiente"</formula>
    </cfRule>
  </conditionalFormatting>
  <conditionalFormatting sqref="B833:C833 E833">
    <cfRule type="cellIs" dxfId="7949" priority="8379" operator="equal">
      <formula>"Pendiente"</formula>
    </cfRule>
  </conditionalFormatting>
  <conditionalFormatting sqref="D833">
    <cfRule type="cellIs" dxfId="7948" priority="8378" operator="equal">
      <formula>"Pendiente"</formula>
    </cfRule>
  </conditionalFormatting>
  <conditionalFormatting sqref="B834:C834 E834">
    <cfRule type="cellIs" dxfId="7947" priority="8377" operator="equal">
      <formula>"Pendiente"</formula>
    </cfRule>
  </conditionalFormatting>
  <conditionalFormatting sqref="D834">
    <cfRule type="cellIs" dxfId="7946" priority="8376" operator="equal">
      <formula>"Pendiente"</formula>
    </cfRule>
  </conditionalFormatting>
  <conditionalFormatting sqref="AD576">
    <cfRule type="cellIs" dxfId="7945" priority="8375" operator="equal">
      <formula>"Pendiente"</formula>
    </cfRule>
  </conditionalFormatting>
  <conditionalFormatting sqref="AE576">
    <cfRule type="cellIs" dxfId="7944" priority="8374" operator="equal">
      <formula>"Pendiente"</formula>
    </cfRule>
  </conditionalFormatting>
  <conditionalFormatting sqref="AC576">
    <cfRule type="cellIs" dxfId="7943" priority="8373" operator="equal">
      <formula>"Pendiente"</formula>
    </cfRule>
  </conditionalFormatting>
  <conditionalFormatting sqref="M831:M834">
    <cfRule type="cellIs" dxfId="7942" priority="8372" operator="equal">
      <formula>"Pendiente"</formula>
    </cfRule>
  </conditionalFormatting>
  <conditionalFormatting sqref="G831:G834">
    <cfRule type="cellIs" dxfId="7941" priority="8371" operator="equal">
      <formula>"Pendiente"</formula>
    </cfRule>
  </conditionalFormatting>
  <conditionalFormatting sqref="AD577">
    <cfRule type="cellIs" dxfId="7940" priority="8370" operator="equal">
      <formula>"Pendiente"</formula>
    </cfRule>
  </conditionalFormatting>
  <conditionalFormatting sqref="AE577">
    <cfRule type="cellIs" dxfId="7939" priority="8369" operator="equal">
      <formula>"Pendiente"</formula>
    </cfRule>
  </conditionalFormatting>
  <conditionalFormatting sqref="AD578">
    <cfRule type="cellIs" dxfId="7938" priority="8368" operator="equal">
      <formula>"Pendiente"</formula>
    </cfRule>
  </conditionalFormatting>
  <conditionalFormatting sqref="AE578">
    <cfRule type="cellIs" dxfId="7937" priority="8367" operator="equal">
      <formula>"Pendiente"</formula>
    </cfRule>
  </conditionalFormatting>
  <conditionalFormatting sqref="T747">
    <cfRule type="cellIs" dxfId="7936" priority="8366" operator="equal">
      <formula>"Pendiente"</formula>
    </cfRule>
  </conditionalFormatting>
  <conditionalFormatting sqref="T748">
    <cfRule type="cellIs" dxfId="7935" priority="8365" operator="equal">
      <formula>"Pendiente"</formula>
    </cfRule>
  </conditionalFormatting>
  <conditionalFormatting sqref="T762">
    <cfRule type="cellIs" dxfId="7934" priority="8364" operator="equal">
      <formula>"Pendiente"</formula>
    </cfRule>
  </conditionalFormatting>
  <conditionalFormatting sqref="T764">
    <cfRule type="cellIs" dxfId="7933" priority="8363" operator="equal">
      <formula>"Pendiente"</formula>
    </cfRule>
  </conditionalFormatting>
  <conditionalFormatting sqref="T784">
    <cfRule type="cellIs" dxfId="7932" priority="8362" operator="equal">
      <formula>"Pendiente"</formula>
    </cfRule>
  </conditionalFormatting>
  <conditionalFormatting sqref="T785">
    <cfRule type="cellIs" dxfId="7931" priority="8361" operator="equal">
      <formula>"Pendiente"</formula>
    </cfRule>
  </conditionalFormatting>
  <conditionalFormatting sqref="T795">
    <cfRule type="cellIs" dxfId="7930" priority="8360" operator="equal">
      <formula>"Pendiente"</formula>
    </cfRule>
  </conditionalFormatting>
  <conditionalFormatting sqref="T794">
    <cfRule type="cellIs" dxfId="7929" priority="8359" operator="equal">
      <formula>"Pendiente"</formula>
    </cfRule>
  </conditionalFormatting>
  <conditionalFormatting sqref="AD579">
    <cfRule type="cellIs" dxfId="7928" priority="8358" operator="equal">
      <formula>"Pendiente"</formula>
    </cfRule>
  </conditionalFormatting>
  <conditionalFormatting sqref="AE579">
    <cfRule type="cellIs" dxfId="7927" priority="8357" operator="equal">
      <formula>"Pendiente"</formula>
    </cfRule>
  </conditionalFormatting>
  <conditionalFormatting sqref="B835:C835 E835">
    <cfRule type="cellIs" dxfId="7926" priority="8356" operator="equal">
      <formula>"Pendiente"</formula>
    </cfRule>
  </conditionalFormatting>
  <conditionalFormatting sqref="D835">
    <cfRule type="cellIs" dxfId="7925" priority="8355" operator="equal">
      <formula>"Pendiente"</formula>
    </cfRule>
  </conditionalFormatting>
  <conditionalFormatting sqref="B836:D836">
    <cfRule type="cellIs" dxfId="7924" priority="8354" operator="equal">
      <formula>"Pendiente"</formula>
    </cfRule>
  </conditionalFormatting>
  <conditionalFormatting sqref="B837:D837">
    <cfRule type="cellIs" dxfId="7923" priority="8353" operator="equal">
      <formula>"Pendiente"</formula>
    </cfRule>
  </conditionalFormatting>
  <conditionalFormatting sqref="M835:M837">
    <cfRule type="cellIs" dxfId="7922" priority="8352" operator="equal">
      <formula>"Pendiente"</formula>
    </cfRule>
  </conditionalFormatting>
  <conditionalFormatting sqref="G835:G837">
    <cfRule type="cellIs" dxfId="7921" priority="8351" operator="equal">
      <formula>"Pendiente"</formula>
    </cfRule>
  </conditionalFormatting>
  <conditionalFormatting sqref="B838:D838">
    <cfRule type="cellIs" dxfId="7920" priority="8350" operator="equal">
      <formula>"Pendiente"</formula>
    </cfRule>
  </conditionalFormatting>
  <conditionalFormatting sqref="B839:D839">
    <cfRule type="cellIs" dxfId="7919" priority="8349" operator="equal">
      <formula>"Pendiente"</formula>
    </cfRule>
  </conditionalFormatting>
  <conditionalFormatting sqref="M838:M839">
    <cfRule type="cellIs" dxfId="7918" priority="8348" operator="equal">
      <formula>"Pendiente"</formula>
    </cfRule>
  </conditionalFormatting>
  <conditionalFormatting sqref="G838:G839">
    <cfRule type="cellIs" dxfId="7917" priority="8347" operator="equal">
      <formula>"Pendiente"</formula>
    </cfRule>
  </conditionalFormatting>
  <conditionalFormatting sqref="B840:D840">
    <cfRule type="cellIs" dxfId="7916" priority="8346" operator="equal">
      <formula>"Pendiente"</formula>
    </cfRule>
  </conditionalFormatting>
  <conditionalFormatting sqref="B841:D841">
    <cfRule type="cellIs" dxfId="7915" priority="8345" operator="equal">
      <formula>"Pendiente"</formula>
    </cfRule>
  </conditionalFormatting>
  <conditionalFormatting sqref="B842:D842">
    <cfRule type="cellIs" dxfId="7914" priority="8344" operator="equal">
      <formula>"Pendiente"</formula>
    </cfRule>
  </conditionalFormatting>
  <conditionalFormatting sqref="B843:D843">
    <cfRule type="cellIs" dxfId="7913" priority="8343" operator="equal">
      <formula>"Pendiente"</formula>
    </cfRule>
  </conditionalFormatting>
  <conditionalFormatting sqref="M840:M843">
    <cfRule type="cellIs" dxfId="7912" priority="8342" operator="equal">
      <formula>"Pendiente"</formula>
    </cfRule>
  </conditionalFormatting>
  <conditionalFormatting sqref="G840:G843">
    <cfRule type="cellIs" dxfId="7911" priority="8341" operator="equal">
      <formula>"Pendiente"</formula>
    </cfRule>
  </conditionalFormatting>
  <conditionalFormatting sqref="B844:D844">
    <cfRule type="cellIs" dxfId="7910" priority="8340" operator="equal">
      <formula>"Pendiente"</formula>
    </cfRule>
  </conditionalFormatting>
  <conditionalFormatting sqref="B845:D845">
    <cfRule type="cellIs" dxfId="7909" priority="8339" operator="equal">
      <formula>"Pendiente"</formula>
    </cfRule>
  </conditionalFormatting>
  <conditionalFormatting sqref="B846:D846">
    <cfRule type="cellIs" dxfId="7908" priority="8338" operator="equal">
      <formula>"Pendiente"</formula>
    </cfRule>
  </conditionalFormatting>
  <conditionalFormatting sqref="M844:M846">
    <cfRule type="cellIs" dxfId="7907" priority="8337" operator="equal">
      <formula>"Pendiente"</formula>
    </cfRule>
  </conditionalFormatting>
  <conditionalFormatting sqref="G844:G846">
    <cfRule type="cellIs" dxfId="7906" priority="8336" operator="equal">
      <formula>"Pendiente"</formula>
    </cfRule>
  </conditionalFormatting>
  <conditionalFormatting sqref="AD580">
    <cfRule type="cellIs" dxfId="7905" priority="8335" operator="equal">
      <formula>"Pendiente"</formula>
    </cfRule>
  </conditionalFormatting>
  <conditionalFormatting sqref="AE580">
    <cfRule type="cellIs" dxfId="7904" priority="8334" operator="equal">
      <formula>"Pendiente"</formula>
    </cfRule>
  </conditionalFormatting>
  <conditionalFormatting sqref="AB581">
    <cfRule type="cellIs" dxfId="7903" priority="8333" operator="equal">
      <formula>"Pendiente"</formula>
    </cfRule>
  </conditionalFormatting>
  <conditionalFormatting sqref="AD581">
    <cfRule type="cellIs" dxfId="7902" priority="8332" operator="equal">
      <formula>"Pendiente"</formula>
    </cfRule>
  </conditionalFormatting>
  <conditionalFormatting sqref="AE581">
    <cfRule type="cellIs" dxfId="7901" priority="8331" operator="equal">
      <formula>"Pendiente"</formula>
    </cfRule>
  </conditionalFormatting>
  <conditionalFormatting sqref="AD583">
    <cfRule type="cellIs" dxfId="7900" priority="8330" operator="equal">
      <formula>"Pendiente"</formula>
    </cfRule>
  </conditionalFormatting>
  <conditionalFormatting sqref="AE583">
    <cfRule type="cellIs" dxfId="7899" priority="8329" operator="equal">
      <formula>"Pendiente"</formula>
    </cfRule>
  </conditionalFormatting>
  <conditionalFormatting sqref="AD582">
    <cfRule type="cellIs" dxfId="7898" priority="8328" operator="equal">
      <formula>"Pendiente"</formula>
    </cfRule>
  </conditionalFormatting>
  <conditionalFormatting sqref="AE582">
    <cfRule type="cellIs" dxfId="7897" priority="8327" operator="equal">
      <formula>"Pendiente"</formula>
    </cfRule>
  </conditionalFormatting>
  <conditionalFormatting sqref="AD584">
    <cfRule type="cellIs" dxfId="7896" priority="8326" operator="equal">
      <formula>"Pendiente"</formula>
    </cfRule>
  </conditionalFormatting>
  <conditionalFormatting sqref="AE584">
    <cfRule type="cellIs" dxfId="7895" priority="8325" operator="equal">
      <formula>"Pendiente"</formula>
    </cfRule>
  </conditionalFormatting>
  <conditionalFormatting sqref="AG584">
    <cfRule type="cellIs" dxfId="7894" priority="8324" operator="equal">
      <formula>"Pendiente"</formula>
    </cfRule>
  </conditionalFormatting>
  <conditionalFormatting sqref="AD585">
    <cfRule type="cellIs" dxfId="7893" priority="8323" operator="equal">
      <formula>"Pendiente"</formula>
    </cfRule>
  </conditionalFormatting>
  <conditionalFormatting sqref="AE585">
    <cfRule type="cellIs" dxfId="7892" priority="8322" operator="equal">
      <formula>"Pendiente"</formula>
    </cfRule>
  </conditionalFormatting>
  <conditionalFormatting sqref="T793">
    <cfRule type="cellIs" dxfId="7891" priority="8321" operator="equal">
      <formula>"Pendiente"</formula>
    </cfRule>
  </conditionalFormatting>
  <conditionalFormatting sqref="T797">
    <cfRule type="cellIs" dxfId="7890" priority="8320" operator="equal">
      <formula>"Pendiente"</formula>
    </cfRule>
  </conditionalFormatting>
  <conditionalFormatting sqref="AC586">
    <cfRule type="cellIs" dxfId="7889" priority="8319" operator="equal">
      <formula>"Pendiente"</formula>
    </cfRule>
  </conditionalFormatting>
  <conditionalFormatting sqref="AD586">
    <cfRule type="cellIs" dxfId="7888" priority="8318" operator="equal">
      <formula>"Pendiente"</formula>
    </cfRule>
  </conditionalFormatting>
  <conditionalFormatting sqref="AE586">
    <cfRule type="cellIs" dxfId="7887" priority="8317" operator="equal">
      <formula>"Pendiente"</formula>
    </cfRule>
  </conditionalFormatting>
  <conditionalFormatting sqref="AC587">
    <cfRule type="cellIs" dxfId="7886" priority="8316" operator="equal">
      <formula>"Pendiente"</formula>
    </cfRule>
  </conditionalFormatting>
  <conditionalFormatting sqref="AD587">
    <cfRule type="cellIs" dxfId="7885" priority="8315" operator="equal">
      <formula>"Pendiente"</formula>
    </cfRule>
  </conditionalFormatting>
  <conditionalFormatting sqref="AE587">
    <cfRule type="cellIs" dxfId="7884" priority="8314" operator="equal">
      <formula>"Pendiente"</formula>
    </cfRule>
  </conditionalFormatting>
  <conditionalFormatting sqref="AC588">
    <cfRule type="cellIs" dxfId="7883" priority="8313" operator="equal">
      <formula>"Pendiente"</formula>
    </cfRule>
  </conditionalFormatting>
  <conditionalFormatting sqref="AD588">
    <cfRule type="cellIs" dxfId="7882" priority="8312" operator="equal">
      <formula>"Pendiente"</formula>
    </cfRule>
  </conditionalFormatting>
  <conditionalFormatting sqref="AE588">
    <cfRule type="cellIs" dxfId="7881" priority="8311" operator="equal">
      <formula>"Pendiente"</formula>
    </cfRule>
  </conditionalFormatting>
  <conditionalFormatting sqref="AC589">
    <cfRule type="cellIs" dxfId="7880" priority="8310" operator="equal">
      <formula>"Pendiente"</formula>
    </cfRule>
  </conditionalFormatting>
  <conditionalFormatting sqref="AD589">
    <cfRule type="cellIs" dxfId="7879" priority="8309" operator="equal">
      <formula>"Pendiente"</formula>
    </cfRule>
  </conditionalFormatting>
  <conditionalFormatting sqref="AE589">
    <cfRule type="cellIs" dxfId="7878" priority="8308" operator="equal">
      <formula>"Pendiente"</formula>
    </cfRule>
  </conditionalFormatting>
  <conditionalFormatting sqref="AD590">
    <cfRule type="cellIs" dxfId="7877" priority="8307" operator="equal">
      <formula>"Pendiente"</formula>
    </cfRule>
  </conditionalFormatting>
  <conditionalFormatting sqref="AE590">
    <cfRule type="cellIs" dxfId="7876" priority="8306" operator="equal">
      <formula>"Pendiente"</formula>
    </cfRule>
  </conditionalFormatting>
  <conditionalFormatting sqref="AC591">
    <cfRule type="cellIs" dxfId="7875" priority="8305" operator="equal">
      <formula>"Pendiente"</formula>
    </cfRule>
  </conditionalFormatting>
  <conditionalFormatting sqref="AD591">
    <cfRule type="cellIs" dxfId="7874" priority="8304" operator="equal">
      <formula>"Pendiente"</formula>
    </cfRule>
  </conditionalFormatting>
  <conditionalFormatting sqref="AE591">
    <cfRule type="cellIs" dxfId="7873" priority="8303" operator="equal">
      <formula>"Pendiente"</formula>
    </cfRule>
  </conditionalFormatting>
  <conditionalFormatting sqref="AD592">
    <cfRule type="cellIs" dxfId="7872" priority="8302" operator="equal">
      <formula>"Pendiente"</formula>
    </cfRule>
  </conditionalFormatting>
  <conditionalFormatting sqref="AE592">
    <cfRule type="cellIs" dxfId="7871" priority="8301" operator="equal">
      <formula>"Pendiente"</formula>
    </cfRule>
  </conditionalFormatting>
  <conditionalFormatting sqref="AC593">
    <cfRule type="cellIs" dxfId="7870" priority="8300" operator="equal">
      <formula>"Pendiente"</formula>
    </cfRule>
  </conditionalFormatting>
  <conditionalFormatting sqref="AD593">
    <cfRule type="cellIs" dxfId="7869" priority="8299" operator="equal">
      <formula>"Pendiente"</formula>
    </cfRule>
  </conditionalFormatting>
  <conditionalFormatting sqref="AE593">
    <cfRule type="cellIs" dxfId="7868" priority="8298" operator="equal">
      <formula>"Pendiente"</formula>
    </cfRule>
  </conditionalFormatting>
  <conditionalFormatting sqref="B847:C847 E847">
    <cfRule type="cellIs" dxfId="7867" priority="8297" operator="equal">
      <formula>"Pendiente"</formula>
    </cfRule>
  </conditionalFormatting>
  <conditionalFormatting sqref="D847">
    <cfRule type="cellIs" dxfId="7866" priority="8296" operator="equal">
      <formula>"Pendiente"</formula>
    </cfRule>
  </conditionalFormatting>
  <conditionalFormatting sqref="B848:C848 E848">
    <cfRule type="cellIs" dxfId="7865" priority="8295" operator="equal">
      <formula>"Pendiente"</formula>
    </cfRule>
  </conditionalFormatting>
  <conditionalFormatting sqref="D848">
    <cfRule type="cellIs" dxfId="7864" priority="8294" operator="equal">
      <formula>"Pendiente"</formula>
    </cfRule>
  </conditionalFormatting>
  <conditionalFormatting sqref="M847:M848">
    <cfRule type="cellIs" dxfId="7863" priority="8293" operator="equal">
      <formula>"Pendiente"</formula>
    </cfRule>
  </conditionalFormatting>
  <conditionalFormatting sqref="G847:G848">
    <cfRule type="cellIs" dxfId="7862" priority="8292" operator="equal">
      <formula>"Pendiente"</formula>
    </cfRule>
  </conditionalFormatting>
  <conditionalFormatting sqref="AC594">
    <cfRule type="cellIs" dxfId="7861" priority="8291" operator="equal">
      <formula>"Pendiente"</formula>
    </cfRule>
  </conditionalFormatting>
  <conditionalFormatting sqref="AD594">
    <cfRule type="cellIs" dxfId="7860" priority="8290" operator="equal">
      <formula>"Pendiente"</formula>
    </cfRule>
  </conditionalFormatting>
  <conditionalFormatting sqref="AE594">
    <cfRule type="cellIs" dxfId="7859" priority="8289" operator="equal">
      <formula>"Pendiente"</formula>
    </cfRule>
  </conditionalFormatting>
  <conditionalFormatting sqref="Y594">
    <cfRule type="cellIs" dxfId="7858" priority="8288" operator="equal">
      <formula>"Pendiente"</formula>
    </cfRule>
  </conditionalFormatting>
  <conditionalFormatting sqref="AD595">
    <cfRule type="cellIs" dxfId="7857" priority="8287" operator="equal">
      <formula>"Pendiente"</formula>
    </cfRule>
  </conditionalFormatting>
  <conditionalFormatting sqref="AE595">
    <cfRule type="cellIs" dxfId="7856" priority="8286" operator="equal">
      <formula>"Pendiente"</formula>
    </cfRule>
  </conditionalFormatting>
  <conditionalFormatting sqref="AE596">
    <cfRule type="cellIs" dxfId="7855" priority="8285" operator="equal">
      <formula>"Pendiente"</formula>
    </cfRule>
  </conditionalFormatting>
  <conditionalFormatting sqref="AD596">
    <cfRule type="cellIs" dxfId="7854" priority="8284" operator="equal">
      <formula>"Pendiente"</formula>
    </cfRule>
  </conditionalFormatting>
  <conditionalFormatting sqref="AE597:AE611">
    <cfRule type="cellIs" dxfId="7853" priority="8283" operator="equal">
      <formula>"Pendiente"</formula>
    </cfRule>
  </conditionalFormatting>
  <conditionalFormatting sqref="AD597:AD611">
    <cfRule type="cellIs" dxfId="7852" priority="8282" operator="equal">
      <formula>"Pendiente"</formula>
    </cfRule>
  </conditionalFormatting>
  <conditionalFormatting sqref="S746 S743:S744 S740 S727 S725 S718:S720 S715 S712:S713 S706 S697:S699 S689:S691 S683 S680:S681 S668 S665 S661:S662 S651 S633 S618 S608">
    <cfRule type="cellIs" dxfId="7851" priority="8277" operator="equal">
      <formula>"Pendiente"</formula>
    </cfRule>
  </conditionalFormatting>
  <conditionalFormatting sqref="AB612">
    <cfRule type="cellIs" dxfId="7850" priority="8274" operator="equal">
      <formula>"Pendiente"</formula>
    </cfRule>
  </conditionalFormatting>
  <conditionalFormatting sqref="AC613">
    <cfRule type="cellIs" dxfId="7849" priority="8273" operator="equal">
      <formula>"Pendiente"</formula>
    </cfRule>
  </conditionalFormatting>
  <conditionalFormatting sqref="B849:D849">
    <cfRule type="cellIs" dxfId="7848" priority="8272" operator="equal">
      <formula>"Pendiente"</formula>
    </cfRule>
  </conditionalFormatting>
  <conditionalFormatting sqref="B850:D850">
    <cfRule type="cellIs" dxfId="7847" priority="8271" operator="equal">
      <formula>"Pendiente"</formula>
    </cfRule>
  </conditionalFormatting>
  <conditionalFormatting sqref="M849:M850">
    <cfRule type="cellIs" dxfId="7846" priority="8268" operator="equal">
      <formula>"Pendiente"</formula>
    </cfRule>
  </conditionalFormatting>
  <conditionalFormatting sqref="G849:G850">
    <cfRule type="cellIs" dxfId="7845" priority="8267" operator="equal">
      <formula>"Pendiente"</formula>
    </cfRule>
  </conditionalFormatting>
  <conditionalFormatting sqref="B851:D851">
    <cfRule type="cellIs" dxfId="7844" priority="8266" operator="equal">
      <formula>"Pendiente"</formula>
    </cfRule>
  </conditionalFormatting>
  <conditionalFormatting sqref="B852:E852">
    <cfRule type="cellIs" dxfId="7843" priority="8265" operator="equal">
      <formula>"Pendiente"</formula>
    </cfRule>
  </conditionalFormatting>
  <conditionalFormatting sqref="B853:D853">
    <cfRule type="cellIs" dxfId="7842" priority="8264" operator="equal">
      <formula>"Pendiente"</formula>
    </cfRule>
  </conditionalFormatting>
  <conditionalFormatting sqref="B854:D854">
    <cfRule type="cellIs" dxfId="7841" priority="8263" operator="equal">
      <formula>"Pendiente"</formula>
    </cfRule>
  </conditionalFormatting>
  <conditionalFormatting sqref="B855:C855 E855">
    <cfRule type="cellIs" dxfId="7840" priority="8262" operator="equal">
      <formula>"Pendiente"</formula>
    </cfRule>
  </conditionalFormatting>
  <conditionalFormatting sqref="D855">
    <cfRule type="cellIs" dxfId="7839" priority="8261" operator="equal">
      <formula>"Pendiente"</formula>
    </cfRule>
  </conditionalFormatting>
  <conditionalFormatting sqref="M851:M855">
    <cfRule type="cellIs" dxfId="7838" priority="8260" operator="equal">
      <formula>"Pendiente"</formula>
    </cfRule>
  </conditionalFormatting>
  <conditionalFormatting sqref="G851:G855">
    <cfRule type="cellIs" dxfId="7837" priority="8259" operator="equal">
      <formula>"Pendiente"</formula>
    </cfRule>
  </conditionalFormatting>
  <conditionalFormatting sqref="B856:D856">
    <cfRule type="cellIs" dxfId="7836" priority="8258" operator="equal">
      <formula>"Pendiente"</formula>
    </cfRule>
  </conditionalFormatting>
  <conditionalFormatting sqref="B857:C857 E857">
    <cfRule type="cellIs" dxfId="7835" priority="8257" operator="equal">
      <formula>"Pendiente"</formula>
    </cfRule>
  </conditionalFormatting>
  <conditionalFormatting sqref="D857">
    <cfRule type="cellIs" dxfId="7834" priority="8256" operator="equal">
      <formula>"Pendiente"</formula>
    </cfRule>
  </conditionalFormatting>
  <conditionalFormatting sqref="M856:M857">
    <cfRule type="cellIs" dxfId="7833" priority="8255" operator="equal">
      <formula>"Pendiente"</formula>
    </cfRule>
  </conditionalFormatting>
  <conditionalFormatting sqref="G856:G857">
    <cfRule type="cellIs" dxfId="7832" priority="8254" operator="equal">
      <formula>"Pendiente"</formula>
    </cfRule>
  </conditionalFormatting>
  <conditionalFormatting sqref="B859:D859">
    <cfRule type="cellIs" dxfId="7831" priority="8253" operator="equal">
      <formula>"Pendiente"</formula>
    </cfRule>
  </conditionalFormatting>
  <conditionalFormatting sqref="M858:M859">
    <cfRule type="cellIs" dxfId="7830" priority="8251" operator="equal">
      <formula>"Pendiente"</formula>
    </cfRule>
  </conditionalFormatting>
  <conditionalFormatting sqref="G858:G859">
    <cfRule type="cellIs" dxfId="7829" priority="8250" operator="equal">
      <formula>"Pendiente"</formula>
    </cfRule>
  </conditionalFormatting>
  <conditionalFormatting sqref="B860:C860 E860">
    <cfRule type="cellIs" dxfId="7828" priority="8249" operator="equal">
      <formula>"Pendiente"</formula>
    </cfRule>
  </conditionalFormatting>
  <conditionalFormatting sqref="D860">
    <cfRule type="cellIs" dxfId="7827" priority="8248" operator="equal">
      <formula>"Pendiente"</formula>
    </cfRule>
  </conditionalFormatting>
  <conditionalFormatting sqref="B861:C861 E861">
    <cfRule type="cellIs" dxfId="7826" priority="8247" operator="equal">
      <formula>"Pendiente"</formula>
    </cfRule>
  </conditionalFormatting>
  <conditionalFormatting sqref="D861">
    <cfRule type="cellIs" dxfId="7825" priority="8246" operator="equal">
      <formula>"Pendiente"</formula>
    </cfRule>
  </conditionalFormatting>
  <conditionalFormatting sqref="M860:M861">
    <cfRule type="cellIs" dxfId="7824" priority="8245" operator="equal">
      <formula>"Pendiente"</formula>
    </cfRule>
  </conditionalFormatting>
  <conditionalFormatting sqref="G860:G861">
    <cfRule type="cellIs" dxfId="7823" priority="8244" operator="equal">
      <formula>"Pendiente"</formula>
    </cfRule>
  </conditionalFormatting>
  <conditionalFormatting sqref="B862:D862">
    <cfRule type="cellIs" dxfId="7822" priority="8243" operator="equal">
      <formula>"Pendiente"</formula>
    </cfRule>
  </conditionalFormatting>
  <conditionalFormatting sqref="B863:C863">
    <cfRule type="cellIs" dxfId="7821" priority="8242" operator="equal">
      <formula>"Pendiente"</formula>
    </cfRule>
  </conditionalFormatting>
  <conditionalFormatting sqref="D863">
    <cfRule type="cellIs" dxfId="7820" priority="8241" operator="equal">
      <formula>"Pendiente"</formula>
    </cfRule>
  </conditionalFormatting>
  <conditionalFormatting sqref="M862:M863">
    <cfRule type="cellIs" dxfId="7819" priority="8240" operator="equal">
      <formula>"Pendiente"</formula>
    </cfRule>
  </conditionalFormatting>
  <conditionalFormatting sqref="G862:G863">
    <cfRule type="cellIs" dxfId="7818" priority="8239" operator="equal">
      <formula>"Pendiente"</formula>
    </cfRule>
  </conditionalFormatting>
  <conditionalFormatting sqref="B864:C864 E864">
    <cfRule type="cellIs" dxfId="7817" priority="8238" operator="equal">
      <formula>"Pendiente"</formula>
    </cfRule>
  </conditionalFormatting>
  <conditionalFormatting sqref="D864">
    <cfRule type="cellIs" dxfId="7816" priority="8237" operator="equal">
      <formula>"Pendiente"</formula>
    </cfRule>
  </conditionalFormatting>
  <conditionalFormatting sqref="B865:C865 E865">
    <cfRule type="cellIs" dxfId="7815" priority="8236" operator="equal">
      <formula>"Pendiente"</formula>
    </cfRule>
  </conditionalFormatting>
  <conditionalFormatting sqref="D865">
    <cfRule type="cellIs" dxfId="7814" priority="8235" operator="equal">
      <formula>"Pendiente"</formula>
    </cfRule>
  </conditionalFormatting>
  <conditionalFormatting sqref="B866:C866 E866">
    <cfRule type="cellIs" dxfId="7813" priority="8234" operator="equal">
      <formula>"Pendiente"</formula>
    </cfRule>
  </conditionalFormatting>
  <conditionalFormatting sqref="D866">
    <cfRule type="cellIs" dxfId="7812" priority="8233" operator="equal">
      <formula>"Pendiente"</formula>
    </cfRule>
  </conditionalFormatting>
  <conditionalFormatting sqref="M864:M866">
    <cfRule type="cellIs" dxfId="7811" priority="8232" operator="equal">
      <formula>"Pendiente"</formula>
    </cfRule>
  </conditionalFormatting>
  <conditionalFormatting sqref="G864:G866">
    <cfRule type="cellIs" dxfId="7810" priority="8231" operator="equal">
      <formula>"Pendiente"</formula>
    </cfRule>
  </conditionalFormatting>
  <conditionalFormatting sqref="M867">
    <cfRule type="cellIs" dxfId="7809" priority="8230" operator="equal">
      <formula>"Pendiente"</formula>
    </cfRule>
  </conditionalFormatting>
  <conditionalFormatting sqref="G867">
    <cfRule type="cellIs" dxfId="7808" priority="8229" operator="equal">
      <formula>"Pendiente"</formula>
    </cfRule>
  </conditionalFormatting>
  <conditionalFormatting sqref="B868:D868">
    <cfRule type="cellIs" dxfId="7807" priority="8228" operator="equal">
      <formula>"Pendiente"</formula>
    </cfRule>
  </conditionalFormatting>
  <conditionalFormatting sqref="B869:C869">
    <cfRule type="cellIs" dxfId="7806" priority="8227" operator="equal">
      <formula>"Pendiente"</formula>
    </cfRule>
  </conditionalFormatting>
  <conditionalFormatting sqref="D869">
    <cfRule type="cellIs" dxfId="7805" priority="8226" operator="equal">
      <formula>"Pendiente"</formula>
    </cfRule>
  </conditionalFormatting>
  <conditionalFormatting sqref="B870:D870">
    <cfRule type="cellIs" dxfId="7804" priority="8225" operator="equal">
      <formula>"Pendiente"</formula>
    </cfRule>
  </conditionalFormatting>
  <conditionalFormatting sqref="M868:M870">
    <cfRule type="cellIs" dxfId="7803" priority="8223" operator="equal">
      <formula>"Pendiente"</formula>
    </cfRule>
  </conditionalFormatting>
  <conditionalFormatting sqref="I868:K870">
    <cfRule type="cellIs" dxfId="7802" priority="8222" operator="equal">
      <formula>"Pendiente"</formula>
    </cfRule>
  </conditionalFormatting>
  <conditionalFormatting sqref="G868:G870">
    <cfRule type="cellIs" dxfId="7801" priority="8221" operator="equal">
      <formula>"Pendiente"</formula>
    </cfRule>
  </conditionalFormatting>
  <conditionalFormatting sqref="V630">
    <cfRule type="cellIs" dxfId="7800" priority="8220" operator="equal">
      <formula>"Pendiente"</formula>
    </cfRule>
  </conditionalFormatting>
  <conditionalFormatting sqref="W649:X655 X648 W647 W631:X646 X630 X656">
    <cfRule type="cellIs" dxfId="7799" priority="8219" operator="equal">
      <formula>"Pendiente"</formula>
    </cfRule>
  </conditionalFormatting>
  <conditionalFormatting sqref="Y632">
    <cfRule type="cellIs" dxfId="7798" priority="8218" operator="equal">
      <formula>"Pendiente"</formula>
    </cfRule>
  </conditionalFormatting>
  <conditionalFormatting sqref="B871:D871">
    <cfRule type="cellIs" dxfId="7797" priority="8217" operator="equal">
      <formula>"Pendiente"</formula>
    </cfRule>
  </conditionalFormatting>
  <conditionalFormatting sqref="B872:D872">
    <cfRule type="cellIs" dxfId="7796" priority="8216" operator="equal">
      <formula>"Pendiente"</formula>
    </cfRule>
  </conditionalFormatting>
  <conditionalFormatting sqref="B873:D873">
    <cfRule type="cellIs" dxfId="7795" priority="8215" operator="equal">
      <formula>"Pendiente"</formula>
    </cfRule>
  </conditionalFormatting>
  <conditionalFormatting sqref="M871:M873">
    <cfRule type="cellIs" dxfId="7794" priority="8214" operator="equal">
      <formula>"Pendiente"</formula>
    </cfRule>
  </conditionalFormatting>
  <conditionalFormatting sqref="I871:K873">
    <cfRule type="cellIs" dxfId="7793" priority="8213" operator="equal">
      <formula>"Pendiente"</formula>
    </cfRule>
  </conditionalFormatting>
  <conditionalFormatting sqref="G871:G873">
    <cfRule type="cellIs" dxfId="7792" priority="8212" operator="equal">
      <formula>"Pendiente"</formula>
    </cfRule>
  </conditionalFormatting>
  <conditionalFormatting sqref="B874:D874">
    <cfRule type="cellIs" dxfId="7791" priority="8211" operator="equal">
      <formula>"Pendiente"</formula>
    </cfRule>
  </conditionalFormatting>
  <conditionalFormatting sqref="B875:D875">
    <cfRule type="cellIs" dxfId="7790" priority="8210" operator="equal">
      <formula>"Pendiente"</formula>
    </cfRule>
  </conditionalFormatting>
  <conditionalFormatting sqref="B876:C876 E876">
    <cfRule type="cellIs" dxfId="7789" priority="8209" operator="equal">
      <formula>"Pendiente"</formula>
    </cfRule>
  </conditionalFormatting>
  <conditionalFormatting sqref="D876">
    <cfRule type="cellIs" dxfId="7788" priority="8208" operator="equal">
      <formula>"Pendiente"</formula>
    </cfRule>
  </conditionalFormatting>
  <conditionalFormatting sqref="M874:M876">
    <cfRule type="cellIs" dxfId="7787" priority="8207" operator="equal">
      <formula>"Pendiente"</formula>
    </cfRule>
  </conditionalFormatting>
  <conditionalFormatting sqref="I874:K876">
    <cfRule type="cellIs" dxfId="7786" priority="8206" operator="equal">
      <formula>"Pendiente"</formula>
    </cfRule>
  </conditionalFormatting>
  <conditionalFormatting sqref="G874:G876">
    <cfRule type="cellIs" dxfId="7785" priority="8205" operator="equal">
      <formula>"Pendiente"</formula>
    </cfRule>
  </conditionalFormatting>
  <conditionalFormatting sqref="B877:C877 E877">
    <cfRule type="cellIs" dxfId="7784" priority="8204" operator="equal">
      <formula>"Pendiente"</formula>
    </cfRule>
  </conditionalFormatting>
  <conditionalFormatting sqref="D877">
    <cfRule type="cellIs" dxfId="7783" priority="8203" operator="equal">
      <formula>"Pendiente"</formula>
    </cfRule>
  </conditionalFormatting>
  <conditionalFormatting sqref="N877:N893">
    <cfRule type="cellIs" dxfId="7782" priority="8202" operator="equal">
      <formula>"Pendiente"</formula>
    </cfRule>
  </conditionalFormatting>
  <conditionalFormatting sqref="N877:N893">
    <cfRule type="containsText" dxfId="7781" priority="8201" operator="containsText" text="FIRMADO">
      <formula>NOT(ISERROR(SEARCH("FIRMADO",N877)))</formula>
    </cfRule>
  </conditionalFormatting>
  <conditionalFormatting sqref="N877:N893">
    <cfRule type="containsText" dxfId="7780" priority="8200" operator="containsText" text="EN EJECUCIÓN">
      <formula>NOT(ISERROR(SEARCH("EN EJECUCIÓN",N877)))</formula>
    </cfRule>
  </conditionalFormatting>
  <conditionalFormatting sqref="M877">
    <cfRule type="cellIs" dxfId="7779" priority="8199" operator="equal">
      <formula>"Pendiente"</formula>
    </cfRule>
  </conditionalFormatting>
  <conditionalFormatting sqref="I877:K877">
    <cfRule type="cellIs" dxfId="7778" priority="8198" operator="equal">
      <formula>"Pendiente"</formula>
    </cfRule>
  </conditionalFormatting>
  <conditionalFormatting sqref="G877">
    <cfRule type="cellIs" dxfId="7777" priority="8197" operator="equal">
      <formula>"Pendiente"</formula>
    </cfRule>
  </conditionalFormatting>
  <conditionalFormatting sqref="B878:C878 E878">
    <cfRule type="cellIs" dxfId="7776" priority="8196" operator="equal">
      <formula>"Pendiente"</formula>
    </cfRule>
  </conditionalFormatting>
  <conditionalFormatting sqref="D878">
    <cfRule type="cellIs" dxfId="7775" priority="8195" operator="equal">
      <formula>"Pendiente"</formula>
    </cfRule>
  </conditionalFormatting>
  <conditionalFormatting sqref="B879:C879 E879">
    <cfRule type="cellIs" dxfId="7774" priority="8194" operator="equal">
      <formula>"Pendiente"</formula>
    </cfRule>
  </conditionalFormatting>
  <conditionalFormatting sqref="D879">
    <cfRule type="cellIs" dxfId="7773" priority="8193" operator="equal">
      <formula>"Pendiente"</formula>
    </cfRule>
  </conditionalFormatting>
  <conditionalFormatting sqref="B880:C880 E880">
    <cfRule type="cellIs" dxfId="7772" priority="8192" operator="equal">
      <formula>"Pendiente"</formula>
    </cfRule>
  </conditionalFormatting>
  <conditionalFormatting sqref="D880">
    <cfRule type="cellIs" dxfId="7771" priority="8191" operator="equal">
      <formula>"Pendiente"</formula>
    </cfRule>
  </conditionalFormatting>
  <conditionalFormatting sqref="B881:C881 E881">
    <cfRule type="cellIs" dxfId="7770" priority="8190" operator="equal">
      <formula>"Pendiente"</formula>
    </cfRule>
  </conditionalFormatting>
  <conditionalFormatting sqref="D881">
    <cfRule type="cellIs" dxfId="7769" priority="8189" operator="equal">
      <formula>"Pendiente"</formula>
    </cfRule>
  </conditionalFormatting>
  <conditionalFormatting sqref="M878:M881">
    <cfRule type="cellIs" dxfId="7768" priority="8188" operator="equal">
      <formula>"Pendiente"</formula>
    </cfRule>
  </conditionalFormatting>
  <conditionalFormatting sqref="I878:K881">
    <cfRule type="cellIs" dxfId="7767" priority="8187" operator="equal">
      <formula>"Pendiente"</formula>
    </cfRule>
  </conditionalFormatting>
  <conditionalFormatting sqref="G878:G881">
    <cfRule type="cellIs" dxfId="7766" priority="8186" operator="equal">
      <formula>"Pendiente"</formula>
    </cfRule>
  </conditionalFormatting>
  <conditionalFormatting sqref="T786">
    <cfRule type="cellIs" dxfId="7765" priority="8185" operator="equal">
      <formula>"Pendiente"</formula>
    </cfRule>
  </conditionalFormatting>
  <conditionalFormatting sqref="B882:C882">
    <cfRule type="cellIs" dxfId="7764" priority="8184" operator="equal">
      <formula>"Pendiente"</formula>
    </cfRule>
  </conditionalFormatting>
  <conditionalFormatting sqref="D882">
    <cfRule type="cellIs" dxfId="7763" priority="8183" operator="equal">
      <formula>"Pendiente"</formula>
    </cfRule>
  </conditionalFormatting>
  <conditionalFormatting sqref="B883:C883 E883">
    <cfRule type="cellIs" dxfId="7762" priority="8182" operator="equal">
      <formula>"Pendiente"</formula>
    </cfRule>
  </conditionalFormatting>
  <conditionalFormatting sqref="D883">
    <cfRule type="cellIs" dxfId="7761" priority="8181" operator="equal">
      <formula>"Pendiente"</formula>
    </cfRule>
  </conditionalFormatting>
  <conditionalFormatting sqref="B884:C884">
    <cfRule type="cellIs" dxfId="7760" priority="8180" operator="equal">
      <formula>"Pendiente"</formula>
    </cfRule>
  </conditionalFormatting>
  <conditionalFormatting sqref="D884">
    <cfRule type="cellIs" dxfId="7759" priority="8179" operator="equal">
      <formula>"Pendiente"</formula>
    </cfRule>
  </conditionalFormatting>
  <conditionalFormatting sqref="B885:C885">
    <cfRule type="cellIs" dxfId="7758" priority="8178" operator="equal">
      <formula>"Pendiente"</formula>
    </cfRule>
  </conditionalFormatting>
  <conditionalFormatting sqref="D885">
    <cfRule type="cellIs" dxfId="7757" priority="8177" operator="equal">
      <formula>"Pendiente"</formula>
    </cfRule>
  </conditionalFormatting>
  <conditionalFormatting sqref="B886:C886">
    <cfRule type="cellIs" dxfId="7756" priority="8176" operator="equal">
      <formula>"Pendiente"</formula>
    </cfRule>
  </conditionalFormatting>
  <conditionalFormatting sqref="D886">
    <cfRule type="cellIs" dxfId="7755" priority="8175" operator="equal">
      <formula>"Pendiente"</formula>
    </cfRule>
  </conditionalFormatting>
  <conditionalFormatting sqref="M882:M886">
    <cfRule type="cellIs" dxfId="7754" priority="8174" operator="equal">
      <formula>"Pendiente"</formula>
    </cfRule>
  </conditionalFormatting>
  <conditionalFormatting sqref="I882:K886">
    <cfRule type="cellIs" dxfId="7753" priority="8173" operator="equal">
      <formula>"Pendiente"</formula>
    </cfRule>
  </conditionalFormatting>
  <conditionalFormatting sqref="G882:G886">
    <cfRule type="cellIs" dxfId="7752" priority="8172" operator="equal">
      <formula>"Pendiente"</formula>
    </cfRule>
  </conditionalFormatting>
  <conditionalFormatting sqref="B887:D887">
    <cfRule type="cellIs" dxfId="7751" priority="8168" operator="equal">
      <formula>"Pendiente"</formula>
    </cfRule>
  </conditionalFormatting>
  <conditionalFormatting sqref="B888:D888">
    <cfRule type="cellIs" dxfId="7750" priority="8167" operator="equal">
      <formula>"Pendiente"</formula>
    </cfRule>
  </conditionalFormatting>
  <conditionalFormatting sqref="B889:C889 E889">
    <cfRule type="cellIs" dxfId="7749" priority="8166" operator="equal">
      <formula>"Pendiente"</formula>
    </cfRule>
  </conditionalFormatting>
  <conditionalFormatting sqref="D889">
    <cfRule type="cellIs" dxfId="7748" priority="8165" operator="equal">
      <formula>"Pendiente"</formula>
    </cfRule>
  </conditionalFormatting>
  <conditionalFormatting sqref="B890:D890">
    <cfRule type="cellIs" dxfId="7747" priority="8164" operator="equal">
      <formula>"Pendiente"</formula>
    </cfRule>
  </conditionalFormatting>
  <conditionalFormatting sqref="M887:M890">
    <cfRule type="cellIs" dxfId="7746" priority="8163" operator="equal">
      <formula>"Pendiente"</formula>
    </cfRule>
  </conditionalFormatting>
  <conditionalFormatting sqref="I887:K890">
    <cfRule type="cellIs" dxfId="7745" priority="8162" operator="equal">
      <formula>"Pendiente"</formula>
    </cfRule>
  </conditionalFormatting>
  <conditionalFormatting sqref="G887:G890">
    <cfRule type="cellIs" dxfId="7744" priority="8161" operator="equal">
      <formula>"Pendiente"</formula>
    </cfRule>
  </conditionalFormatting>
  <conditionalFormatting sqref="B891:D891">
    <cfRule type="cellIs" dxfId="7743" priority="8160" operator="equal">
      <formula>"Pendiente"</formula>
    </cfRule>
  </conditionalFormatting>
  <conditionalFormatting sqref="B892:C892">
    <cfRule type="cellIs" dxfId="7742" priority="8159" operator="equal">
      <formula>"Pendiente"</formula>
    </cfRule>
  </conditionalFormatting>
  <conditionalFormatting sqref="D892">
    <cfRule type="cellIs" dxfId="7741" priority="8158" operator="equal">
      <formula>"Pendiente"</formula>
    </cfRule>
  </conditionalFormatting>
  <conditionalFormatting sqref="B893:D893">
    <cfRule type="cellIs" dxfId="7740" priority="8157" operator="equal">
      <formula>"Pendiente"</formula>
    </cfRule>
  </conditionalFormatting>
  <conditionalFormatting sqref="M891:M893">
    <cfRule type="cellIs" dxfId="7739" priority="8156" operator="equal">
      <formula>"Pendiente"</formula>
    </cfRule>
  </conditionalFormatting>
  <conditionalFormatting sqref="I891:K893">
    <cfRule type="cellIs" dxfId="7738" priority="8155" operator="equal">
      <formula>"Pendiente"</formula>
    </cfRule>
  </conditionalFormatting>
  <conditionalFormatting sqref="G891:G893">
    <cfRule type="cellIs" dxfId="7737" priority="8154" operator="equal">
      <formula>"Pendiente"</formula>
    </cfRule>
  </conditionalFormatting>
  <conditionalFormatting sqref="B894:D894">
    <cfRule type="cellIs" dxfId="7736" priority="8153" operator="equal">
      <formula>"Pendiente"</formula>
    </cfRule>
  </conditionalFormatting>
  <conditionalFormatting sqref="N894:N898">
    <cfRule type="cellIs" dxfId="7735" priority="8152" operator="equal">
      <formula>"Pendiente"</formula>
    </cfRule>
  </conditionalFormatting>
  <conditionalFormatting sqref="N894:N898">
    <cfRule type="containsText" dxfId="7734" priority="8151" operator="containsText" text="FIRMADO">
      <formula>NOT(ISERROR(SEARCH("FIRMADO",N894)))</formula>
    </cfRule>
  </conditionalFormatting>
  <conditionalFormatting sqref="N894:N898">
    <cfRule type="containsText" dxfId="7733" priority="8150" operator="containsText" text="EN EJECUCIÓN">
      <formula>NOT(ISERROR(SEARCH("EN EJECUCIÓN",N894)))</formula>
    </cfRule>
  </conditionalFormatting>
  <conditionalFormatting sqref="M894">
    <cfRule type="cellIs" dxfId="7732" priority="8149" operator="equal">
      <formula>"Pendiente"</formula>
    </cfRule>
  </conditionalFormatting>
  <conditionalFormatting sqref="I894:K894">
    <cfRule type="cellIs" dxfId="7731" priority="8148" operator="equal">
      <formula>"Pendiente"</formula>
    </cfRule>
  </conditionalFormatting>
  <conditionalFormatting sqref="G894">
    <cfRule type="cellIs" dxfId="7730" priority="8147" operator="equal">
      <formula>"Pendiente"</formula>
    </cfRule>
  </conditionalFormatting>
  <conditionalFormatting sqref="B895:C895 E895">
    <cfRule type="cellIs" dxfId="7729" priority="8146" operator="equal">
      <formula>"Pendiente"</formula>
    </cfRule>
  </conditionalFormatting>
  <conditionalFormatting sqref="D895">
    <cfRule type="cellIs" dxfId="7728" priority="8145" operator="equal">
      <formula>"Pendiente"</formula>
    </cfRule>
  </conditionalFormatting>
  <conditionalFormatting sqref="M895">
    <cfRule type="cellIs" dxfId="7727" priority="8144" operator="equal">
      <formula>"Pendiente"</formula>
    </cfRule>
  </conditionalFormatting>
  <conditionalFormatting sqref="I895:K895">
    <cfRule type="cellIs" dxfId="7726" priority="8143" operator="equal">
      <formula>"Pendiente"</formula>
    </cfRule>
  </conditionalFormatting>
  <conditionalFormatting sqref="G895">
    <cfRule type="cellIs" dxfId="7725" priority="8142" operator="equal">
      <formula>"Pendiente"</formula>
    </cfRule>
  </conditionalFormatting>
  <conditionalFormatting sqref="M640">
    <cfRule type="cellIs" dxfId="7724" priority="8141" operator="equal">
      <formula>"Pendiente"</formula>
    </cfRule>
  </conditionalFormatting>
  <conditionalFormatting sqref="V645">
    <cfRule type="cellIs" dxfId="7723" priority="8140" operator="equal">
      <formula>"Pendiente"</formula>
    </cfRule>
  </conditionalFormatting>
  <conditionalFormatting sqref="V646">
    <cfRule type="cellIs" dxfId="7722" priority="8139" operator="equal">
      <formula>"Pendiente"</formula>
    </cfRule>
  </conditionalFormatting>
  <conditionalFormatting sqref="C647">
    <cfRule type="cellIs" dxfId="7721" priority="8138" operator="equal">
      <formula>"Pendiente"</formula>
    </cfRule>
  </conditionalFormatting>
  <conditionalFormatting sqref="V649">
    <cfRule type="cellIs" dxfId="7720" priority="8137" operator="equal">
      <formula>"Pendiente"</formula>
    </cfRule>
  </conditionalFormatting>
  <conditionalFormatting sqref="Y649">
    <cfRule type="cellIs" dxfId="7719" priority="8136" operator="equal">
      <formula>"Pendiente"</formula>
    </cfRule>
  </conditionalFormatting>
  <conditionalFormatting sqref="AG651">
    <cfRule type="cellIs" dxfId="7718" priority="8135" operator="equal">
      <formula>"Pendiente"</formula>
    </cfRule>
  </conditionalFormatting>
  <conditionalFormatting sqref="B896:D896">
    <cfRule type="cellIs" dxfId="7717" priority="8134" operator="equal">
      <formula>"Pendiente"</formula>
    </cfRule>
  </conditionalFormatting>
  <conditionalFormatting sqref="M896">
    <cfRule type="cellIs" dxfId="7716" priority="8133" operator="equal">
      <formula>"Pendiente"</formula>
    </cfRule>
  </conditionalFormatting>
  <conditionalFormatting sqref="I896:K896">
    <cfRule type="cellIs" dxfId="7715" priority="8132" operator="equal">
      <formula>"Pendiente"</formula>
    </cfRule>
  </conditionalFormatting>
  <conditionalFormatting sqref="G896">
    <cfRule type="cellIs" dxfId="7714" priority="8131" operator="equal">
      <formula>"Pendiente"</formula>
    </cfRule>
  </conditionalFormatting>
  <conditionalFormatting sqref="B897:D897">
    <cfRule type="cellIs" dxfId="7713" priority="8130" operator="equal">
      <formula>"Pendiente"</formula>
    </cfRule>
  </conditionalFormatting>
  <conditionalFormatting sqref="M897">
    <cfRule type="cellIs" dxfId="7712" priority="8129" operator="equal">
      <formula>"Pendiente"</formula>
    </cfRule>
  </conditionalFormatting>
  <conditionalFormatting sqref="I897:K897">
    <cfRule type="cellIs" dxfId="7711" priority="8128" operator="equal">
      <formula>"Pendiente"</formula>
    </cfRule>
  </conditionalFormatting>
  <conditionalFormatting sqref="G897">
    <cfRule type="cellIs" dxfId="7710" priority="8127" operator="equal">
      <formula>"Pendiente"</formula>
    </cfRule>
  </conditionalFormatting>
  <conditionalFormatting sqref="B898:C898 E898">
    <cfRule type="cellIs" dxfId="7709" priority="8126" operator="equal">
      <formula>"Pendiente"</formula>
    </cfRule>
  </conditionalFormatting>
  <conditionalFormatting sqref="D898">
    <cfRule type="cellIs" dxfId="7708" priority="8125" operator="equal">
      <formula>"Pendiente"</formula>
    </cfRule>
  </conditionalFormatting>
  <conditionalFormatting sqref="M898">
    <cfRule type="cellIs" dxfId="7707" priority="8124" operator="equal">
      <formula>"Pendiente"</formula>
    </cfRule>
  </conditionalFormatting>
  <conditionalFormatting sqref="I898:K898">
    <cfRule type="cellIs" dxfId="7706" priority="8123" operator="equal">
      <formula>"Pendiente"</formula>
    </cfRule>
  </conditionalFormatting>
  <conditionalFormatting sqref="G898">
    <cfRule type="cellIs" dxfId="7705" priority="8122" operator="equal">
      <formula>"Pendiente"</formula>
    </cfRule>
  </conditionalFormatting>
  <conditionalFormatting sqref="B899:D899">
    <cfRule type="cellIs" dxfId="7704" priority="8121" operator="equal">
      <formula>"Pendiente"</formula>
    </cfRule>
  </conditionalFormatting>
  <conditionalFormatting sqref="N899">
    <cfRule type="cellIs" dxfId="7703" priority="8120" operator="equal">
      <formula>"Pendiente"</formula>
    </cfRule>
  </conditionalFormatting>
  <conditionalFormatting sqref="N899">
    <cfRule type="containsText" dxfId="7702" priority="8119" operator="containsText" text="FIRMADO">
      <formula>NOT(ISERROR(SEARCH("FIRMADO",N899)))</formula>
    </cfRule>
  </conditionalFormatting>
  <conditionalFormatting sqref="N899">
    <cfRule type="containsText" dxfId="7701" priority="8118" operator="containsText" text="EN EJECUCIÓN">
      <formula>NOT(ISERROR(SEARCH("EN EJECUCIÓN",N899)))</formula>
    </cfRule>
  </conditionalFormatting>
  <conditionalFormatting sqref="M899">
    <cfRule type="cellIs" dxfId="7700" priority="8117" operator="equal">
      <formula>"Pendiente"</formula>
    </cfRule>
  </conditionalFormatting>
  <conditionalFormatting sqref="I899:K899">
    <cfRule type="cellIs" dxfId="7699" priority="8116" operator="equal">
      <formula>"Pendiente"</formula>
    </cfRule>
  </conditionalFormatting>
  <conditionalFormatting sqref="G899">
    <cfRule type="cellIs" dxfId="7698" priority="8115" operator="equal">
      <formula>"Pendiente"</formula>
    </cfRule>
  </conditionalFormatting>
  <conditionalFormatting sqref="V651">
    <cfRule type="cellIs" dxfId="7697" priority="8114" operator="equal">
      <formula>"Pendiente"</formula>
    </cfRule>
  </conditionalFormatting>
  <conditionalFormatting sqref="B900:C900 E900">
    <cfRule type="cellIs" dxfId="7696" priority="8113" operator="equal">
      <formula>"Pendiente"</formula>
    </cfRule>
  </conditionalFormatting>
  <conditionalFormatting sqref="D900">
    <cfRule type="cellIs" dxfId="7695" priority="8112" operator="equal">
      <formula>"Pendiente"</formula>
    </cfRule>
  </conditionalFormatting>
  <conditionalFormatting sqref="N900:N903">
    <cfRule type="cellIs" dxfId="7694" priority="8111" operator="equal">
      <formula>"Pendiente"</formula>
    </cfRule>
  </conditionalFormatting>
  <conditionalFormatting sqref="N900:N903">
    <cfRule type="containsText" dxfId="7693" priority="8110" operator="containsText" text="FIRMADO">
      <formula>NOT(ISERROR(SEARCH("FIRMADO",N900)))</formula>
    </cfRule>
  </conditionalFormatting>
  <conditionalFormatting sqref="N900:N903">
    <cfRule type="containsText" dxfId="7692" priority="8109" operator="containsText" text="EN EJECUCIÓN">
      <formula>NOT(ISERROR(SEARCH("EN EJECUCIÓN",N900)))</formula>
    </cfRule>
  </conditionalFormatting>
  <conditionalFormatting sqref="M900">
    <cfRule type="cellIs" dxfId="7691" priority="8108" operator="equal">
      <formula>"Pendiente"</formula>
    </cfRule>
  </conditionalFormatting>
  <conditionalFormatting sqref="I900:K900">
    <cfRule type="cellIs" dxfId="7690" priority="8107" operator="equal">
      <formula>"Pendiente"</formula>
    </cfRule>
  </conditionalFormatting>
  <conditionalFormatting sqref="G900">
    <cfRule type="cellIs" dxfId="7689" priority="8106" operator="equal">
      <formula>"Pendiente"</formula>
    </cfRule>
  </conditionalFormatting>
  <conditionalFormatting sqref="B901:C901 E901">
    <cfRule type="cellIs" dxfId="7688" priority="8105" operator="equal">
      <formula>"Pendiente"</formula>
    </cfRule>
  </conditionalFormatting>
  <conditionalFormatting sqref="D901">
    <cfRule type="cellIs" dxfId="7687" priority="8104" operator="equal">
      <formula>"Pendiente"</formula>
    </cfRule>
  </conditionalFormatting>
  <conditionalFormatting sqref="M901">
    <cfRule type="cellIs" dxfId="7686" priority="8103" operator="equal">
      <formula>"Pendiente"</formula>
    </cfRule>
  </conditionalFormatting>
  <conditionalFormatting sqref="I901:K901">
    <cfRule type="cellIs" dxfId="7685" priority="8102" operator="equal">
      <formula>"Pendiente"</formula>
    </cfRule>
  </conditionalFormatting>
  <conditionalFormatting sqref="G901">
    <cfRule type="cellIs" dxfId="7684" priority="8101" operator="equal">
      <formula>"Pendiente"</formula>
    </cfRule>
  </conditionalFormatting>
  <conditionalFormatting sqref="N908 P662:P667 P674:P692 AD660:AG660 AC662:AG662 R665:V665 Z665:AG665 Y674:AC674 Y675:Z675 AB675:AC675 Y676:AC677 Y678:Z678 AB678:AC678 Y679:AC702 S711:T711 P694:P713 AA703:AC718 AA719 AC719 AB732:AC732 Z731 AF670:AG755 AA733:AC752 AA754:AC776 AA753 AF757:AG760 AF756 AF761 AB777:AC777 AA783 AC783 AA792:AB792 Q805:R805 T858:V858 T859:T890 T892:T894 V892:V894 T906:V906 T907 AA845 AC845 AA826 AC826 AC753 Y900:Y904 Y906:Y907 AA778:AC782 AA784:AC791 Y820:Y898 T748:T857 AA793:AC825 AA827:AC844 AA846:AC859 AA860:AB860 AA861:AC877 AA878 V859:V889 T891:V891 AC878:AC900 AA879:AB900 AF762:AG907 T895:V895 AA902:AC907 AB901:AC901 CD891:CE906 CE907 BC387:CD387 BC544:CD544 BC564:CD564 BC578:CD578 BC580:CD580 BC586:CD586 BC589:CD589 BC609:CD609 BC623:CD623 BC644:CD644 BC653:CD654 BC657:CD657 BC662:CD662 BC664:CD665 BC668:CD668 BC671:CD671 BC675:CD675 BC682:CD682 BC688:CD688 BC690:CD691 BC698:CD699 BC704:CD704 BC706:CD724 BC663:CE663 BC689:CE689 BC692:CE693 BC700:CE703 BC705:CE705 BC645:CE652 BC655:CE656 BC658:CE661 BC669:CE670 BC672:CE674 BC676:CE681 BC683:CE687 BF579:CE579 BC581:CE584 BC587:CE588 BC590:CE608 BC545:CE552 BC565:CE565 R903 X142:AG142 V142 AM142:AR150 X186:AG186 Y337:AG337 R658:AG659 R660:AB660 R663:AG664 R666:AG667 BC666:CE667 R684:V684 R698:V698 R705:V705 V699:V702 R699:T704 V704 V706:V707 P714:T715 P716:S716 X648:AG648 V648 Y647:AG647 X630:AG630 Y621:AG621 Y593:AG593 Y567:AG567 O593:W593 O620:AG620 O621:W621 O624:AG629 O630:V630 O631:AG632 O645:AG646 O647:W647 O648:T648 O649:AG651 O657:AG657 O658:P660 V727 V896 V831:V841 R706:T710 R712:T713 V712:V713 P726:T744 O748:R749 O745:T747 O806:R809 O805 N568:N591 O568:AG592 X656:AG656 R661:AG661 X665 P668:AG669 P670:AC673 R674:T683 V675:V683 R685:T697 P717:T724 V715:V724 V729:V738 V740:V785 T896:T905 V898:V905 V843:V857 R662:AA662 N902:N903 O900:P903 N904:R907 BC3:CE5 BC267:CE277 BF266:CE266 BC279:CE279 BF278:CE278 BC282:CE323 BF280:CE281 BF347:CE347 BC348:CE363 BC365:CE386 BF364:CE364 BC422:CE543 BF421:CE421 BC554:CE563 BF553:CE553 BF585:CE585 BC624:CE642 BF643:CE643 BC695:CE697 BF694:CE694 V787:V797 V810:V829 Y289:AG289 BC325:CE346 BC324 BE324:CE324 BC567:CE577 BC566 BE566:CE566 V799:V808 BC799:CE890 BC798:BD798 BF798:CE798 BC14:CE127 BC13 BE13:CE13 BF12:CE12 BC9:CE11 BF8:CE8 BC7:CE7 BF6:CE6 BC129:CE222 BF128:CE128 BC224:CE265 BC223 BE223:CE223 V685:V697 Z807:Z910 O908:O910 AM3:AZ141 AT142:AZ150 BA3:BA5 BA267:BA277 BA279 BA282:BA346 BA348:BA363 BA422:BA552 BA554:BA578 BA580:BA584 BA644:BA693 BA13:BA127 BA9:BA11 BA7 BA129:BA265 AM2:CE2 BC388:CE420 BA365:BA420 BB366:BB420 BC610:CE622 BA586:BB642 AH593:AH703 AI617:AI638 AA720:AC731 Y703:Y818 P725:V725 BC725:CE797 N662:O744 AD670:AE910 BA695:BB890 AM151:AZ909 CG1:XFD907 B902:E903 B906:E906 A5:A407 A549:A910 L906:M906 L907:L909 L902:L905 B661:P661 B900:N901 B142:T142 B186:V186 B337:W337 B567:W567 B620:M621 B645:M651 B652:AG655 A657:M658 B568:M593 B622:AG623 B656:V656 A773:R774 B805:M809 B289:T289 B143:AG185 B810:R899 B624:M632 B633:AG644 A2:AG4 B290:AG336 B594:AG619 B662:M749 A1:CF1 B5:AG141 B187:AG288 B338:AG407 A408:AG548 B549:AG566 B750:R772 B659:M660 B775:R804">
    <cfRule type="containsText" dxfId="7683" priority="8100" operator="containsText" text="PENDIENTE">
      <formula>NOT(ISERROR(SEARCH("PENDIENTE",A1)))</formula>
    </cfRule>
  </conditionalFormatting>
  <conditionalFormatting sqref="T866">
    <cfRule type="cellIs" dxfId="7682" priority="8099" operator="equal">
      <formula>"Pendiente"</formula>
    </cfRule>
  </conditionalFormatting>
  <conditionalFormatting sqref="T864">
    <cfRule type="cellIs" dxfId="7681" priority="8098" operator="equal">
      <formula>"Pendiente"</formula>
    </cfRule>
  </conditionalFormatting>
  <conditionalFormatting sqref="T865">
    <cfRule type="cellIs" dxfId="7680" priority="8097" operator="equal">
      <formula>"Pendiente"</formula>
    </cfRule>
  </conditionalFormatting>
  <conditionalFormatting sqref="T859:T861">
    <cfRule type="cellIs" dxfId="7679" priority="8096" operator="equal">
      <formula>"Pendiente"</formula>
    </cfRule>
  </conditionalFormatting>
  <conditionalFormatting sqref="T854">
    <cfRule type="cellIs" dxfId="7678" priority="8095" operator="equal">
      <formula>"Pendiente"</formula>
    </cfRule>
  </conditionalFormatting>
  <conditionalFormatting sqref="T854">
    <cfRule type="cellIs" dxfId="7677" priority="8094" operator="equal">
      <formula>"Pendiente"</formula>
    </cfRule>
  </conditionalFormatting>
  <conditionalFormatting sqref="T855:T857">
    <cfRule type="cellIs" dxfId="7676" priority="8093" operator="equal">
      <formula>"Pendiente"</formula>
    </cfRule>
  </conditionalFormatting>
  <conditionalFormatting sqref="T853">
    <cfRule type="cellIs" dxfId="7675" priority="8092" operator="equal">
      <formula>"Pendiente"</formula>
    </cfRule>
  </conditionalFormatting>
  <conditionalFormatting sqref="T849:T852">
    <cfRule type="cellIs" dxfId="7674" priority="8091" operator="equal">
      <formula>"Pendiente"</formula>
    </cfRule>
  </conditionalFormatting>
  <conditionalFormatting sqref="T851">
    <cfRule type="cellIs" dxfId="7673" priority="8090" operator="equal">
      <formula>"Pendiente"</formula>
    </cfRule>
  </conditionalFormatting>
  <conditionalFormatting sqref="T851">
    <cfRule type="cellIs" dxfId="7672" priority="8089" operator="equal">
      <formula>"Pendiente"</formula>
    </cfRule>
  </conditionalFormatting>
  <conditionalFormatting sqref="T850">
    <cfRule type="cellIs" dxfId="7671" priority="8088" operator="equal">
      <formula>"Pendiente"</formula>
    </cfRule>
  </conditionalFormatting>
  <conditionalFormatting sqref="T850">
    <cfRule type="cellIs" dxfId="7670" priority="8087" operator="equal">
      <formula>"Pendiente"</formula>
    </cfRule>
  </conditionalFormatting>
  <conditionalFormatting sqref="T849">
    <cfRule type="cellIs" dxfId="7669" priority="8086" operator="equal">
      <formula>"Pendiente"</formula>
    </cfRule>
  </conditionalFormatting>
  <conditionalFormatting sqref="T849">
    <cfRule type="cellIs" dxfId="7668" priority="8085" operator="equal">
      <formula>"Pendiente"</formula>
    </cfRule>
  </conditionalFormatting>
  <conditionalFormatting sqref="T846">
    <cfRule type="cellIs" dxfId="7667" priority="8084" operator="equal">
      <formula>"Pendiente"</formula>
    </cfRule>
  </conditionalFormatting>
  <conditionalFormatting sqref="T846">
    <cfRule type="containsText" dxfId="7666" priority="8083" operator="containsText" text="FIRMADO">
      <formula>NOT(ISERROR(SEARCH("FIRMADO",T846)))</formula>
    </cfRule>
  </conditionalFormatting>
  <conditionalFormatting sqref="T846">
    <cfRule type="containsText" dxfId="7665" priority="8082" operator="containsText" text="EN EJECUCIÓN">
      <formula>NOT(ISERROR(SEARCH("EN EJECUCIÓN",T846)))</formula>
    </cfRule>
  </conditionalFormatting>
  <conditionalFormatting sqref="T846">
    <cfRule type="cellIs" dxfId="7664" priority="8081" operator="equal">
      <formula>"Pendiente"</formula>
    </cfRule>
  </conditionalFormatting>
  <conditionalFormatting sqref="T846">
    <cfRule type="cellIs" dxfId="7663" priority="8080" operator="equal">
      <formula>"Pendiente"</formula>
    </cfRule>
  </conditionalFormatting>
  <conditionalFormatting sqref="T846">
    <cfRule type="cellIs" dxfId="7662" priority="8079" operator="equal">
      <formula>"Pendiente"</formula>
    </cfRule>
  </conditionalFormatting>
  <conditionalFormatting sqref="T845">
    <cfRule type="cellIs" dxfId="7661" priority="8078" operator="equal">
      <formula>"Pendiente"</formula>
    </cfRule>
  </conditionalFormatting>
  <conditionalFormatting sqref="T845">
    <cfRule type="cellIs" dxfId="7660" priority="8077" operator="equal">
      <formula>"Pendiente"</formula>
    </cfRule>
  </conditionalFormatting>
  <conditionalFormatting sqref="T845">
    <cfRule type="cellIs" dxfId="7659" priority="8076" operator="equal">
      <formula>"Pendiente"</formula>
    </cfRule>
  </conditionalFormatting>
  <conditionalFormatting sqref="T846">
    <cfRule type="cellIs" dxfId="7658" priority="8075" operator="equal">
      <formula>"Pendiente"</formula>
    </cfRule>
  </conditionalFormatting>
  <conditionalFormatting sqref="T846">
    <cfRule type="cellIs" dxfId="7657" priority="8074" operator="equal">
      <formula>"Pendiente"</formula>
    </cfRule>
  </conditionalFormatting>
  <conditionalFormatting sqref="T846">
    <cfRule type="cellIs" dxfId="7656" priority="8073" operator="equal">
      <formula>"Pendiente"</formula>
    </cfRule>
  </conditionalFormatting>
  <conditionalFormatting sqref="T839">
    <cfRule type="cellIs" dxfId="7655" priority="8072" operator="equal">
      <formula>"Pendiente"</formula>
    </cfRule>
  </conditionalFormatting>
  <conditionalFormatting sqref="T839">
    <cfRule type="cellIs" dxfId="7654" priority="8071" operator="equal">
      <formula>"Pendiente"</formula>
    </cfRule>
  </conditionalFormatting>
  <conditionalFormatting sqref="T839">
    <cfRule type="cellIs" dxfId="7653" priority="8070" operator="equal">
      <formula>"Pendiente"</formula>
    </cfRule>
  </conditionalFormatting>
  <conditionalFormatting sqref="T818">
    <cfRule type="cellIs" dxfId="7652" priority="8069" operator="equal">
      <formula>"Pendiente"</formula>
    </cfRule>
  </conditionalFormatting>
  <conditionalFormatting sqref="T818">
    <cfRule type="cellIs" dxfId="7651" priority="8068" operator="equal">
      <formula>"Pendiente"</formula>
    </cfRule>
  </conditionalFormatting>
  <conditionalFormatting sqref="T818">
    <cfRule type="cellIs" dxfId="7650" priority="8067" operator="equal">
      <formula>"Pendiente"</formula>
    </cfRule>
  </conditionalFormatting>
  <conditionalFormatting sqref="T816">
    <cfRule type="cellIs" dxfId="7649" priority="8066" operator="equal">
      <formula>"Pendiente"</formula>
    </cfRule>
  </conditionalFormatting>
  <conditionalFormatting sqref="T816">
    <cfRule type="cellIs" dxfId="7648" priority="8065" operator="equal">
      <formula>"Pendiente"</formula>
    </cfRule>
  </conditionalFormatting>
  <conditionalFormatting sqref="T816">
    <cfRule type="cellIs" dxfId="7647" priority="8064" operator="equal">
      <formula>"Pendiente"</formula>
    </cfRule>
  </conditionalFormatting>
  <conditionalFormatting sqref="T816">
    <cfRule type="cellIs" dxfId="7646" priority="8063" operator="equal">
      <formula>"Pendiente"</formula>
    </cfRule>
  </conditionalFormatting>
  <conditionalFormatting sqref="T816">
    <cfRule type="cellIs" dxfId="7645" priority="8062" operator="equal">
      <formula>"Pendiente"</formula>
    </cfRule>
  </conditionalFormatting>
  <conditionalFormatting sqref="T816">
    <cfRule type="cellIs" dxfId="7644" priority="8061" operator="equal">
      <formula>"Pendiente"</formula>
    </cfRule>
  </conditionalFormatting>
  <conditionalFormatting sqref="T816">
    <cfRule type="cellIs" dxfId="7643" priority="8060" operator="equal">
      <formula>"Pendiente"</formula>
    </cfRule>
  </conditionalFormatting>
  <conditionalFormatting sqref="T816">
    <cfRule type="cellIs" dxfId="7642" priority="8059" operator="equal">
      <formula>"Pendiente"</formula>
    </cfRule>
  </conditionalFormatting>
  <conditionalFormatting sqref="T816">
    <cfRule type="cellIs" dxfId="7641" priority="8058" operator="equal">
      <formula>"Pendiente"</formula>
    </cfRule>
  </conditionalFormatting>
  <conditionalFormatting sqref="T816">
    <cfRule type="cellIs" dxfId="7640" priority="8057" operator="equal">
      <formula>"Pendiente"</formula>
    </cfRule>
  </conditionalFormatting>
  <conditionalFormatting sqref="T816">
    <cfRule type="cellIs" dxfId="7639" priority="8056" operator="equal">
      <formula>"Pendiente"</formula>
    </cfRule>
  </conditionalFormatting>
  <conditionalFormatting sqref="T816">
    <cfRule type="cellIs" dxfId="7638" priority="8055" operator="equal">
      <formula>"Pendiente"</formula>
    </cfRule>
  </conditionalFormatting>
  <conditionalFormatting sqref="T816">
    <cfRule type="cellIs" dxfId="7637" priority="8054" operator="equal">
      <formula>"Pendiente"</formula>
    </cfRule>
  </conditionalFormatting>
  <conditionalFormatting sqref="T816">
    <cfRule type="cellIs" dxfId="7636" priority="8053" operator="equal">
      <formula>"Pendiente"</formula>
    </cfRule>
  </conditionalFormatting>
  <conditionalFormatting sqref="T816">
    <cfRule type="cellIs" dxfId="7635" priority="8052" operator="equal">
      <formula>"Pendiente"</formula>
    </cfRule>
  </conditionalFormatting>
  <conditionalFormatting sqref="T816">
    <cfRule type="cellIs" dxfId="7634" priority="8051" operator="equal">
      <formula>"Pendiente"</formula>
    </cfRule>
  </conditionalFormatting>
  <conditionalFormatting sqref="T816">
    <cfRule type="cellIs" dxfId="7633" priority="8050" operator="equal">
      <formula>"Pendiente"</formula>
    </cfRule>
  </conditionalFormatting>
  <conditionalFormatting sqref="T816">
    <cfRule type="cellIs" dxfId="7632" priority="8049" operator="equal">
      <formula>"Pendiente"</formula>
    </cfRule>
  </conditionalFormatting>
  <conditionalFormatting sqref="T816">
    <cfRule type="cellIs" dxfId="7631" priority="8048" operator="equal">
      <formula>"Pendiente"</formula>
    </cfRule>
  </conditionalFormatting>
  <conditionalFormatting sqref="T816">
    <cfRule type="cellIs" dxfId="7630" priority="8047" operator="equal">
      <formula>"Pendiente"</formula>
    </cfRule>
  </conditionalFormatting>
  <conditionalFormatting sqref="T816">
    <cfRule type="cellIs" dxfId="7629" priority="8046" operator="equal">
      <formula>"Pendiente"</formula>
    </cfRule>
  </conditionalFormatting>
  <conditionalFormatting sqref="T877">
    <cfRule type="cellIs" dxfId="7628" priority="8045" operator="equal">
      <formula>"Pendiente"</formula>
    </cfRule>
  </conditionalFormatting>
  <conditionalFormatting sqref="T857">
    <cfRule type="cellIs" dxfId="7627" priority="8044" operator="equal">
      <formula>"Pendiente"</formula>
    </cfRule>
  </conditionalFormatting>
  <conditionalFormatting sqref="T857">
    <cfRule type="cellIs" dxfId="7626" priority="8043" operator="equal">
      <formula>"Pendiente"</formula>
    </cfRule>
  </conditionalFormatting>
  <conditionalFormatting sqref="T857">
    <cfRule type="cellIs" dxfId="7625" priority="8042" operator="equal">
      <formula>"Pendiente"</formula>
    </cfRule>
  </conditionalFormatting>
  <conditionalFormatting sqref="T857">
    <cfRule type="cellIs" dxfId="7624" priority="8041" operator="equal">
      <formula>"Pendiente"</formula>
    </cfRule>
  </conditionalFormatting>
  <conditionalFormatting sqref="T876">
    <cfRule type="cellIs" dxfId="7623" priority="8040" operator="equal">
      <formula>"Pendiente"</formula>
    </cfRule>
  </conditionalFormatting>
  <conditionalFormatting sqref="T876">
    <cfRule type="cellIs" dxfId="7622" priority="8039" operator="equal">
      <formula>"Pendiente"</formula>
    </cfRule>
  </conditionalFormatting>
  <conditionalFormatting sqref="T878">
    <cfRule type="cellIs" dxfId="7621" priority="8038" operator="equal">
      <formula>"Pendiente"</formula>
    </cfRule>
  </conditionalFormatting>
  <conditionalFormatting sqref="T867">
    <cfRule type="cellIs" dxfId="7620" priority="8037" operator="equal">
      <formula>"Pendiente"</formula>
    </cfRule>
  </conditionalFormatting>
  <conditionalFormatting sqref="T860">
    <cfRule type="cellIs" dxfId="7619" priority="8036" operator="equal">
      <formula>"Pendiente"</formula>
    </cfRule>
  </conditionalFormatting>
  <conditionalFormatting sqref="T855">
    <cfRule type="cellIs" dxfId="7618" priority="8035" operator="equal">
      <formula>"Pendiente"</formula>
    </cfRule>
  </conditionalFormatting>
  <conditionalFormatting sqref="T855">
    <cfRule type="cellIs" dxfId="7617" priority="8034" operator="equal">
      <formula>"Pendiente"</formula>
    </cfRule>
  </conditionalFormatting>
  <conditionalFormatting sqref="T855">
    <cfRule type="cellIs" dxfId="7616" priority="8033" operator="equal">
      <formula>"Pendiente"</formula>
    </cfRule>
  </conditionalFormatting>
  <conditionalFormatting sqref="T847">
    <cfRule type="cellIs" dxfId="7615" priority="8032" operator="equal">
      <formula>"Pendiente"</formula>
    </cfRule>
  </conditionalFormatting>
  <conditionalFormatting sqref="T847">
    <cfRule type="cellIs" dxfId="7614" priority="8031" operator="equal">
      <formula>"Pendiente"</formula>
    </cfRule>
  </conditionalFormatting>
  <conditionalFormatting sqref="T847">
    <cfRule type="cellIs" dxfId="7613" priority="8030" operator="equal">
      <formula>"Pendiente"</formula>
    </cfRule>
  </conditionalFormatting>
  <conditionalFormatting sqref="N834">
    <cfRule type="cellIs" dxfId="7612" priority="8029" operator="equal">
      <formula>"Pendiente"</formula>
    </cfRule>
  </conditionalFormatting>
  <conditionalFormatting sqref="N834">
    <cfRule type="containsText" dxfId="7611" priority="8028" operator="containsText" text="FIRMADO">
      <formula>NOT(ISERROR(SEARCH("FIRMADO",N834)))</formula>
    </cfRule>
  </conditionalFormatting>
  <conditionalFormatting sqref="N834">
    <cfRule type="containsText" dxfId="7610" priority="8027" operator="containsText" text="EN EJECUCIÓN">
      <formula>NOT(ISERROR(SEARCH("EN EJECUCIÓN",N834)))</formula>
    </cfRule>
  </conditionalFormatting>
  <conditionalFormatting sqref="T817">
    <cfRule type="cellIs" dxfId="7609" priority="8026" operator="equal">
      <formula>"Pendiente"</formula>
    </cfRule>
  </conditionalFormatting>
  <conditionalFormatting sqref="T817">
    <cfRule type="cellIs" dxfId="7608" priority="8025" operator="equal">
      <formula>"Pendiente"</formula>
    </cfRule>
  </conditionalFormatting>
  <conditionalFormatting sqref="T817">
    <cfRule type="cellIs" dxfId="7607" priority="8024" operator="equal">
      <formula>"Pendiente"</formula>
    </cfRule>
  </conditionalFormatting>
  <conditionalFormatting sqref="T817">
    <cfRule type="cellIs" dxfId="7606" priority="8023" operator="equal">
      <formula>"Pendiente"</formula>
    </cfRule>
  </conditionalFormatting>
  <conditionalFormatting sqref="T817">
    <cfRule type="cellIs" dxfId="7605" priority="8022" operator="equal">
      <formula>"Pendiente"</formula>
    </cfRule>
  </conditionalFormatting>
  <conditionalFormatting sqref="T817">
    <cfRule type="cellIs" dxfId="7604" priority="8021" operator="equal">
      <formula>"Pendiente"</formula>
    </cfRule>
  </conditionalFormatting>
  <conditionalFormatting sqref="T817">
    <cfRule type="cellIs" dxfId="7603" priority="8020" operator="equal">
      <formula>"Pendiente"</formula>
    </cfRule>
  </conditionalFormatting>
  <conditionalFormatting sqref="T817">
    <cfRule type="cellIs" dxfId="7602" priority="8019" operator="equal">
      <formula>"Pendiente"</formula>
    </cfRule>
  </conditionalFormatting>
  <conditionalFormatting sqref="T817">
    <cfRule type="cellIs" dxfId="7601" priority="8018" operator="equal">
      <formula>"Pendiente"</formula>
    </cfRule>
  </conditionalFormatting>
  <conditionalFormatting sqref="T817">
    <cfRule type="cellIs" dxfId="7600" priority="8017" operator="equal">
      <formula>"Pendiente"</formula>
    </cfRule>
  </conditionalFormatting>
  <conditionalFormatting sqref="T817">
    <cfRule type="cellIs" dxfId="7599" priority="8016" operator="equal">
      <formula>"Pendiente"</formula>
    </cfRule>
  </conditionalFormatting>
  <conditionalFormatting sqref="T817">
    <cfRule type="cellIs" dxfId="7598" priority="8015" operator="equal">
      <formula>"Pendiente"</formula>
    </cfRule>
  </conditionalFormatting>
  <conditionalFormatting sqref="T817">
    <cfRule type="cellIs" dxfId="7597" priority="8014" operator="equal">
      <formula>"Pendiente"</formula>
    </cfRule>
  </conditionalFormatting>
  <conditionalFormatting sqref="T817">
    <cfRule type="cellIs" dxfId="7596" priority="8013" operator="equal">
      <formula>"Pendiente"</formula>
    </cfRule>
  </conditionalFormatting>
  <conditionalFormatting sqref="T817">
    <cfRule type="cellIs" dxfId="7595" priority="8012" operator="equal">
      <formula>"Pendiente"</formula>
    </cfRule>
  </conditionalFormatting>
  <conditionalFormatting sqref="T817">
    <cfRule type="cellIs" dxfId="7594" priority="8011" operator="equal">
      <formula>"Pendiente"</formula>
    </cfRule>
  </conditionalFormatting>
  <conditionalFormatting sqref="T817">
    <cfRule type="cellIs" dxfId="7593" priority="8010" operator="equal">
      <formula>"Pendiente"</formula>
    </cfRule>
  </conditionalFormatting>
  <conditionalFormatting sqref="T817">
    <cfRule type="cellIs" dxfId="7592" priority="8009" operator="equal">
      <formula>"Pendiente"</formula>
    </cfRule>
  </conditionalFormatting>
  <conditionalFormatting sqref="T817">
    <cfRule type="cellIs" dxfId="7591" priority="8008" operator="equal">
      <formula>"Pendiente"</formula>
    </cfRule>
  </conditionalFormatting>
  <conditionalFormatting sqref="T817">
    <cfRule type="cellIs" dxfId="7590" priority="8007" operator="equal">
      <formula>"Pendiente"</formula>
    </cfRule>
  </conditionalFormatting>
  <conditionalFormatting sqref="T817">
    <cfRule type="cellIs" dxfId="7589" priority="8006" operator="equal">
      <formula>"Pendiente"</formula>
    </cfRule>
  </conditionalFormatting>
  <conditionalFormatting sqref="T856">
    <cfRule type="cellIs" dxfId="7588" priority="8005" operator="equal">
      <formula>"Pendiente"</formula>
    </cfRule>
  </conditionalFormatting>
  <conditionalFormatting sqref="T856">
    <cfRule type="cellIs" dxfId="7587" priority="8004" operator="equal">
      <formula>"Pendiente"</formula>
    </cfRule>
  </conditionalFormatting>
  <conditionalFormatting sqref="T856">
    <cfRule type="cellIs" dxfId="7586" priority="8003" operator="equal">
      <formula>"Pendiente"</formula>
    </cfRule>
  </conditionalFormatting>
  <conditionalFormatting sqref="T858">
    <cfRule type="cellIs" dxfId="7585" priority="8002" operator="equal">
      <formula>"Pendiente"</formula>
    </cfRule>
  </conditionalFormatting>
  <conditionalFormatting sqref="B902:C902 E902">
    <cfRule type="cellIs" dxfId="7584" priority="8001" operator="equal">
      <formula>"Pendiente"</formula>
    </cfRule>
  </conditionalFormatting>
  <conditionalFormatting sqref="D902">
    <cfRule type="cellIs" dxfId="7583" priority="8000" operator="equal">
      <formula>"Pendiente"</formula>
    </cfRule>
  </conditionalFormatting>
  <conditionalFormatting sqref="B903:D903">
    <cfRule type="cellIs" dxfId="7582" priority="7999" operator="equal">
      <formula>"Pendiente"</formula>
    </cfRule>
  </conditionalFormatting>
  <conditionalFormatting sqref="M902:M903">
    <cfRule type="cellIs" dxfId="7581" priority="7998" operator="equal">
      <formula>"Pendiente"</formula>
    </cfRule>
  </conditionalFormatting>
  <conditionalFormatting sqref="M902:M903">
    <cfRule type="containsText" dxfId="7580" priority="7997" operator="containsText" text="PENDIENTE">
      <formula>NOT(ISERROR(SEARCH("PENDIENTE",M902)))</formula>
    </cfRule>
  </conditionalFormatting>
  <conditionalFormatting sqref="I902:K903">
    <cfRule type="cellIs" dxfId="7579" priority="7996" operator="equal">
      <formula>"Pendiente"</formula>
    </cfRule>
  </conditionalFormatting>
  <conditionalFormatting sqref="G902:G903">
    <cfRule type="cellIs" dxfId="7578" priority="7995" operator="equal">
      <formula>"Pendiente"</formula>
    </cfRule>
  </conditionalFormatting>
  <conditionalFormatting sqref="F902:K903">
    <cfRule type="containsText" dxfId="7577" priority="7994" operator="containsText" text="PENDIENTE">
      <formula>NOT(ISERROR(SEARCH("PENDIENTE",F902)))</formula>
    </cfRule>
  </conditionalFormatting>
  <conditionalFormatting sqref="B904:E904">
    <cfRule type="containsText" dxfId="7576" priority="7993" operator="containsText" text="PENDIENTE">
      <formula>NOT(ISERROR(SEARCH("PENDIENTE",B904)))</formula>
    </cfRule>
  </conditionalFormatting>
  <conditionalFormatting sqref="B904:C904 E904">
    <cfRule type="cellIs" dxfId="7575" priority="7992" operator="equal">
      <formula>"Pendiente"</formula>
    </cfRule>
  </conditionalFormatting>
  <conditionalFormatting sqref="D904">
    <cfRule type="cellIs" dxfId="7574" priority="7991" operator="equal">
      <formula>"Pendiente"</formula>
    </cfRule>
  </conditionalFormatting>
  <conditionalFormatting sqref="N904">
    <cfRule type="cellIs" dxfId="7573" priority="7990" operator="equal">
      <formula>"Pendiente"</formula>
    </cfRule>
  </conditionalFormatting>
  <conditionalFormatting sqref="N904">
    <cfRule type="containsText" dxfId="7572" priority="7989" operator="containsText" text="FIRMADO">
      <formula>NOT(ISERROR(SEARCH("FIRMADO",N904)))</formula>
    </cfRule>
  </conditionalFormatting>
  <conditionalFormatting sqref="N904">
    <cfRule type="containsText" dxfId="7571" priority="7988" operator="containsText" text="EN EJECUCIÓN">
      <formula>NOT(ISERROR(SEARCH("EN EJECUCIÓN",N904)))</formula>
    </cfRule>
  </conditionalFormatting>
  <conditionalFormatting sqref="M904">
    <cfRule type="cellIs" dxfId="7570" priority="7987" operator="equal">
      <formula>"Pendiente"</formula>
    </cfRule>
  </conditionalFormatting>
  <conditionalFormatting sqref="M904">
    <cfRule type="containsText" dxfId="7569" priority="7986" operator="containsText" text="PENDIENTE">
      <formula>NOT(ISERROR(SEARCH("PENDIENTE",M904)))</formula>
    </cfRule>
  </conditionalFormatting>
  <conditionalFormatting sqref="I904:K904">
    <cfRule type="cellIs" dxfId="7568" priority="7985" operator="equal">
      <formula>"Pendiente"</formula>
    </cfRule>
  </conditionalFormatting>
  <conditionalFormatting sqref="G904">
    <cfRule type="cellIs" dxfId="7567" priority="7984" operator="equal">
      <formula>"Pendiente"</formula>
    </cfRule>
  </conditionalFormatting>
  <conditionalFormatting sqref="F904:K904">
    <cfRule type="containsText" dxfId="7566" priority="7983" operator="containsText" text="PENDIENTE">
      <formula>NOT(ISERROR(SEARCH("PENDIENTE",F904)))</formula>
    </cfRule>
  </conditionalFormatting>
  <conditionalFormatting sqref="B905:E905">
    <cfRule type="containsText" dxfId="7565" priority="7982" operator="containsText" text="PENDIENTE">
      <formula>NOT(ISERROR(SEARCH("PENDIENTE",B905)))</formula>
    </cfRule>
  </conditionalFormatting>
  <conditionalFormatting sqref="B905:D905">
    <cfRule type="cellIs" dxfId="7564" priority="7981" operator="equal">
      <formula>"Pendiente"</formula>
    </cfRule>
  </conditionalFormatting>
  <conditionalFormatting sqref="N905:N908">
    <cfRule type="cellIs" dxfId="7563" priority="7980" operator="equal">
      <formula>"Pendiente"</formula>
    </cfRule>
  </conditionalFormatting>
  <conditionalFormatting sqref="N905:N908">
    <cfRule type="containsText" dxfId="7562" priority="7979" operator="containsText" text="FIRMADO">
      <formula>NOT(ISERROR(SEARCH("FIRMADO",N905)))</formula>
    </cfRule>
  </conditionalFormatting>
  <conditionalFormatting sqref="N905:N908">
    <cfRule type="containsText" dxfId="7561" priority="7978" operator="containsText" text="EN EJECUCIÓN">
      <formula>NOT(ISERROR(SEARCH("EN EJECUCIÓN",N905)))</formula>
    </cfRule>
  </conditionalFormatting>
  <conditionalFormatting sqref="M905">
    <cfRule type="cellIs" dxfId="7560" priority="7977" operator="equal">
      <formula>"Pendiente"</formula>
    </cfRule>
  </conditionalFormatting>
  <conditionalFormatting sqref="M905">
    <cfRule type="containsText" dxfId="7559" priority="7976" operator="containsText" text="PENDIENTE">
      <formula>NOT(ISERROR(SEARCH("PENDIENTE",M905)))</formula>
    </cfRule>
  </conditionalFormatting>
  <conditionalFormatting sqref="I905:K905">
    <cfRule type="cellIs" dxfId="7558" priority="7975" operator="equal">
      <formula>"Pendiente"</formula>
    </cfRule>
  </conditionalFormatting>
  <conditionalFormatting sqref="G905">
    <cfRule type="cellIs" dxfId="7557" priority="7974" operator="equal">
      <formula>"Pendiente"</formula>
    </cfRule>
  </conditionalFormatting>
  <conditionalFormatting sqref="F905:K905">
    <cfRule type="containsText" dxfId="7556" priority="7973" operator="containsText" text="PENDIENTE">
      <formula>NOT(ISERROR(SEARCH("PENDIENTE",F905)))</formula>
    </cfRule>
  </conditionalFormatting>
  <conditionalFormatting sqref="AI179 AI288 AI235:AL235 AI190 AI223:AL223 AI186 AI194 AI188 AI227:AL227 AI246:AL246 AI182:AI184 AI285 AI196 AI220:AL220 AI214:AL214 AI210:AI211 AI206:AI208 AI2:AL62 AI201:AL201 AI249 AI291 AI217:AL217 AI63 AK63:AL63 AI64:AL96 AK291:AL291 AK285:AL285 AI97:AI107 AK97:AL107 AK249:AL249 AI108:AL153 AI154:AI175 AK154:AL175 AK196:AL196 AK182:AL184 AK188:AL188 AK194:AL194 AK186:AL186 AK190:AL190 AK179:AL179 AI202 AK202:AL202 AK206:AL208 AK210:AL211">
    <cfRule type="containsText" dxfId="7555" priority="7972" operator="containsText" text="FIRMADO">
      <formula>NOT(ISERROR(SEARCH("FIRMADO",AI2)))</formula>
    </cfRule>
  </conditionalFormatting>
  <conditionalFormatting sqref="AI179 AI288 AI235:AL235 AI190 AI223:AL223 AI186 AI194 AI188 AI227:AL227 AI246:AL246 AI182:AI184 AI285 AI196 AI220:AL220 AI214:AL214 AI210:AI211 AI206:AI208 AI2:AL62 AI201:AL201 AI249 AI291 AI217:AL217 AI63 AK63:AL63 AI64:AL96 AK291:AL291 AK285:AL285 AI97:AI107 AK97:AL107 AK249:AL249 AI108:AL153 AI154:AI175 AK154:AL175 AK196:AL196 AK182:AL184 AK188:AL188 AK194:AL194 AK186:AL186 AK190:AL190 AK179:AL179 AI202 AK202:AL202 AK206:AL208 AK210:AL211 AH593:AH703 AI617:AI638">
    <cfRule type="containsText" dxfId="7554" priority="7971" operator="containsText" text="EXPEDIDO">
      <formula>NOT(ISERROR(SEARCH("EXPEDIDO",AH2)))</formula>
    </cfRule>
  </conditionalFormatting>
  <conditionalFormatting sqref="AI179 AI288 AI235:AL235 AI190 AI223:AL223 AI186 AI194 AI188 AI227:AL227 AI246:AL246 AI182:AI184 AI285 AI196 AI220:AL220 AI214:AL214 AI210:AI211 AI206:AI208 AI2:AL62 AI201:AL201 AI249 AI291 AI217:AL217 AI63 AK63:AL63 AI64:AL96 AK291:AL291 AK285:AL285 AI97:AI107 AK97:AL107 AK249:AL249 AI108:AL153 AI154:AI175 AK154:AL175 AK196:AL196 AK182:AL184 AK188:AL188 AK194:AL194 AK186:AL186 AK190:AL190 AK179:AL179 AI202 AK202:AL202 AK206:AL208 AK210:AL211 AH593:AH703 AI617:AI638">
    <cfRule type="containsText" dxfId="7553" priority="7970" operator="containsText" text="RELACIONADO">
      <formula>NOT(ISERROR(SEARCH("RELACIONADO",AH2)))</formula>
    </cfRule>
  </conditionalFormatting>
  <conditionalFormatting sqref="AI179 AI288 AI235:AL235 AI190 AI223:AL223 AI186 AI194 AI188 AI227:AL227 AI246:AL246 AI182:AI184 AI285 AI196 AI220:AL220 AI214:AL214 AI210:AI211 AI206:AI208 AI2:AL62 AI201:AL201 AI249 AI291 AI217:AL217 AI63 AK63:AL63 AI64:AL96 AK291:AL291 AK285:AL285 AI97:AI107 AK97:AL107 AK249:AL249 AI108:AL153 AI154:AI175 AK154:AL175 AK196:AL196 AK182:AL184 AK188:AL188 AK194:AL194 AK186:AL186 AK190:AL190 AK179:AL179 AI202 AK202:AL202 AK206:AL208 AK210:AL211 AH593:AH703 AI617:AI638">
    <cfRule type="containsText" dxfId="7552" priority="7969" operator="containsText" text="ANEXADO">
      <formula>NOT(ISERROR(SEARCH("ANEXADO",AH2)))</formula>
    </cfRule>
  </conditionalFormatting>
  <conditionalFormatting sqref="AI179 AI288 AI235:AL235 AI190 AI223:AL223 AI186 AI194 AI188 AI227:AL227 AI246:AL246 AI182:AI184 AI285 AI196 AI220:AL220 AI214:AL214 AI210:AI211 AI206:AI208 AI2:AL62 AI201:AL201 AI249 AI291 AI217:AL217 AI63 AK63:AL63 AI64:AL96 AK291:AL291 AK285:AL285 AI97:AI107 AK97:AL107 AK249:AL249 AI108:AL153 AI154:AI175 AK154:AL175 AK196:AL196 AK182:AL184 AK188:AL188 AK194:AL194 AK186:AL186 AK190:AL190 AK179:AL179 AI202 AK202:AL202 AK206:AL208 AK210:AL211">
    <cfRule type="containsText" dxfId="7551" priority="7968" operator="containsText" text="PENDIENTE">
      <formula>NOT(ISERROR(SEARCH("PENDIENTE",AI2)))</formula>
    </cfRule>
  </conditionalFormatting>
  <conditionalFormatting sqref="AI179 AI288 AI235:AL235 AI190 AI223:AL223 AI186 AI194 AI188 AI227:AL227 AI246:AL246 AI182:AI184 AI285 AI196 AI220:AL220 AI214:AL214 AI210:AI211 AI206:AI208 AI2:AL62 AI201:AL201 AI249 AI291 AI217:AL217 AI63 AK63:AL63 AI64:AL96 AK291:AL291 AK285:AL285 AI97:AI107 AK97:AL107 AK249:AL249 AI108:AL153 AI154:AI175 AK154:AL175 AK196:AL196 AK182:AL184 AK188:AL188 AK194:AL194 AK186:AL186 AK190:AL190 AK179:AL179 AI202 AK202:AL202 AK206:AL208 AK210:AL211 AH593:AH703 AI617:AI638">
    <cfRule type="containsText" dxfId="7550" priority="7967" operator="containsText" text="ENVIADO A FINANCIERA">
      <formula>NOT(ISERROR(SEARCH("ENVIADO A FINANCIERA",AH2)))</formula>
    </cfRule>
  </conditionalFormatting>
  <conditionalFormatting sqref="AI299 AI315 AI317:AI318 AI313 AI320:AI321 AK313:AL313 AK318:AL318 AK320:AL320">
    <cfRule type="containsText" dxfId="7549" priority="7966" operator="containsText" text="FIRMADO">
      <formula>NOT(ISERROR(SEARCH("FIRMADO",AI299)))</formula>
    </cfRule>
  </conditionalFormatting>
  <conditionalFormatting sqref="AI299 AI315 AI317:AI318 AI313 AI320:AI321 AK313:AL313 AK318:AL318 AK320:AL320">
    <cfRule type="containsText" dxfId="7548" priority="7965" operator="containsText" text="EXPEDIDO">
      <formula>NOT(ISERROR(SEARCH("EXPEDIDO",AI299)))</formula>
    </cfRule>
  </conditionalFormatting>
  <conditionalFormatting sqref="AI299 AI315 AI317:AI318 AI313 AI320:AI321 AK313:AL313 AK318:AL318 AK320:AL320">
    <cfRule type="containsText" dxfId="7547" priority="7964" operator="containsText" text="RELACIONADO">
      <formula>NOT(ISERROR(SEARCH("RELACIONADO",AI299)))</formula>
    </cfRule>
  </conditionalFormatting>
  <conditionalFormatting sqref="AI299 AI315 AI317:AI318 AI313 AI320:AI321 AK313:AL313 AK318:AL318 AK320:AL320">
    <cfRule type="containsText" dxfId="7546" priority="7963" operator="containsText" text="ANEXADO">
      <formula>NOT(ISERROR(SEARCH("ANEXADO",AI299)))</formula>
    </cfRule>
  </conditionalFormatting>
  <conditionalFormatting sqref="AI299 AI315 AI317:AI318 AI313 AI320:AI321 AK313:AL313 AK318:AL318 AK320:AL320">
    <cfRule type="containsText" dxfId="7545" priority="7962" operator="containsText" text="PENDIENTE">
      <formula>NOT(ISERROR(SEARCH("PENDIENTE",AI299)))</formula>
    </cfRule>
  </conditionalFormatting>
  <conditionalFormatting sqref="AI299 AI315 AI317:AI318 AI313 AI320:AI321 AK313:AL313 AK318:AL318 AK320:AL320">
    <cfRule type="containsText" dxfId="7544" priority="7961" operator="containsText" text="ENVIADO A FINANCIERA">
      <formula>NOT(ISERROR(SEARCH("ENVIADO A FINANCIERA",AI299)))</formula>
    </cfRule>
  </conditionalFormatting>
  <conditionalFormatting sqref="AI364:AL364 AI367:AL367 AI381:AI382 AI373 AI362:AL362 AI358:AL358 AI384 AI386:AL386 AK341:AL341 AI388:AL388 AK373:AL373 AK384:AL384 AK381:AL382">
    <cfRule type="containsText" dxfId="7543" priority="7960" operator="containsText" text="FIRMADO">
      <formula>NOT(ISERROR(SEARCH("FIRMADO",AI341)))</formula>
    </cfRule>
  </conditionalFormatting>
  <conditionalFormatting sqref="AI364:AL364 AI367:AL367 AI381:AI382 AI373 AI362:AL362 AI358:AL358 AI384 AI386:AL386 AK341:AL341 AI388:AL388 AK373:AL373 AK384:AL384 AK381:AL382">
    <cfRule type="containsText" dxfId="7542" priority="7959" operator="containsText" text="EXPEDIDO">
      <formula>NOT(ISERROR(SEARCH("EXPEDIDO",AI341)))</formula>
    </cfRule>
  </conditionalFormatting>
  <conditionalFormatting sqref="AI364:AL364 AI367:AL367 AI381:AI382 AI373 AI362:AL362 AI358:AL358 AI384 AI386:AL386 AK341:AL341 AI388:AL388 AK373:AL373 AK384:AL384 AK381:AL382">
    <cfRule type="containsText" dxfId="7541" priority="7958" operator="containsText" text="RELACIONADO">
      <formula>NOT(ISERROR(SEARCH("RELACIONADO",AI341)))</formula>
    </cfRule>
  </conditionalFormatting>
  <conditionalFormatting sqref="AI364:AL364 AI367:AL367 AI381:AI382 AI373 AI362:AL362 AI358:AL358 AI384 AI386:AL386 AK341:AL341 AI388:AL388 AK373:AL373 AK384:AL384 AK381:AL382">
    <cfRule type="containsText" dxfId="7540" priority="7957" operator="containsText" text="ANEXADO">
      <formula>NOT(ISERROR(SEARCH("ANEXADO",AI341)))</formula>
    </cfRule>
  </conditionalFormatting>
  <conditionalFormatting sqref="AI364:AL364 AI367:AL367 AI381:AI382 AI373 AI362:AL362 AI358:AL358 AI384 AI386:AL386 AK341:AL341 AI388:AL388 AK373:AL373 AK384:AL384 AK381:AL382">
    <cfRule type="containsText" dxfId="7539" priority="7956" operator="containsText" text="PENDIENTE">
      <formula>NOT(ISERROR(SEARCH("PENDIENTE",AI341)))</formula>
    </cfRule>
  </conditionalFormatting>
  <conditionalFormatting sqref="AI364:AL364 AI367:AL367 AI381:AI382 AI373 AI362:AL362 AI358:AL358 AI384 AI386:AL386 AK341:AL341 AI388:AL388 AK373:AL373 AK384:AL384 AK381:AL382">
    <cfRule type="containsText" dxfId="7538" priority="7955" operator="containsText" text="ENVIADO A FINANCIERA">
      <formula>NOT(ISERROR(SEARCH("ENVIADO A FINANCIERA",AI341)))</formula>
    </cfRule>
  </conditionalFormatting>
  <conditionalFormatting sqref="AI199 AK199:AL199">
    <cfRule type="containsText" dxfId="7537" priority="7954" operator="containsText" text="FIRMADO">
      <formula>NOT(ISERROR(SEARCH("FIRMADO",AI199)))</formula>
    </cfRule>
  </conditionalFormatting>
  <conditionalFormatting sqref="AI199 AK199:AL199">
    <cfRule type="containsText" dxfId="7536" priority="7953" operator="containsText" text="EXPEDIDO">
      <formula>NOT(ISERROR(SEARCH("EXPEDIDO",AI199)))</formula>
    </cfRule>
  </conditionalFormatting>
  <conditionalFormatting sqref="AI199 AK199:AL199">
    <cfRule type="containsText" dxfId="7535" priority="7952" operator="containsText" text="RELACIONADO">
      <formula>NOT(ISERROR(SEARCH("RELACIONADO",AI199)))</formula>
    </cfRule>
  </conditionalFormatting>
  <conditionalFormatting sqref="AI199 AK199:AL199">
    <cfRule type="containsText" dxfId="7534" priority="7951" operator="containsText" text="ANEXADO">
      <formula>NOT(ISERROR(SEARCH("ANEXADO",AI199)))</formula>
    </cfRule>
  </conditionalFormatting>
  <conditionalFormatting sqref="AI199 AK199:AL199">
    <cfRule type="containsText" dxfId="7533" priority="7950" operator="containsText" text="PENDIENTE">
      <formula>NOT(ISERROR(SEARCH("PENDIENTE",AI199)))</formula>
    </cfRule>
  </conditionalFormatting>
  <conditionalFormatting sqref="AI199 AK199:AL199">
    <cfRule type="containsText" dxfId="7532" priority="7949" operator="containsText" text="ENVIADO A FINANCIERA">
      <formula>NOT(ISERROR(SEARCH("ENVIADO A FINANCIERA",AI199)))</formula>
    </cfRule>
  </conditionalFormatting>
  <conditionalFormatting sqref="AI234:AL234">
    <cfRule type="containsText" dxfId="7531" priority="7948" operator="containsText" text="FIRMADO">
      <formula>NOT(ISERROR(SEARCH("FIRMADO",AI234)))</formula>
    </cfRule>
  </conditionalFormatting>
  <conditionalFormatting sqref="AI234:AL234">
    <cfRule type="containsText" dxfId="7530" priority="7947" operator="containsText" text="EXPEDIDO">
      <formula>NOT(ISERROR(SEARCH("EXPEDIDO",AI234)))</formula>
    </cfRule>
  </conditionalFormatting>
  <conditionalFormatting sqref="AI234:AL234">
    <cfRule type="containsText" dxfId="7529" priority="7946" operator="containsText" text="RELACIONADO">
      <formula>NOT(ISERROR(SEARCH("RELACIONADO",AI234)))</formula>
    </cfRule>
  </conditionalFormatting>
  <conditionalFormatting sqref="AI234:AL234">
    <cfRule type="containsText" dxfId="7528" priority="7945" operator="containsText" text="ANEXADO">
      <formula>NOT(ISERROR(SEARCH("ANEXADO",AI234)))</formula>
    </cfRule>
  </conditionalFormatting>
  <conditionalFormatting sqref="AI234:AL234">
    <cfRule type="containsText" dxfId="7527" priority="7944" operator="containsText" text="PENDIENTE">
      <formula>NOT(ISERROR(SEARCH("PENDIENTE",AI234)))</formula>
    </cfRule>
  </conditionalFormatting>
  <conditionalFormatting sqref="AI234:AL234">
    <cfRule type="containsText" dxfId="7526" priority="7943" operator="containsText" text="ENVIADO A FINANCIERA">
      <formula>NOT(ISERROR(SEARCH("ENVIADO A FINANCIERA",AI234)))</formula>
    </cfRule>
  </conditionalFormatting>
  <conditionalFormatting sqref="AI218:AL218">
    <cfRule type="containsText" dxfId="7525" priority="7942" operator="containsText" text="FIRMADO">
      <formula>NOT(ISERROR(SEARCH("FIRMADO",AI218)))</formula>
    </cfRule>
  </conditionalFormatting>
  <conditionalFormatting sqref="AI218:AL218">
    <cfRule type="containsText" dxfId="7524" priority="7941" operator="containsText" text="EXPEDIDO">
      <formula>NOT(ISERROR(SEARCH("EXPEDIDO",AI218)))</formula>
    </cfRule>
  </conditionalFormatting>
  <conditionalFormatting sqref="AI218:AL218">
    <cfRule type="containsText" dxfId="7523" priority="7940" operator="containsText" text="RELACIONADO">
      <formula>NOT(ISERROR(SEARCH("RELACIONADO",AI218)))</formula>
    </cfRule>
  </conditionalFormatting>
  <conditionalFormatting sqref="AI218:AL218">
    <cfRule type="containsText" dxfId="7522" priority="7939" operator="containsText" text="ANEXADO">
      <formula>NOT(ISERROR(SEARCH("ANEXADO",AI218)))</formula>
    </cfRule>
  </conditionalFormatting>
  <conditionalFormatting sqref="AI218:AL218">
    <cfRule type="containsText" dxfId="7521" priority="7938" operator="containsText" text="PENDIENTE">
      <formula>NOT(ISERROR(SEARCH("PENDIENTE",AI218)))</formula>
    </cfRule>
  </conditionalFormatting>
  <conditionalFormatting sqref="AI218:AL218">
    <cfRule type="containsText" dxfId="7520" priority="7937" operator="containsText" text="ENVIADO A FINANCIERA">
      <formula>NOT(ISERROR(SEARCH("ENVIADO A FINANCIERA",AI218)))</formula>
    </cfRule>
  </conditionalFormatting>
  <conditionalFormatting sqref="AI219:AL219">
    <cfRule type="containsText" dxfId="7519" priority="7936" operator="containsText" text="FIRMADO">
      <formula>NOT(ISERROR(SEARCH("FIRMADO",AI219)))</formula>
    </cfRule>
  </conditionalFormatting>
  <conditionalFormatting sqref="AI219:AL219">
    <cfRule type="containsText" dxfId="7518" priority="7935" operator="containsText" text="EXPEDIDO">
      <formula>NOT(ISERROR(SEARCH("EXPEDIDO",AI219)))</formula>
    </cfRule>
  </conditionalFormatting>
  <conditionalFormatting sqref="AI219:AL219">
    <cfRule type="containsText" dxfId="7517" priority="7934" operator="containsText" text="RELACIONADO">
      <formula>NOT(ISERROR(SEARCH("RELACIONADO",AI219)))</formula>
    </cfRule>
  </conditionalFormatting>
  <conditionalFormatting sqref="AI219:AL219">
    <cfRule type="containsText" dxfId="7516" priority="7933" operator="containsText" text="ANEXADO">
      <formula>NOT(ISERROR(SEARCH("ANEXADO",AI219)))</formula>
    </cfRule>
  </conditionalFormatting>
  <conditionalFormatting sqref="AI219:AL219">
    <cfRule type="containsText" dxfId="7515" priority="7932" operator="containsText" text="PENDIENTE">
      <formula>NOT(ISERROR(SEARCH("PENDIENTE",AI219)))</formula>
    </cfRule>
  </conditionalFormatting>
  <conditionalFormatting sqref="AI219:AL219">
    <cfRule type="containsText" dxfId="7514" priority="7931" operator="containsText" text="ENVIADO A FINANCIERA">
      <formula>NOT(ISERROR(SEARCH("ENVIADO A FINANCIERA",AI219)))</formula>
    </cfRule>
  </conditionalFormatting>
  <conditionalFormatting sqref="AI209 AK209:AL209">
    <cfRule type="containsText" dxfId="7513" priority="7930" operator="containsText" text="FIRMADO">
      <formula>NOT(ISERROR(SEARCH("FIRMADO",AI209)))</formula>
    </cfRule>
  </conditionalFormatting>
  <conditionalFormatting sqref="AI209 AK209:AL209">
    <cfRule type="containsText" dxfId="7512" priority="7929" operator="containsText" text="EXPEDIDO">
      <formula>NOT(ISERROR(SEARCH("EXPEDIDO",AI209)))</formula>
    </cfRule>
  </conditionalFormatting>
  <conditionalFormatting sqref="AI209 AK209:AL209">
    <cfRule type="containsText" dxfId="7511" priority="7928" operator="containsText" text="RELACIONADO">
      <formula>NOT(ISERROR(SEARCH("RELACIONADO",AI209)))</formula>
    </cfRule>
  </conditionalFormatting>
  <conditionalFormatting sqref="AI209 AK209:AL209">
    <cfRule type="containsText" dxfId="7510" priority="7927" operator="containsText" text="ANEXADO">
      <formula>NOT(ISERROR(SEARCH("ANEXADO",AI209)))</formula>
    </cfRule>
  </conditionalFormatting>
  <conditionalFormatting sqref="AI209 AK209:AL209">
    <cfRule type="containsText" dxfId="7509" priority="7926" operator="containsText" text="PENDIENTE">
      <formula>NOT(ISERROR(SEARCH("PENDIENTE",AI209)))</formula>
    </cfRule>
  </conditionalFormatting>
  <conditionalFormatting sqref="AI209 AK209:AL209">
    <cfRule type="containsText" dxfId="7508" priority="7925" operator="containsText" text="ENVIADO A FINANCIERA">
      <formula>NOT(ISERROR(SEARCH("ENVIADO A FINANCIERA",AI209)))</formula>
    </cfRule>
  </conditionalFormatting>
  <conditionalFormatting sqref="AI237:AL237">
    <cfRule type="containsText" dxfId="7507" priority="7924" operator="containsText" text="FIRMADO">
      <formula>NOT(ISERROR(SEARCH("FIRMADO",AI237)))</formula>
    </cfRule>
  </conditionalFormatting>
  <conditionalFormatting sqref="AI237:AL237">
    <cfRule type="containsText" dxfId="7506" priority="7923" operator="containsText" text="EXPEDIDO">
      <formula>NOT(ISERROR(SEARCH("EXPEDIDO",AI237)))</formula>
    </cfRule>
  </conditionalFormatting>
  <conditionalFormatting sqref="AI237:AL237">
    <cfRule type="containsText" dxfId="7505" priority="7922" operator="containsText" text="RELACIONADO">
      <formula>NOT(ISERROR(SEARCH("RELACIONADO",AI237)))</formula>
    </cfRule>
  </conditionalFormatting>
  <conditionalFormatting sqref="AI237:AL237">
    <cfRule type="containsText" dxfId="7504" priority="7921" operator="containsText" text="ANEXADO">
      <formula>NOT(ISERROR(SEARCH("ANEXADO",AI237)))</formula>
    </cfRule>
  </conditionalFormatting>
  <conditionalFormatting sqref="AI237:AL237">
    <cfRule type="containsText" dxfId="7503" priority="7920" operator="containsText" text="PENDIENTE">
      <formula>NOT(ISERROR(SEARCH("PENDIENTE",AI237)))</formula>
    </cfRule>
  </conditionalFormatting>
  <conditionalFormatting sqref="AI237:AL237">
    <cfRule type="containsText" dxfId="7502" priority="7919" operator="containsText" text="ENVIADO A FINANCIERA">
      <formula>NOT(ISERROR(SEARCH("ENVIADO A FINANCIERA",AI237)))</formula>
    </cfRule>
  </conditionalFormatting>
  <conditionalFormatting sqref="AI222:AL222">
    <cfRule type="containsText" dxfId="7501" priority="7918" operator="containsText" text="FIRMADO">
      <formula>NOT(ISERROR(SEARCH("FIRMADO",AI222)))</formula>
    </cfRule>
  </conditionalFormatting>
  <conditionalFormatting sqref="AI222:AL222">
    <cfRule type="containsText" dxfId="7500" priority="7917" operator="containsText" text="EXPEDIDO">
      <formula>NOT(ISERROR(SEARCH("EXPEDIDO",AI222)))</formula>
    </cfRule>
  </conditionalFormatting>
  <conditionalFormatting sqref="AI222:AL222">
    <cfRule type="containsText" dxfId="7499" priority="7916" operator="containsText" text="RELACIONADO">
      <formula>NOT(ISERROR(SEARCH("RELACIONADO",AI222)))</formula>
    </cfRule>
  </conditionalFormatting>
  <conditionalFormatting sqref="AI222:AL222">
    <cfRule type="containsText" dxfId="7498" priority="7915" operator="containsText" text="ANEXADO">
      <formula>NOT(ISERROR(SEARCH("ANEXADO",AI222)))</formula>
    </cfRule>
  </conditionalFormatting>
  <conditionalFormatting sqref="AI222:AL222">
    <cfRule type="containsText" dxfId="7497" priority="7914" operator="containsText" text="PENDIENTE">
      <formula>NOT(ISERROR(SEARCH("PENDIENTE",AI222)))</formula>
    </cfRule>
  </conditionalFormatting>
  <conditionalFormatting sqref="AI222:AL222">
    <cfRule type="containsText" dxfId="7496" priority="7913" operator="containsText" text="ENVIADO A FINANCIERA">
      <formula>NOT(ISERROR(SEARCH("ENVIADO A FINANCIERA",AI222)))</formula>
    </cfRule>
  </conditionalFormatting>
  <conditionalFormatting sqref="AI185 AK185:AL185">
    <cfRule type="containsText" dxfId="7495" priority="7912" operator="containsText" text="FIRMADO">
      <formula>NOT(ISERROR(SEARCH("FIRMADO",AI185)))</formula>
    </cfRule>
  </conditionalFormatting>
  <conditionalFormatting sqref="AI185 AK185:AL185">
    <cfRule type="containsText" dxfId="7494" priority="7911" operator="containsText" text="EXPEDIDO">
      <formula>NOT(ISERROR(SEARCH("EXPEDIDO",AI185)))</formula>
    </cfRule>
  </conditionalFormatting>
  <conditionalFormatting sqref="AI185 AK185:AL185">
    <cfRule type="containsText" dxfId="7493" priority="7910" operator="containsText" text="RELACIONADO">
      <formula>NOT(ISERROR(SEARCH("RELACIONADO",AI185)))</formula>
    </cfRule>
  </conditionalFormatting>
  <conditionalFormatting sqref="AI185 AK185:AL185">
    <cfRule type="containsText" dxfId="7492" priority="7909" operator="containsText" text="ANEXADO">
      <formula>NOT(ISERROR(SEARCH("ANEXADO",AI185)))</formula>
    </cfRule>
  </conditionalFormatting>
  <conditionalFormatting sqref="AI185 AK185:AL185">
    <cfRule type="containsText" dxfId="7491" priority="7908" operator="containsText" text="PENDIENTE">
      <formula>NOT(ISERROR(SEARCH("PENDIENTE",AI185)))</formula>
    </cfRule>
  </conditionalFormatting>
  <conditionalFormatting sqref="AI185 AK185:AL185">
    <cfRule type="containsText" dxfId="7490" priority="7907" operator="containsText" text="ENVIADO A FINANCIERA">
      <formula>NOT(ISERROR(SEARCH("ENVIADO A FINANCIERA",AI185)))</formula>
    </cfRule>
  </conditionalFormatting>
  <conditionalFormatting sqref="AI200 AK200:AL200">
    <cfRule type="containsText" dxfId="7489" priority="7906" operator="containsText" text="FIRMADO">
      <formula>NOT(ISERROR(SEARCH("FIRMADO",AI200)))</formula>
    </cfRule>
  </conditionalFormatting>
  <conditionalFormatting sqref="AI200 AK200:AL200">
    <cfRule type="containsText" dxfId="7488" priority="7905" operator="containsText" text="EXPEDIDO">
      <formula>NOT(ISERROR(SEARCH("EXPEDIDO",AI200)))</formula>
    </cfRule>
  </conditionalFormatting>
  <conditionalFormatting sqref="AI200 AK200:AL200">
    <cfRule type="containsText" dxfId="7487" priority="7904" operator="containsText" text="RELACIONADO">
      <formula>NOT(ISERROR(SEARCH("RELACIONADO",AI200)))</formula>
    </cfRule>
  </conditionalFormatting>
  <conditionalFormatting sqref="AI200 AK200:AL200">
    <cfRule type="containsText" dxfId="7486" priority="7903" operator="containsText" text="ANEXADO">
      <formula>NOT(ISERROR(SEARCH("ANEXADO",AI200)))</formula>
    </cfRule>
  </conditionalFormatting>
  <conditionalFormatting sqref="AI200 AK200:AL200">
    <cfRule type="containsText" dxfId="7485" priority="7902" operator="containsText" text="PENDIENTE">
      <formula>NOT(ISERROR(SEARCH("PENDIENTE",AI200)))</formula>
    </cfRule>
  </conditionalFormatting>
  <conditionalFormatting sqref="AI200 AK200:AL200">
    <cfRule type="containsText" dxfId="7484" priority="7901" operator="containsText" text="ENVIADO A FINANCIERA">
      <formula>NOT(ISERROR(SEARCH("ENVIADO A FINANCIERA",AI200)))</formula>
    </cfRule>
  </conditionalFormatting>
  <conditionalFormatting sqref="AI181 AK181:AL181">
    <cfRule type="containsText" dxfId="7483" priority="7900" operator="containsText" text="FIRMADO">
      <formula>NOT(ISERROR(SEARCH("FIRMADO",AI181)))</formula>
    </cfRule>
  </conditionalFormatting>
  <conditionalFormatting sqref="AI181 AK181:AL181">
    <cfRule type="containsText" dxfId="7482" priority="7899" operator="containsText" text="EXPEDIDO">
      <formula>NOT(ISERROR(SEARCH("EXPEDIDO",AI181)))</formula>
    </cfRule>
  </conditionalFormatting>
  <conditionalFormatting sqref="AI181 AK181:AL181">
    <cfRule type="containsText" dxfId="7481" priority="7898" operator="containsText" text="RELACIONADO">
      <formula>NOT(ISERROR(SEARCH("RELACIONADO",AI181)))</formula>
    </cfRule>
  </conditionalFormatting>
  <conditionalFormatting sqref="AI181 AK181:AL181">
    <cfRule type="containsText" dxfId="7480" priority="7897" operator="containsText" text="ANEXADO">
      <formula>NOT(ISERROR(SEARCH("ANEXADO",AI181)))</formula>
    </cfRule>
  </conditionalFormatting>
  <conditionalFormatting sqref="AI181 AK181:AL181">
    <cfRule type="containsText" dxfId="7479" priority="7896" operator="containsText" text="PENDIENTE">
      <formula>NOT(ISERROR(SEARCH("PENDIENTE",AI181)))</formula>
    </cfRule>
  </conditionalFormatting>
  <conditionalFormatting sqref="AI181 AK181:AL181">
    <cfRule type="containsText" dxfId="7478" priority="7895" operator="containsText" text="ENVIADO A FINANCIERA">
      <formula>NOT(ISERROR(SEARCH("ENVIADO A FINANCIERA",AI181)))</formula>
    </cfRule>
  </conditionalFormatting>
  <conditionalFormatting sqref="AI224:AL224">
    <cfRule type="containsText" dxfId="7477" priority="7894" operator="containsText" text="FIRMADO">
      <formula>NOT(ISERROR(SEARCH("FIRMADO",AI224)))</formula>
    </cfRule>
  </conditionalFormatting>
  <conditionalFormatting sqref="AI224:AL224">
    <cfRule type="containsText" dxfId="7476" priority="7893" operator="containsText" text="EXPEDIDO">
      <formula>NOT(ISERROR(SEARCH("EXPEDIDO",AI224)))</formula>
    </cfRule>
  </conditionalFormatting>
  <conditionalFormatting sqref="AI224:AL224">
    <cfRule type="containsText" dxfId="7475" priority="7892" operator="containsText" text="RELACIONADO">
      <formula>NOT(ISERROR(SEARCH("RELACIONADO",AI224)))</formula>
    </cfRule>
  </conditionalFormatting>
  <conditionalFormatting sqref="AI224:AL224">
    <cfRule type="containsText" dxfId="7474" priority="7891" operator="containsText" text="ANEXADO">
      <formula>NOT(ISERROR(SEARCH("ANEXADO",AI224)))</formula>
    </cfRule>
  </conditionalFormatting>
  <conditionalFormatting sqref="AI224:AL224">
    <cfRule type="containsText" dxfId="7473" priority="7890" operator="containsText" text="PENDIENTE">
      <formula>NOT(ISERROR(SEARCH("PENDIENTE",AI224)))</formula>
    </cfRule>
  </conditionalFormatting>
  <conditionalFormatting sqref="AI224:AL224">
    <cfRule type="containsText" dxfId="7472" priority="7889" operator="containsText" text="ENVIADO A FINANCIERA">
      <formula>NOT(ISERROR(SEARCH("ENVIADO A FINANCIERA",AI224)))</formula>
    </cfRule>
  </conditionalFormatting>
  <conditionalFormatting sqref="AI225:AL225">
    <cfRule type="containsText" dxfId="7471" priority="7888" operator="containsText" text="FIRMADO">
      <formula>NOT(ISERROR(SEARCH("FIRMADO",AI225)))</formula>
    </cfRule>
  </conditionalFormatting>
  <conditionalFormatting sqref="AI225:AL225">
    <cfRule type="containsText" dxfId="7470" priority="7887" operator="containsText" text="EXPEDIDO">
      <formula>NOT(ISERROR(SEARCH("EXPEDIDO",AI225)))</formula>
    </cfRule>
  </conditionalFormatting>
  <conditionalFormatting sqref="AI225:AL225">
    <cfRule type="containsText" dxfId="7469" priority="7886" operator="containsText" text="RELACIONADO">
      <formula>NOT(ISERROR(SEARCH("RELACIONADO",AI225)))</formula>
    </cfRule>
  </conditionalFormatting>
  <conditionalFormatting sqref="AI225:AL225">
    <cfRule type="containsText" dxfId="7468" priority="7885" operator="containsText" text="ANEXADO">
      <formula>NOT(ISERROR(SEARCH("ANEXADO",AI225)))</formula>
    </cfRule>
  </conditionalFormatting>
  <conditionalFormatting sqref="AI225:AL225">
    <cfRule type="containsText" dxfId="7467" priority="7884" operator="containsText" text="PENDIENTE">
      <formula>NOT(ISERROR(SEARCH("PENDIENTE",AI225)))</formula>
    </cfRule>
  </conditionalFormatting>
  <conditionalFormatting sqref="AI225:AL225">
    <cfRule type="containsText" dxfId="7466" priority="7883" operator="containsText" text="ENVIADO A FINANCIERA">
      <formula>NOT(ISERROR(SEARCH("ENVIADO A FINANCIERA",AI225)))</formula>
    </cfRule>
  </conditionalFormatting>
  <conditionalFormatting sqref="AI221:AL221">
    <cfRule type="containsText" dxfId="7465" priority="7882" operator="containsText" text="FIRMADO">
      <formula>NOT(ISERROR(SEARCH("FIRMADO",AI221)))</formula>
    </cfRule>
  </conditionalFormatting>
  <conditionalFormatting sqref="AI221:AL221">
    <cfRule type="containsText" dxfId="7464" priority="7881" operator="containsText" text="EXPEDIDO">
      <formula>NOT(ISERROR(SEARCH("EXPEDIDO",AI221)))</formula>
    </cfRule>
  </conditionalFormatting>
  <conditionalFormatting sqref="AI221:AL221">
    <cfRule type="containsText" dxfId="7463" priority="7880" operator="containsText" text="RELACIONADO">
      <formula>NOT(ISERROR(SEARCH("RELACIONADO",AI221)))</formula>
    </cfRule>
  </conditionalFormatting>
  <conditionalFormatting sqref="AI221:AL221">
    <cfRule type="containsText" dxfId="7462" priority="7879" operator="containsText" text="ANEXADO">
      <formula>NOT(ISERROR(SEARCH("ANEXADO",AI221)))</formula>
    </cfRule>
  </conditionalFormatting>
  <conditionalFormatting sqref="AI221:AL221">
    <cfRule type="containsText" dxfId="7461" priority="7878" operator="containsText" text="PENDIENTE">
      <formula>NOT(ISERROR(SEARCH("PENDIENTE",AI221)))</formula>
    </cfRule>
  </conditionalFormatting>
  <conditionalFormatting sqref="AI221:AL221">
    <cfRule type="containsText" dxfId="7460" priority="7877" operator="containsText" text="ENVIADO A FINANCIERA">
      <formula>NOT(ISERROR(SEARCH("ENVIADO A FINANCIERA",AI221)))</formula>
    </cfRule>
  </conditionalFormatting>
  <conditionalFormatting sqref="AI192 AK192:AL192">
    <cfRule type="containsText" dxfId="7459" priority="7876" operator="containsText" text="FIRMADO">
      <formula>NOT(ISERROR(SEARCH("FIRMADO",AI192)))</formula>
    </cfRule>
  </conditionalFormatting>
  <conditionalFormatting sqref="AI192 AK192:AL192">
    <cfRule type="containsText" dxfId="7458" priority="7875" operator="containsText" text="EXPEDIDO">
      <formula>NOT(ISERROR(SEARCH("EXPEDIDO",AI192)))</formula>
    </cfRule>
  </conditionalFormatting>
  <conditionalFormatting sqref="AI192 AK192:AL192">
    <cfRule type="containsText" dxfId="7457" priority="7874" operator="containsText" text="RELACIONADO">
      <formula>NOT(ISERROR(SEARCH("RELACIONADO",AI192)))</formula>
    </cfRule>
  </conditionalFormatting>
  <conditionalFormatting sqref="AI192 AK192:AL192">
    <cfRule type="containsText" dxfId="7456" priority="7873" operator="containsText" text="ANEXADO">
      <formula>NOT(ISERROR(SEARCH("ANEXADO",AI192)))</formula>
    </cfRule>
  </conditionalFormatting>
  <conditionalFormatting sqref="AI192 AK192:AL192">
    <cfRule type="containsText" dxfId="7455" priority="7872" operator="containsText" text="PENDIENTE">
      <formula>NOT(ISERROR(SEARCH("PENDIENTE",AI192)))</formula>
    </cfRule>
  </conditionalFormatting>
  <conditionalFormatting sqref="AI192 AK192:AL192">
    <cfRule type="containsText" dxfId="7454" priority="7871" operator="containsText" text="ENVIADO A FINANCIERA">
      <formula>NOT(ISERROR(SEARCH("ENVIADO A FINANCIERA",AI192)))</formula>
    </cfRule>
  </conditionalFormatting>
  <conditionalFormatting sqref="AI232:AL232">
    <cfRule type="containsText" dxfId="7453" priority="7870" operator="containsText" text="FIRMADO">
      <formula>NOT(ISERROR(SEARCH("FIRMADO",AI232)))</formula>
    </cfRule>
  </conditionalFormatting>
  <conditionalFormatting sqref="AI232:AL232">
    <cfRule type="containsText" dxfId="7452" priority="7869" operator="containsText" text="EXPEDIDO">
      <formula>NOT(ISERROR(SEARCH("EXPEDIDO",AI232)))</formula>
    </cfRule>
  </conditionalFormatting>
  <conditionalFormatting sqref="AI232:AL232">
    <cfRule type="containsText" dxfId="7451" priority="7868" operator="containsText" text="RELACIONADO">
      <formula>NOT(ISERROR(SEARCH("RELACIONADO",AI232)))</formula>
    </cfRule>
  </conditionalFormatting>
  <conditionalFormatting sqref="AI232:AL232">
    <cfRule type="containsText" dxfId="7450" priority="7867" operator="containsText" text="ANEXADO">
      <formula>NOT(ISERROR(SEARCH("ANEXADO",AI232)))</formula>
    </cfRule>
  </conditionalFormatting>
  <conditionalFormatting sqref="AI232:AL232">
    <cfRule type="containsText" dxfId="7449" priority="7866" operator="containsText" text="PENDIENTE">
      <formula>NOT(ISERROR(SEARCH("PENDIENTE",AI232)))</formula>
    </cfRule>
  </conditionalFormatting>
  <conditionalFormatting sqref="AI232:AL232">
    <cfRule type="containsText" dxfId="7448" priority="7865" operator="containsText" text="ENVIADO A FINANCIERA">
      <formula>NOT(ISERROR(SEARCH("ENVIADO A FINANCIERA",AI232)))</formula>
    </cfRule>
  </conditionalFormatting>
  <conditionalFormatting sqref="AI233:AL233">
    <cfRule type="containsText" dxfId="7447" priority="7864" operator="containsText" text="FIRMADO">
      <formula>NOT(ISERROR(SEARCH("FIRMADO",AI233)))</formula>
    </cfRule>
  </conditionalFormatting>
  <conditionalFormatting sqref="AI233:AL233">
    <cfRule type="containsText" dxfId="7446" priority="7863" operator="containsText" text="EXPEDIDO">
      <formula>NOT(ISERROR(SEARCH("EXPEDIDO",AI233)))</formula>
    </cfRule>
  </conditionalFormatting>
  <conditionalFormatting sqref="AI233:AL233">
    <cfRule type="containsText" dxfId="7445" priority="7862" operator="containsText" text="RELACIONADO">
      <formula>NOT(ISERROR(SEARCH("RELACIONADO",AI233)))</formula>
    </cfRule>
  </conditionalFormatting>
  <conditionalFormatting sqref="AI233:AL233">
    <cfRule type="containsText" dxfId="7444" priority="7861" operator="containsText" text="ANEXADO">
      <formula>NOT(ISERROR(SEARCH("ANEXADO",AI233)))</formula>
    </cfRule>
  </conditionalFormatting>
  <conditionalFormatting sqref="AI233:AL233">
    <cfRule type="containsText" dxfId="7443" priority="7860" operator="containsText" text="PENDIENTE">
      <formula>NOT(ISERROR(SEARCH("PENDIENTE",AI233)))</formula>
    </cfRule>
  </conditionalFormatting>
  <conditionalFormatting sqref="AI233:AL233">
    <cfRule type="containsText" dxfId="7442" priority="7859" operator="containsText" text="ENVIADO A FINANCIERA">
      <formula>NOT(ISERROR(SEARCH("ENVIADO A FINANCIERA",AI233)))</formula>
    </cfRule>
  </conditionalFormatting>
  <conditionalFormatting sqref="AI268 AK268:AL268">
    <cfRule type="containsText" dxfId="7441" priority="7858" operator="containsText" text="FIRMADO">
      <formula>NOT(ISERROR(SEARCH("FIRMADO",AI268)))</formula>
    </cfRule>
  </conditionalFormatting>
  <conditionalFormatting sqref="AI268 AK268:AL268">
    <cfRule type="containsText" dxfId="7440" priority="7857" operator="containsText" text="EXPEDIDO">
      <formula>NOT(ISERROR(SEARCH("EXPEDIDO",AI268)))</formula>
    </cfRule>
  </conditionalFormatting>
  <conditionalFormatting sqref="AI268 AK268:AL268">
    <cfRule type="containsText" dxfId="7439" priority="7856" operator="containsText" text="RELACIONADO">
      <formula>NOT(ISERROR(SEARCH("RELACIONADO",AI268)))</formula>
    </cfRule>
  </conditionalFormatting>
  <conditionalFormatting sqref="AI268 AK268:AL268">
    <cfRule type="containsText" dxfId="7438" priority="7855" operator="containsText" text="ANEXADO">
      <formula>NOT(ISERROR(SEARCH("ANEXADO",AI268)))</formula>
    </cfRule>
  </conditionalFormatting>
  <conditionalFormatting sqref="AI268 AK268:AL268">
    <cfRule type="containsText" dxfId="7437" priority="7854" operator="containsText" text="PENDIENTE">
      <formula>NOT(ISERROR(SEARCH("PENDIENTE",AI268)))</formula>
    </cfRule>
  </conditionalFormatting>
  <conditionalFormatting sqref="AI268 AK268:AL268">
    <cfRule type="containsText" dxfId="7436" priority="7853" operator="containsText" text="ENVIADO A FINANCIERA">
      <formula>NOT(ISERROR(SEARCH("ENVIADO A FINANCIERA",AI268)))</formula>
    </cfRule>
  </conditionalFormatting>
  <conditionalFormatting sqref="AI230:AL230">
    <cfRule type="containsText" dxfId="7435" priority="7852" operator="containsText" text="FIRMADO">
      <formula>NOT(ISERROR(SEARCH("FIRMADO",AI230)))</formula>
    </cfRule>
  </conditionalFormatting>
  <conditionalFormatting sqref="AI230:AL230">
    <cfRule type="containsText" dxfId="7434" priority="7851" operator="containsText" text="EXPEDIDO">
      <formula>NOT(ISERROR(SEARCH("EXPEDIDO",AI230)))</formula>
    </cfRule>
  </conditionalFormatting>
  <conditionalFormatting sqref="AI230:AL230">
    <cfRule type="containsText" dxfId="7433" priority="7850" operator="containsText" text="RELACIONADO">
      <formula>NOT(ISERROR(SEARCH("RELACIONADO",AI230)))</formula>
    </cfRule>
  </conditionalFormatting>
  <conditionalFormatting sqref="AI230:AL230">
    <cfRule type="containsText" dxfId="7432" priority="7849" operator="containsText" text="ANEXADO">
      <formula>NOT(ISERROR(SEARCH("ANEXADO",AI230)))</formula>
    </cfRule>
  </conditionalFormatting>
  <conditionalFormatting sqref="AI230:AL230">
    <cfRule type="containsText" dxfId="7431" priority="7848" operator="containsText" text="PENDIENTE">
      <formula>NOT(ISERROR(SEARCH("PENDIENTE",AI230)))</formula>
    </cfRule>
  </conditionalFormatting>
  <conditionalFormatting sqref="AI230:AL230">
    <cfRule type="containsText" dxfId="7430" priority="7847" operator="containsText" text="ENVIADO A FINANCIERA">
      <formula>NOT(ISERROR(SEARCH("ENVIADO A FINANCIERA",AI230)))</formula>
    </cfRule>
  </conditionalFormatting>
  <conditionalFormatting sqref="AI176 AK176:AL176">
    <cfRule type="containsText" dxfId="7429" priority="7846" operator="containsText" text="FIRMADO">
      <formula>NOT(ISERROR(SEARCH("FIRMADO",AI176)))</formula>
    </cfRule>
  </conditionalFormatting>
  <conditionalFormatting sqref="AI176 AK176:AL176">
    <cfRule type="containsText" dxfId="7428" priority="7845" operator="containsText" text="EXPEDIDO">
      <formula>NOT(ISERROR(SEARCH("EXPEDIDO",AI176)))</formula>
    </cfRule>
  </conditionalFormatting>
  <conditionalFormatting sqref="AI176 AK176:AL176">
    <cfRule type="containsText" dxfId="7427" priority="7844" operator="containsText" text="RELACIONADO">
      <formula>NOT(ISERROR(SEARCH("RELACIONADO",AI176)))</formula>
    </cfRule>
  </conditionalFormatting>
  <conditionalFormatting sqref="AI176 AK176:AL176">
    <cfRule type="containsText" dxfId="7426" priority="7843" operator="containsText" text="ANEXADO">
      <formula>NOT(ISERROR(SEARCH("ANEXADO",AI176)))</formula>
    </cfRule>
  </conditionalFormatting>
  <conditionalFormatting sqref="AI176 AK176:AL176">
    <cfRule type="containsText" dxfId="7425" priority="7842" operator="containsText" text="PENDIENTE">
      <formula>NOT(ISERROR(SEARCH("PENDIENTE",AI176)))</formula>
    </cfRule>
  </conditionalFormatting>
  <conditionalFormatting sqref="AI176 AK176:AL176">
    <cfRule type="containsText" dxfId="7424" priority="7841" operator="containsText" text="ENVIADO A FINANCIERA">
      <formula>NOT(ISERROR(SEARCH("ENVIADO A FINANCIERA",AI176)))</formula>
    </cfRule>
  </conditionalFormatting>
  <conditionalFormatting sqref="AI226:AL226">
    <cfRule type="containsText" dxfId="7423" priority="7840" operator="containsText" text="FIRMADO">
      <formula>NOT(ISERROR(SEARCH("FIRMADO",AI226)))</formula>
    </cfRule>
  </conditionalFormatting>
  <conditionalFormatting sqref="AI226:AL226">
    <cfRule type="containsText" dxfId="7422" priority="7839" operator="containsText" text="EXPEDIDO">
      <formula>NOT(ISERROR(SEARCH("EXPEDIDO",AI226)))</formula>
    </cfRule>
  </conditionalFormatting>
  <conditionalFormatting sqref="AI226:AL226">
    <cfRule type="containsText" dxfId="7421" priority="7838" operator="containsText" text="RELACIONADO">
      <formula>NOT(ISERROR(SEARCH("RELACIONADO",AI226)))</formula>
    </cfRule>
  </conditionalFormatting>
  <conditionalFormatting sqref="AI226:AL226">
    <cfRule type="containsText" dxfId="7420" priority="7837" operator="containsText" text="ANEXADO">
      <formula>NOT(ISERROR(SEARCH("ANEXADO",AI226)))</formula>
    </cfRule>
  </conditionalFormatting>
  <conditionalFormatting sqref="AI226:AL226">
    <cfRule type="containsText" dxfId="7419" priority="7836" operator="containsText" text="PENDIENTE">
      <formula>NOT(ISERROR(SEARCH("PENDIENTE",AI226)))</formula>
    </cfRule>
  </conditionalFormatting>
  <conditionalFormatting sqref="AI226:AL226">
    <cfRule type="containsText" dxfId="7418" priority="7835" operator="containsText" text="ENVIADO A FINANCIERA">
      <formula>NOT(ISERROR(SEARCH("ENVIADO A FINANCIERA",AI226)))</formula>
    </cfRule>
  </conditionalFormatting>
  <conditionalFormatting sqref="AI228:AL228">
    <cfRule type="containsText" dxfId="7417" priority="7834" operator="containsText" text="FIRMADO">
      <formula>NOT(ISERROR(SEARCH("FIRMADO",AI228)))</formula>
    </cfRule>
  </conditionalFormatting>
  <conditionalFormatting sqref="AI228:AL228">
    <cfRule type="containsText" dxfId="7416" priority="7833" operator="containsText" text="EXPEDIDO">
      <formula>NOT(ISERROR(SEARCH("EXPEDIDO",AI228)))</formula>
    </cfRule>
  </conditionalFormatting>
  <conditionalFormatting sqref="AI228:AL228">
    <cfRule type="containsText" dxfId="7415" priority="7832" operator="containsText" text="RELACIONADO">
      <formula>NOT(ISERROR(SEARCH("RELACIONADO",AI228)))</formula>
    </cfRule>
  </conditionalFormatting>
  <conditionalFormatting sqref="AI228:AL228">
    <cfRule type="containsText" dxfId="7414" priority="7831" operator="containsText" text="ANEXADO">
      <formula>NOT(ISERROR(SEARCH("ANEXADO",AI228)))</formula>
    </cfRule>
  </conditionalFormatting>
  <conditionalFormatting sqref="AI228:AL228">
    <cfRule type="containsText" dxfId="7413" priority="7830" operator="containsText" text="PENDIENTE">
      <formula>NOT(ISERROR(SEARCH("PENDIENTE",AI228)))</formula>
    </cfRule>
  </conditionalFormatting>
  <conditionalFormatting sqref="AI228:AL228">
    <cfRule type="containsText" dxfId="7412" priority="7829" operator="containsText" text="ENVIADO A FINANCIERA">
      <formula>NOT(ISERROR(SEARCH("ENVIADO A FINANCIERA",AI228)))</formula>
    </cfRule>
  </conditionalFormatting>
  <conditionalFormatting sqref="AI189 AK189:AL189">
    <cfRule type="containsText" dxfId="7411" priority="7828" operator="containsText" text="FIRMADO">
      <formula>NOT(ISERROR(SEARCH("FIRMADO",AI189)))</formula>
    </cfRule>
  </conditionalFormatting>
  <conditionalFormatting sqref="AI189 AK189:AL189">
    <cfRule type="containsText" dxfId="7410" priority="7827" operator="containsText" text="EXPEDIDO">
      <formula>NOT(ISERROR(SEARCH("EXPEDIDO",AI189)))</formula>
    </cfRule>
  </conditionalFormatting>
  <conditionalFormatting sqref="AI189 AK189:AL189">
    <cfRule type="containsText" dxfId="7409" priority="7826" operator="containsText" text="RELACIONADO">
      <formula>NOT(ISERROR(SEARCH("RELACIONADO",AI189)))</formula>
    </cfRule>
  </conditionalFormatting>
  <conditionalFormatting sqref="AI189 AK189:AL189">
    <cfRule type="containsText" dxfId="7408" priority="7825" operator="containsText" text="ANEXADO">
      <formula>NOT(ISERROR(SEARCH("ANEXADO",AI189)))</formula>
    </cfRule>
  </conditionalFormatting>
  <conditionalFormatting sqref="AI189 AK189:AL189">
    <cfRule type="containsText" dxfId="7407" priority="7824" operator="containsText" text="PENDIENTE">
      <formula>NOT(ISERROR(SEARCH("PENDIENTE",AI189)))</formula>
    </cfRule>
  </conditionalFormatting>
  <conditionalFormatting sqref="AI189 AK189:AL189">
    <cfRule type="containsText" dxfId="7406" priority="7823" operator="containsText" text="ENVIADO A FINANCIERA">
      <formula>NOT(ISERROR(SEARCH("ENVIADO A FINANCIERA",AI189)))</formula>
    </cfRule>
  </conditionalFormatting>
  <conditionalFormatting sqref="AI257 AK257:AL257">
    <cfRule type="containsText" dxfId="7405" priority="7822" operator="containsText" text="FIRMADO">
      <formula>NOT(ISERROR(SEARCH("FIRMADO",AI257)))</formula>
    </cfRule>
  </conditionalFormatting>
  <conditionalFormatting sqref="AI257 AK257:AL257">
    <cfRule type="containsText" dxfId="7404" priority="7821" operator="containsText" text="EXPEDIDO">
      <formula>NOT(ISERROR(SEARCH("EXPEDIDO",AI257)))</formula>
    </cfRule>
  </conditionalFormatting>
  <conditionalFormatting sqref="AI257 AK257:AL257">
    <cfRule type="containsText" dxfId="7403" priority="7820" operator="containsText" text="RELACIONADO">
      <formula>NOT(ISERROR(SEARCH("RELACIONADO",AI257)))</formula>
    </cfRule>
  </conditionalFormatting>
  <conditionalFormatting sqref="AI257 AK257:AL257">
    <cfRule type="containsText" dxfId="7402" priority="7819" operator="containsText" text="ANEXADO">
      <formula>NOT(ISERROR(SEARCH("ANEXADO",AI257)))</formula>
    </cfRule>
  </conditionalFormatting>
  <conditionalFormatting sqref="AI257 AK257:AL257">
    <cfRule type="containsText" dxfId="7401" priority="7818" operator="containsText" text="PENDIENTE">
      <formula>NOT(ISERROR(SEARCH("PENDIENTE",AI257)))</formula>
    </cfRule>
  </conditionalFormatting>
  <conditionalFormatting sqref="AI257 AK257:AL257">
    <cfRule type="containsText" dxfId="7400" priority="7817" operator="containsText" text="ENVIADO A FINANCIERA">
      <formula>NOT(ISERROR(SEARCH("ENVIADO A FINANCIERA",AI257)))</formula>
    </cfRule>
  </conditionalFormatting>
  <conditionalFormatting sqref="AI265 AK265:AL265">
    <cfRule type="containsText" dxfId="7399" priority="7816" operator="containsText" text="FIRMADO">
      <formula>NOT(ISERROR(SEARCH("FIRMADO",AI265)))</formula>
    </cfRule>
  </conditionalFormatting>
  <conditionalFormatting sqref="AI265 AK265:AL265">
    <cfRule type="containsText" dxfId="7398" priority="7815" operator="containsText" text="EXPEDIDO">
      <formula>NOT(ISERROR(SEARCH("EXPEDIDO",AI265)))</formula>
    </cfRule>
  </conditionalFormatting>
  <conditionalFormatting sqref="AI265 AK265:AL265">
    <cfRule type="containsText" dxfId="7397" priority="7814" operator="containsText" text="RELACIONADO">
      <formula>NOT(ISERROR(SEARCH("RELACIONADO",AI265)))</formula>
    </cfRule>
  </conditionalFormatting>
  <conditionalFormatting sqref="AI265 AK265:AL265">
    <cfRule type="containsText" dxfId="7396" priority="7813" operator="containsText" text="ANEXADO">
      <formula>NOT(ISERROR(SEARCH("ANEXADO",AI265)))</formula>
    </cfRule>
  </conditionalFormatting>
  <conditionalFormatting sqref="AI265 AK265:AL265">
    <cfRule type="containsText" dxfId="7395" priority="7812" operator="containsText" text="PENDIENTE">
      <formula>NOT(ISERROR(SEARCH("PENDIENTE",AI265)))</formula>
    </cfRule>
  </conditionalFormatting>
  <conditionalFormatting sqref="AI265 AK265:AL265">
    <cfRule type="containsText" dxfId="7394" priority="7811" operator="containsText" text="ENVIADO A FINANCIERA">
      <formula>NOT(ISERROR(SEARCH("ENVIADO A FINANCIERA",AI265)))</formula>
    </cfRule>
  </conditionalFormatting>
  <conditionalFormatting sqref="AI187 AK187:AL187">
    <cfRule type="containsText" dxfId="7393" priority="7810" operator="containsText" text="FIRMADO">
      <formula>NOT(ISERROR(SEARCH("FIRMADO",AI187)))</formula>
    </cfRule>
  </conditionalFormatting>
  <conditionalFormatting sqref="AI187 AK187:AL187">
    <cfRule type="containsText" dxfId="7392" priority="7809" operator="containsText" text="EXPEDIDO">
      <formula>NOT(ISERROR(SEARCH("EXPEDIDO",AI187)))</formula>
    </cfRule>
  </conditionalFormatting>
  <conditionalFormatting sqref="AI187 AK187:AL187">
    <cfRule type="containsText" dxfId="7391" priority="7808" operator="containsText" text="RELACIONADO">
      <formula>NOT(ISERROR(SEARCH("RELACIONADO",AI187)))</formula>
    </cfRule>
  </conditionalFormatting>
  <conditionalFormatting sqref="AI187 AK187:AL187">
    <cfRule type="containsText" dxfId="7390" priority="7807" operator="containsText" text="ANEXADO">
      <formula>NOT(ISERROR(SEARCH("ANEXADO",AI187)))</formula>
    </cfRule>
  </conditionalFormatting>
  <conditionalFormatting sqref="AI187 AK187:AL187">
    <cfRule type="containsText" dxfId="7389" priority="7806" operator="containsText" text="PENDIENTE">
      <formula>NOT(ISERROR(SEARCH("PENDIENTE",AI187)))</formula>
    </cfRule>
  </conditionalFormatting>
  <conditionalFormatting sqref="AI187 AK187:AL187">
    <cfRule type="containsText" dxfId="7388" priority="7805" operator="containsText" text="ENVIADO A FINANCIERA">
      <formula>NOT(ISERROR(SEARCH("ENVIADO A FINANCIERA",AI187)))</formula>
    </cfRule>
  </conditionalFormatting>
  <conditionalFormatting sqref="AI247:AL247">
    <cfRule type="containsText" dxfId="7387" priority="7804" operator="containsText" text="FIRMADO">
      <formula>NOT(ISERROR(SEARCH("FIRMADO",AI247)))</formula>
    </cfRule>
  </conditionalFormatting>
  <conditionalFormatting sqref="AI247:AL247">
    <cfRule type="containsText" dxfId="7386" priority="7803" operator="containsText" text="EXPEDIDO">
      <formula>NOT(ISERROR(SEARCH("EXPEDIDO",AI247)))</formula>
    </cfRule>
  </conditionalFormatting>
  <conditionalFormatting sqref="AI247:AL247">
    <cfRule type="containsText" dxfId="7385" priority="7802" operator="containsText" text="RELACIONADO">
      <formula>NOT(ISERROR(SEARCH("RELACIONADO",AI247)))</formula>
    </cfRule>
  </conditionalFormatting>
  <conditionalFormatting sqref="AI247:AL247">
    <cfRule type="containsText" dxfId="7384" priority="7801" operator="containsText" text="ANEXADO">
      <formula>NOT(ISERROR(SEARCH("ANEXADO",AI247)))</formula>
    </cfRule>
  </conditionalFormatting>
  <conditionalFormatting sqref="AI247:AL247">
    <cfRule type="containsText" dxfId="7383" priority="7800" operator="containsText" text="PENDIENTE">
      <formula>NOT(ISERROR(SEARCH("PENDIENTE",AI247)))</formula>
    </cfRule>
  </conditionalFormatting>
  <conditionalFormatting sqref="AI247:AL247">
    <cfRule type="containsText" dxfId="7382" priority="7799" operator="containsText" text="ENVIADO A FINANCIERA">
      <formula>NOT(ISERROR(SEARCH("ENVIADO A FINANCIERA",AI247)))</formula>
    </cfRule>
  </conditionalFormatting>
  <conditionalFormatting sqref="AI253 AK253:AL253">
    <cfRule type="containsText" dxfId="7381" priority="7798" operator="containsText" text="FIRMADO">
      <formula>NOT(ISERROR(SEARCH("FIRMADO",AI253)))</formula>
    </cfRule>
  </conditionalFormatting>
  <conditionalFormatting sqref="AI253 AK253:AL253">
    <cfRule type="containsText" dxfId="7380" priority="7797" operator="containsText" text="EXPEDIDO">
      <formula>NOT(ISERROR(SEARCH("EXPEDIDO",AI253)))</formula>
    </cfRule>
  </conditionalFormatting>
  <conditionalFormatting sqref="AI253 AK253:AL253">
    <cfRule type="containsText" dxfId="7379" priority="7796" operator="containsText" text="RELACIONADO">
      <formula>NOT(ISERROR(SEARCH("RELACIONADO",AI253)))</formula>
    </cfRule>
  </conditionalFormatting>
  <conditionalFormatting sqref="AI253 AK253:AL253">
    <cfRule type="containsText" dxfId="7378" priority="7795" operator="containsText" text="ANEXADO">
      <formula>NOT(ISERROR(SEARCH("ANEXADO",AI253)))</formula>
    </cfRule>
  </conditionalFormatting>
  <conditionalFormatting sqref="AI253 AK253:AL253">
    <cfRule type="containsText" dxfId="7377" priority="7794" operator="containsText" text="PENDIENTE">
      <formula>NOT(ISERROR(SEARCH("PENDIENTE",AI253)))</formula>
    </cfRule>
  </conditionalFormatting>
  <conditionalFormatting sqref="AI253 AK253:AL253">
    <cfRule type="containsText" dxfId="7376" priority="7793" operator="containsText" text="ENVIADO A FINANCIERA">
      <formula>NOT(ISERROR(SEARCH("ENVIADO A FINANCIERA",AI253)))</formula>
    </cfRule>
  </conditionalFormatting>
  <conditionalFormatting sqref="AI256 AK256:AL256">
    <cfRule type="containsText" dxfId="7375" priority="7792" operator="containsText" text="FIRMADO">
      <formula>NOT(ISERROR(SEARCH("FIRMADO",AI256)))</formula>
    </cfRule>
  </conditionalFormatting>
  <conditionalFormatting sqref="AI256 AK256:AL256">
    <cfRule type="containsText" dxfId="7374" priority="7791" operator="containsText" text="EXPEDIDO">
      <formula>NOT(ISERROR(SEARCH("EXPEDIDO",AI256)))</formula>
    </cfRule>
  </conditionalFormatting>
  <conditionalFormatting sqref="AI256 AK256:AL256">
    <cfRule type="containsText" dxfId="7373" priority="7790" operator="containsText" text="RELACIONADO">
      <formula>NOT(ISERROR(SEARCH("RELACIONADO",AI256)))</formula>
    </cfRule>
  </conditionalFormatting>
  <conditionalFormatting sqref="AI256 AK256:AL256">
    <cfRule type="containsText" dxfId="7372" priority="7789" operator="containsText" text="ANEXADO">
      <formula>NOT(ISERROR(SEARCH("ANEXADO",AI256)))</formula>
    </cfRule>
  </conditionalFormatting>
  <conditionalFormatting sqref="AI256 AK256:AL256">
    <cfRule type="containsText" dxfId="7371" priority="7788" operator="containsText" text="PENDIENTE">
      <formula>NOT(ISERROR(SEARCH("PENDIENTE",AI256)))</formula>
    </cfRule>
  </conditionalFormatting>
  <conditionalFormatting sqref="AI256 AK256:AL256">
    <cfRule type="containsText" dxfId="7370" priority="7787" operator="containsText" text="ENVIADO A FINANCIERA">
      <formula>NOT(ISERROR(SEARCH("ENVIADO A FINANCIERA",AI256)))</formula>
    </cfRule>
  </conditionalFormatting>
  <conditionalFormatting sqref="AI255 AK255:AL255">
    <cfRule type="containsText" dxfId="7369" priority="7786" operator="containsText" text="FIRMADO">
      <formula>NOT(ISERROR(SEARCH("FIRMADO",AI255)))</formula>
    </cfRule>
  </conditionalFormatting>
  <conditionalFormatting sqref="AI255 AK255:AL255">
    <cfRule type="containsText" dxfId="7368" priority="7785" operator="containsText" text="EXPEDIDO">
      <formula>NOT(ISERROR(SEARCH("EXPEDIDO",AI255)))</formula>
    </cfRule>
  </conditionalFormatting>
  <conditionalFormatting sqref="AI255 AK255:AL255">
    <cfRule type="containsText" dxfId="7367" priority="7784" operator="containsText" text="RELACIONADO">
      <formula>NOT(ISERROR(SEARCH("RELACIONADO",AI255)))</formula>
    </cfRule>
  </conditionalFormatting>
  <conditionalFormatting sqref="AI255 AK255:AL255">
    <cfRule type="containsText" dxfId="7366" priority="7783" operator="containsText" text="ANEXADO">
      <formula>NOT(ISERROR(SEARCH("ANEXADO",AI255)))</formula>
    </cfRule>
  </conditionalFormatting>
  <conditionalFormatting sqref="AI255 AK255:AL255">
    <cfRule type="containsText" dxfId="7365" priority="7782" operator="containsText" text="PENDIENTE">
      <formula>NOT(ISERROR(SEARCH("PENDIENTE",AI255)))</formula>
    </cfRule>
  </conditionalFormatting>
  <conditionalFormatting sqref="AI255 AK255:AL255">
    <cfRule type="containsText" dxfId="7364" priority="7781" operator="containsText" text="ENVIADO A FINANCIERA">
      <formula>NOT(ISERROR(SEARCH("ENVIADO A FINANCIERA",AI255)))</formula>
    </cfRule>
  </conditionalFormatting>
  <conditionalFormatting sqref="AI267 AK267:AL267">
    <cfRule type="containsText" dxfId="7363" priority="7780" operator="containsText" text="FIRMADO">
      <formula>NOT(ISERROR(SEARCH("FIRMADO",AI267)))</formula>
    </cfRule>
  </conditionalFormatting>
  <conditionalFormatting sqref="AI267 AK267:AL267">
    <cfRule type="containsText" dxfId="7362" priority="7779" operator="containsText" text="EXPEDIDO">
      <formula>NOT(ISERROR(SEARCH("EXPEDIDO",AI267)))</formula>
    </cfRule>
  </conditionalFormatting>
  <conditionalFormatting sqref="AI267 AK267:AL267">
    <cfRule type="containsText" dxfId="7361" priority="7778" operator="containsText" text="RELACIONADO">
      <formula>NOT(ISERROR(SEARCH("RELACIONADO",AI267)))</formula>
    </cfRule>
  </conditionalFormatting>
  <conditionalFormatting sqref="AI267 AK267:AL267">
    <cfRule type="containsText" dxfId="7360" priority="7777" operator="containsText" text="ANEXADO">
      <formula>NOT(ISERROR(SEARCH("ANEXADO",AI267)))</formula>
    </cfRule>
  </conditionalFormatting>
  <conditionalFormatting sqref="AI267 AK267:AL267">
    <cfRule type="containsText" dxfId="7359" priority="7776" operator="containsText" text="PENDIENTE">
      <formula>NOT(ISERROR(SEARCH("PENDIENTE",AI267)))</formula>
    </cfRule>
  </conditionalFormatting>
  <conditionalFormatting sqref="AI267 AK267:AL267">
    <cfRule type="containsText" dxfId="7358" priority="7775" operator="containsText" text="ENVIADO A FINANCIERA">
      <formula>NOT(ISERROR(SEARCH("ENVIADO A FINANCIERA",AI267)))</formula>
    </cfRule>
  </conditionalFormatting>
  <conditionalFormatting sqref="AI264 AK264:AL264">
    <cfRule type="containsText" dxfId="7357" priority="7774" operator="containsText" text="FIRMADO">
      <formula>NOT(ISERROR(SEARCH("FIRMADO",AI264)))</formula>
    </cfRule>
  </conditionalFormatting>
  <conditionalFormatting sqref="AI264 AK264:AL264">
    <cfRule type="containsText" dxfId="7356" priority="7773" operator="containsText" text="EXPEDIDO">
      <formula>NOT(ISERROR(SEARCH("EXPEDIDO",AI264)))</formula>
    </cfRule>
  </conditionalFormatting>
  <conditionalFormatting sqref="AI264 AK264:AL264">
    <cfRule type="containsText" dxfId="7355" priority="7772" operator="containsText" text="RELACIONADO">
      <formula>NOT(ISERROR(SEARCH("RELACIONADO",AI264)))</formula>
    </cfRule>
  </conditionalFormatting>
  <conditionalFormatting sqref="AI264 AK264:AL264">
    <cfRule type="containsText" dxfId="7354" priority="7771" operator="containsText" text="ANEXADO">
      <formula>NOT(ISERROR(SEARCH("ANEXADO",AI264)))</formula>
    </cfRule>
  </conditionalFormatting>
  <conditionalFormatting sqref="AI264 AK264:AL264">
    <cfRule type="containsText" dxfId="7353" priority="7770" operator="containsText" text="PENDIENTE">
      <formula>NOT(ISERROR(SEARCH("PENDIENTE",AI264)))</formula>
    </cfRule>
  </conditionalFormatting>
  <conditionalFormatting sqref="AI264 AK264:AL264">
    <cfRule type="containsText" dxfId="7352" priority="7769" operator="containsText" text="ENVIADO A FINANCIERA">
      <formula>NOT(ISERROR(SEARCH("ENVIADO A FINANCIERA",AI264)))</formula>
    </cfRule>
  </conditionalFormatting>
  <conditionalFormatting sqref="AI243:AL243">
    <cfRule type="containsText" dxfId="7351" priority="7768" operator="containsText" text="FIRMADO">
      <formula>NOT(ISERROR(SEARCH("FIRMADO",AI243)))</formula>
    </cfRule>
  </conditionalFormatting>
  <conditionalFormatting sqref="AI243:AL243">
    <cfRule type="containsText" dxfId="7350" priority="7767" operator="containsText" text="EXPEDIDO">
      <formula>NOT(ISERROR(SEARCH("EXPEDIDO",AI243)))</formula>
    </cfRule>
  </conditionalFormatting>
  <conditionalFormatting sqref="AI243:AL243">
    <cfRule type="containsText" dxfId="7349" priority="7766" operator="containsText" text="RELACIONADO">
      <formula>NOT(ISERROR(SEARCH("RELACIONADO",AI243)))</formula>
    </cfRule>
  </conditionalFormatting>
  <conditionalFormatting sqref="AI243:AL243">
    <cfRule type="containsText" dxfId="7348" priority="7765" operator="containsText" text="ANEXADO">
      <formula>NOT(ISERROR(SEARCH("ANEXADO",AI243)))</formula>
    </cfRule>
  </conditionalFormatting>
  <conditionalFormatting sqref="AI243:AL243">
    <cfRule type="containsText" dxfId="7347" priority="7764" operator="containsText" text="PENDIENTE">
      <formula>NOT(ISERROR(SEARCH("PENDIENTE",AI243)))</formula>
    </cfRule>
  </conditionalFormatting>
  <conditionalFormatting sqref="AI243:AL243">
    <cfRule type="containsText" dxfId="7346" priority="7763" operator="containsText" text="ENVIADO A FINANCIERA">
      <formula>NOT(ISERROR(SEARCH("ENVIADO A FINANCIERA",AI243)))</formula>
    </cfRule>
  </conditionalFormatting>
  <conditionalFormatting sqref="AI248:AL248 AJ249:AJ269">
    <cfRule type="containsText" dxfId="7345" priority="7762" operator="containsText" text="FIRMADO">
      <formula>NOT(ISERROR(SEARCH("FIRMADO",AI248)))</formula>
    </cfRule>
  </conditionalFormatting>
  <conditionalFormatting sqref="AI248:AL248 AJ249:AJ269">
    <cfRule type="containsText" dxfId="7344" priority="7761" operator="containsText" text="EXPEDIDO">
      <formula>NOT(ISERROR(SEARCH("EXPEDIDO",AI248)))</formula>
    </cfRule>
  </conditionalFormatting>
  <conditionalFormatting sqref="AI248:AL248 AJ249:AJ269">
    <cfRule type="containsText" dxfId="7343" priority="7760" operator="containsText" text="RELACIONADO">
      <formula>NOT(ISERROR(SEARCH("RELACIONADO",AI248)))</formula>
    </cfRule>
  </conditionalFormatting>
  <conditionalFormatting sqref="AI248:AL248 AJ249:AJ269">
    <cfRule type="containsText" dxfId="7342" priority="7759" operator="containsText" text="ANEXADO">
      <formula>NOT(ISERROR(SEARCH("ANEXADO",AI248)))</formula>
    </cfRule>
  </conditionalFormatting>
  <conditionalFormatting sqref="AI248:AL248 AJ249:AJ269">
    <cfRule type="containsText" dxfId="7341" priority="7758" operator="containsText" text="PENDIENTE">
      <formula>NOT(ISERROR(SEARCH("PENDIENTE",AI248)))</formula>
    </cfRule>
  </conditionalFormatting>
  <conditionalFormatting sqref="AI248:AL248 AJ249:AJ269">
    <cfRule type="containsText" dxfId="7340" priority="7757" operator="containsText" text="ENVIADO A FINANCIERA">
      <formula>NOT(ISERROR(SEARCH("ENVIADO A FINANCIERA",AI248)))</formula>
    </cfRule>
  </conditionalFormatting>
  <conditionalFormatting sqref="AI259 AK259:AL259">
    <cfRule type="containsText" dxfId="7339" priority="7756" operator="containsText" text="FIRMADO">
      <formula>NOT(ISERROR(SEARCH("FIRMADO",AI259)))</formula>
    </cfRule>
  </conditionalFormatting>
  <conditionalFormatting sqref="AI259 AK259:AL259">
    <cfRule type="containsText" dxfId="7338" priority="7755" operator="containsText" text="EXPEDIDO">
      <formula>NOT(ISERROR(SEARCH("EXPEDIDO",AI259)))</formula>
    </cfRule>
  </conditionalFormatting>
  <conditionalFormatting sqref="AI259 AK259:AL259">
    <cfRule type="containsText" dxfId="7337" priority="7754" operator="containsText" text="RELACIONADO">
      <formula>NOT(ISERROR(SEARCH("RELACIONADO",AI259)))</formula>
    </cfRule>
  </conditionalFormatting>
  <conditionalFormatting sqref="AI259 AK259:AL259">
    <cfRule type="containsText" dxfId="7336" priority="7753" operator="containsText" text="ANEXADO">
      <formula>NOT(ISERROR(SEARCH("ANEXADO",AI259)))</formula>
    </cfRule>
  </conditionalFormatting>
  <conditionalFormatting sqref="AI259 AK259:AL259">
    <cfRule type="containsText" dxfId="7335" priority="7752" operator="containsText" text="PENDIENTE">
      <formula>NOT(ISERROR(SEARCH("PENDIENTE",AI259)))</formula>
    </cfRule>
  </conditionalFormatting>
  <conditionalFormatting sqref="AI259 AK259:AL259">
    <cfRule type="containsText" dxfId="7334" priority="7751" operator="containsText" text="ENVIADO A FINANCIERA">
      <formula>NOT(ISERROR(SEARCH("ENVIADO A FINANCIERA",AI259)))</formula>
    </cfRule>
  </conditionalFormatting>
  <conditionalFormatting sqref="AI258 AK258:AL258">
    <cfRule type="containsText" dxfId="7333" priority="7750" operator="containsText" text="FIRMADO">
      <formula>NOT(ISERROR(SEARCH("FIRMADO",AI258)))</formula>
    </cfRule>
  </conditionalFormatting>
  <conditionalFormatting sqref="AI258 AK258:AL258">
    <cfRule type="containsText" dxfId="7332" priority="7749" operator="containsText" text="EXPEDIDO">
      <formula>NOT(ISERROR(SEARCH("EXPEDIDO",AI258)))</formula>
    </cfRule>
  </conditionalFormatting>
  <conditionalFormatting sqref="AI258 AK258:AL258">
    <cfRule type="containsText" dxfId="7331" priority="7748" operator="containsText" text="RELACIONADO">
      <formula>NOT(ISERROR(SEARCH("RELACIONADO",AI258)))</formula>
    </cfRule>
  </conditionalFormatting>
  <conditionalFormatting sqref="AI258 AK258:AL258">
    <cfRule type="containsText" dxfId="7330" priority="7747" operator="containsText" text="ANEXADO">
      <formula>NOT(ISERROR(SEARCH("ANEXADO",AI258)))</formula>
    </cfRule>
  </conditionalFormatting>
  <conditionalFormatting sqref="AI258 AK258:AL258">
    <cfRule type="containsText" dxfId="7329" priority="7746" operator="containsText" text="PENDIENTE">
      <formula>NOT(ISERROR(SEARCH("PENDIENTE",AI258)))</formula>
    </cfRule>
  </conditionalFormatting>
  <conditionalFormatting sqref="AI258 AK258:AL258">
    <cfRule type="containsText" dxfId="7328" priority="7745" operator="containsText" text="ENVIADO A FINANCIERA">
      <formula>NOT(ISERROR(SEARCH("ENVIADO A FINANCIERA",AI258)))</formula>
    </cfRule>
  </conditionalFormatting>
  <conditionalFormatting sqref="AI236:AL236">
    <cfRule type="containsText" dxfId="7327" priority="7744" operator="containsText" text="FIRMADO">
      <formula>NOT(ISERROR(SEARCH("FIRMADO",AI236)))</formula>
    </cfRule>
  </conditionalFormatting>
  <conditionalFormatting sqref="AI236:AL236">
    <cfRule type="containsText" dxfId="7326" priority="7743" operator="containsText" text="EXPEDIDO">
      <formula>NOT(ISERROR(SEARCH("EXPEDIDO",AI236)))</formula>
    </cfRule>
  </conditionalFormatting>
  <conditionalFormatting sqref="AI236:AL236">
    <cfRule type="containsText" dxfId="7325" priority="7742" operator="containsText" text="RELACIONADO">
      <formula>NOT(ISERROR(SEARCH("RELACIONADO",AI236)))</formula>
    </cfRule>
  </conditionalFormatting>
  <conditionalFormatting sqref="AI236:AL236">
    <cfRule type="containsText" dxfId="7324" priority="7741" operator="containsText" text="ANEXADO">
      <formula>NOT(ISERROR(SEARCH("ANEXADO",AI236)))</formula>
    </cfRule>
  </conditionalFormatting>
  <conditionalFormatting sqref="AI236:AL236">
    <cfRule type="containsText" dxfId="7323" priority="7740" operator="containsText" text="PENDIENTE">
      <formula>NOT(ISERROR(SEARCH("PENDIENTE",AI236)))</formula>
    </cfRule>
  </conditionalFormatting>
  <conditionalFormatting sqref="AI236:AL236">
    <cfRule type="containsText" dxfId="7322" priority="7739" operator="containsText" text="ENVIADO A FINANCIERA">
      <formula>NOT(ISERROR(SEARCH("ENVIADO A FINANCIERA",AI236)))</formula>
    </cfRule>
  </conditionalFormatting>
  <conditionalFormatting sqref="AI198 AK198:AL198">
    <cfRule type="containsText" dxfId="7321" priority="7738" operator="containsText" text="FIRMADO">
      <formula>NOT(ISERROR(SEARCH("FIRMADO",AI198)))</formula>
    </cfRule>
  </conditionalFormatting>
  <conditionalFormatting sqref="AI198 AK198:AL198">
    <cfRule type="containsText" dxfId="7320" priority="7737" operator="containsText" text="EXPEDIDO">
      <formula>NOT(ISERROR(SEARCH("EXPEDIDO",AI198)))</formula>
    </cfRule>
  </conditionalFormatting>
  <conditionalFormatting sqref="AI198 AK198:AL198">
    <cfRule type="containsText" dxfId="7319" priority="7736" operator="containsText" text="RELACIONADO">
      <formula>NOT(ISERROR(SEARCH("RELACIONADO",AI198)))</formula>
    </cfRule>
  </conditionalFormatting>
  <conditionalFormatting sqref="AI198 AK198:AL198">
    <cfRule type="containsText" dxfId="7318" priority="7735" operator="containsText" text="ANEXADO">
      <formula>NOT(ISERROR(SEARCH("ANEXADO",AI198)))</formula>
    </cfRule>
  </conditionalFormatting>
  <conditionalFormatting sqref="AI198 AK198:AL198">
    <cfRule type="containsText" dxfId="7317" priority="7734" operator="containsText" text="PENDIENTE">
      <formula>NOT(ISERROR(SEARCH("PENDIENTE",AI198)))</formula>
    </cfRule>
  </conditionalFormatting>
  <conditionalFormatting sqref="AI198 AK198:AL198">
    <cfRule type="containsText" dxfId="7316" priority="7733" operator="containsText" text="ENVIADO A FINANCIERA">
      <formula>NOT(ISERROR(SEARCH("ENVIADO A FINANCIERA",AI198)))</formula>
    </cfRule>
  </conditionalFormatting>
  <conditionalFormatting sqref="AI231:AL231">
    <cfRule type="containsText" dxfId="7315" priority="7732" operator="containsText" text="FIRMADO">
      <formula>NOT(ISERROR(SEARCH("FIRMADO",AI231)))</formula>
    </cfRule>
  </conditionalFormatting>
  <conditionalFormatting sqref="AI231:AL231">
    <cfRule type="containsText" dxfId="7314" priority="7731" operator="containsText" text="EXPEDIDO">
      <formula>NOT(ISERROR(SEARCH("EXPEDIDO",AI231)))</formula>
    </cfRule>
  </conditionalFormatting>
  <conditionalFormatting sqref="AI231:AL231">
    <cfRule type="containsText" dxfId="7313" priority="7730" operator="containsText" text="RELACIONADO">
      <formula>NOT(ISERROR(SEARCH("RELACIONADO",AI231)))</formula>
    </cfRule>
  </conditionalFormatting>
  <conditionalFormatting sqref="AI231:AL231">
    <cfRule type="containsText" dxfId="7312" priority="7729" operator="containsText" text="ANEXADO">
      <formula>NOT(ISERROR(SEARCH("ANEXADO",AI231)))</formula>
    </cfRule>
  </conditionalFormatting>
  <conditionalFormatting sqref="AI231:AL231">
    <cfRule type="containsText" dxfId="7311" priority="7728" operator="containsText" text="PENDIENTE">
      <formula>NOT(ISERROR(SEARCH("PENDIENTE",AI231)))</formula>
    </cfRule>
  </conditionalFormatting>
  <conditionalFormatting sqref="AI231:AL231">
    <cfRule type="containsText" dxfId="7310" priority="7727" operator="containsText" text="ENVIADO A FINANCIERA">
      <formula>NOT(ISERROR(SEARCH("ENVIADO A FINANCIERA",AI231)))</formula>
    </cfRule>
  </conditionalFormatting>
  <conditionalFormatting sqref="AI239:AL239">
    <cfRule type="containsText" dxfId="7309" priority="7726" operator="containsText" text="FIRMADO">
      <formula>NOT(ISERROR(SEARCH("FIRMADO",AI239)))</formula>
    </cfRule>
  </conditionalFormatting>
  <conditionalFormatting sqref="AI239:AL239">
    <cfRule type="containsText" dxfId="7308" priority="7725" operator="containsText" text="EXPEDIDO">
      <formula>NOT(ISERROR(SEARCH("EXPEDIDO",AI239)))</formula>
    </cfRule>
  </conditionalFormatting>
  <conditionalFormatting sqref="AI239:AL239">
    <cfRule type="containsText" dxfId="7307" priority="7724" operator="containsText" text="RELACIONADO">
      <formula>NOT(ISERROR(SEARCH("RELACIONADO",AI239)))</formula>
    </cfRule>
  </conditionalFormatting>
  <conditionalFormatting sqref="AI239:AL239">
    <cfRule type="containsText" dxfId="7306" priority="7723" operator="containsText" text="ANEXADO">
      <formula>NOT(ISERROR(SEARCH("ANEXADO",AI239)))</formula>
    </cfRule>
  </conditionalFormatting>
  <conditionalFormatting sqref="AI239:AL239">
    <cfRule type="containsText" dxfId="7305" priority="7722" operator="containsText" text="PENDIENTE">
      <formula>NOT(ISERROR(SEARCH("PENDIENTE",AI239)))</formula>
    </cfRule>
  </conditionalFormatting>
  <conditionalFormatting sqref="AI239:AL239">
    <cfRule type="containsText" dxfId="7304" priority="7721" operator="containsText" text="ENVIADO A FINANCIERA">
      <formula>NOT(ISERROR(SEARCH("ENVIADO A FINANCIERA",AI239)))</formula>
    </cfRule>
  </conditionalFormatting>
  <conditionalFormatting sqref="AI238:AL238">
    <cfRule type="containsText" dxfId="7303" priority="7720" operator="containsText" text="FIRMADO">
      <formula>NOT(ISERROR(SEARCH("FIRMADO",AI238)))</formula>
    </cfRule>
  </conditionalFormatting>
  <conditionalFormatting sqref="AI238:AL238">
    <cfRule type="containsText" dxfId="7302" priority="7719" operator="containsText" text="EXPEDIDO">
      <formula>NOT(ISERROR(SEARCH("EXPEDIDO",AI238)))</formula>
    </cfRule>
  </conditionalFormatting>
  <conditionalFormatting sqref="AI238:AL238">
    <cfRule type="containsText" dxfId="7301" priority="7718" operator="containsText" text="RELACIONADO">
      <formula>NOT(ISERROR(SEARCH("RELACIONADO",AI238)))</formula>
    </cfRule>
  </conditionalFormatting>
  <conditionalFormatting sqref="AI238:AL238">
    <cfRule type="containsText" dxfId="7300" priority="7717" operator="containsText" text="ANEXADO">
      <formula>NOT(ISERROR(SEARCH("ANEXADO",AI238)))</formula>
    </cfRule>
  </conditionalFormatting>
  <conditionalFormatting sqref="AI238:AL238">
    <cfRule type="containsText" dxfId="7299" priority="7716" operator="containsText" text="PENDIENTE">
      <formula>NOT(ISERROR(SEARCH("PENDIENTE",AI238)))</formula>
    </cfRule>
  </conditionalFormatting>
  <conditionalFormatting sqref="AI238:AL238">
    <cfRule type="containsText" dxfId="7298" priority="7715" operator="containsText" text="ENVIADO A FINANCIERA">
      <formula>NOT(ISERROR(SEARCH("ENVIADO A FINANCIERA",AI238)))</formula>
    </cfRule>
  </conditionalFormatting>
  <conditionalFormatting sqref="AI205 AK205:AL205">
    <cfRule type="containsText" dxfId="7297" priority="7714" operator="containsText" text="FIRMADO">
      <formula>NOT(ISERROR(SEARCH("FIRMADO",AI205)))</formula>
    </cfRule>
  </conditionalFormatting>
  <conditionalFormatting sqref="AI205 AK205:AL205">
    <cfRule type="containsText" dxfId="7296" priority="7713" operator="containsText" text="EXPEDIDO">
      <formula>NOT(ISERROR(SEARCH("EXPEDIDO",AI205)))</formula>
    </cfRule>
  </conditionalFormatting>
  <conditionalFormatting sqref="AI205 AK205:AL205">
    <cfRule type="containsText" dxfId="7295" priority="7712" operator="containsText" text="RELACIONADO">
      <formula>NOT(ISERROR(SEARCH("RELACIONADO",AI205)))</formula>
    </cfRule>
  </conditionalFormatting>
  <conditionalFormatting sqref="AI205 AK205:AL205">
    <cfRule type="containsText" dxfId="7294" priority="7711" operator="containsText" text="ANEXADO">
      <formula>NOT(ISERROR(SEARCH("ANEXADO",AI205)))</formula>
    </cfRule>
  </conditionalFormatting>
  <conditionalFormatting sqref="AI205 AK205:AL205">
    <cfRule type="containsText" dxfId="7293" priority="7710" operator="containsText" text="PENDIENTE">
      <formula>NOT(ISERROR(SEARCH("PENDIENTE",AI205)))</formula>
    </cfRule>
  </conditionalFormatting>
  <conditionalFormatting sqref="AI205 AK205:AL205">
    <cfRule type="containsText" dxfId="7292" priority="7709" operator="containsText" text="ENVIADO A FINANCIERA">
      <formula>NOT(ISERROR(SEARCH("ENVIADO A FINANCIERA",AI205)))</formula>
    </cfRule>
  </conditionalFormatting>
  <conditionalFormatting sqref="AI212 AK212:AL212">
    <cfRule type="containsText" dxfId="7291" priority="7708" operator="containsText" text="FIRMADO">
      <formula>NOT(ISERROR(SEARCH("FIRMADO",AI212)))</formula>
    </cfRule>
  </conditionalFormatting>
  <conditionalFormatting sqref="AI212 AK212:AL212">
    <cfRule type="containsText" dxfId="7290" priority="7707" operator="containsText" text="EXPEDIDO">
      <formula>NOT(ISERROR(SEARCH("EXPEDIDO",AI212)))</formula>
    </cfRule>
  </conditionalFormatting>
  <conditionalFormatting sqref="AI212 AK212:AL212">
    <cfRule type="containsText" dxfId="7289" priority="7706" operator="containsText" text="RELACIONADO">
      <formula>NOT(ISERROR(SEARCH("RELACIONADO",AI212)))</formula>
    </cfRule>
  </conditionalFormatting>
  <conditionalFormatting sqref="AI212 AK212:AL212">
    <cfRule type="containsText" dxfId="7288" priority="7705" operator="containsText" text="ANEXADO">
      <formula>NOT(ISERROR(SEARCH("ANEXADO",AI212)))</formula>
    </cfRule>
  </conditionalFormatting>
  <conditionalFormatting sqref="AI212 AK212:AL212">
    <cfRule type="containsText" dxfId="7287" priority="7704" operator="containsText" text="PENDIENTE">
      <formula>NOT(ISERROR(SEARCH("PENDIENTE",AI212)))</formula>
    </cfRule>
  </conditionalFormatting>
  <conditionalFormatting sqref="AI212 AK212:AL212">
    <cfRule type="containsText" dxfId="7286" priority="7703" operator="containsText" text="ENVIADO A FINANCIERA">
      <formula>NOT(ISERROR(SEARCH("ENVIADO A FINANCIERA",AI212)))</formula>
    </cfRule>
  </conditionalFormatting>
  <conditionalFormatting sqref="AI262 AK262:AL262">
    <cfRule type="containsText" dxfId="7285" priority="7702" operator="containsText" text="FIRMADO">
      <formula>NOT(ISERROR(SEARCH("FIRMADO",AI262)))</formula>
    </cfRule>
  </conditionalFormatting>
  <conditionalFormatting sqref="AI262 AK262:AL262">
    <cfRule type="containsText" dxfId="7284" priority="7701" operator="containsText" text="EXPEDIDO">
      <formula>NOT(ISERROR(SEARCH("EXPEDIDO",AI262)))</formula>
    </cfRule>
  </conditionalFormatting>
  <conditionalFormatting sqref="AI262 AK262:AL262">
    <cfRule type="containsText" dxfId="7283" priority="7700" operator="containsText" text="RELACIONADO">
      <formula>NOT(ISERROR(SEARCH("RELACIONADO",AI262)))</formula>
    </cfRule>
  </conditionalFormatting>
  <conditionalFormatting sqref="AI262 AK262:AL262">
    <cfRule type="containsText" dxfId="7282" priority="7699" operator="containsText" text="ANEXADO">
      <formula>NOT(ISERROR(SEARCH("ANEXADO",AI262)))</formula>
    </cfRule>
  </conditionalFormatting>
  <conditionalFormatting sqref="AI262 AK262:AL262">
    <cfRule type="containsText" dxfId="7281" priority="7698" operator="containsText" text="PENDIENTE">
      <formula>NOT(ISERROR(SEARCH("PENDIENTE",AI262)))</formula>
    </cfRule>
  </conditionalFormatting>
  <conditionalFormatting sqref="AI262 AK262:AL262">
    <cfRule type="containsText" dxfId="7280" priority="7697" operator="containsText" text="ENVIADO A FINANCIERA">
      <formula>NOT(ISERROR(SEARCH("ENVIADO A FINANCIERA",AI262)))</formula>
    </cfRule>
  </conditionalFormatting>
  <conditionalFormatting sqref="AI271 AK271:AL271">
    <cfRule type="containsText" dxfId="7279" priority="7696" operator="containsText" text="FIRMADO">
      <formula>NOT(ISERROR(SEARCH("FIRMADO",AI271)))</formula>
    </cfRule>
  </conditionalFormatting>
  <conditionalFormatting sqref="AI271 AK271:AL271">
    <cfRule type="containsText" dxfId="7278" priority="7695" operator="containsText" text="EXPEDIDO">
      <formula>NOT(ISERROR(SEARCH("EXPEDIDO",AI271)))</formula>
    </cfRule>
  </conditionalFormatting>
  <conditionalFormatting sqref="AI271 AK271:AL271">
    <cfRule type="containsText" dxfId="7277" priority="7694" operator="containsText" text="RELACIONADO">
      <formula>NOT(ISERROR(SEARCH("RELACIONADO",AI271)))</formula>
    </cfRule>
  </conditionalFormatting>
  <conditionalFormatting sqref="AI271 AK271:AL271">
    <cfRule type="containsText" dxfId="7276" priority="7693" operator="containsText" text="ANEXADO">
      <formula>NOT(ISERROR(SEARCH("ANEXADO",AI271)))</formula>
    </cfRule>
  </conditionalFormatting>
  <conditionalFormatting sqref="AI271 AK271:AL271">
    <cfRule type="containsText" dxfId="7275" priority="7692" operator="containsText" text="PENDIENTE">
      <formula>NOT(ISERROR(SEARCH("PENDIENTE",AI271)))</formula>
    </cfRule>
  </conditionalFormatting>
  <conditionalFormatting sqref="AI271 AK271:AL271">
    <cfRule type="containsText" dxfId="7274" priority="7691" operator="containsText" text="ENVIADO A FINANCIERA">
      <formula>NOT(ISERROR(SEARCH("ENVIADO A FINANCIERA",AI271)))</formula>
    </cfRule>
  </conditionalFormatting>
  <conditionalFormatting sqref="AI213:AL213">
    <cfRule type="containsText" dxfId="7273" priority="7690" operator="containsText" text="FIRMADO">
      <formula>NOT(ISERROR(SEARCH("FIRMADO",AI213)))</formula>
    </cfRule>
  </conditionalFormatting>
  <conditionalFormatting sqref="AI213:AL213">
    <cfRule type="containsText" dxfId="7272" priority="7689" operator="containsText" text="EXPEDIDO">
      <formula>NOT(ISERROR(SEARCH("EXPEDIDO",AI213)))</formula>
    </cfRule>
  </conditionalFormatting>
  <conditionalFormatting sqref="AI213:AL213">
    <cfRule type="containsText" dxfId="7271" priority="7688" operator="containsText" text="RELACIONADO">
      <formula>NOT(ISERROR(SEARCH("RELACIONADO",AI213)))</formula>
    </cfRule>
  </conditionalFormatting>
  <conditionalFormatting sqref="AI213:AL213">
    <cfRule type="containsText" dxfId="7270" priority="7687" operator="containsText" text="ANEXADO">
      <formula>NOT(ISERROR(SEARCH("ANEXADO",AI213)))</formula>
    </cfRule>
  </conditionalFormatting>
  <conditionalFormatting sqref="AI213:AL213">
    <cfRule type="containsText" dxfId="7269" priority="7686" operator="containsText" text="PENDIENTE">
      <formula>NOT(ISERROR(SEARCH("PENDIENTE",AI213)))</formula>
    </cfRule>
  </conditionalFormatting>
  <conditionalFormatting sqref="AI213:AL213">
    <cfRule type="containsText" dxfId="7268" priority="7685" operator="containsText" text="ENVIADO A FINANCIERA">
      <formula>NOT(ISERROR(SEARCH("ENVIADO A FINANCIERA",AI213)))</formula>
    </cfRule>
  </conditionalFormatting>
  <conditionalFormatting sqref="AI251 AK251:AL251">
    <cfRule type="containsText" dxfId="7267" priority="7684" operator="containsText" text="FIRMADO">
      <formula>NOT(ISERROR(SEARCH("FIRMADO",AI251)))</formula>
    </cfRule>
  </conditionalFormatting>
  <conditionalFormatting sqref="AI251 AK251:AL251">
    <cfRule type="containsText" dxfId="7266" priority="7683" operator="containsText" text="EXPEDIDO">
      <formula>NOT(ISERROR(SEARCH("EXPEDIDO",AI251)))</formula>
    </cfRule>
  </conditionalFormatting>
  <conditionalFormatting sqref="AI251 AK251:AL251">
    <cfRule type="containsText" dxfId="7265" priority="7682" operator="containsText" text="RELACIONADO">
      <formula>NOT(ISERROR(SEARCH("RELACIONADO",AI251)))</formula>
    </cfRule>
  </conditionalFormatting>
  <conditionalFormatting sqref="AI251 AK251:AL251">
    <cfRule type="containsText" dxfId="7264" priority="7681" operator="containsText" text="ANEXADO">
      <formula>NOT(ISERROR(SEARCH("ANEXADO",AI251)))</formula>
    </cfRule>
  </conditionalFormatting>
  <conditionalFormatting sqref="AI251 AK251:AL251">
    <cfRule type="containsText" dxfId="7263" priority="7680" operator="containsText" text="PENDIENTE">
      <formula>NOT(ISERROR(SEARCH("PENDIENTE",AI251)))</formula>
    </cfRule>
  </conditionalFormatting>
  <conditionalFormatting sqref="AI251 AK251:AL251">
    <cfRule type="containsText" dxfId="7262" priority="7679" operator="containsText" text="ENVIADO A FINANCIERA">
      <formula>NOT(ISERROR(SEARCH("ENVIADO A FINANCIERA",AI251)))</formula>
    </cfRule>
  </conditionalFormatting>
  <conditionalFormatting sqref="AI273 AK273:AL273">
    <cfRule type="containsText" dxfId="7261" priority="7678" operator="containsText" text="FIRMADO">
      <formula>NOT(ISERROR(SEARCH("FIRMADO",AI273)))</formula>
    </cfRule>
  </conditionalFormatting>
  <conditionalFormatting sqref="AI273 AK273:AL273">
    <cfRule type="containsText" dxfId="7260" priority="7677" operator="containsText" text="EXPEDIDO">
      <formula>NOT(ISERROR(SEARCH("EXPEDIDO",AI273)))</formula>
    </cfRule>
  </conditionalFormatting>
  <conditionalFormatting sqref="AI273 AK273:AL273">
    <cfRule type="containsText" dxfId="7259" priority="7676" operator="containsText" text="RELACIONADO">
      <formula>NOT(ISERROR(SEARCH("RELACIONADO",AI273)))</formula>
    </cfRule>
  </conditionalFormatting>
  <conditionalFormatting sqref="AI273 AK273:AL273">
    <cfRule type="containsText" dxfId="7258" priority="7675" operator="containsText" text="ANEXADO">
      <formula>NOT(ISERROR(SEARCH("ANEXADO",AI273)))</formula>
    </cfRule>
  </conditionalFormatting>
  <conditionalFormatting sqref="AI273 AK273:AL273">
    <cfRule type="containsText" dxfId="7257" priority="7674" operator="containsText" text="PENDIENTE">
      <formula>NOT(ISERROR(SEARCH("PENDIENTE",AI273)))</formula>
    </cfRule>
  </conditionalFormatting>
  <conditionalFormatting sqref="AI273 AK273:AL273">
    <cfRule type="containsText" dxfId="7256" priority="7673" operator="containsText" text="ENVIADO A FINANCIERA">
      <formula>NOT(ISERROR(SEARCH("ENVIADO A FINANCIERA",AI273)))</formula>
    </cfRule>
  </conditionalFormatting>
  <conditionalFormatting sqref="AI240:AL240">
    <cfRule type="containsText" dxfId="7255" priority="7672" operator="containsText" text="FIRMADO">
      <formula>NOT(ISERROR(SEARCH("FIRMADO",AI240)))</formula>
    </cfRule>
  </conditionalFormatting>
  <conditionalFormatting sqref="AI240:AL240">
    <cfRule type="containsText" dxfId="7254" priority="7671" operator="containsText" text="EXPEDIDO">
      <formula>NOT(ISERROR(SEARCH("EXPEDIDO",AI240)))</formula>
    </cfRule>
  </conditionalFormatting>
  <conditionalFormatting sqref="AI240:AL240">
    <cfRule type="containsText" dxfId="7253" priority="7670" operator="containsText" text="RELACIONADO">
      <formula>NOT(ISERROR(SEARCH("RELACIONADO",AI240)))</formula>
    </cfRule>
  </conditionalFormatting>
  <conditionalFormatting sqref="AI240:AL240">
    <cfRule type="containsText" dxfId="7252" priority="7669" operator="containsText" text="ANEXADO">
      <formula>NOT(ISERROR(SEARCH("ANEXADO",AI240)))</formula>
    </cfRule>
  </conditionalFormatting>
  <conditionalFormatting sqref="AI240:AL240">
    <cfRule type="containsText" dxfId="7251" priority="7668" operator="containsText" text="PENDIENTE">
      <formula>NOT(ISERROR(SEARCH("PENDIENTE",AI240)))</formula>
    </cfRule>
  </conditionalFormatting>
  <conditionalFormatting sqref="AI240:AL240">
    <cfRule type="containsText" dxfId="7250" priority="7667" operator="containsText" text="ENVIADO A FINANCIERA">
      <formula>NOT(ISERROR(SEARCH("ENVIADO A FINANCIERA",AI240)))</formula>
    </cfRule>
  </conditionalFormatting>
  <conditionalFormatting sqref="AI178 AK178:AL178">
    <cfRule type="containsText" dxfId="7249" priority="7666" operator="containsText" text="FIRMADO">
      <formula>NOT(ISERROR(SEARCH("FIRMADO",AI178)))</formula>
    </cfRule>
  </conditionalFormatting>
  <conditionalFormatting sqref="AI178 AK178:AL178">
    <cfRule type="containsText" dxfId="7248" priority="7665" operator="containsText" text="EXPEDIDO">
      <formula>NOT(ISERROR(SEARCH("EXPEDIDO",AI178)))</formula>
    </cfRule>
  </conditionalFormatting>
  <conditionalFormatting sqref="AI178 AK178:AL178">
    <cfRule type="containsText" dxfId="7247" priority="7664" operator="containsText" text="RELACIONADO">
      <formula>NOT(ISERROR(SEARCH("RELACIONADO",AI178)))</formula>
    </cfRule>
  </conditionalFormatting>
  <conditionalFormatting sqref="AI178 AK178:AL178">
    <cfRule type="containsText" dxfId="7246" priority="7663" operator="containsText" text="ANEXADO">
      <formula>NOT(ISERROR(SEARCH("ANEXADO",AI178)))</formula>
    </cfRule>
  </conditionalFormatting>
  <conditionalFormatting sqref="AI178 AK178:AL178">
    <cfRule type="containsText" dxfId="7245" priority="7662" operator="containsText" text="PENDIENTE">
      <formula>NOT(ISERROR(SEARCH("PENDIENTE",AI178)))</formula>
    </cfRule>
  </conditionalFormatting>
  <conditionalFormatting sqref="AI178 AK178:AL178">
    <cfRule type="containsText" dxfId="7244" priority="7661" operator="containsText" text="ENVIADO A FINANCIERA">
      <formula>NOT(ISERROR(SEARCH("ENVIADO A FINANCIERA",AI178)))</formula>
    </cfRule>
  </conditionalFormatting>
  <conditionalFormatting sqref="AI191 AK191:AL191">
    <cfRule type="containsText" dxfId="7243" priority="7660" operator="containsText" text="FIRMADO">
      <formula>NOT(ISERROR(SEARCH("FIRMADO",AI191)))</formula>
    </cfRule>
  </conditionalFormatting>
  <conditionalFormatting sqref="AI191 AK191:AL191">
    <cfRule type="containsText" dxfId="7242" priority="7659" operator="containsText" text="EXPEDIDO">
      <formula>NOT(ISERROR(SEARCH("EXPEDIDO",AI191)))</formula>
    </cfRule>
  </conditionalFormatting>
  <conditionalFormatting sqref="AI191 AK191:AL191">
    <cfRule type="containsText" dxfId="7241" priority="7658" operator="containsText" text="RELACIONADO">
      <formula>NOT(ISERROR(SEARCH("RELACIONADO",AI191)))</formula>
    </cfRule>
  </conditionalFormatting>
  <conditionalFormatting sqref="AI191 AK191:AL191">
    <cfRule type="containsText" dxfId="7240" priority="7657" operator="containsText" text="ANEXADO">
      <formula>NOT(ISERROR(SEARCH("ANEXADO",AI191)))</formula>
    </cfRule>
  </conditionalFormatting>
  <conditionalFormatting sqref="AI191 AK191:AL191">
    <cfRule type="containsText" dxfId="7239" priority="7656" operator="containsText" text="PENDIENTE">
      <formula>NOT(ISERROR(SEARCH("PENDIENTE",AI191)))</formula>
    </cfRule>
  </conditionalFormatting>
  <conditionalFormatting sqref="AI191 AK191:AL191">
    <cfRule type="containsText" dxfId="7238" priority="7655" operator="containsText" text="ENVIADO A FINANCIERA">
      <formula>NOT(ISERROR(SEARCH("ENVIADO A FINANCIERA",AI191)))</formula>
    </cfRule>
  </conditionalFormatting>
  <conditionalFormatting sqref="AI289 AK289:AL289">
    <cfRule type="containsText" dxfId="7237" priority="7654" operator="containsText" text="FIRMADO">
      <formula>NOT(ISERROR(SEARCH("FIRMADO",AI289)))</formula>
    </cfRule>
  </conditionalFormatting>
  <conditionalFormatting sqref="AI289 AK289:AL289">
    <cfRule type="containsText" dxfId="7236" priority="7653" operator="containsText" text="EXPEDIDO">
      <formula>NOT(ISERROR(SEARCH("EXPEDIDO",AI289)))</formula>
    </cfRule>
  </conditionalFormatting>
  <conditionalFormatting sqref="AI289 AK289:AL289">
    <cfRule type="containsText" dxfId="7235" priority="7652" operator="containsText" text="RELACIONADO">
      <formula>NOT(ISERROR(SEARCH("RELACIONADO",AI289)))</formula>
    </cfRule>
  </conditionalFormatting>
  <conditionalFormatting sqref="AI289 AK289:AL289">
    <cfRule type="containsText" dxfId="7234" priority="7651" operator="containsText" text="ANEXADO">
      <formula>NOT(ISERROR(SEARCH("ANEXADO",AI289)))</formula>
    </cfRule>
  </conditionalFormatting>
  <conditionalFormatting sqref="AI289 AK289:AL289">
    <cfRule type="containsText" dxfId="7233" priority="7650" operator="containsText" text="PENDIENTE">
      <formula>NOT(ISERROR(SEARCH("PENDIENTE",AI289)))</formula>
    </cfRule>
  </conditionalFormatting>
  <conditionalFormatting sqref="AI289 AK289:AL289">
    <cfRule type="containsText" dxfId="7232" priority="7649" operator="containsText" text="ENVIADO A FINANCIERA">
      <formula>NOT(ISERROR(SEARCH("ENVIADO A FINANCIERA",AI289)))</formula>
    </cfRule>
  </conditionalFormatting>
  <conditionalFormatting sqref="AI245:AL245">
    <cfRule type="containsText" dxfId="7231" priority="7648" operator="containsText" text="FIRMADO">
      <formula>NOT(ISERROR(SEARCH("FIRMADO",AI245)))</formula>
    </cfRule>
  </conditionalFormatting>
  <conditionalFormatting sqref="AI245:AL245">
    <cfRule type="containsText" dxfId="7230" priority="7647" operator="containsText" text="EXPEDIDO">
      <formula>NOT(ISERROR(SEARCH("EXPEDIDO",AI245)))</formula>
    </cfRule>
  </conditionalFormatting>
  <conditionalFormatting sqref="AI245:AL245">
    <cfRule type="containsText" dxfId="7229" priority="7646" operator="containsText" text="RELACIONADO">
      <formula>NOT(ISERROR(SEARCH("RELACIONADO",AI245)))</formula>
    </cfRule>
  </conditionalFormatting>
  <conditionalFormatting sqref="AI245:AL245">
    <cfRule type="containsText" dxfId="7228" priority="7645" operator="containsText" text="ANEXADO">
      <formula>NOT(ISERROR(SEARCH("ANEXADO",AI245)))</formula>
    </cfRule>
  </conditionalFormatting>
  <conditionalFormatting sqref="AI245:AL245">
    <cfRule type="containsText" dxfId="7227" priority="7644" operator="containsText" text="PENDIENTE">
      <formula>NOT(ISERROR(SEARCH("PENDIENTE",AI245)))</formula>
    </cfRule>
  </conditionalFormatting>
  <conditionalFormatting sqref="AI245:AL245">
    <cfRule type="containsText" dxfId="7226" priority="7643" operator="containsText" text="ENVIADO A FINANCIERA">
      <formula>NOT(ISERROR(SEARCH("ENVIADO A FINANCIERA",AI245)))</formula>
    </cfRule>
  </conditionalFormatting>
  <conditionalFormatting sqref="AI260 AK260:AL260">
    <cfRule type="containsText" dxfId="7225" priority="7642" operator="containsText" text="FIRMADO">
      <formula>NOT(ISERROR(SEARCH("FIRMADO",AI260)))</formula>
    </cfRule>
  </conditionalFormatting>
  <conditionalFormatting sqref="AI260 AK260:AL260">
    <cfRule type="containsText" dxfId="7224" priority="7641" operator="containsText" text="EXPEDIDO">
      <formula>NOT(ISERROR(SEARCH("EXPEDIDO",AI260)))</formula>
    </cfRule>
  </conditionalFormatting>
  <conditionalFormatting sqref="AI260 AK260:AL260">
    <cfRule type="containsText" dxfId="7223" priority="7640" operator="containsText" text="RELACIONADO">
      <formula>NOT(ISERROR(SEARCH("RELACIONADO",AI260)))</formula>
    </cfRule>
  </conditionalFormatting>
  <conditionalFormatting sqref="AI260 AK260:AL260">
    <cfRule type="containsText" dxfId="7222" priority="7639" operator="containsText" text="ANEXADO">
      <formula>NOT(ISERROR(SEARCH("ANEXADO",AI260)))</formula>
    </cfRule>
  </conditionalFormatting>
  <conditionalFormatting sqref="AI260 AK260:AL260">
    <cfRule type="containsText" dxfId="7221" priority="7638" operator="containsText" text="PENDIENTE">
      <formula>NOT(ISERROR(SEARCH("PENDIENTE",AI260)))</formula>
    </cfRule>
  </conditionalFormatting>
  <conditionalFormatting sqref="AI260 AK260:AL260">
    <cfRule type="containsText" dxfId="7220" priority="7637" operator="containsText" text="ENVIADO A FINANCIERA">
      <formula>NOT(ISERROR(SEARCH("ENVIADO A FINANCIERA",AI260)))</formula>
    </cfRule>
  </conditionalFormatting>
  <conditionalFormatting sqref="AI306 AK306:AL306">
    <cfRule type="containsText" dxfId="7219" priority="7636" operator="containsText" text="FIRMADO">
      <formula>NOT(ISERROR(SEARCH("FIRMADO",AI306)))</formula>
    </cfRule>
  </conditionalFormatting>
  <conditionalFormatting sqref="AI306 AK306:AL306">
    <cfRule type="containsText" dxfId="7218" priority="7635" operator="containsText" text="EXPEDIDO">
      <formula>NOT(ISERROR(SEARCH("EXPEDIDO",AI306)))</formula>
    </cfRule>
  </conditionalFormatting>
  <conditionalFormatting sqref="AI306 AK306:AL306">
    <cfRule type="containsText" dxfId="7217" priority="7634" operator="containsText" text="RELACIONADO">
      <formula>NOT(ISERROR(SEARCH("RELACIONADO",AI306)))</formula>
    </cfRule>
  </conditionalFormatting>
  <conditionalFormatting sqref="AI306 AK306:AL306">
    <cfRule type="containsText" dxfId="7216" priority="7633" operator="containsText" text="ANEXADO">
      <formula>NOT(ISERROR(SEARCH("ANEXADO",AI306)))</formula>
    </cfRule>
  </conditionalFormatting>
  <conditionalFormatting sqref="AI306 AK306:AL306">
    <cfRule type="containsText" dxfId="7215" priority="7632" operator="containsText" text="PENDIENTE">
      <formula>NOT(ISERROR(SEARCH("PENDIENTE",AI306)))</formula>
    </cfRule>
  </conditionalFormatting>
  <conditionalFormatting sqref="AI306 AK306:AL306">
    <cfRule type="containsText" dxfId="7214" priority="7631" operator="containsText" text="ENVIADO A FINANCIERA">
      <formula>NOT(ISERROR(SEARCH("ENVIADO A FINANCIERA",AI306)))</formula>
    </cfRule>
  </conditionalFormatting>
  <conditionalFormatting sqref="AI242:AL242">
    <cfRule type="containsText" dxfId="7213" priority="7630" operator="containsText" text="FIRMADO">
      <formula>NOT(ISERROR(SEARCH("FIRMADO",AI242)))</formula>
    </cfRule>
  </conditionalFormatting>
  <conditionalFormatting sqref="AI242:AL242">
    <cfRule type="containsText" dxfId="7212" priority="7629" operator="containsText" text="EXPEDIDO">
      <formula>NOT(ISERROR(SEARCH("EXPEDIDO",AI242)))</formula>
    </cfRule>
  </conditionalFormatting>
  <conditionalFormatting sqref="AI242:AL242">
    <cfRule type="containsText" dxfId="7211" priority="7628" operator="containsText" text="RELACIONADO">
      <formula>NOT(ISERROR(SEARCH("RELACIONADO",AI242)))</formula>
    </cfRule>
  </conditionalFormatting>
  <conditionalFormatting sqref="AI242:AL242">
    <cfRule type="containsText" dxfId="7210" priority="7627" operator="containsText" text="ANEXADO">
      <formula>NOT(ISERROR(SEARCH("ANEXADO",AI242)))</formula>
    </cfRule>
  </conditionalFormatting>
  <conditionalFormatting sqref="AI242:AL242">
    <cfRule type="containsText" dxfId="7209" priority="7626" operator="containsText" text="PENDIENTE">
      <formula>NOT(ISERROR(SEARCH("PENDIENTE",AI242)))</formula>
    </cfRule>
  </conditionalFormatting>
  <conditionalFormatting sqref="AI242:AL242">
    <cfRule type="containsText" dxfId="7208" priority="7625" operator="containsText" text="ENVIADO A FINANCIERA">
      <formula>NOT(ISERROR(SEARCH("ENVIADO A FINANCIERA",AI242)))</formula>
    </cfRule>
  </conditionalFormatting>
  <conditionalFormatting sqref="AI297 AK297:AL297">
    <cfRule type="containsText" dxfId="7207" priority="7624" operator="containsText" text="FIRMADO">
      <formula>NOT(ISERROR(SEARCH("FIRMADO",AI297)))</formula>
    </cfRule>
  </conditionalFormatting>
  <conditionalFormatting sqref="AI297 AK297:AL297">
    <cfRule type="containsText" dxfId="7206" priority="7623" operator="containsText" text="EXPEDIDO">
      <formula>NOT(ISERROR(SEARCH("EXPEDIDO",AI297)))</formula>
    </cfRule>
  </conditionalFormatting>
  <conditionalFormatting sqref="AI297 AK297:AL297">
    <cfRule type="containsText" dxfId="7205" priority="7622" operator="containsText" text="RELACIONADO">
      <formula>NOT(ISERROR(SEARCH("RELACIONADO",AI297)))</formula>
    </cfRule>
  </conditionalFormatting>
  <conditionalFormatting sqref="AI297 AK297:AL297">
    <cfRule type="containsText" dxfId="7204" priority="7621" operator="containsText" text="ANEXADO">
      <formula>NOT(ISERROR(SEARCH("ANEXADO",AI297)))</formula>
    </cfRule>
  </conditionalFormatting>
  <conditionalFormatting sqref="AI297 AK297:AL297">
    <cfRule type="containsText" dxfId="7203" priority="7620" operator="containsText" text="PENDIENTE">
      <formula>NOT(ISERROR(SEARCH("PENDIENTE",AI297)))</formula>
    </cfRule>
  </conditionalFormatting>
  <conditionalFormatting sqref="AI297 AK297:AL297">
    <cfRule type="containsText" dxfId="7202" priority="7619" operator="containsText" text="ENVIADO A FINANCIERA">
      <formula>NOT(ISERROR(SEARCH("ENVIADO A FINANCIERA",AI297)))</formula>
    </cfRule>
  </conditionalFormatting>
  <conditionalFormatting sqref="AI250 AK250:AL250">
    <cfRule type="containsText" dxfId="7201" priority="7618" operator="containsText" text="FIRMADO">
      <formula>NOT(ISERROR(SEARCH("FIRMADO",AI250)))</formula>
    </cfRule>
  </conditionalFormatting>
  <conditionalFormatting sqref="AI250 AK250:AL250">
    <cfRule type="containsText" dxfId="7200" priority="7617" operator="containsText" text="EXPEDIDO">
      <formula>NOT(ISERROR(SEARCH("EXPEDIDO",AI250)))</formula>
    </cfRule>
  </conditionalFormatting>
  <conditionalFormatting sqref="AI250 AK250:AL250">
    <cfRule type="containsText" dxfId="7199" priority="7616" operator="containsText" text="RELACIONADO">
      <formula>NOT(ISERROR(SEARCH("RELACIONADO",AI250)))</formula>
    </cfRule>
  </conditionalFormatting>
  <conditionalFormatting sqref="AI250 AK250:AL250">
    <cfRule type="containsText" dxfId="7198" priority="7615" operator="containsText" text="ANEXADO">
      <formula>NOT(ISERROR(SEARCH("ANEXADO",AI250)))</formula>
    </cfRule>
  </conditionalFormatting>
  <conditionalFormatting sqref="AI250 AK250:AL250">
    <cfRule type="containsText" dxfId="7197" priority="7614" operator="containsText" text="PENDIENTE">
      <formula>NOT(ISERROR(SEARCH("PENDIENTE",AI250)))</formula>
    </cfRule>
  </conditionalFormatting>
  <conditionalFormatting sqref="AI250 AK250:AL250">
    <cfRule type="containsText" dxfId="7196" priority="7613" operator="containsText" text="ENVIADO A FINANCIERA">
      <formula>NOT(ISERROR(SEARCH("ENVIADO A FINANCIERA",AI250)))</formula>
    </cfRule>
  </conditionalFormatting>
  <conditionalFormatting sqref="AI282 AK282:AL282">
    <cfRule type="containsText" dxfId="7195" priority="7612" operator="containsText" text="FIRMADO">
      <formula>NOT(ISERROR(SEARCH("FIRMADO",AI282)))</formula>
    </cfRule>
  </conditionalFormatting>
  <conditionalFormatting sqref="AI282 AK282:AL282">
    <cfRule type="containsText" dxfId="7194" priority="7611" operator="containsText" text="EXPEDIDO">
      <formula>NOT(ISERROR(SEARCH("EXPEDIDO",AI282)))</formula>
    </cfRule>
  </conditionalFormatting>
  <conditionalFormatting sqref="AI282 AK282:AL282">
    <cfRule type="containsText" dxfId="7193" priority="7610" operator="containsText" text="RELACIONADO">
      <formula>NOT(ISERROR(SEARCH("RELACIONADO",AI282)))</formula>
    </cfRule>
  </conditionalFormatting>
  <conditionalFormatting sqref="AI282 AK282:AL282">
    <cfRule type="containsText" dxfId="7192" priority="7609" operator="containsText" text="ANEXADO">
      <formula>NOT(ISERROR(SEARCH("ANEXADO",AI282)))</formula>
    </cfRule>
  </conditionalFormatting>
  <conditionalFormatting sqref="AI282 AK282:AL282">
    <cfRule type="containsText" dxfId="7191" priority="7608" operator="containsText" text="PENDIENTE">
      <formula>NOT(ISERROR(SEARCH("PENDIENTE",AI282)))</formula>
    </cfRule>
  </conditionalFormatting>
  <conditionalFormatting sqref="AI282 AK282:AL282">
    <cfRule type="containsText" dxfId="7190" priority="7607" operator="containsText" text="ENVIADO A FINANCIERA">
      <formula>NOT(ISERROR(SEARCH("ENVIADO A FINANCIERA",AI282)))</formula>
    </cfRule>
  </conditionalFormatting>
  <conditionalFormatting sqref="AI276 AK276:AL276">
    <cfRule type="containsText" dxfId="7189" priority="7606" operator="containsText" text="FIRMADO">
      <formula>NOT(ISERROR(SEARCH("FIRMADO",AI276)))</formula>
    </cfRule>
  </conditionalFormatting>
  <conditionalFormatting sqref="AI276 AK276:AL276">
    <cfRule type="containsText" dxfId="7188" priority="7605" operator="containsText" text="EXPEDIDO">
      <formula>NOT(ISERROR(SEARCH("EXPEDIDO",AI276)))</formula>
    </cfRule>
  </conditionalFormatting>
  <conditionalFormatting sqref="AI276 AK276:AL276">
    <cfRule type="containsText" dxfId="7187" priority="7604" operator="containsText" text="RELACIONADO">
      <formula>NOT(ISERROR(SEARCH("RELACIONADO",AI276)))</formula>
    </cfRule>
  </conditionalFormatting>
  <conditionalFormatting sqref="AI276 AK276:AL276">
    <cfRule type="containsText" dxfId="7186" priority="7603" operator="containsText" text="ANEXADO">
      <formula>NOT(ISERROR(SEARCH("ANEXADO",AI276)))</formula>
    </cfRule>
  </conditionalFormatting>
  <conditionalFormatting sqref="AI276 AK276:AL276">
    <cfRule type="containsText" dxfId="7185" priority="7602" operator="containsText" text="PENDIENTE">
      <formula>NOT(ISERROR(SEARCH("PENDIENTE",AI276)))</formula>
    </cfRule>
  </conditionalFormatting>
  <conditionalFormatting sqref="AI276 AK276:AL276">
    <cfRule type="containsText" dxfId="7184" priority="7601" operator="containsText" text="ENVIADO A FINANCIERA">
      <formula>NOT(ISERROR(SEARCH("ENVIADO A FINANCIERA",AI276)))</formula>
    </cfRule>
  </conditionalFormatting>
  <conditionalFormatting sqref="AI275 AK275:AL275">
    <cfRule type="containsText" dxfId="7183" priority="7600" operator="containsText" text="FIRMADO">
      <formula>NOT(ISERROR(SEARCH("FIRMADO",AI275)))</formula>
    </cfRule>
  </conditionalFormatting>
  <conditionalFormatting sqref="AI275 AK275:AL275">
    <cfRule type="containsText" dxfId="7182" priority="7599" operator="containsText" text="EXPEDIDO">
      <formula>NOT(ISERROR(SEARCH("EXPEDIDO",AI275)))</formula>
    </cfRule>
  </conditionalFormatting>
  <conditionalFormatting sqref="AI275 AK275:AL275">
    <cfRule type="containsText" dxfId="7181" priority="7598" operator="containsText" text="RELACIONADO">
      <formula>NOT(ISERROR(SEARCH("RELACIONADO",AI275)))</formula>
    </cfRule>
  </conditionalFormatting>
  <conditionalFormatting sqref="AI275 AK275:AL275">
    <cfRule type="containsText" dxfId="7180" priority="7597" operator="containsText" text="ANEXADO">
      <formula>NOT(ISERROR(SEARCH("ANEXADO",AI275)))</formula>
    </cfRule>
  </conditionalFormatting>
  <conditionalFormatting sqref="AI275 AK275:AL275">
    <cfRule type="containsText" dxfId="7179" priority="7596" operator="containsText" text="PENDIENTE">
      <formula>NOT(ISERROR(SEARCH("PENDIENTE",AI275)))</formula>
    </cfRule>
  </conditionalFormatting>
  <conditionalFormatting sqref="AI275 AK275:AL275">
    <cfRule type="containsText" dxfId="7178" priority="7595" operator="containsText" text="ENVIADO A FINANCIERA">
      <formula>NOT(ISERROR(SEARCH("ENVIADO A FINANCIERA",AI275)))</formula>
    </cfRule>
  </conditionalFormatting>
  <conditionalFormatting sqref="AI303 AK303:AL303">
    <cfRule type="containsText" dxfId="7177" priority="7594" operator="containsText" text="FIRMADO">
      <formula>NOT(ISERROR(SEARCH("FIRMADO",AI303)))</formula>
    </cfRule>
  </conditionalFormatting>
  <conditionalFormatting sqref="AI303 AK303:AL303">
    <cfRule type="containsText" dxfId="7176" priority="7593" operator="containsText" text="EXPEDIDO">
      <formula>NOT(ISERROR(SEARCH("EXPEDIDO",AI303)))</formula>
    </cfRule>
  </conditionalFormatting>
  <conditionalFormatting sqref="AI303 AK303:AL303">
    <cfRule type="containsText" dxfId="7175" priority="7592" operator="containsText" text="RELACIONADO">
      <formula>NOT(ISERROR(SEARCH("RELACIONADO",AI303)))</formula>
    </cfRule>
  </conditionalFormatting>
  <conditionalFormatting sqref="AI303 AK303:AL303">
    <cfRule type="containsText" dxfId="7174" priority="7591" operator="containsText" text="ANEXADO">
      <formula>NOT(ISERROR(SEARCH("ANEXADO",AI303)))</formula>
    </cfRule>
  </conditionalFormatting>
  <conditionalFormatting sqref="AI303 AK303:AL303">
    <cfRule type="containsText" dxfId="7173" priority="7590" operator="containsText" text="PENDIENTE">
      <formula>NOT(ISERROR(SEARCH("PENDIENTE",AI303)))</formula>
    </cfRule>
  </conditionalFormatting>
  <conditionalFormatting sqref="AI303 AK303:AL303">
    <cfRule type="containsText" dxfId="7172" priority="7589" operator="containsText" text="ENVIADO A FINANCIERA">
      <formula>NOT(ISERROR(SEARCH("ENVIADO A FINANCIERA",AI303)))</formula>
    </cfRule>
  </conditionalFormatting>
  <conditionalFormatting sqref="AI331 AK331:AL331">
    <cfRule type="containsText" dxfId="7171" priority="7588" operator="containsText" text="FIRMADO">
      <formula>NOT(ISERROR(SEARCH("FIRMADO",AI331)))</formula>
    </cfRule>
  </conditionalFormatting>
  <conditionalFormatting sqref="AI331 AK331:AL331">
    <cfRule type="containsText" dxfId="7170" priority="7587" operator="containsText" text="EXPEDIDO">
      <formula>NOT(ISERROR(SEARCH("EXPEDIDO",AI331)))</formula>
    </cfRule>
  </conditionalFormatting>
  <conditionalFormatting sqref="AI331 AK331:AL331">
    <cfRule type="containsText" dxfId="7169" priority="7586" operator="containsText" text="RELACIONADO">
      <formula>NOT(ISERROR(SEARCH("RELACIONADO",AI331)))</formula>
    </cfRule>
  </conditionalFormatting>
  <conditionalFormatting sqref="AI331 AK331:AL331">
    <cfRule type="containsText" dxfId="7168" priority="7585" operator="containsText" text="ANEXADO">
      <formula>NOT(ISERROR(SEARCH("ANEXADO",AI331)))</formula>
    </cfRule>
  </conditionalFormatting>
  <conditionalFormatting sqref="AI331 AK331:AL331">
    <cfRule type="containsText" dxfId="7167" priority="7584" operator="containsText" text="PENDIENTE">
      <formula>NOT(ISERROR(SEARCH("PENDIENTE",AI331)))</formula>
    </cfRule>
  </conditionalFormatting>
  <conditionalFormatting sqref="AI331 AK331:AL331">
    <cfRule type="containsText" dxfId="7166" priority="7583" operator="containsText" text="ENVIADO A FINANCIERA">
      <formula>NOT(ISERROR(SEARCH("ENVIADO A FINANCIERA",AI331)))</formula>
    </cfRule>
  </conditionalFormatting>
  <conditionalFormatting sqref="AI266 AK266:AL266">
    <cfRule type="containsText" dxfId="7165" priority="7582" operator="containsText" text="FIRMADO">
      <formula>NOT(ISERROR(SEARCH("FIRMADO",AI266)))</formula>
    </cfRule>
  </conditionalFormatting>
  <conditionalFormatting sqref="AI266 AK266:AL266">
    <cfRule type="containsText" dxfId="7164" priority="7581" operator="containsText" text="EXPEDIDO">
      <formula>NOT(ISERROR(SEARCH("EXPEDIDO",AI266)))</formula>
    </cfRule>
  </conditionalFormatting>
  <conditionalFormatting sqref="AI266 AK266:AL266">
    <cfRule type="containsText" dxfId="7163" priority="7580" operator="containsText" text="RELACIONADO">
      <formula>NOT(ISERROR(SEARCH("RELACIONADO",AI266)))</formula>
    </cfRule>
  </conditionalFormatting>
  <conditionalFormatting sqref="AI266 AK266:AL266">
    <cfRule type="containsText" dxfId="7162" priority="7579" operator="containsText" text="ANEXADO">
      <formula>NOT(ISERROR(SEARCH("ANEXADO",AI266)))</formula>
    </cfRule>
  </conditionalFormatting>
  <conditionalFormatting sqref="AI266 AK266:AL266">
    <cfRule type="containsText" dxfId="7161" priority="7578" operator="containsText" text="PENDIENTE">
      <formula>NOT(ISERROR(SEARCH("PENDIENTE",AI266)))</formula>
    </cfRule>
  </conditionalFormatting>
  <conditionalFormatting sqref="AI266 AK266:AL266">
    <cfRule type="containsText" dxfId="7160" priority="7577" operator="containsText" text="ENVIADO A FINANCIERA">
      <formula>NOT(ISERROR(SEARCH("ENVIADO A FINANCIERA",AI266)))</formula>
    </cfRule>
  </conditionalFormatting>
  <conditionalFormatting sqref="AI272 AK272:AL272">
    <cfRule type="containsText" dxfId="7159" priority="7576" operator="containsText" text="FIRMADO">
      <formula>NOT(ISERROR(SEARCH("FIRMADO",AI272)))</formula>
    </cfRule>
  </conditionalFormatting>
  <conditionalFormatting sqref="AI272 AK272:AL272">
    <cfRule type="containsText" dxfId="7158" priority="7575" operator="containsText" text="EXPEDIDO">
      <formula>NOT(ISERROR(SEARCH("EXPEDIDO",AI272)))</formula>
    </cfRule>
  </conditionalFormatting>
  <conditionalFormatting sqref="AI272 AK272:AL272">
    <cfRule type="containsText" dxfId="7157" priority="7574" operator="containsText" text="RELACIONADO">
      <formula>NOT(ISERROR(SEARCH("RELACIONADO",AI272)))</formula>
    </cfRule>
  </conditionalFormatting>
  <conditionalFormatting sqref="AI272 AK272:AL272">
    <cfRule type="containsText" dxfId="7156" priority="7573" operator="containsText" text="ANEXADO">
      <formula>NOT(ISERROR(SEARCH("ANEXADO",AI272)))</formula>
    </cfRule>
  </conditionalFormatting>
  <conditionalFormatting sqref="AI272 AK272:AL272">
    <cfRule type="containsText" dxfId="7155" priority="7572" operator="containsText" text="PENDIENTE">
      <formula>NOT(ISERROR(SEARCH("PENDIENTE",AI272)))</formula>
    </cfRule>
  </conditionalFormatting>
  <conditionalFormatting sqref="AI272 AK272:AL272">
    <cfRule type="containsText" dxfId="7154" priority="7571" operator="containsText" text="ENVIADO A FINANCIERA">
      <formula>NOT(ISERROR(SEARCH("ENVIADO A FINANCIERA",AI272)))</formula>
    </cfRule>
  </conditionalFormatting>
  <conditionalFormatting sqref="AI311 AK311:AL311">
    <cfRule type="containsText" dxfId="7153" priority="7570" operator="containsText" text="FIRMADO">
      <formula>NOT(ISERROR(SEARCH("FIRMADO",AI311)))</formula>
    </cfRule>
  </conditionalFormatting>
  <conditionalFormatting sqref="AI311 AK311:AL311">
    <cfRule type="containsText" dxfId="7152" priority="7569" operator="containsText" text="EXPEDIDO">
      <formula>NOT(ISERROR(SEARCH("EXPEDIDO",AI311)))</formula>
    </cfRule>
  </conditionalFormatting>
  <conditionalFormatting sqref="AI311 AK311:AL311">
    <cfRule type="containsText" dxfId="7151" priority="7568" operator="containsText" text="RELACIONADO">
      <formula>NOT(ISERROR(SEARCH("RELACIONADO",AI311)))</formula>
    </cfRule>
  </conditionalFormatting>
  <conditionalFormatting sqref="AI311 AK311:AL311">
    <cfRule type="containsText" dxfId="7150" priority="7567" operator="containsText" text="ANEXADO">
      <formula>NOT(ISERROR(SEARCH("ANEXADO",AI311)))</formula>
    </cfRule>
  </conditionalFormatting>
  <conditionalFormatting sqref="AI311 AK311:AL311">
    <cfRule type="containsText" dxfId="7149" priority="7566" operator="containsText" text="PENDIENTE">
      <formula>NOT(ISERROR(SEARCH("PENDIENTE",AI311)))</formula>
    </cfRule>
  </conditionalFormatting>
  <conditionalFormatting sqref="AI311 AK311:AL311">
    <cfRule type="containsText" dxfId="7148" priority="7565" operator="containsText" text="ENVIADO A FINANCIERA">
      <formula>NOT(ISERROR(SEARCH("ENVIADO A FINANCIERA",AI311)))</formula>
    </cfRule>
  </conditionalFormatting>
  <conditionalFormatting sqref="AI263 AK263:AL263">
    <cfRule type="containsText" dxfId="7147" priority="7564" operator="containsText" text="FIRMADO">
      <formula>NOT(ISERROR(SEARCH("FIRMADO",AI263)))</formula>
    </cfRule>
  </conditionalFormatting>
  <conditionalFormatting sqref="AI263 AK263:AL263">
    <cfRule type="containsText" dxfId="7146" priority="7563" operator="containsText" text="EXPEDIDO">
      <formula>NOT(ISERROR(SEARCH("EXPEDIDO",AI263)))</formula>
    </cfRule>
  </conditionalFormatting>
  <conditionalFormatting sqref="AI263 AK263:AL263">
    <cfRule type="containsText" dxfId="7145" priority="7562" operator="containsText" text="RELACIONADO">
      <formula>NOT(ISERROR(SEARCH("RELACIONADO",AI263)))</formula>
    </cfRule>
  </conditionalFormatting>
  <conditionalFormatting sqref="AI263 AK263:AL263">
    <cfRule type="containsText" dxfId="7144" priority="7561" operator="containsText" text="ANEXADO">
      <formula>NOT(ISERROR(SEARCH("ANEXADO",AI263)))</formula>
    </cfRule>
  </conditionalFormatting>
  <conditionalFormatting sqref="AI263 AK263:AL263">
    <cfRule type="containsText" dxfId="7143" priority="7560" operator="containsText" text="PENDIENTE">
      <formula>NOT(ISERROR(SEARCH("PENDIENTE",AI263)))</formula>
    </cfRule>
  </conditionalFormatting>
  <conditionalFormatting sqref="AI263 AK263:AL263">
    <cfRule type="containsText" dxfId="7142" priority="7559" operator="containsText" text="ENVIADO A FINANCIERA">
      <formula>NOT(ISERROR(SEARCH("ENVIADO A FINANCIERA",AI263)))</formula>
    </cfRule>
  </conditionalFormatting>
  <conditionalFormatting sqref="AI322 AK322:AL322">
    <cfRule type="containsText" dxfId="7141" priority="7558" operator="containsText" text="FIRMADO">
      <formula>NOT(ISERROR(SEARCH("FIRMADO",AI322)))</formula>
    </cfRule>
  </conditionalFormatting>
  <conditionalFormatting sqref="AI322 AK322:AL322">
    <cfRule type="containsText" dxfId="7140" priority="7557" operator="containsText" text="EXPEDIDO">
      <formula>NOT(ISERROR(SEARCH("EXPEDIDO",AI322)))</formula>
    </cfRule>
  </conditionalFormatting>
  <conditionalFormatting sqref="AI322 AK322:AL322">
    <cfRule type="containsText" dxfId="7139" priority="7556" operator="containsText" text="RELACIONADO">
      <formula>NOT(ISERROR(SEARCH("RELACIONADO",AI322)))</formula>
    </cfRule>
  </conditionalFormatting>
  <conditionalFormatting sqref="AI322 AK322:AL322">
    <cfRule type="containsText" dxfId="7138" priority="7555" operator="containsText" text="ANEXADO">
      <formula>NOT(ISERROR(SEARCH("ANEXADO",AI322)))</formula>
    </cfRule>
  </conditionalFormatting>
  <conditionalFormatting sqref="AI322 AK322:AL322">
    <cfRule type="containsText" dxfId="7137" priority="7554" operator="containsText" text="PENDIENTE">
      <formula>NOT(ISERROR(SEARCH("PENDIENTE",AI322)))</formula>
    </cfRule>
  </conditionalFormatting>
  <conditionalFormatting sqref="AI322 AK322:AL322">
    <cfRule type="containsText" dxfId="7136" priority="7553" operator="containsText" text="ENVIADO A FINANCIERA">
      <formula>NOT(ISERROR(SEARCH("ENVIADO A FINANCIERA",AI322)))</formula>
    </cfRule>
  </conditionalFormatting>
  <conditionalFormatting sqref="AI287 AK287:AL287">
    <cfRule type="containsText" dxfId="7135" priority="7552" operator="containsText" text="FIRMADO">
      <formula>NOT(ISERROR(SEARCH("FIRMADO",AI287)))</formula>
    </cfRule>
  </conditionalFormatting>
  <conditionalFormatting sqref="AI287 AK287:AL287">
    <cfRule type="containsText" dxfId="7134" priority="7551" operator="containsText" text="EXPEDIDO">
      <formula>NOT(ISERROR(SEARCH("EXPEDIDO",AI287)))</formula>
    </cfRule>
  </conditionalFormatting>
  <conditionalFormatting sqref="AI287 AK287:AL287">
    <cfRule type="containsText" dxfId="7133" priority="7550" operator="containsText" text="RELACIONADO">
      <formula>NOT(ISERROR(SEARCH("RELACIONADO",AI287)))</formula>
    </cfRule>
  </conditionalFormatting>
  <conditionalFormatting sqref="AI287 AK287:AL287">
    <cfRule type="containsText" dxfId="7132" priority="7549" operator="containsText" text="ANEXADO">
      <formula>NOT(ISERROR(SEARCH("ANEXADO",AI287)))</formula>
    </cfRule>
  </conditionalFormatting>
  <conditionalFormatting sqref="AI287 AK287:AL287">
    <cfRule type="containsText" dxfId="7131" priority="7548" operator="containsText" text="PENDIENTE">
      <formula>NOT(ISERROR(SEARCH("PENDIENTE",AI287)))</formula>
    </cfRule>
  </conditionalFormatting>
  <conditionalFormatting sqref="AI287 AK287:AL287">
    <cfRule type="containsText" dxfId="7130" priority="7547" operator="containsText" text="ENVIADO A FINANCIERA">
      <formula>NOT(ISERROR(SEARCH("ENVIADO A FINANCIERA",AI287)))</formula>
    </cfRule>
  </conditionalFormatting>
  <conditionalFormatting sqref="AI216:AL216">
    <cfRule type="containsText" dxfId="7129" priority="7546" operator="containsText" text="FIRMADO">
      <formula>NOT(ISERROR(SEARCH("FIRMADO",AI216)))</formula>
    </cfRule>
  </conditionalFormatting>
  <conditionalFormatting sqref="AI216:AL216">
    <cfRule type="containsText" dxfId="7128" priority="7545" operator="containsText" text="EXPEDIDO">
      <formula>NOT(ISERROR(SEARCH("EXPEDIDO",AI216)))</formula>
    </cfRule>
  </conditionalFormatting>
  <conditionalFormatting sqref="AI216:AL216">
    <cfRule type="containsText" dxfId="7127" priority="7544" operator="containsText" text="RELACIONADO">
      <formula>NOT(ISERROR(SEARCH("RELACIONADO",AI216)))</formula>
    </cfRule>
  </conditionalFormatting>
  <conditionalFormatting sqref="AI216:AL216">
    <cfRule type="containsText" dxfId="7126" priority="7543" operator="containsText" text="ANEXADO">
      <formula>NOT(ISERROR(SEARCH("ANEXADO",AI216)))</formula>
    </cfRule>
  </conditionalFormatting>
  <conditionalFormatting sqref="AI216:AL216">
    <cfRule type="containsText" dxfId="7125" priority="7542" operator="containsText" text="PENDIENTE">
      <formula>NOT(ISERROR(SEARCH("PENDIENTE",AI216)))</formula>
    </cfRule>
  </conditionalFormatting>
  <conditionalFormatting sqref="AI216:AL216">
    <cfRule type="containsText" dxfId="7124" priority="7541" operator="containsText" text="ENVIADO A FINANCIERA">
      <formula>NOT(ISERROR(SEARCH("ENVIADO A FINANCIERA",AI216)))</formula>
    </cfRule>
  </conditionalFormatting>
  <conditionalFormatting sqref="AI284 AK284:AL284">
    <cfRule type="containsText" dxfId="7123" priority="7540" operator="containsText" text="FIRMADO">
      <formula>NOT(ISERROR(SEARCH("FIRMADO",AI284)))</formula>
    </cfRule>
  </conditionalFormatting>
  <conditionalFormatting sqref="AI284 AK284:AL284">
    <cfRule type="containsText" dxfId="7122" priority="7539" operator="containsText" text="EXPEDIDO">
      <formula>NOT(ISERROR(SEARCH("EXPEDIDO",AI284)))</formula>
    </cfRule>
  </conditionalFormatting>
  <conditionalFormatting sqref="AI284 AK284:AL284">
    <cfRule type="containsText" dxfId="7121" priority="7538" operator="containsText" text="RELACIONADO">
      <formula>NOT(ISERROR(SEARCH("RELACIONADO",AI284)))</formula>
    </cfRule>
  </conditionalFormatting>
  <conditionalFormatting sqref="AI284 AK284:AL284">
    <cfRule type="containsText" dxfId="7120" priority="7537" operator="containsText" text="ANEXADO">
      <formula>NOT(ISERROR(SEARCH("ANEXADO",AI284)))</formula>
    </cfRule>
  </conditionalFormatting>
  <conditionalFormatting sqref="AI284 AK284:AL284">
    <cfRule type="containsText" dxfId="7119" priority="7536" operator="containsText" text="PENDIENTE">
      <formula>NOT(ISERROR(SEARCH("PENDIENTE",AI284)))</formula>
    </cfRule>
  </conditionalFormatting>
  <conditionalFormatting sqref="AI284 AK284:AL284">
    <cfRule type="containsText" dxfId="7118" priority="7535" operator="containsText" text="ENVIADO A FINANCIERA">
      <formula>NOT(ISERROR(SEARCH("ENVIADO A FINANCIERA",AI284)))</formula>
    </cfRule>
  </conditionalFormatting>
  <conditionalFormatting sqref="AI283 AK283:AL283">
    <cfRule type="containsText" dxfId="7117" priority="7534" operator="containsText" text="FIRMADO">
      <formula>NOT(ISERROR(SEARCH("FIRMADO",AI283)))</formula>
    </cfRule>
  </conditionalFormatting>
  <conditionalFormatting sqref="AI283 AK283:AL283">
    <cfRule type="containsText" dxfId="7116" priority="7533" operator="containsText" text="EXPEDIDO">
      <formula>NOT(ISERROR(SEARCH("EXPEDIDO",AI283)))</formula>
    </cfRule>
  </conditionalFormatting>
  <conditionalFormatting sqref="AI283 AK283:AL283">
    <cfRule type="containsText" dxfId="7115" priority="7532" operator="containsText" text="RELACIONADO">
      <formula>NOT(ISERROR(SEARCH("RELACIONADO",AI283)))</formula>
    </cfRule>
  </conditionalFormatting>
  <conditionalFormatting sqref="AI283 AK283:AL283">
    <cfRule type="containsText" dxfId="7114" priority="7531" operator="containsText" text="ANEXADO">
      <formula>NOT(ISERROR(SEARCH("ANEXADO",AI283)))</formula>
    </cfRule>
  </conditionalFormatting>
  <conditionalFormatting sqref="AI283 AK283:AL283">
    <cfRule type="containsText" dxfId="7113" priority="7530" operator="containsText" text="PENDIENTE">
      <formula>NOT(ISERROR(SEARCH("PENDIENTE",AI283)))</formula>
    </cfRule>
  </conditionalFormatting>
  <conditionalFormatting sqref="AI283 AK283:AL283">
    <cfRule type="containsText" dxfId="7112" priority="7529" operator="containsText" text="ENVIADO A FINANCIERA">
      <formula>NOT(ISERROR(SEARCH("ENVIADO A FINANCIERA",AI283)))</formula>
    </cfRule>
  </conditionalFormatting>
  <conditionalFormatting sqref="AI203 AK203:AL203">
    <cfRule type="containsText" dxfId="7111" priority="7528" operator="containsText" text="FIRMADO">
      <formula>NOT(ISERROR(SEARCH("FIRMADO",AI203)))</formula>
    </cfRule>
  </conditionalFormatting>
  <conditionalFormatting sqref="AI203 AK203:AL203">
    <cfRule type="containsText" dxfId="7110" priority="7527" operator="containsText" text="EXPEDIDO">
      <formula>NOT(ISERROR(SEARCH("EXPEDIDO",AI203)))</formula>
    </cfRule>
  </conditionalFormatting>
  <conditionalFormatting sqref="AI203 AK203:AL203">
    <cfRule type="containsText" dxfId="7109" priority="7526" operator="containsText" text="RELACIONADO">
      <formula>NOT(ISERROR(SEARCH("RELACIONADO",AI203)))</formula>
    </cfRule>
  </conditionalFormatting>
  <conditionalFormatting sqref="AI203 AK203:AL203">
    <cfRule type="containsText" dxfId="7108" priority="7525" operator="containsText" text="ANEXADO">
      <formula>NOT(ISERROR(SEARCH("ANEXADO",AI203)))</formula>
    </cfRule>
  </conditionalFormatting>
  <conditionalFormatting sqref="AI203 AK203:AL203">
    <cfRule type="containsText" dxfId="7107" priority="7524" operator="containsText" text="PENDIENTE">
      <formula>NOT(ISERROR(SEARCH("PENDIENTE",AI203)))</formula>
    </cfRule>
  </conditionalFormatting>
  <conditionalFormatting sqref="AI203 AK203:AL203">
    <cfRule type="containsText" dxfId="7106" priority="7523" operator="containsText" text="ENVIADO A FINANCIERA">
      <formula>NOT(ISERROR(SEARCH("ENVIADO A FINANCIERA",AI203)))</formula>
    </cfRule>
  </conditionalFormatting>
  <conditionalFormatting sqref="AI304 AK304:AL304">
    <cfRule type="containsText" dxfId="7105" priority="7522" operator="containsText" text="FIRMADO">
      <formula>NOT(ISERROR(SEARCH("FIRMADO",AI304)))</formula>
    </cfRule>
  </conditionalFormatting>
  <conditionalFormatting sqref="AI304 AK304:AL304">
    <cfRule type="containsText" dxfId="7104" priority="7521" operator="containsText" text="EXPEDIDO">
      <formula>NOT(ISERROR(SEARCH("EXPEDIDO",AI304)))</formula>
    </cfRule>
  </conditionalFormatting>
  <conditionalFormatting sqref="AI304 AK304:AL304">
    <cfRule type="containsText" dxfId="7103" priority="7520" operator="containsText" text="RELACIONADO">
      <formula>NOT(ISERROR(SEARCH("RELACIONADO",AI304)))</formula>
    </cfRule>
  </conditionalFormatting>
  <conditionalFormatting sqref="AI304 AK304:AL304">
    <cfRule type="containsText" dxfId="7102" priority="7519" operator="containsText" text="ANEXADO">
      <formula>NOT(ISERROR(SEARCH("ANEXADO",AI304)))</formula>
    </cfRule>
  </conditionalFormatting>
  <conditionalFormatting sqref="AI304 AK304:AL304">
    <cfRule type="containsText" dxfId="7101" priority="7518" operator="containsText" text="PENDIENTE">
      <formula>NOT(ISERROR(SEARCH("PENDIENTE",AI304)))</formula>
    </cfRule>
  </conditionalFormatting>
  <conditionalFormatting sqref="AI304 AK304:AL304">
    <cfRule type="containsText" dxfId="7100" priority="7517" operator="containsText" text="ENVIADO A FINANCIERA">
      <formula>NOT(ISERROR(SEARCH("ENVIADO A FINANCIERA",AI304)))</formula>
    </cfRule>
  </conditionalFormatting>
  <conditionalFormatting sqref="AI241:AL241">
    <cfRule type="containsText" dxfId="7099" priority="7516" operator="containsText" text="FIRMADO">
      <formula>NOT(ISERROR(SEARCH("FIRMADO",AI241)))</formula>
    </cfRule>
  </conditionalFormatting>
  <conditionalFormatting sqref="AI241:AL241">
    <cfRule type="containsText" dxfId="7098" priority="7515" operator="containsText" text="EXPEDIDO">
      <formula>NOT(ISERROR(SEARCH("EXPEDIDO",AI241)))</formula>
    </cfRule>
  </conditionalFormatting>
  <conditionalFormatting sqref="AI241:AL241">
    <cfRule type="containsText" dxfId="7097" priority="7514" operator="containsText" text="RELACIONADO">
      <formula>NOT(ISERROR(SEARCH("RELACIONADO",AI241)))</formula>
    </cfRule>
  </conditionalFormatting>
  <conditionalFormatting sqref="AI241:AL241">
    <cfRule type="containsText" dxfId="7096" priority="7513" operator="containsText" text="ANEXADO">
      <formula>NOT(ISERROR(SEARCH("ANEXADO",AI241)))</formula>
    </cfRule>
  </conditionalFormatting>
  <conditionalFormatting sqref="AI241:AL241">
    <cfRule type="containsText" dxfId="7095" priority="7512" operator="containsText" text="PENDIENTE">
      <formula>NOT(ISERROR(SEARCH("PENDIENTE",AI241)))</formula>
    </cfRule>
  </conditionalFormatting>
  <conditionalFormatting sqref="AI241:AL241">
    <cfRule type="containsText" dxfId="7094" priority="7511" operator="containsText" text="ENVIADO A FINANCIERA">
      <formula>NOT(ISERROR(SEARCH("ENVIADO A FINANCIERA",AI241)))</formula>
    </cfRule>
  </conditionalFormatting>
  <conditionalFormatting sqref="AI301:AL301">
    <cfRule type="containsText" dxfId="7093" priority="7510" operator="containsText" text="FIRMADO">
      <formula>NOT(ISERROR(SEARCH("FIRMADO",AI301)))</formula>
    </cfRule>
  </conditionalFormatting>
  <conditionalFormatting sqref="AI301:AL301">
    <cfRule type="containsText" dxfId="7092" priority="7509" operator="containsText" text="EXPEDIDO">
      <formula>NOT(ISERROR(SEARCH("EXPEDIDO",AI301)))</formula>
    </cfRule>
  </conditionalFormatting>
  <conditionalFormatting sqref="AI301:AL301">
    <cfRule type="containsText" dxfId="7091" priority="7508" operator="containsText" text="RELACIONADO">
      <formula>NOT(ISERROR(SEARCH("RELACIONADO",AI301)))</formula>
    </cfRule>
  </conditionalFormatting>
  <conditionalFormatting sqref="AI301:AL301">
    <cfRule type="containsText" dxfId="7090" priority="7507" operator="containsText" text="ANEXADO">
      <formula>NOT(ISERROR(SEARCH("ANEXADO",AI301)))</formula>
    </cfRule>
  </conditionalFormatting>
  <conditionalFormatting sqref="AI301:AL301">
    <cfRule type="containsText" dxfId="7089" priority="7506" operator="containsText" text="PENDIENTE">
      <formula>NOT(ISERROR(SEARCH("PENDIENTE",AI301)))</formula>
    </cfRule>
  </conditionalFormatting>
  <conditionalFormatting sqref="AI301:AL301">
    <cfRule type="containsText" dxfId="7088" priority="7505" operator="containsText" text="ENVIADO A FINANCIERA">
      <formula>NOT(ISERROR(SEARCH("ENVIADO A FINANCIERA",AI301)))</formula>
    </cfRule>
  </conditionalFormatting>
  <conditionalFormatting sqref="AI280 AK280:AL280">
    <cfRule type="containsText" dxfId="7087" priority="7504" operator="containsText" text="FIRMADO">
      <formula>NOT(ISERROR(SEARCH("FIRMADO",AI280)))</formula>
    </cfRule>
  </conditionalFormatting>
  <conditionalFormatting sqref="AI280 AK280:AL280">
    <cfRule type="containsText" dxfId="7086" priority="7503" operator="containsText" text="EXPEDIDO">
      <formula>NOT(ISERROR(SEARCH("EXPEDIDO",AI280)))</formula>
    </cfRule>
  </conditionalFormatting>
  <conditionalFormatting sqref="AI280 AK280:AL280">
    <cfRule type="containsText" dxfId="7085" priority="7502" operator="containsText" text="RELACIONADO">
      <formula>NOT(ISERROR(SEARCH("RELACIONADO",AI280)))</formula>
    </cfRule>
  </conditionalFormatting>
  <conditionalFormatting sqref="AI280 AK280:AL280">
    <cfRule type="containsText" dxfId="7084" priority="7501" operator="containsText" text="ANEXADO">
      <formula>NOT(ISERROR(SEARCH("ANEXADO",AI280)))</formula>
    </cfRule>
  </conditionalFormatting>
  <conditionalFormatting sqref="AI280 AK280:AL280">
    <cfRule type="containsText" dxfId="7083" priority="7500" operator="containsText" text="PENDIENTE">
      <formula>NOT(ISERROR(SEARCH("PENDIENTE",AI280)))</formula>
    </cfRule>
  </conditionalFormatting>
  <conditionalFormatting sqref="AI280 AK280:AL280">
    <cfRule type="containsText" dxfId="7082" priority="7499" operator="containsText" text="ENVIADO A FINANCIERA">
      <formula>NOT(ISERROR(SEARCH("ENVIADO A FINANCIERA",AI280)))</formula>
    </cfRule>
  </conditionalFormatting>
  <conditionalFormatting sqref="AI279 AK279:AL279">
    <cfRule type="containsText" dxfId="7081" priority="7498" operator="containsText" text="FIRMADO">
      <formula>NOT(ISERROR(SEARCH("FIRMADO",AI279)))</formula>
    </cfRule>
  </conditionalFormatting>
  <conditionalFormatting sqref="AI279 AK279:AL279">
    <cfRule type="containsText" dxfId="7080" priority="7497" operator="containsText" text="EXPEDIDO">
      <formula>NOT(ISERROR(SEARCH("EXPEDIDO",AI279)))</formula>
    </cfRule>
  </conditionalFormatting>
  <conditionalFormatting sqref="AI279 AK279:AL279">
    <cfRule type="containsText" dxfId="7079" priority="7496" operator="containsText" text="RELACIONADO">
      <formula>NOT(ISERROR(SEARCH("RELACIONADO",AI279)))</formula>
    </cfRule>
  </conditionalFormatting>
  <conditionalFormatting sqref="AI279 AK279:AL279">
    <cfRule type="containsText" dxfId="7078" priority="7495" operator="containsText" text="ANEXADO">
      <formula>NOT(ISERROR(SEARCH("ANEXADO",AI279)))</formula>
    </cfRule>
  </conditionalFormatting>
  <conditionalFormatting sqref="AI279 AK279:AL279">
    <cfRule type="containsText" dxfId="7077" priority="7494" operator="containsText" text="PENDIENTE">
      <formula>NOT(ISERROR(SEARCH("PENDIENTE",AI279)))</formula>
    </cfRule>
  </conditionalFormatting>
  <conditionalFormatting sqref="AI279 AK279:AL279">
    <cfRule type="containsText" dxfId="7076" priority="7493" operator="containsText" text="ENVIADO A FINANCIERA">
      <formula>NOT(ISERROR(SEARCH("ENVIADO A FINANCIERA",AI279)))</formula>
    </cfRule>
  </conditionalFormatting>
  <conditionalFormatting sqref="AI278 AK278:AL278">
    <cfRule type="containsText" dxfId="7075" priority="7492" operator="containsText" text="FIRMADO">
      <formula>NOT(ISERROR(SEARCH("FIRMADO",AI278)))</formula>
    </cfRule>
  </conditionalFormatting>
  <conditionalFormatting sqref="AI278 AK278:AL278">
    <cfRule type="containsText" dxfId="7074" priority="7491" operator="containsText" text="EXPEDIDO">
      <formula>NOT(ISERROR(SEARCH("EXPEDIDO",AI278)))</formula>
    </cfRule>
  </conditionalFormatting>
  <conditionalFormatting sqref="AI278 AK278:AL278">
    <cfRule type="containsText" dxfId="7073" priority="7490" operator="containsText" text="RELACIONADO">
      <formula>NOT(ISERROR(SEARCH("RELACIONADO",AI278)))</formula>
    </cfRule>
  </conditionalFormatting>
  <conditionalFormatting sqref="AI278 AK278:AL278">
    <cfRule type="containsText" dxfId="7072" priority="7489" operator="containsText" text="ANEXADO">
      <formula>NOT(ISERROR(SEARCH("ANEXADO",AI278)))</formula>
    </cfRule>
  </conditionalFormatting>
  <conditionalFormatting sqref="AI278 AK278:AL278">
    <cfRule type="containsText" dxfId="7071" priority="7488" operator="containsText" text="PENDIENTE">
      <formula>NOT(ISERROR(SEARCH("PENDIENTE",AI278)))</formula>
    </cfRule>
  </conditionalFormatting>
  <conditionalFormatting sqref="AI278 AK278:AL278">
    <cfRule type="containsText" dxfId="7070" priority="7487" operator="containsText" text="ENVIADO A FINANCIERA">
      <formula>NOT(ISERROR(SEARCH("ENVIADO A FINANCIERA",AI278)))</formula>
    </cfRule>
  </conditionalFormatting>
  <conditionalFormatting sqref="AI281 AK281:AL281">
    <cfRule type="containsText" dxfId="7069" priority="7486" operator="containsText" text="FIRMADO">
      <formula>NOT(ISERROR(SEARCH("FIRMADO",AI281)))</formula>
    </cfRule>
  </conditionalFormatting>
  <conditionalFormatting sqref="AI281 AK281:AL281">
    <cfRule type="containsText" dxfId="7068" priority="7485" operator="containsText" text="EXPEDIDO">
      <formula>NOT(ISERROR(SEARCH("EXPEDIDO",AI281)))</formula>
    </cfRule>
  </conditionalFormatting>
  <conditionalFormatting sqref="AI281 AK281:AL281">
    <cfRule type="containsText" dxfId="7067" priority="7484" operator="containsText" text="RELACIONADO">
      <formula>NOT(ISERROR(SEARCH("RELACIONADO",AI281)))</formula>
    </cfRule>
  </conditionalFormatting>
  <conditionalFormatting sqref="AI281 AK281:AL281">
    <cfRule type="containsText" dxfId="7066" priority="7483" operator="containsText" text="ANEXADO">
      <formula>NOT(ISERROR(SEARCH("ANEXADO",AI281)))</formula>
    </cfRule>
  </conditionalFormatting>
  <conditionalFormatting sqref="AI281 AK281:AL281">
    <cfRule type="containsText" dxfId="7065" priority="7482" operator="containsText" text="PENDIENTE">
      <formula>NOT(ISERROR(SEARCH("PENDIENTE",AI281)))</formula>
    </cfRule>
  </conditionalFormatting>
  <conditionalFormatting sqref="AI281 AK281:AL281">
    <cfRule type="containsText" dxfId="7064" priority="7481" operator="containsText" text="ENVIADO A FINANCIERA">
      <formula>NOT(ISERROR(SEARCH("ENVIADO A FINANCIERA",AI281)))</formula>
    </cfRule>
  </conditionalFormatting>
  <conditionalFormatting sqref="AI327 AK327:AL327">
    <cfRule type="containsText" dxfId="7063" priority="7480" operator="containsText" text="FIRMADO">
      <formula>NOT(ISERROR(SEARCH("FIRMADO",AI327)))</formula>
    </cfRule>
  </conditionalFormatting>
  <conditionalFormatting sqref="AI327 AK327:AL327">
    <cfRule type="containsText" dxfId="7062" priority="7479" operator="containsText" text="EXPEDIDO">
      <formula>NOT(ISERROR(SEARCH("EXPEDIDO",AI327)))</formula>
    </cfRule>
  </conditionalFormatting>
  <conditionalFormatting sqref="AI327 AK327:AL327">
    <cfRule type="containsText" dxfId="7061" priority="7478" operator="containsText" text="RELACIONADO">
      <formula>NOT(ISERROR(SEARCH("RELACIONADO",AI327)))</formula>
    </cfRule>
  </conditionalFormatting>
  <conditionalFormatting sqref="AI327 AK327:AL327">
    <cfRule type="containsText" dxfId="7060" priority="7477" operator="containsText" text="ANEXADO">
      <formula>NOT(ISERROR(SEARCH("ANEXADO",AI327)))</formula>
    </cfRule>
  </conditionalFormatting>
  <conditionalFormatting sqref="AI327 AK327:AL327">
    <cfRule type="containsText" dxfId="7059" priority="7476" operator="containsText" text="PENDIENTE">
      <formula>NOT(ISERROR(SEARCH("PENDIENTE",AI327)))</formula>
    </cfRule>
  </conditionalFormatting>
  <conditionalFormatting sqref="AI327 AK327:AL327">
    <cfRule type="containsText" dxfId="7058" priority="7475" operator="containsText" text="ENVIADO A FINANCIERA">
      <formula>NOT(ISERROR(SEARCH("ENVIADO A FINANCIERA",AI327)))</formula>
    </cfRule>
  </conditionalFormatting>
  <conditionalFormatting sqref="AJ410:AL410 AK415:AL415 AI393:AL393 AI400 AI396 AK419:AL420 AK403:AL405 AJ424:AL424 AK396:AL396 AK400:AL400">
    <cfRule type="containsText" dxfId="7057" priority="7474" operator="containsText" text="FIRMADO">
      <formula>NOT(ISERROR(SEARCH("FIRMADO",AI393)))</formula>
    </cfRule>
  </conditionalFormatting>
  <conditionalFormatting sqref="AJ410:AL410 AK415:AL415 AI393:AL393 AI400 AI396 AK419:AL420 AK403:AL405 AJ424:AL424 AK396:AL396 AK400:AL400">
    <cfRule type="containsText" dxfId="7056" priority="7473" operator="containsText" text="EXPEDIDO">
      <formula>NOT(ISERROR(SEARCH("EXPEDIDO",AI393)))</formula>
    </cfRule>
  </conditionalFormatting>
  <conditionalFormatting sqref="AJ410:AL410 AK415:AL415 AI393:AL393 AI400 AI396 AK419:AL420 AK403:AL405 AJ424:AL424 AK396:AL396 AK400:AL400">
    <cfRule type="containsText" dxfId="7055" priority="7472" operator="containsText" text="RELACIONADO">
      <formula>NOT(ISERROR(SEARCH("RELACIONADO",AI393)))</formula>
    </cfRule>
  </conditionalFormatting>
  <conditionalFormatting sqref="AJ410:AL410 AK415:AL415 AI393:AL393 AI400 AI396 AK419:AL420 AK403:AL405 AJ424:AL424 AK396:AL396 AK400:AL400">
    <cfRule type="containsText" dxfId="7054" priority="7471" operator="containsText" text="ANEXADO">
      <formula>NOT(ISERROR(SEARCH("ANEXADO",AI393)))</formula>
    </cfRule>
  </conditionalFormatting>
  <conditionalFormatting sqref="AJ410:AL410 AK415:AL415 AI393:AL393 AI400 AI396 AK419:AL420 AK403:AL405 AJ424:AL424 AK396:AL396 AK400:AL400">
    <cfRule type="containsText" dxfId="7053" priority="7470" operator="containsText" text="PENDIENTE">
      <formula>NOT(ISERROR(SEARCH("PENDIENTE",AI393)))</formula>
    </cfRule>
  </conditionalFormatting>
  <conditionalFormatting sqref="AJ410:AL410 AK415:AL415 AI393:AL393 AI400 AI396 AK419:AL420 AK403:AL405 AJ424:AL424 AK396:AL396 AK400:AL400">
    <cfRule type="containsText" dxfId="7052" priority="7469" operator="containsText" text="ENVIADO A FINANCIERA">
      <formula>NOT(ISERROR(SEARCH("ENVIADO A FINANCIERA",AI393)))</formula>
    </cfRule>
  </conditionalFormatting>
  <conditionalFormatting sqref="AK317:AL317">
    <cfRule type="containsText" dxfId="7051" priority="7468" operator="containsText" text="FIRMADO">
      <formula>NOT(ISERROR(SEARCH("FIRMADO",AK317)))</formula>
    </cfRule>
  </conditionalFormatting>
  <conditionalFormatting sqref="AK317:AL317">
    <cfRule type="containsText" dxfId="7050" priority="7467" operator="containsText" text="EXPEDIDO">
      <formula>NOT(ISERROR(SEARCH("EXPEDIDO",AK317)))</formula>
    </cfRule>
  </conditionalFormatting>
  <conditionalFormatting sqref="AK317:AL317">
    <cfRule type="containsText" dxfId="7049" priority="7466" operator="containsText" text="RELACIONADO">
      <formula>NOT(ISERROR(SEARCH("RELACIONADO",AK317)))</formula>
    </cfRule>
  </conditionalFormatting>
  <conditionalFormatting sqref="AK317:AL317">
    <cfRule type="containsText" dxfId="7048" priority="7465" operator="containsText" text="ANEXADO">
      <formula>NOT(ISERROR(SEARCH("ANEXADO",AK317)))</formula>
    </cfRule>
  </conditionalFormatting>
  <conditionalFormatting sqref="AK317:AL317">
    <cfRule type="containsText" dxfId="7047" priority="7464" operator="containsText" text="PENDIENTE">
      <formula>NOT(ISERROR(SEARCH("PENDIENTE",AK317)))</formula>
    </cfRule>
  </conditionalFormatting>
  <conditionalFormatting sqref="AK317:AL317">
    <cfRule type="containsText" dxfId="7046" priority="7463" operator="containsText" text="ENVIADO A FINANCIERA">
      <formula>NOT(ISERROR(SEARCH("ENVIADO A FINANCIERA",AK317)))</formula>
    </cfRule>
  </conditionalFormatting>
  <conditionalFormatting sqref="AI197 AK197:AL197">
    <cfRule type="containsText" dxfId="7045" priority="7462" operator="containsText" text="FIRMADO">
      <formula>NOT(ISERROR(SEARCH("FIRMADO",AI197)))</formula>
    </cfRule>
  </conditionalFormatting>
  <conditionalFormatting sqref="AI197 AK197:AL197">
    <cfRule type="containsText" dxfId="7044" priority="7461" operator="containsText" text="EXPEDIDO">
      <formula>NOT(ISERROR(SEARCH("EXPEDIDO",AI197)))</formula>
    </cfRule>
  </conditionalFormatting>
  <conditionalFormatting sqref="AI197 AK197:AL197">
    <cfRule type="containsText" dxfId="7043" priority="7460" operator="containsText" text="RELACIONADO">
      <formula>NOT(ISERROR(SEARCH("RELACIONADO",AI197)))</formula>
    </cfRule>
  </conditionalFormatting>
  <conditionalFormatting sqref="AI197 AK197:AL197">
    <cfRule type="containsText" dxfId="7042" priority="7459" operator="containsText" text="ANEXADO">
      <formula>NOT(ISERROR(SEARCH("ANEXADO",AI197)))</formula>
    </cfRule>
  </conditionalFormatting>
  <conditionalFormatting sqref="AI197 AK197:AL197">
    <cfRule type="containsText" dxfId="7041" priority="7458" operator="containsText" text="PENDIENTE">
      <formula>NOT(ISERROR(SEARCH("PENDIENTE",AI197)))</formula>
    </cfRule>
  </conditionalFormatting>
  <conditionalFormatting sqref="AI197 AK197:AL197">
    <cfRule type="containsText" dxfId="7040" priority="7457" operator="containsText" text="ENVIADO A FINANCIERA">
      <formula>NOT(ISERROR(SEARCH("ENVIADO A FINANCIERA",AI197)))</formula>
    </cfRule>
  </conditionalFormatting>
  <conditionalFormatting sqref="AI193 AK193:AL193">
    <cfRule type="containsText" dxfId="7039" priority="7456" operator="containsText" text="FIRMADO">
      <formula>NOT(ISERROR(SEARCH("FIRMADO",AI193)))</formula>
    </cfRule>
  </conditionalFormatting>
  <conditionalFormatting sqref="AI193 AK193:AL193">
    <cfRule type="containsText" dxfId="7038" priority="7455" operator="containsText" text="EXPEDIDO">
      <formula>NOT(ISERROR(SEARCH("EXPEDIDO",AI193)))</formula>
    </cfRule>
  </conditionalFormatting>
  <conditionalFormatting sqref="AI193 AK193:AL193">
    <cfRule type="containsText" dxfId="7037" priority="7454" operator="containsText" text="RELACIONADO">
      <formula>NOT(ISERROR(SEARCH("RELACIONADO",AI193)))</formula>
    </cfRule>
  </conditionalFormatting>
  <conditionalFormatting sqref="AI193 AK193:AL193">
    <cfRule type="containsText" dxfId="7036" priority="7453" operator="containsText" text="ANEXADO">
      <formula>NOT(ISERROR(SEARCH("ANEXADO",AI193)))</formula>
    </cfRule>
  </conditionalFormatting>
  <conditionalFormatting sqref="AI193 AK193:AL193">
    <cfRule type="containsText" dxfId="7035" priority="7452" operator="containsText" text="PENDIENTE">
      <formula>NOT(ISERROR(SEARCH("PENDIENTE",AI193)))</formula>
    </cfRule>
  </conditionalFormatting>
  <conditionalFormatting sqref="AI193 AK193:AL193">
    <cfRule type="containsText" dxfId="7034" priority="7451" operator="containsText" text="ENVIADO A FINANCIERA">
      <formula>NOT(ISERROR(SEARCH("ENVIADO A FINANCIERA",AI193)))</formula>
    </cfRule>
  </conditionalFormatting>
  <conditionalFormatting sqref="AI204 AK204:AL204">
    <cfRule type="containsText" dxfId="7033" priority="7450" operator="containsText" text="FIRMADO">
      <formula>NOT(ISERROR(SEARCH("FIRMADO",AI204)))</formula>
    </cfRule>
  </conditionalFormatting>
  <conditionalFormatting sqref="AI204 AK204:AL204">
    <cfRule type="containsText" dxfId="7032" priority="7449" operator="containsText" text="EXPEDIDO">
      <formula>NOT(ISERROR(SEARCH("EXPEDIDO",AI204)))</formula>
    </cfRule>
  </conditionalFormatting>
  <conditionalFormatting sqref="AI204 AK204:AL204">
    <cfRule type="containsText" dxfId="7031" priority="7448" operator="containsText" text="RELACIONADO">
      <formula>NOT(ISERROR(SEARCH("RELACIONADO",AI204)))</formula>
    </cfRule>
  </conditionalFormatting>
  <conditionalFormatting sqref="AI204 AK204:AL204">
    <cfRule type="containsText" dxfId="7030" priority="7447" operator="containsText" text="ANEXADO">
      <formula>NOT(ISERROR(SEARCH("ANEXADO",AI204)))</formula>
    </cfRule>
  </conditionalFormatting>
  <conditionalFormatting sqref="AI204 AK204:AL204">
    <cfRule type="containsText" dxfId="7029" priority="7446" operator="containsText" text="PENDIENTE">
      <formula>NOT(ISERROR(SEARCH("PENDIENTE",AI204)))</formula>
    </cfRule>
  </conditionalFormatting>
  <conditionalFormatting sqref="AI204 AK204:AL204">
    <cfRule type="containsText" dxfId="7028" priority="7445" operator="containsText" text="ENVIADO A FINANCIERA">
      <formula>NOT(ISERROR(SEARCH("ENVIADO A FINANCIERA",AI204)))</formula>
    </cfRule>
  </conditionalFormatting>
  <conditionalFormatting sqref="AI309 AK309:AL309">
    <cfRule type="containsText" dxfId="7027" priority="7444" operator="containsText" text="FIRMADO">
      <formula>NOT(ISERROR(SEARCH("FIRMADO",AI309)))</formula>
    </cfRule>
  </conditionalFormatting>
  <conditionalFormatting sqref="AI309 AK309:AL309">
    <cfRule type="containsText" dxfId="7026" priority="7443" operator="containsText" text="EXPEDIDO">
      <formula>NOT(ISERROR(SEARCH("EXPEDIDO",AI309)))</formula>
    </cfRule>
  </conditionalFormatting>
  <conditionalFormatting sqref="AI309 AK309:AL309">
    <cfRule type="containsText" dxfId="7025" priority="7442" operator="containsText" text="RELACIONADO">
      <formula>NOT(ISERROR(SEARCH("RELACIONADO",AI309)))</formula>
    </cfRule>
  </conditionalFormatting>
  <conditionalFormatting sqref="AI309 AK309:AL309">
    <cfRule type="containsText" dxfId="7024" priority="7441" operator="containsText" text="ANEXADO">
      <formula>NOT(ISERROR(SEARCH("ANEXADO",AI309)))</formula>
    </cfRule>
  </conditionalFormatting>
  <conditionalFormatting sqref="AI309 AK309:AL309">
    <cfRule type="containsText" dxfId="7023" priority="7440" operator="containsText" text="PENDIENTE">
      <formula>NOT(ISERROR(SEARCH("PENDIENTE",AI309)))</formula>
    </cfRule>
  </conditionalFormatting>
  <conditionalFormatting sqref="AI309 AK309:AL309">
    <cfRule type="containsText" dxfId="7022" priority="7439" operator="containsText" text="ENVIADO A FINANCIERA">
      <formula>NOT(ISERROR(SEARCH("ENVIADO A FINANCIERA",AI309)))</formula>
    </cfRule>
  </conditionalFormatting>
  <conditionalFormatting sqref="AI305 AK305:AL305">
    <cfRule type="containsText" dxfId="7021" priority="7438" operator="containsText" text="FIRMADO">
      <formula>NOT(ISERROR(SEARCH("FIRMADO",AI305)))</formula>
    </cfRule>
  </conditionalFormatting>
  <conditionalFormatting sqref="AI305 AK305:AL305">
    <cfRule type="containsText" dxfId="7020" priority="7437" operator="containsText" text="EXPEDIDO">
      <formula>NOT(ISERROR(SEARCH("EXPEDIDO",AI305)))</formula>
    </cfRule>
  </conditionalFormatting>
  <conditionalFormatting sqref="AI305 AK305:AL305">
    <cfRule type="containsText" dxfId="7019" priority="7436" operator="containsText" text="RELACIONADO">
      <formula>NOT(ISERROR(SEARCH("RELACIONADO",AI305)))</formula>
    </cfRule>
  </conditionalFormatting>
  <conditionalFormatting sqref="AI305 AK305:AL305">
    <cfRule type="containsText" dxfId="7018" priority="7435" operator="containsText" text="ANEXADO">
      <formula>NOT(ISERROR(SEARCH("ANEXADO",AI305)))</formula>
    </cfRule>
  </conditionalFormatting>
  <conditionalFormatting sqref="AI305 AK305:AL305">
    <cfRule type="containsText" dxfId="7017" priority="7434" operator="containsText" text="PENDIENTE">
      <formula>NOT(ISERROR(SEARCH("PENDIENTE",AI305)))</formula>
    </cfRule>
  </conditionalFormatting>
  <conditionalFormatting sqref="AI305 AK305:AL305">
    <cfRule type="containsText" dxfId="7016" priority="7433" operator="containsText" text="ENVIADO A FINANCIERA">
      <formula>NOT(ISERROR(SEARCH("ENVIADO A FINANCIERA",AI305)))</formula>
    </cfRule>
  </conditionalFormatting>
  <conditionalFormatting sqref="AI215:AL215">
    <cfRule type="containsText" dxfId="7015" priority="7432" operator="containsText" text="FIRMADO">
      <formula>NOT(ISERROR(SEARCH("FIRMADO",AI215)))</formula>
    </cfRule>
  </conditionalFormatting>
  <conditionalFormatting sqref="AI215:AL215">
    <cfRule type="containsText" dxfId="7014" priority="7431" operator="containsText" text="EXPEDIDO">
      <formula>NOT(ISERROR(SEARCH("EXPEDIDO",AI215)))</formula>
    </cfRule>
  </conditionalFormatting>
  <conditionalFormatting sqref="AI215:AL215">
    <cfRule type="containsText" dxfId="7013" priority="7430" operator="containsText" text="RELACIONADO">
      <formula>NOT(ISERROR(SEARCH("RELACIONADO",AI215)))</formula>
    </cfRule>
  </conditionalFormatting>
  <conditionalFormatting sqref="AI215:AL215">
    <cfRule type="containsText" dxfId="7012" priority="7429" operator="containsText" text="ANEXADO">
      <formula>NOT(ISERROR(SEARCH("ANEXADO",AI215)))</formula>
    </cfRule>
  </conditionalFormatting>
  <conditionalFormatting sqref="AI215:AL215">
    <cfRule type="containsText" dxfId="7011" priority="7428" operator="containsText" text="PENDIENTE">
      <formula>NOT(ISERROR(SEARCH("PENDIENTE",AI215)))</formula>
    </cfRule>
  </conditionalFormatting>
  <conditionalFormatting sqref="AI215:AL215">
    <cfRule type="containsText" dxfId="7010" priority="7427" operator="containsText" text="ENVIADO A FINANCIERA">
      <formula>NOT(ISERROR(SEARCH("ENVIADO A FINANCIERA",AI215)))</formula>
    </cfRule>
  </conditionalFormatting>
  <conditionalFormatting sqref="AI300:AL300 AJ270:AJ299">
    <cfRule type="containsText" dxfId="7009" priority="7426" operator="containsText" text="FIRMADO">
      <formula>NOT(ISERROR(SEARCH("FIRMADO",AI270)))</formula>
    </cfRule>
  </conditionalFormatting>
  <conditionalFormatting sqref="AI300:AL300 AJ270:AJ299">
    <cfRule type="containsText" dxfId="7008" priority="7425" operator="containsText" text="EXPEDIDO">
      <formula>NOT(ISERROR(SEARCH("EXPEDIDO",AI270)))</formula>
    </cfRule>
  </conditionalFormatting>
  <conditionalFormatting sqref="AI300:AL300 AJ270:AJ299">
    <cfRule type="containsText" dxfId="7007" priority="7424" operator="containsText" text="RELACIONADO">
      <formula>NOT(ISERROR(SEARCH("RELACIONADO",AI270)))</formula>
    </cfRule>
  </conditionalFormatting>
  <conditionalFormatting sqref="AI300:AL300 AJ270:AJ299">
    <cfRule type="containsText" dxfId="7006" priority="7423" operator="containsText" text="ANEXADO">
      <formula>NOT(ISERROR(SEARCH("ANEXADO",AI270)))</formula>
    </cfRule>
  </conditionalFormatting>
  <conditionalFormatting sqref="AI300:AL300 AJ270:AJ299">
    <cfRule type="containsText" dxfId="7005" priority="7422" operator="containsText" text="PENDIENTE">
      <formula>NOT(ISERROR(SEARCH("PENDIENTE",AI270)))</formula>
    </cfRule>
  </conditionalFormatting>
  <conditionalFormatting sqref="AI300:AL300 AJ270:AJ299">
    <cfRule type="containsText" dxfId="7004" priority="7421" operator="containsText" text="ENVIADO A FINANCIERA">
      <formula>NOT(ISERROR(SEARCH("ENVIADO A FINANCIERA",AI270)))</formula>
    </cfRule>
  </conditionalFormatting>
  <conditionalFormatting sqref="AI229:AL229">
    <cfRule type="containsText" dxfId="7003" priority="7420" operator="containsText" text="FIRMADO">
      <formula>NOT(ISERROR(SEARCH("FIRMADO",AI229)))</formula>
    </cfRule>
  </conditionalFormatting>
  <conditionalFormatting sqref="AI229:AL229">
    <cfRule type="containsText" dxfId="7002" priority="7419" operator="containsText" text="EXPEDIDO">
      <formula>NOT(ISERROR(SEARCH("EXPEDIDO",AI229)))</formula>
    </cfRule>
  </conditionalFormatting>
  <conditionalFormatting sqref="AI229:AL229">
    <cfRule type="containsText" dxfId="7001" priority="7418" operator="containsText" text="RELACIONADO">
      <formula>NOT(ISERROR(SEARCH("RELACIONADO",AI229)))</formula>
    </cfRule>
  </conditionalFormatting>
  <conditionalFormatting sqref="AI229:AL229">
    <cfRule type="containsText" dxfId="7000" priority="7417" operator="containsText" text="ANEXADO">
      <formula>NOT(ISERROR(SEARCH("ANEXADO",AI229)))</formula>
    </cfRule>
  </conditionalFormatting>
  <conditionalFormatting sqref="AI229:AL229">
    <cfRule type="containsText" dxfId="6999" priority="7416" operator="containsText" text="PENDIENTE">
      <formula>NOT(ISERROR(SEARCH("PENDIENTE",AI229)))</formula>
    </cfRule>
  </conditionalFormatting>
  <conditionalFormatting sqref="AI229:AL229">
    <cfRule type="containsText" dxfId="6998" priority="7415" operator="containsText" text="ENVIADO A FINANCIERA">
      <formula>NOT(ISERROR(SEARCH("ENVIADO A FINANCIERA",AI229)))</formula>
    </cfRule>
  </conditionalFormatting>
  <conditionalFormatting sqref="AI277 AK277:AL277">
    <cfRule type="containsText" dxfId="6997" priority="7414" operator="containsText" text="FIRMADO">
      <formula>NOT(ISERROR(SEARCH("FIRMADO",AI277)))</formula>
    </cfRule>
  </conditionalFormatting>
  <conditionalFormatting sqref="AI277 AK277:AL277">
    <cfRule type="containsText" dxfId="6996" priority="7413" operator="containsText" text="EXPEDIDO">
      <formula>NOT(ISERROR(SEARCH("EXPEDIDO",AI277)))</formula>
    </cfRule>
  </conditionalFormatting>
  <conditionalFormatting sqref="AI277 AK277:AL277">
    <cfRule type="containsText" dxfId="6995" priority="7412" operator="containsText" text="RELACIONADO">
      <formula>NOT(ISERROR(SEARCH("RELACIONADO",AI277)))</formula>
    </cfRule>
  </conditionalFormatting>
  <conditionalFormatting sqref="AI277 AK277:AL277">
    <cfRule type="containsText" dxfId="6994" priority="7411" operator="containsText" text="ANEXADO">
      <formula>NOT(ISERROR(SEARCH("ANEXADO",AI277)))</formula>
    </cfRule>
  </conditionalFormatting>
  <conditionalFormatting sqref="AI277 AK277:AL277">
    <cfRule type="containsText" dxfId="6993" priority="7410" operator="containsText" text="PENDIENTE">
      <formula>NOT(ISERROR(SEARCH("PENDIENTE",AI277)))</formula>
    </cfRule>
  </conditionalFormatting>
  <conditionalFormatting sqref="AI277 AK277:AL277">
    <cfRule type="containsText" dxfId="6992" priority="7409" operator="containsText" text="ENVIADO A FINANCIERA">
      <formula>NOT(ISERROR(SEARCH("ENVIADO A FINANCIERA",AI277)))</formula>
    </cfRule>
  </conditionalFormatting>
  <conditionalFormatting sqref="AI310">
    <cfRule type="containsText" dxfId="6991" priority="7408" operator="containsText" text="FIRMADO">
      <formula>NOT(ISERROR(SEARCH("FIRMADO",AI310)))</formula>
    </cfRule>
  </conditionalFormatting>
  <conditionalFormatting sqref="AI310">
    <cfRule type="containsText" dxfId="6990" priority="7407" operator="containsText" text="EXPEDIDO">
      <formula>NOT(ISERROR(SEARCH("EXPEDIDO",AI310)))</formula>
    </cfRule>
  </conditionalFormatting>
  <conditionalFormatting sqref="AI310">
    <cfRule type="containsText" dxfId="6989" priority="7406" operator="containsText" text="RELACIONADO">
      <formula>NOT(ISERROR(SEARCH("RELACIONADO",AI310)))</formula>
    </cfRule>
  </conditionalFormatting>
  <conditionalFormatting sqref="AI310">
    <cfRule type="containsText" dxfId="6988" priority="7405" operator="containsText" text="ANEXADO">
      <formula>NOT(ISERROR(SEARCH("ANEXADO",AI310)))</formula>
    </cfRule>
  </conditionalFormatting>
  <conditionalFormatting sqref="AI310">
    <cfRule type="containsText" dxfId="6987" priority="7404" operator="containsText" text="PENDIENTE">
      <formula>NOT(ISERROR(SEARCH("PENDIENTE",AI310)))</formula>
    </cfRule>
  </conditionalFormatting>
  <conditionalFormatting sqref="AI310">
    <cfRule type="containsText" dxfId="6986" priority="7403" operator="containsText" text="ENVIADO A FINANCIERA">
      <formula>NOT(ISERROR(SEARCH("ENVIADO A FINANCIERA",AI310)))</formula>
    </cfRule>
  </conditionalFormatting>
  <conditionalFormatting sqref="AK310:AL310">
    <cfRule type="containsText" dxfId="6985" priority="7402" operator="containsText" text="FIRMADO">
      <formula>NOT(ISERROR(SEARCH("FIRMADO",AK310)))</formula>
    </cfRule>
  </conditionalFormatting>
  <conditionalFormatting sqref="AK310:AL310">
    <cfRule type="containsText" dxfId="6984" priority="7401" operator="containsText" text="EXPEDIDO">
      <formula>NOT(ISERROR(SEARCH("EXPEDIDO",AK310)))</formula>
    </cfRule>
  </conditionalFormatting>
  <conditionalFormatting sqref="AK310:AL310">
    <cfRule type="containsText" dxfId="6983" priority="7400" operator="containsText" text="RELACIONADO">
      <formula>NOT(ISERROR(SEARCH("RELACIONADO",AK310)))</formula>
    </cfRule>
  </conditionalFormatting>
  <conditionalFormatting sqref="AK310:AL310">
    <cfRule type="containsText" dxfId="6982" priority="7399" operator="containsText" text="ANEXADO">
      <formula>NOT(ISERROR(SEARCH("ANEXADO",AK310)))</formula>
    </cfRule>
  </conditionalFormatting>
  <conditionalFormatting sqref="AK310:AL310">
    <cfRule type="containsText" dxfId="6981" priority="7398" operator="containsText" text="PENDIENTE">
      <formula>NOT(ISERROR(SEARCH("PENDIENTE",AK310)))</formula>
    </cfRule>
  </conditionalFormatting>
  <conditionalFormatting sqref="AK310:AL310">
    <cfRule type="containsText" dxfId="6980" priority="7397" operator="containsText" text="ENVIADO A FINANCIERA">
      <formula>NOT(ISERROR(SEARCH("ENVIADO A FINANCIERA",AK310)))</formula>
    </cfRule>
  </conditionalFormatting>
  <conditionalFormatting sqref="AI177 AK177:AL177">
    <cfRule type="containsText" dxfId="6979" priority="7396" operator="containsText" text="FIRMADO">
      <formula>NOT(ISERROR(SEARCH("FIRMADO",AI177)))</formula>
    </cfRule>
  </conditionalFormatting>
  <conditionalFormatting sqref="AI177 AK177:AL177">
    <cfRule type="containsText" dxfId="6978" priority="7395" operator="containsText" text="EXPEDIDO">
      <formula>NOT(ISERROR(SEARCH("EXPEDIDO",AI177)))</formula>
    </cfRule>
  </conditionalFormatting>
  <conditionalFormatting sqref="AI177 AK177:AL177">
    <cfRule type="containsText" dxfId="6977" priority="7394" operator="containsText" text="RELACIONADO">
      <formula>NOT(ISERROR(SEARCH("RELACIONADO",AI177)))</formula>
    </cfRule>
  </conditionalFormatting>
  <conditionalFormatting sqref="AI177 AK177:AL177">
    <cfRule type="containsText" dxfId="6976" priority="7393" operator="containsText" text="ANEXADO">
      <formula>NOT(ISERROR(SEARCH("ANEXADO",AI177)))</formula>
    </cfRule>
  </conditionalFormatting>
  <conditionalFormatting sqref="AI177 AK177:AL177">
    <cfRule type="containsText" dxfId="6975" priority="7392" operator="containsText" text="PENDIENTE">
      <formula>NOT(ISERROR(SEARCH("PENDIENTE",AI177)))</formula>
    </cfRule>
  </conditionalFormatting>
  <conditionalFormatting sqref="AI177 AK177:AL177">
    <cfRule type="containsText" dxfId="6974" priority="7391" operator="containsText" text="ENVIADO A FINANCIERA">
      <formula>NOT(ISERROR(SEARCH("ENVIADO A FINANCIERA",AI177)))</formula>
    </cfRule>
  </conditionalFormatting>
  <conditionalFormatting sqref="AK299:AL299">
    <cfRule type="containsText" dxfId="6973" priority="7390" operator="containsText" text="FIRMADO">
      <formula>NOT(ISERROR(SEARCH("FIRMADO",AK299)))</formula>
    </cfRule>
  </conditionalFormatting>
  <conditionalFormatting sqref="AK299:AL299">
    <cfRule type="containsText" dxfId="6972" priority="7389" operator="containsText" text="EXPEDIDO">
      <formula>NOT(ISERROR(SEARCH("EXPEDIDO",AK299)))</formula>
    </cfRule>
  </conditionalFormatting>
  <conditionalFormatting sqref="AK299:AL299">
    <cfRule type="containsText" dxfId="6971" priority="7388" operator="containsText" text="RELACIONADO">
      <formula>NOT(ISERROR(SEARCH("RELACIONADO",AK299)))</formula>
    </cfRule>
  </conditionalFormatting>
  <conditionalFormatting sqref="AK299:AL299">
    <cfRule type="containsText" dxfId="6970" priority="7387" operator="containsText" text="ANEXADO">
      <formula>NOT(ISERROR(SEARCH("ANEXADO",AK299)))</formula>
    </cfRule>
  </conditionalFormatting>
  <conditionalFormatting sqref="AK299:AL299">
    <cfRule type="containsText" dxfId="6969" priority="7386" operator="containsText" text="PENDIENTE">
      <formula>NOT(ISERROR(SEARCH("PENDIENTE",AK299)))</formula>
    </cfRule>
  </conditionalFormatting>
  <conditionalFormatting sqref="AK299:AL299">
    <cfRule type="containsText" dxfId="6968" priority="7385" operator="containsText" text="ENVIADO A FINANCIERA">
      <formula>NOT(ISERROR(SEARCH("ENVIADO A FINANCIERA",AK299)))</formula>
    </cfRule>
  </conditionalFormatting>
  <conditionalFormatting sqref="AI286">
    <cfRule type="containsText" dxfId="6967" priority="7384" operator="containsText" text="FIRMADO">
      <formula>NOT(ISERROR(SEARCH("FIRMADO",AI286)))</formula>
    </cfRule>
  </conditionalFormatting>
  <conditionalFormatting sqref="AI286">
    <cfRule type="containsText" dxfId="6966" priority="7383" operator="containsText" text="EXPEDIDO">
      <formula>NOT(ISERROR(SEARCH("EXPEDIDO",AI286)))</formula>
    </cfRule>
  </conditionalFormatting>
  <conditionalFormatting sqref="AI286">
    <cfRule type="containsText" dxfId="6965" priority="7382" operator="containsText" text="RELACIONADO">
      <formula>NOT(ISERROR(SEARCH("RELACIONADO",AI286)))</formula>
    </cfRule>
  </conditionalFormatting>
  <conditionalFormatting sqref="AI286">
    <cfRule type="containsText" dxfId="6964" priority="7381" operator="containsText" text="ANEXADO">
      <formula>NOT(ISERROR(SEARCH("ANEXADO",AI286)))</formula>
    </cfRule>
  </conditionalFormatting>
  <conditionalFormatting sqref="AI286">
    <cfRule type="containsText" dxfId="6963" priority="7380" operator="containsText" text="PENDIENTE">
      <formula>NOT(ISERROR(SEARCH("PENDIENTE",AI286)))</formula>
    </cfRule>
  </conditionalFormatting>
  <conditionalFormatting sqref="AI286">
    <cfRule type="containsText" dxfId="6962" priority="7379" operator="containsText" text="ENVIADO A FINANCIERA">
      <formula>NOT(ISERROR(SEARCH("ENVIADO A FINANCIERA",AI286)))</formula>
    </cfRule>
  </conditionalFormatting>
  <conditionalFormatting sqref="AK286:AL286">
    <cfRule type="containsText" dxfId="6961" priority="7378" operator="containsText" text="FIRMADO">
      <formula>NOT(ISERROR(SEARCH("FIRMADO",AK286)))</formula>
    </cfRule>
  </conditionalFormatting>
  <conditionalFormatting sqref="AK286:AL286">
    <cfRule type="containsText" dxfId="6960" priority="7377" operator="containsText" text="EXPEDIDO">
      <formula>NOT(ISERROR(SEARCH("EXPEDIDO",AK286)))</formula>
    </cfRule>
  </conditionalFormatting>
  <conditionalFormatting sqref="AK286:AL286">
    <cfRule type="containsText" dxfId="6959" priority="7376" operator="containsText" text="RELACIONADO">
      <formula>NOT(ISERROR(SEARCH("RELACIONADO",AK286)))</formula>
    </cfRule>
  </conditionalFormatting>
  <conditionalFormatting sqref="AK286:AL286">
    <cfRule type="containsText" dxfId="6958" priority="7375" operator="containsText" text="ANEXADO">
      <formula>NOT(ISERROR(SEARCH("ANEXADO",AK286)))</formula>
    </cfRule>
  </conditionalFormatting>
  <conditionalFormatting sqref="AK286:AL286">
    <cfRule type="containsText" dxfId="6957" priority="7374" operator="containsText" text="PENDIENTE">
      <formula>NOT(ISERROR(SEARCH("PENDIENTE",AK286)))</formula>
    </cfRule>
  </conditionalFormatting>
  <conditionalFormatting sqref="AK286:AL286">
    <cfRule type="containsText" dxfId="6956" priority="7373" operator="containsText" text="ENVIADO A FINANCIERA">
      <formula>NOT(ISERROR(SEARCH("ENVIADO A FINANCIERA",AK286)))</formula>
    </cfRule>
  </conditionalFormatting>
  <conditionalFormatting sqref="AI298">
    <cfRule type="containsText" dxfId="6955" priority="7372" operator="containsText" text="FIRMADO">
      <formula>NOT(ISERROR(SEARCH("FIRMADO",AI298)))</formula>
    </cfRule>
  </conditionalFormatting>
  <conditionalFormatting sqref="AI298">
    <cfRule type="containsText" dxfId="6954" priority="7371" operator="containsText" text="EXPEDIDO">
      <formula>NOT(ISERROR(SEARCH("EXPEDIDO",AI298)))</formula>
    </cfRule>
  </conditionalFormatting>
  <conditionalFormatting sqref="AI298">
    <cfRule type="containsText" dxfId="6953" priority="7370" operator="containsText" text="RELACIONADO">
      <formula>NOT(ISERROR(SEARCH("RELACIONADO",AI298)))</formula>
    </cfRule>
  </conditionalFormatting>
  <conditionalFormatting sqref="AI298">
    <cfRule type="containsText" dxfId="6952" priority="7369" operator="containsText" text="ANEXADO">
      <formula>NOT(ISERROR(SEARCH("ANEXADO",AI298)))</formula>
    </cfRule>
  </conditionalFormatting>
  <conditionalFormatting sqref="AI298">
    <cfRule type="containsText" dxfId="6951" priority="7368" operator="containsText" text="PENDIENTE">
      <formula>NOT(ISERROR(SEARCH("PENDIENTE",AI298)))</formula>
    </cfRule>
  </conditionalFormatting>
  <conditionalFormatting sqref="AI298">
    <cfRule type="containsText" dxfId="6950" priority="7367" operator="containsText" text="ENVIADO A FINANCIERA">
      <formula>NOT(ISERROR(SEARCH("ENVIADO A FINANCIERA",AI298)))</formula>
    </cfRule>
  </conditionalFormatting>
  <conditionalFormatting sqref="AK298:AL298">
    <cfRule type="containsText" dxfId="6949" priority="7366" operator="containsText" text="FIRMADO">
      <formula>NOT(ISERROR(SEARCH("FIRMADO",AK298)))</formula>
    </cfRule>
  </conditionalFormatting>
  <conditionalFormatting sqref="AK298:AL298">
    <cfRule type="containsText" dxfId="6948" priority="7365" operator="containsText" text="EXPEDIDO">
      <formula>NOT(ISERROR(SEARCH("EXPEDIDO",AK298)))</formula>
    </cfRule>
  </conditionalFormatting>
  <conditionalFormatting sqref="AK298:AL298">
    <cfRule type="containsText" dxfId="6947" priority="7364" operator="containsText" text="RELACIONADO">
      <formula>NOT(ISERROR(SEARCH("RELACIONADO",AK298)))</formula>
    </cfRule>
  </conditionalFormatting>
  <conditionalFormatting sqref="AK298:AL298">
    <cfRule type="containsText" dxfId="6946" priority="7363" operator="containsText" text="ANEXADO">
      <formula>NOT(ISERROR(SEARCH("ANEXADO",AK298)))</formula>
    </cfRule>
  </conditionalFormatting>
  <conditionalFormatting sqref="AK298:AL298">
    <cfRule type="containsText" dxfId="6945" priority="7362" operator="containsText" text="PENDIENTE">
      <formula>NOT(ISERROR(SEARCH("PENDIENTE",AK298)))</formula>
    </cfRule>
  </conditionalFormatting>
  <conditionalFormatting sqref="AK298:AL298">
    <cfRule type="containsText" dxfId="6944" priority="7361" operator="containsText" text="ENVIADO A FINANCIERA">
      <formula>NOT(ISERROR(SEARCH("ENVIADO A FINANCIERA",AK298)))</formula>
    </cfRule>
  </conditionalFormatting>
  <conditionalFormatting sqref="AI294">
    <cfRule type="containsText" dxfId="6943" priority="7360" operator="containsText" text="FIRMADO">
      <formula>NOT(ISERROR(SEARCH("FIRMADO",AI294)))</formula>
    </cfRule>
  </conditionalFormatting>
  <conditionalFormatting sqref="AI294">
    <cfRule type="containsText" dxfId="6942" priority="7359" operator="containsText" text="EXPEDIDO">
      <formula>NOT(ISERROR(SEARCH("EXPEDIDO",AI294)))</formula>
    </cfRule>
  </conditionalFormatting>
  <conditionalFormatting sqref="AI294">
    <cfRule type="containsText" dxfId="6941" priority="7358" operator="containsText" text="RELACIONADO">
      <formula>NOT(ISERROR(SEARCH("RELACIONADO",AI294)))</formula>
    </cfRule>
  </conditionalFormatting>
  <conditionalFormatting sqref="AI294">
    <cfRule type="containsText" dxfId="6940" priority="7357" operator="containsText" text="ANEXADO">
      <formula>NOT(ISERROR(SEARCH("ANEXADO",AI294)))</formula>
    </cfRule>
  </conditionalFormatting>
  <conditionalFormatting sqref="AI294">
    <cfRule type="containsText" dxfId="6939" priority="7356" operator="containsText" text="PENDIENTE">
      <formula>NOT(ISERROR(SEARCH("PENDIENTE",AI294)))</formula>
    </cfRule>
  </conditionalFormatting>
  <conditionalFormatting sqref="AI294">
    <cfRule type="containsText" dxfId="6938" priority="7355" operator="containsText" text="ENVIADO A FINANCIERA">
      <formula>NOT(ISERROR(SEARCH("ENVIADO A FINANCIERA",AI294)))</formula>
    </cfRule>
  </conditionalFormatting>
  <conditionalFormatting sqref="AK294:AL294">
    <cfRule type="containsText" dxfId="6937" priority="7354" operator="containsText" text="FIRMADO">
      <formula>NOT(ISERROR(SEARCH("FIRMADO",AK294)))</formula>
    </cfRule>
  </conditionalFormatting>
  <conditionalFormatting sqref="AK294:AL294">
    <cfRule type="containsText" dxfId="6936" priority="7353" operator="containsText" text="EXPEDIDO">
      <formula>NOT(ISERROR(SEARCH("EXPEDIDO",AK294)))</formula>
    </cfRule>
  </conditionalFormatting>
  <conditionalFormatting sqref="AK294:AL294">
    <cfRule type="containsText" dxfId="6935" priority="7352" operator="containsText" text="RELACIONADO">
      <formula>NOT(ISERROR(SEARCH("RELACIONADO",AK294)))</formula>
    </cfRule>
  </conditionalFormatting>
  <conditionalFormatting sqref="AK294:AL294">
    <cfRule type="containsText" dxfId="6934" priority="7351" operator="containsText" text="ANEXADO">
      <formula>NOT(ISERROR(SEARCH("ANEXADO",AK294)))</formula>
    </cfRule>
  </conditionalFormatting>
  <conditionalFormatting sqref="AK294:AL294">
    <cfRule type="containsText" dxfId="6933" priority="7350" operator="containsText" text="PENDIENTE">
      <formula>NOT(ISERROR(SEARCH("PENDIENTE",AK294)))</formula>
    </cfRule>
  </conditionalFormatting>
  <conditionalFormatting sqref="AK294:AL294">
    <cfRule type="containsText" dxfId="6932" priority="7349" operator="containsText" text="ENVIADO A FINANCIERA">
      <formula>NOT(ISERROR(SEARCH("ENVIADO A FINANCIERA",AK294)))</formula>
    </cfRule>
  </conditionalFormatting>
  <conditionalFormatting sqref="AI293">
    <cfRule type="containsText" dxfId="6931" priority="7348" operator="containsText" text="FIRMADO">
      <formula>NOT(ISERROR(SEARCH("FIRMADO",AI293)))</formula>
    </cfRule>
  </conditionalFormatting>
  <conditionalFormatting sqref="AI293">
    <cfRule type="containsText" dxfId="6930" priority="7347" operator="containsText" text="EXPEDIDO">
      <formula>NOT(ISERROR(SEARCH("EXPEDIDO",AI293)))</formula>
    </cfRule>
  </conditionalFormatting>
  <conditionalFormatting sqref="AI293">
    <cfRule type="containsText" dxfId="6929" priority="7346" operator="containsText" text="RELACIONADO">
      <formula>NOT(ISERROR(SEARCH("RELACIONADO",AI293)))</formula>
    </cfRule>
  </conditionalFormatting>
  <conditionalFormatting sqref="AI293">
    <cfRule type="containsText" dxfId="6928" priority="7345" operator="containsText" text="ANEXADO">
      <formula>NOT(ISERROR(SEARCH("ANEXADO",AI293)))</formula>
    </cfRule>
  </conditionalFormatting>
  <conditionalFormatting sqref="AI293">
    <cfRule type="containsText" dxfId="6927" priority="7344" operator="containsText" text="PENDIENTE">
      <formula>NOT(ISERROR(SEARCH("PENDIENTE",AI293)))</formula>
    </cfRule>
  </conditionalFormatting>
  <conditionalFormatting sqref="AI293">
    <cfRule type="containsText" dxfId="6926" priority="7343" operator="containsText" text="ENVIADO A FINANCIERA">
      <formula>NOT(ISERROR(SEARCH("ENVIADO A FINANCIERA",AI293)))</formula>
    </cfRule>
  </conditionalFormatting>
  <conditionalFormatting sqref="AK293:AL293">
    <cfRule type="containsText" dxfId="6925" priority="7342" operator="containsText" text="FIRMADO">
      <formula>NOT(ISERROR(SEARCH("FIRMADO",AK293)))</formula>
    </cfRule>
  </conditionalFormatting>
  <conditionalFormatting sqref="AK293:AL293">
    <cfRule type="containsText" dxfId="6924" priority="7341" operator="containsText" text="EXPEDIDO">
      <formula>NOT(ISERROR(SEARCH("EXPEDIDO",AK293)))</formula>
    </cfRule>
  </conditionalFormatting>
  <conditionalFormatting sqref="AK293:AL293">
    <cfRule type="containsText" dxfId="6923" priority="7340" operator="containsText" text="RELACIONADO">
      <formula>NOT(ISERROR(SEARCH("RELACIONADO",AK293)))</formula>
    </cfRule>
  </conditionalFormatting>
  <conditionalFormatting sqref="AK293:AL293">
    <cfRule type="containsText" dxfId="6922" priority="7339" operator="containsText" text="ANEXADO">
      <formula>NOT(ISERROR(SEARCH("ANEXADO",AK293)))</formula>
    </cfRule>
  </conditionalFormatting>
  <conditionalFormatting sqref="AK293:AL293">
    <cfRule type="containsText" dxfId="6921" priority="7338" operator="containsText" text="PENDIENTE">
      <formula>NOT(ISERROR(SEARCH("PENDIENTE",AK293)))</formula>
    </cfRule>
  </conditionalFormatting>
  <conditionalFormatting sqref="AK293:AL293">
    <cfRule type="containsText" dxfId="6920" priority="7337" operator="containsText" text="ENVIADO A FINANCIERA">
      <formula>NOT(ISERROR(SEARCH("ENVIADO A FINANCIERA",AK293)))</formula>
    </cfRule>
  </conditionalFormatting>
  <conditionalFormatting sqref="AI345">
    <cfRule type="containsText" dxfId="6919" priority="7336" operator="containsText" text="FIRMADO">
      <formula>NOT(ISERROR(SEARCH("FIRMADO",AI345)))</formula>
    </cfRule>
  </conditionalFormatting>
  <conditionalFormatting sqref="AI345">
    <cfRule type="containsText" dxfId="6918" priority="7335" operator="containsText" text="EXPEDIDO">
      <formula>NOT(ISERROR(SEARCH("EXPEDIDO",AI345)))</formula>
    </cfRule>
  </conditionalFormatting>
  <conditionalFormatting sqref="AI345">
    <cfRule type="containsText" dxfId="6917" priority="7334" operator="containsText" text="RELACIONADO">
      <formula>NOT(ISERROR(SEARCH("RELACIONADO",AI345)))</formula>
    </cfRule>
  </conditionalFormatting>
  <conditionalFormatting sqref="AI345">
    <cfRule type="containsText" dxfId="6916" priority="7333" operator="containsText" text="ANEXADO">
      <formula>NOT(ISERROR(SEARCH("ANEXADO",AI345)))</formula>
    </cfRule>
  </conditionalFormatting>
  <conditionalFormatting sqref="AI345">
    <cfRule type="containsText" dxfId="6915" priority="7332" operator="containsText" text="PENDIENTE">
      <formula>NOT(ISERROR(SEARCH("PENDIENTE",AI345)))</formula>
    </cfRule>
  </conditionalFormatting>
  <conditionalFormatting sqref="AI345">
    <cfRule type="containsText" dxfId="6914" priority="7331" operator="containsText" text="ENVIADO A FINANCIERA">
      <formula>NOT(ISERROR(SEARCH("ENVIADO A FINANCIERA",AI345)))</formula>
    </cfRule>
  </conditionalFormatting>
  <conditionalFormatting sqref="AJ345:AL345">
    <cfRule type="containsText" dxfId="6913" priority="7330" operator="containsText" text="FIRMADO">
      <formula>NOT(ISERROR(SEARCH("FIRMADO",AJ345)))</formula>
    </cfRule>
  </conditionalFormatting>
  <conditionalFormatting sqref="AJ345:AL345">
    <cfRule type="containsText" dxfId="6912" priority="7329" operator="containsText" text="EXPEDIDO">
      <formula>NOT(ISERROR(SEARCH("EXPEDIDO",AJ345)))</formula>
    </cfRule>
  </conditionalFormatting>
  <conditionalFormatting sqref="AJ345:AL345">
    <cfRule type="containsText" dxfId="6911" priority="7328" operator="containsText" text="RELACIONADO">
      <formula>NOT(ISERROR(SEARCH("RELACIONADO",AJ345)))</formula>
    </cfRule>
  </conditionalFormatting>
  <conditionalFormatting sqref="AJ345:AL345">
    <cfRule type="containsText" dxfId="6910" priority="7327" operator="containsText" text="ANEXADO">
      <formula>NOT(ISERROR(SEARCH("ANEXADO",AJ345)))</formula>
    </cfRule>
  </conditionalFormatting>
  <conditionalFormatting sqref="AJ345:AL345">
    <cfRule type="containsText" dxfId="6909" priority="7326" operator="containsText" text="PENDIENTE">
      <formula>NOT(ISERROR(SEARCH("PENDIENTE",AJ345)))</formula>
    </cfRule>
  </conditionalFormatting>
  <conditionalFormatting sqref="AJ345:AL345">
    <cfRule type="containsText" dxfId="6908" priority="7325" operator="containsText" text="ENVIADO A FINANCIERA">
      <formula>NOT(ISERROR(SEARCH("ENVIADO A FINANCIERA",AJ345)))</formula>
    </cfRule>
  </conditionalFormatting>
  <conditionalFormatting sqref="AI363">
    <cfRule type="containsText" dxfId="6907" priority="7324" operator="containsText" text="FIRMADO">
      <formula>NOT(ISERROR(SEARCH("FIRMADO",AI363)))</formula>
    </cfRule>
  </conditionalFormatting>
  <conditionalFormatting sqref="AI363">
    <cfRule type="containsText" dxfId="6906" priority="7323" operator="containsText" text="EXPEDIDO">
      <formula>NOT(ISERROR(SEARCH("EXPEDIDO",AI363)))</formula>
    </cfRule>
  </conditionalFormatting>
  <conditionalFormatting sqref="AI363">
    <cfRule type="containsText" dxfId="6905" priority="7322" operator="containsText" text="RELACIONADO">
      <formula>NOT(ISERROR(SEARCH("RELACIONADO",AI363)))</formula>
    </cfRule>
  </conditionalFormatting>
  <conditionalFormatting sqref="AI363">
    <cfRule type="containsText" dxfId="6904" priority="7321" operator="containsText" text="ANEXADO">
      <formula>NOT(ISERROR(SEARCH("ANEXADO",AI363)))</formula>
    </cfRule>
  </conditionalFormatting>
  <conditionalFormatting sqref="AI363">
    <cfRule type="containsText" dxfId="6903" priority="7320" operator="containsText" text="PENDIENTE">
      <formula>NOT(ISERROR(SEARCH("PENDIENTE",AI363)))</formula>
    </cfRule>
  </conditionalFormatting>
  <conditionalFormatting sqref="AI363">
    <cfRule type="containsText" dxfId="6902" priority="7319" operator="containsText" text="ENVIADO A FINANCIERA">
      <formula>NOT(ISERROR(SEARCH("ENVIADO A FINANCIERA",AI363)))</formula>
    </cfRule>
  </conditionalFormatting>
  <conditionalFormatting sqref="AJ363:AL363">
    <cfRule type="containsText" dxfId="6901" priority="7318" operator="containsText" text="FIRMADO">
      <formula>NOT(ISERROR(SEARCH("FIRMADO",AJ363)))</formula>
    </cfRule>
  </conditionalFormatting>
  <conditionalFormatting sqref="AJ363:AL363">
    <cfRule type="containsText" dxfId="6900" priority="7317" operator="containsText" text="EXPEDIDO">
      <formula>NOT(ISERROR(SEARCH("EXPEDIDO",AJ363)))</formula>
    </cfRule>
  </conditionalFormatting>
  <conditionalFormatting sqref="AJ363:AL363">
    <cfRule type="containsText" dxfId="6899" priority="7316" operator="containsText" text="RELACIONADO">
      <formula>NOT(ISERROR(SEARCH("RELACIONADO",AJ363)))</formula>
    </cfRule>
  </conditionalFormatting>
  <conditionalFormatting sqref="AJ363:AL363">
    <cfRule type="containsText" dxfId="6898" priority="7315" operator="containsText" text="ANEXADO">
      <formula>NOT(ISERROR(SEARCH("ANEXADO",AJ363)))</formula>
    </cfRule>
  </conditionalFormatting>
  <conditionalFormatting sqref="AJ363:AL363">
    <cfRule type="containsText" dxfId="6897" priority="7314" operator="containsText" text="PENDIENTE">
      <formula>NOT(ISERROR(SEARCH("PENDIENTE",AJ363)))</formula>
    </cfRule>
  </conditionalFormatting>
  <conditionalFormatting sqref="AJ363:AL363">
    <cfRule type="containsText" dxfId="6896" priority="7313" operator="containsText" text="ENVIADO A FINANCIERA">
      <formula>NOT(ISERROR(SEARCH("ENVIADO A FINANCIERA",AJ363)))</formula>
    </cfRule>
  </conditionalFormatting>
  <conditionalFormatting sqref="AI354">
    <cfRule type="containsText" dxfId="6895" priority="7312" operator="containsText" text="FIRMADO">
      <formula>NOT(ISERROR(SEARCH("FIRMADO",AI354)))</formula>
    </cfRule>
  </conditionalFormatting>
  <conditionalFormatting sqref="AI354">
    <cfRule type="containsText" dxfId="6894" priority="7311" operator="containsText" text="EXPEDIDO">
      <formula>NOT(ISERROR(SEARCH("EXPEDIDO",AI354)))</formula>
    </cfRule>
  </conditionalFormatting>
  <conditionalFormatting sqref="AI354">
    <cfRule type="containsText" dxfId="6893" priority="7310" operator="containsText" text="RELACIONADO">
      <formula>NOT(ISERROR(SEARCH("RELACIONADO",AI354)))</formula>
    </cfRule>
  </conditionalFormatting>
  <conditionalFormatting sqref="AI354">
    <cfRule type="containsText" dxfId="6892" priority="7309" operator="containsText" text="ANEXADO">
      <formula>NOT(ISERROR(SEARCH("ANEXADO",AI354)))</formula>
    </cfRule>
  </conditionalFormatting>
  <conditionalFormatting sqref="AI354">
    <cfRule type="containsText" dxfId="6891" priority="7308" operator="containsText" text="PENDIENTE">
      <formula>NOT(ISERROR(SEARCH("PENDIENTE",AI354)))</formula>
    </cfRule>
  </conditionalFormatting>
  <conditionalFormatting sqref="AI354">
    <cfRule type="containsText" dxfId="6890" priority="7307" operator="containsText" text="ENVIADO A FINANCIERA">
      <formula>NOT(ISERROR(SEARCH("ENVIADO A FINANCIERA",AI354)))</formula>
    </cfRule>
  </conditionalFormatting>
  <conditionalFormatting sqref="AJ354:AL354">
    <cfRule type="containsText" dxfId="6889" priority="7306" operator="containsText" text="FIRMADO">
      <formula>NOT(ISERROR(SEARCH("FIRMADO",AJ354)))</formula>
    </cfRule>
  </conditionalFormatting>
  <conditionalFormatting sqref="AJ354:AL354">
    <cfRule type="containsText" dxfId="6888" priority="7305" operator="containsText" text="EXPEDIDO">
      <formula>NOT(ISERROR(SEARCH("EXPEDIDO",AJ354)))</formula>
    </cfRule>
  </conditionalFormatting>
  <conditionalFormatting sqref="AJ354:AL354">
    <cfRule type="containsText" dxfId="6887" priority="7304" operator="containsText" text="RELACIONADO">
      <formula>NOT(ISERROR(SEARCH("RELACIONADO",AJ354)))</formula>
    </cfRule>
  </conditionalFormatting>
  <conditionalFormatting sqref="AJ354:AL354">
    <cfRule type="containsText" dxfId="6886" priority="7303" operator="containsText" text="ANEXADO">
      <formula>NOT(ISERROR(SEARCH("ANEXADO",AJ354)))</formula>
    </cfRule>
  </conditionalFormatting>
  <conditionalFormatting sqref="AJ354:AL354">
    <cfRule type="containsText" dxfId="6885" priority="7302" operator="containsText" text="PENDIENTE">
      <formula>NOT(ISERROR(SEARCH("PENDIENTE",AJ354)))</formula>
    </cfRule>
  </conditionalFormatting>
  <conditionalFormatting sqref="AJ354:AL354">
    <cfRule type="containsText" dxfId="6884" priority="7301" operator="containsText" text="ENVIADO A FINANCIERA">
      <formula>NOT(ISERROR(SEARCH("ENVIADO A FINANCIERA",AJ354)))</formula>
    </cfRule>
  </conditionalFormatting>
  <conditionalFormatting sqref="AI326">
    <cfRule type="containsText" dxfId="6883" priority="7300" operator="containsText" text="FIRMADO">
      <formula>NOT(ISERROR(SEARCH("FIRMADO",AI326)))</formula>
    </cfRule>
  </conditionalFormatting>
  <conditionalFormatting sqref="AI326">
    <cfRule type="containsText" dxfId="6882" priority="7299" operator="containsText" text="EXPEDIDO">
      <formula>NOT(ISERROR(SEARCH("EXPEDIDO",AI326)))</formula>
    </cfRule>
  </conditionalFormatting>
  <conditionalFormatting sqref="AI326">
    <cfRule type="containsText" dxfId="6881" priority="7298" operator="containsText" text="RELACIONADO">
      <formula>NOT(ISERROR(SEARCH("RELACIONADO",AI326)))</formula>
    </cfRule>
  </conditionalFormatting>
  <conditionalFormatting sqref="AI326">
    <cfRule type="containsText" dxfId="6880" priority="7297" operator="containsText" text="ANEXADO">
      <formula>NOT(ISERROR(SEARCH("ANEXADO",AI326)))</formula>
    </cfRule>
  </conditionalFormatting>
  <conditionalFormatting sqref="AI326">
    <cfRule type="containsText" dxfId="6879" priority="7296" operator="containsText" text="PENDIENTE">
      <formula>NOT(ISERROR(SEARCH("PENDIENTE",AI326)))</formula>
    </cfRule>
  </conditionalFormatting>
  <conditionalFormatting sqref="AI326">
    <cfRule type="containsText" dxfId="6878" priority="7295" operator="containsText" text="ENVIADO A FINANCIERA">
      <formula>NOT(ISERROR(SEARCH("ENVIADO A FINANCIERA",AI326)))</formula>
    </cfRule>
  </conditionalFormatting>
  <conditionalFormatting sqref="AK326:AL326">
    <cfRule type="containsText" dxfId="6877" priority="7294" operator="containsText" text="FIRMADO">
      <formula>NOT(ISERROR(SEARCH("FIRMADO",AK326)))</formula>
    </cfRule>
  </conditionalFormatting>
  <conditionalFormatting sqref="AK326:AL326">
    <cfRule type="containsText" dxfId="6876" priority="7293" operator="containsText" text="EXPEDIDO">
      <formula>NOT(ISERROR(SEARCH("EXPEDIDO",AK326)))</formula>
    </cfRule>
  </conditionalFormatting>
  <conditionalFormatting sqref="AK326:AL326">
    <cfRule type="containsText" dxfId="6875" priority="7292" operator="containsText" text="RELACIONADO">
      <formula>NOT(ISERROR(SEARCH("RELACIONADO",AK326)))</formula>
    </cfRule>
  </conditionalFormatting>
  <conditionalFormatting sqref="AK326:AL326">
    <cfRule type="containsText" dxfId="6874" priority="7291" operator="containsText" text="ANEXADO">
      <formula>NOT(ISERROR(SEARCH("ANEXADO",AK326)))</formula>
    </cfRule>
  </conditionalFormatting>
  <conditionalFormatting sqref="AK326:AL326">
    <cfRule type="containsText" dxfId="6873" priority="7290" operator="containsText" text="PENDIENTE">
      <formula>NOT(ISERROR(SEARCH("PENDIENTE",AK326)))</formula>
    </cfRule>
  </conditionalFormatting>
  <conditionalFormatting sqref="AK326:AL326">
    <cfRule type="containsText" dxfId="6872" priority="7289" operator="containsText" text="ENVIADO A FINANCIERA">
      <formula>NOT(ISERROR(SEARCH("ENVIADO A FINANCIERA",AK326)))</formula>
    </cfRule>
  </conditionalFormatting>
  <conditionalFormatting sqref="AI348">
    <cfRule type="containsText" dxfId="6871" priority="7288" operator="containsText" text="FIRMADO">
      <formula>NOT(ISERROR(SEARCH("FIRMADO",AI348)))</formula>
    </cfRule>
  </conditionalFormatting>
  <conditionalFormatting sqref="AI348">
    <cfRule type="containsText" dxfId="6870" priority="7287" operator="containsText" text="EXPEDIDO">
      <formula>NOT(ISERROR(SEARCH("EXPEDIDO",AI348)))</formula>
    </cfRule>
  </conditionalFormatting>
  <conditionalFormatting sqref="AI348">
    <cfRule type="containsText" dxfId="6869" priority="7286" operator="containsText" text="RELACIONADO">
      <formula>NOT(ISERROR(SEARCH("RELACIONADO",AI348)))</formula>
    </cfRule>
  </conditionalFormatting>
  <conditionalFormatting sqref="AI348">
    <cfRule type="containsText" dxfId="6868" priority="7285" operator="containsText" text="ANEXADO">
      <formula>NOT(ISERROR(SEARCH("ANEXADO",AI348)))</formula>
    </cfRule>
  </conditionalFormatting>
  <conditionalFormatting sqref="AI348">
    <cfRule type="containsText" dxfId="6867" priority="7284" operator="containsText" text="PENDIENTE">
      <formula>NOT(ISERROR(SEARCH("PENDIENTE",AI348)))</formula>
    </cfRule>
  </conditionalFormatting>
  <conditionalFormatting sqref="AI348">
    <cfRule type="containsText" dxfId="6866" priority="7283" operator="containsText" text="ENVIADO A FINANCIERA">
      <formula>NOT(ISERROR(SEARCH("ENVIADO A FINANCIERA",AI348)))</formula>
    </cfRule>
  </conditionalFormatting>
  <conditionalFormatting sqref="AK348:AL348">
    <cfRule type="containsText" dxfId="6865" priority="7282" operator="containsText" text="FIRMADO">
      <formula>NOT(ISERROR(SEARCH("FIRMADO",AK348)))</formula>
    </cfRule>
  </conditionalFormatting>
  <conditionalFormatting sqref="AK348:AL348">
    <cfRule type="containsText" dxfId="6864" priority="7281" operator="containsText" text="EXPEDIDO">
      <formula>NOT(ISERROR(SEARCH("EXPEDIDO",AK348)))</formula>
    </cfRule>
  </conditionalFormatting>
  <conditionalFormatting sqref="AK348:AL348">
    <cfRule type="containsText" dxfId="6863" priority="7280" operator="containsText" text="RELACIONADO">
      <formula>NOT(ISERROR(SEARCH("RELACIONADO",AK348)))</formula>
    </cfRule>
  </conditionalFormatting>
  <conditionalFormatting sqref="AK348:AL348">
    <cfRule type="containsText" dxfId="6862" priority="7279" operator="containsText" text="ANEXADO">
      <formula>NOT(ISERROR(SEARCH("ANEXADO",AK348)))</formula>
    </cfRule>
  </conditionalFormatting>
  <conditionalFormatting sqref="AK348:AL348">
    <cfRule type="containsText" dxfId="6861" priority="7278" operator="containsText" text="PENDIENTE">
      <formula>NOT(ISERROR(SEARCH("PENDIENTE",AK348)))</formula>
    </cfRule>
  </conditionalFormatting>
  <conditionalFormatting sqref="AK348:AL348">
    <cfRule type="containsText" dxfId="6860" priority="7277" operator="containsText" text="ENVIADO A FINANCIERA">
      <formula>NOT(ISERROR(SEARCH("ENVIADO A FINANCIERA",AK348)))</formula>
    </cfRule>
  </conditionalFormatting>
  <conditionalFormatting sqref="AI332">
    <cfRule type="containsText" dxfId="6859" priority="7276" operator="containsText" text="FIRMADO">
      <formula>NOT(ISERROR(SEARCH("FIRMADO",AI332)))</formula>
    </cfRule>
  </conditionalFormatting>
  <conditionalFormatting sqref="AI332">
    <cfRule type="containsText" dxfId="6858" priority="7275" operator="containsText" text="EXPEDIDO">
      <formula>NOT(ISERROR(SEARCH("EXPEDIDO",AI332)))</formula>
    </cfRule>
  </conditionalFormatting>
  <conditionalFormatting sqref="AI332">
    <cfRule type="containsText" dxfId="6857" priority="7274" operator="containsText" text="RELACIONADO">
      <formula>NOT(ISERROR(SEARCH("RELACIONADO",AI332)))</formula>
    </cfRule>
  </conditionalFormatting>
  <conditionalFormatting sqref="AI332">
    <cfRule type="containsText" dxfId="6856" priority="7273" operator="containsText" text="ANEXADO">
      <formula>NOT(ISERROR(SEARCH("ANEXADO",AI332)))</formula>
    </cfRule>
  </conditionalFormatting>
  <conditionalFormatting sqref="AI332">
    <cfRule type="containsText" dxfId="6855" priority="7272" operator="containsText" text="PENDIENTE">
      <formula>NOT(ISERROR(SEARCH("PENDIENTE",AI332)))</formula>
    </cfRule>
  </conditionalFormatting>
  <conditionalFormatting sqref="AI332">
    <cfRule type="containsText" dxfId="6854" priority="7271" operator="containsText" text="ENVIADO A FINANCIERA">
      <formula>NOT(ISERROR(SEARCH("ENVIADO A FINANCIERA",AI332)))</formula>
    </cfRule>
  </conditionalFormatting>
  <conditionalFormatting sqref="AJ332:AL332">
    <cfRule type="containsText" dxfId="6853" priority="7270" operator="containsText" text="FIRMADO">
      <formula>NOT(ISERROR(SEARCH("FIRMADO",AJ332)))</formula>
    </cfRule>
  </conditionalFormatting>
  <conditionalFormatting sqref="AJ332:AL332">
    <cfRule type="containsText" dxfId="6852" priority="7269" operator="containsText" text="EXPEDIDO">
      <formula>NOT(ISERROR(SEARCH("EXPEDIDO",AJ332)))</formula>
    </cfRule>
  </conditionalFormatting>
  <conditionalFormatting sqref="AJ332:AL332">
    <cfRule type="containsText" dxfId="6851" priority="7268" operator="containsText" text="RELACIONADO">
      <formula>NOT(ISERROR(SEARCH("RELACIONADO",AJ332)))</formula>
    </cfRule>
  </conditionalFormatting>
  <conditionalFormatting sqref="AJ332:AL332">
    <cfRule type="containsText" dxfId="6850" priority="7267" operator="containsText" text="ANEXADO">
      <formula>NOT(ISERROR(SEARCH("ANEXADO",AJ332)))</formula>
    </cfRule>
  </conditionalFormatting>
  <conditionalFormatting sqref="AJ332:AL332">
    <cfRule type="containsText" dxfId="6849" priority="7266" operator="containsText" text="PENDIENTE">
      <formula>NOT(ISERROR(SEARCH("PENDIENTE",AJ332)))</formula>
    </cfRule>
  </conditionalFormatting>
  <conditionalFormatting sqref="AJ332:AL332">
    <cfRule type="containsText" dxfId="6848" priority="7265" operator="containsText" text="ENVIADO A FINANCIERA">
      <formula>NOT(ISERROR(SEARCH("ENVIADO A FINANCIERA",AJ332)))</formula>
    </cfRule>
  </conditionalFormatting>
  <conditionalFormatting sqref="AI307">
    <cfRule type="containsText" dxfId="6847" priority="7264" operator="containsText" text="FIRMADO">
      <formula>NOT(ISERROR(SEARCH("FIRMADO",AI307)))</formula>
    </cfRule>
  </conditionalFormatting>
  <conditionalFormatting sqref="AI307">
    <cfRule type="containsText" dxfId="6846" priority="7263" operator="containsText" text="EXPEDIDO">
      <formula>NOT(ISERROR(SEARCH("EXPEDIDO",AI307)))</formula>
    </cfRule>
  </conditionalFormatting>
  <conditionalFormatting sqref="AI307">
    <cfRule type="containsText" dxfId="6845" priority="7262" operator="containsText" text="RELACIONADO">
      <formula>NOT(ISERROR(SEARCH("RELACIONADO",AI307)))</formula>
    </cfRule>
  </conditionalFormatting>
  <conditionalFormatting sqref="AI307">
    <cfRule type="containsText" dxfId="6844" priority="7261" operator="containsText" text="ANEXADO">
      <formula>NOT(ISERROR(SEARCH("ANEXADO",AI307)))</formula>
    </cfRule>
  </conditionalFormatting>
  <conditionalFormatting sqref="AI307">
    <cfRule type="containsText" dxfId="6843" priority="7260" operator="containsText" text="PENDIENTE">
      <formula>NOT(ISERROR(SEARCH("PENDIENTE",AI307)))</formula>
    </cfRule>
  </conditionalFormatting>
  <conditionalFormatting sqref="AI307">
    <cfRule type="containsText" dxfId="6842" priority="7259" operator="containsText" text="ENVIADO A FINANCIERA">
      <formula>NOT(ISERROR(SEARCH("ENVIADO A FINANCIERA",AI307)))</formula>
    </cfRule>
  </conditionalFormatting>
  <conditionalFormatting sqref="AK307:AL307">
    <cfRule type="containsText" dxfId="6841" priority="7258" operator="containsText" text="FIRMADO">
      <formula>NOT(ISERROR(SEARCH("FIRMADO",AK307)))</formula>
    </cfRule>
  </conditionalFormatting>
  <conditionalFormatting sqref="AK307:AL307">
    <cfRule type="containsText" dxfId="6840" priority="7257" operator="containsText" text="EXPEDIDO">
      <formula>NOT(ISERROR(SEARCH("EXPEDIDO",AK307)))</formula>
    </cfRule>
  </conditionalFormatting>
  <conditionalFormatting sqref="AK307:AL307">
    <cfRule type="containsText" dxfId="6839" priority="7256" operator="containsText" text="RELACIONADO">
      <formula>NOT(ISERROR(SEARCH("RELACIONADO",AK307)))</formula>
    </cfRule>
  </conditionalFormatting>
  <conditionalFormatting sqref="AK307:AL307">
    <cfRule type="containsText" dxfId="6838" priority="7255" operator="containsText" text="ANEXADO">
      <formula>NOT(ISERROR(SEARCH("ANEXADO",AK307)))</formula>
    </cfRule>
  </conditionalFormatting>
  <conditionalFormatting sqref="AK307:AL307">
    <cfRule type="containsText" dxfId="6837" priority="7254" operator="containsText" text="PENDIENTE">
      <formula>NOT(ISERROR(SEARCH("PENDIENTE",AK307)))</formula>
    </cfRule>
  </conditionalFormatting>
  <conditionalFormatting sqref="AK307:AL307">
    <cfRule type="containsText" dxfId="6836" priority="7253" operator="containsText" text="ENVIADO A FINANCIERA">
      <formula>NOT(ISERROR(SEARCH("ENVIADO A FINANCIERA",AK307)))</formula>
    </cfRule>
  </conditionalFormatting>
  <conditionalFormatting sqref="AJ351">
    <cfRule type="containsText" dxfId="6835" priority="7252" operator="containsText" text="FIRMADO">
      <formula>NOT(ISERROR(SEARCH("FIRMADO",AJ351)))</formula>
    </cfRule>
  </conditionalFormatting>
  <conditionalFormatting sqref="AJ351">
    <cfRule type="containsText" dxfId="6834" priority="7251" operator="containsText" text="EXPEDIDO">
      <formula>NOT(ISERROR(SEARCH("EXPEDIDO",AJ351)))</formula>
    </cfRule>
  </conditionalFormatting>
  <conditionalFormatting sqref="AJ351">
    <cfRule type="containsText" dxfId="6833" priority="7250" operator="containsText" text="RELACIONADO">
      <formula>NOT(ISERROR(SEARCH("RELACIONADO",AJ351)))</formula>
    </cfRule>
  </conditionalFormatting>
  <conditionalFormatting sqref="AJ351">
    <cfRule type="containsText" dxfId="6832" priority="7249" operator="containsText" text="ANEXADO">
      <formula>NOT(ISERROR(SEARCH("ANEXADO",AJ351)))</formula>
    </cfRule>
  </conditionalFormatting>
  <conditionalFormatting sqref="AJ351">
    <cfRule type="containsText" dxfId="6831" priority="7248" operator="containsText" text="PENDIENTE">
      <formula>NOT(ISERROR(SEARCH("PENDIENTE",AJ351)))</formula>
    </cfRule>
  </conditionalFormatting>
  <conditionalFormatting sqref="AJ351">
    <cfRule type="containsText" dxfId="6830" priority="7247" operator="containsText" text="ENVIADO A FINANCIERA">
      <formula>NOT(ISERROR(SEARCH("ENVIADO A FINANCIERA",AJ351)))</formula>
    </cfRule>
  </conditionalFormatting>
  <conditionalFormatting sqref="AI351">
    <cfRule type="containsText" dxfId="6829" priority="7246" operator="containsText" text="FIRMADO">
      <formula>NOT(ISERROR(SEARCH("FIRMADO",AI351)))</formula>
    </cfRule>
  </conditionalFormatting>
  <conditionalFormatting sqref="AI351">
    <cfRule type="containsText" dxfId="6828" priority="7245" operator="containsText" text="EXPEDIDO">
      <formula>NOT(ISERROR(SEARCH("EXPEDIDO",AI351)))</formula>
    </cfRule>
  </conditionalFormatting>
  <conditionalFormatting sqref="AI351">
    <cfRule type="containsText" dxfId="6827" priority="7244" operator="containsText" text="RELACIONADO">
      <formula>NOT(ISERROR(SEARCH("RELACIONADO",AI351)))</formula>
    </cfRule>
  </conditionalFormatting>
  <conditionalFormatting sqref="AI351">
    <cfRule type="containsText" dxfId="6826" priority="7243" operator="containsText" text="ANEXADO">
      <formula>NOT(ISERROR(SEARCH("ANEXADO",AI351)))</formula>
    </cfRule>
  </conditionalFormatting>
  <conditionalFormatting sqref="AI351">
    <cfRule type="containsText" dxfId="6825" priority="7242" operator="containsText" text="PENDIENTE">
      <formula>NOT(ISERROR(SEARCH("PENDIENTE",AI351)))</formula>
    </cfRule>
  </conditionalFormatting>
  <conditionalFormatting sqref="AI351">
    <cfRule type="containsText" dxfId="6824" priority="7241" operator="containsText" text="ENVIADO A FINANCIERA">
      <formula>NOT(ISERROR(SEARCH("ENVIADO A FINANCIERA",AI351)))</formula>
    </cfRule>
  </conditionalFormatting>
  <conditionalFormatting sqref="AK351:AL351">
    <cfRule type="containsText" dxfId="6823" priority="7240" operator="containsText" text="FIRMADO">
      <formula>NOT(ISERROR(SEARCH("FIRMADO",AK351)))</formula>
    </cfRule>
  </conditionalFormatting>
  <conditionalFormatting sqref="AK351:AL351">
    <cfRule type="containsText" dxfId="6822" priority="7239" operator="containsText" text="EXPEDIDO">
      <formula>NOT(ISERROR(SEARCH("EXPEDIDO",AK351)))</formula>
    </cfRule>
  </conditionalFormatting>
  <conditionalFormatting sqref="AK351:AL351">
    <cfRule type="containsText" dxfId="6821" priority="7238" operator="containsText" text="RELACIONADO">
      <formula>NOT(ISERROR(SEARCH("RELACIONADO",AK351)))</formula>
    </cfRule>
  </conditionalFormatting>
  <conditionalFormatting sqref="AK351:AL351">
    <cfRule type="containsText" dxfId="6820" priority="7237" operator="containsText" text="ANEXADO">
      <formula>NOT(ISERROR(SEARCH("ANEXADO",AK351)))</formula>
    </cfRule>
  </conditionalFormatting>
  <conditionalFormatting sqref="AK351:AL351">
    <cfRule type="containsText" dxfId="6819" priority="7236" operator="containsText" text="PENDIENTE">
      <formula>NOT(ISERROR(SEARCH("PENDIENTE",AK351)))</formula>
    </cfRule>
  </conditionalFormatting>
  <conditionalFormatting sqref="AK351:AL351">
    <cfRule type="containsText" dxfId="6818" priority="7235" operator="containsText" text="ENVIADO A FINANCIERA">
      <formula>NOT(ISERROR(SEARCH("ENVIADO A FINANCIERA",AK351)))</formula>
    </cfRule>
  </conditionalFormatting>
  <conditionalFormatting sqref="AJ342">
    <cfRule type="containsText" dxfId="6817" priority="7234" operator="containsText" text="FIRMADO">
      <formula>NOT(ISERROR(SEARCH("FIRMADO",AJ342)))</formula>
    </cfRule>
  </conditionalFormatting>
  <conditionalFormatting sqref="AJ342">
    <cfRule type="containsText" dxfId="6816" priority="7233" operator="containsText" text="EXPEDIDO">
      <formula>NOT(ISERROR(SEARCH("EXPEDIDO",AJ342)))</formula>
    </cfRule>
  </conditionalFormatting>
  <conditionalFormatting sqref="AJ342">
    <cfRule type="containsText" dxfId="6815" priority="7232" operator="containsText" text="RELACIONADO">
      <formula>NOT(ISERROR(SEARCH("RELACIONADO",AJ342)))</formula>
    </cfRule>
  </conditionalFormatting>
  <conditionalFormatting sqref="AJ342">
    <cfRule type="containsText" dxfId="6814" priority="7231" operator="containsText" text="ANEXADO">
      <formula>NOT(ISERROR(SEARCH("ANEXADO",AJ342)))</formula>
    </cfRule>
  </conditionalFormatting>
  <conditionalFormatting sqref="AJ342">
    <cfRule type="containsText" dxfId="6813" priority="7230" operator="containsText" text="PENDIENTE">
      <formula>NOT(ISERROR(SEARCH("PENDIENTE",AJ342)))</formula>
    </cfRule>
  </conditionalFormatting>
  <conditionalFormatting sqref="AJ342">
    <cfRule type="containsText" dxfId="6812" priority="7229" operator="containsText" text="ENVIADO A FINANCIERA">
      <formula>NOT(ISERROR(SEARCH("ENVIADO A FINANCIERA",AJ342)))</formula>
    </cfRule>
  </conditionalFormatting>
  <conditionalFormatting sqref="AI342">
    <cfRule type="containsText" dxfId="6811" priority="7228" operator="containsText" text="FIRMADO">
      <formula>NOT(ISERROR(SEARCH("FIRMADO",AI342)))</formula>
    </cfRule>
  </conditionalFormatting>
  <conditionalFormatting sqref="AI342">
    <cfRule type="containsText" dxfId="6810" priority="7227" operator="containsText" text="EXPEDIDO">
      <formula>NOT(ISERROR(SEARCH("EXPEDIDO",AI342)))</formula>
    </cfRule>
  </conditionalFormatting>
  <conditionalFormatting sqref="AI342">
    <cfRule type="containsText" dxfId="6809" priority="7226" operator="containsText" text="RELACIONADO">
      <formula>NOT(ISERROR(SEARCH("RELACIONADO",AI342)))</formula>
    </cfRule>
  </conditionalFormatting>
  <conditionalFormatting sqref="AI342">
    <cfRule type="containsText" dxfId="6808" priority="7225" operator="containsText" text="ANEXADO">
      <formula>NOT(ISERROR(SEARCH("ANEXADO",AI342)))</formula>
    </cfRule>
  </conditionalFormatting>
  <conditionalFormatting sqref="AI342">
    <cfRule type="containsText" dxfId="6807" priority="7224" operator="containsText" text="PENDIENTE">
      <formula>NOT(ISERROR(SEARCH("PENDIENTE",AI342)))</formula>
    </cfRule>
  </conditionalFormatting>
  <conditionalFormatting sqref="AI342">
    <cfRule type="containsText" dxfId="6806" priority="7223" operator="containsText" text="ENVIADO A FINANCIERA">
      <formula>NOT(ISERROR(SEARCH("ENVIADO A FINANCIERA",AI342)))</formula>
    </cfRule>
  </conditionalFormatting>
  <conditionalFormatting sqref="AK342:AL342">
    <cfRule type="containsText" dxfId="6805" priority="7222" operator="containsText" text="FIRMADO">
      <formula>NOT(ISERROR(SEARCH("FIRMADO",AK342)))</formula>
    </cfRule>
  </conditionalFormatting>
  <conditionalFormatting sqref="AK342:AL342">
    <cfRule type="containsText" dxfId="6804" priority="7221" operator="containsText" text="EXPEDIDO">
      <formula>NOT(ISERROR(SEARCH("EXPEDIDO",AK342)))</formula>
    </cfRule>
  </conditionalFormatting>
  <conditionalFormatting sqref="AK342:AL342">
    <cfRule type="containsText" dxfId="6803" priority="7220" operator="containsText" text="RELACIONADO">
      <formula>NOT(ISERROR(SEARCH("RELACIONADO",AK342)))</formula>
    </cfRule>
  </conditionalFormatting>
  <conditionalFormatting sqref="AK342:AL342">
    <cfRule type="containsText" dxfId="6802" priority="7219" operator="containsText" text="ANEXADO">
      <formula>NOT(ISERROR(SEARCH("ANEXADO",AK342)))</formula>
    </cfRule>
  </conditionalFormatting>
  <conditionalFormatting sqref="AK342:AL342">
    <cfRule type="containsText" dxfId="6801" priority="7218" operator="containsText" text="PENDIENTE">
      <formula>NOT(ISERROR(SEARCH("PENDIENTE",AK342)))</formula>
    </cfRule>
  </conditionalFormatting>
  <conditionalFormatting sqref="AK342:AL342">
    <cfRule type="containsText" dxfId="6800" priority="7217" operator="containsText" text="ENVIADO A FINANCIERA">
      <formula>NOT(ISERROR(SEARCH("ENVIADO A FINANCIERA",AK342)))</formula>
    </cfRule>
  </conditionalFormatting>
  <conditionalFormatting sqref="AI336">
    <cfRule type="containsText" dxfId="6799" priority="7216" operator="containsText" text="FIRMADO">
      <formula>NOT(ISERROR(SEARCH("FIRMADO",AI336)))</formula>
    </cfRule>
  </conditionalFormatting>
  <conditionalFormatting sqref="AI336">
    <cfRule type="containsText" dxfId="6798" priority="7215" operator="containsText" text="EXPEDIDO">
      <formula>NOT(ISERROR(SEARCH("EXPEDIDO",AI336)))</formula>
    </cfRule>
  </conditionalFormatting>
  <conditionalFormatting sqref="AI336">
    <cfRule type="containsText" dxfId="6797" priority="7214" operator="containsText" text="RELACIONADO">
      <formula>NOT(ISERROR(SEARCH("RELACIONADO",AI336)))</formula>
    </cfRule>
  </conditionalFormatting>
  <conditionalFormatting sqref="AI336">
    <cfRule type="containsText" dxfId="6796" priority="7213" operator="containsText" text="ANEXADO">
      <formula>NOT(ISERROR(SEARCH("ANEXADO",AI336)))</formula>
    </cfRule>
  </conditionalFormatting>
  <conditionalFormatting sqref="AI336">
    <cfRule type="containsText" dxfId="6795" priority="7212" operator="containsText" text="PENDIENTE">
      <formula>NOT(ISERROR(SEARCH("PENDIENTE",AI336)))</formula>
    </cfRule>
  </conditionalFormatting>
  <conditionalFormatting sqref="AI336">
    <cfRule type="containsText" dxfId="6794" priority="7211" operator="containsText" text="ENVIADO A FINANCIERA">
      <formula>NOT(ISERROR(SEARCH("ENVIADO A FINANCIERA",AI336)))</formula>
    </cfRule>
  </conditionalFormatting>
  <conditionalFormatting sqref="AJ336:AL336">
    <cfRule type="containsText" dxfId="6793" priority="7210" operator="containsText" text="FIRMADO">
      <formula>NOT(ISERROR(SEARCH("FIRMADO",AJ336)))</formula>
    </cfRule>
  </conditionalFormatting>
  <conditionalFormatting sqref="AJ336:AL336">
    <cfRule type="containsText" dxfId="6792" priority="7209" operator="containsText" text="EXPEDIDO">
      <formula>NOT(ISERROR(SEARCH("EXPEDIDO",AJ336)))</formula>
    </cfRule>
  </conditionalFormatting>
  <conditionalFormatting sqref="AJ336:AL336">
    <cfRule type="containsText" dxfId="6791" priority="7208" operator="containsText" text="RELACIONADO">
      <formula>NOT(ISERROR(SEARCH("RELACIONADO",AJ336)))</formula>
    </cfRule>
  </conditionalFormatting>
  <conditionalFormatting sqref="AJ336:AL336">
    <cfRule type="containsText" dxfId="6790" priority="7207" operator="containsText" text="ANEXADO">
      <formula>NOT(ISERROR(SEARCH("ANEXADO",AJ336)))</formula>
    </cfRule>
  </conditionalFormatting>
  <conditionalFormatting sqref="AJ336:AL336">
    <cfRule type="containsText" dxfId="6789" priority="7206" operator="containsText" text="PENDIENTE">
      <formula>NOT(ISERROR(SEARCH("PENDIENTE",AJ336)))</formula>
    </cfRule>
  </conditionalFormatting>
  <conditionalFormatting sqref="AJ336:AL336">
    <cfRule type="containsText" dxfId="6788" priority="7205" operator="containsText" text="ENVIADO A FINANCIERA">
      <formula>NOT(ISERROR(SEARCH("ENVIADO A FINANCIERA",AJ336)))</formula>
    </cfRule>
  </conditionalFormatting>
  <conditionalFormatting sqref="AJ244">
    <cfRule type="containsText" dxfId="6787" priority="7204" operator="containsText" text="FIRMADO">
      <formula>NOT(ISERROR(SEARCH("FIRMADO",AJ244)))</formula>
    </cfRule>
  </conditionalFormatting>
  <conditionalFormatting sqref="AJ244">
    <cfRule type="containsText" dxfId="6786" priority="7203" operator="containsText" text="EXPEDIDO">
      <formula>NOT(ISERROR(SEARCH("EXPEDIDO",AJ244)))</formula>
    </cfRule>
  </conditionalFormatting>
  <conditionalFormatting sqref="AJ244">
    <cfRule type="containsText" dxfId="6785" priority="7202" operator="containsText" text="RELACIONADO">
      <formula>NOT(ISERROR(SEARCH("RELACIONADO",AJ244)))</formula>
    </cfRule>
  </conditionalFormatting>
  <conditionalFormatting sqref="AJ244">
    <cfRule type="containsText" dxfId="6784" priority="7201" operator="containsText" text="ANEXADO">
      <formula>NOT(ISERROR(SEARCH("ANEXADO",AJ244)))</formula>
    </cfRule>
  </conditionalFormatting>
  <conditionalFormatting sqref="AJ244">
    <cfRule type="containsText" dxfId="6783" priority="7200" operator="containsText" text="PENDIENTE">
      <formula>NOT(ISERROR(SEARCH("PENDIENTE",AJ244)))</formula>
    </cfRule>
  </conditionalFormatting>
  <conditionalFormatting sqref="AJ244">
    <cfRule type="containsText" dxfId="6782" priority="7199" operator="containsText" text="ENVIADO A FINANCIERA">
      <formula>NOT(ISERROR(SEARCH("ENVIADO A FINANCIERA",AJ244)))</formula>
    </cfRule>
  </conditionalFormatting>
  <conditionalFormatting sqref="AI244">
    <cfRule type="containsText" dxfId="6781" priority="7198" operator="containsText" text="FIRMADO">
      <formula>NOT(ISERROR(SEARCH("FIRMADO",AI244)))</formula>
    </cfRule>
  </conditionalFormatting>
  <conditionalFormatting sqref="AI244">
    <cfRule type="containsText" dxfId="6780" priority="7197" operator="containsText" text="EXPEDIDO">
      <formula>NOT(ISERROR(SEARCH("EXPEDIDO",AI244)))</formula>
    </cfRule>
  </conditionalFormatting>
  <conditionalFormatting sqref="AI244">
    <cfRule type="containsText" dxfId="6779" priority="7196" operator="containsText" text="RELACIONADO">
      <formula>NOT(ISERROR(SEARCH("RELACIONADO",AI244)))</formula>
    </cfRule>
  </conditionalFormatting>
  <conditionalFormatting sqref="AI244">
    <cfRule type="containsText" dxfId="6778" priority="7195" operator="containsText" text="ANEXADO">
      <formula>NOT(ISERROR(SEARCH("ANEXADO",AI244)))</formula>
    </cfRule>
  </conditionalFormatting>
  <conditionalFormatting sqref="AI244">
    <cfRule type="containsText" dxfId="6777" priority="7194" operator="containsText" text="PENDIENTE">
      <formula>NOT(ISERROR(SEARCH("PENDIENTE",AI244)))</formula>
    </cfRule>
  </conditionalFormatting>
  <conditionalFormatting sqref="AI244">
    <cfRule type="containsText" dxfId="6776" priority="7193" operator="containsText" text="ENVIADO A FINANCIERA">
      <formula>NOT(ISERROR(SEARCH("ENVIADO A FINANCIERA",AI244)))</formula>
    </cfRule>
  </conditionalFormatting>
  <conditionalFormatting sqref="AK244:AL244">
    <cfRule type="containsText" dxfId="6775" priority="7192" operator="containsText" text="FIRMADO">
      <formula>NOT(ISERROR(SEARCH("FIRMADO",AK244)))</formula>
    </cfRule>
  </conditionalFormatting>
  <conditionalFormatting sqref="AK244:AL244">
    <cfRule type="containsText" dxfId="6774" priority="7191" operator="containsText" text="EXPEDIDO">
      <formula>NOT(ISERROR(SEARCH("EXPEDIDO",AK244)))</formula>
    </cfRule>
  </conditionalFormatting>
  <conditionalFormatting sqref="AK244:AL244">
    <cfRule type="containsText" dxfId="6773" priority="7190" operator="containsText" text="RELACIONADO">
      <formula>NOT(ISERROR(SEARCH("RELACIONADO",AK244)))</formula>
    </cfRule>
  </conditionalFormatting>
  <conditionalFormatting sqref="AK244:AL244">
    <cfRule type="containsText" dxfId="6772" priority="7189" operator="containsText" text="ANEXADO">
      <formula>NOT(ISERROR(SEARCH("ANEXADO",AK244)))</formula>
    </cfRule>
  </conditionalFormatting>
  <conditionalFormatting sqref="AK244:AL244">
    <cfRule type="containsText" dxfId="6771" priority="7188" operator="containsText" text="PENDIENTE">
      <formula>NOT(ISERROR(SEARCH("PENDIENTE",AK244)))</formula>
    </cfRule>
  </conditionalFormatting>
  <conditionalFormatting sqref="AK244:AL244">
    <cfRule type="containsText" dxfId="6770" priority="7187" operator="containsText" text="ENVIADO A FINANCIERA">
      <formula>NOT(ISERROR(SEARCH("ENVIADO A FINANCIERA",AK244)))</formula>
    </cfRule>
  </conditionalFormatting>
  <conditionalFormatting sqref="AI374">
    <cfRule type="containsText" dxfId="6769" priority="7186" operator="containsText" text="FIRMADO">
      <formula>NOT(ISERROR(SEARCH("FIRMADO",AI374)))</formula>
    </cfRule>
  </conditionalFormatting>
  <conditionalFormatting sqref="AI374">
    <cfRule type="containsText" dxfId="6768" priority="7185" operator="containsText" text="EXPEDIDO">
      <formula>NOT(ISERROR(SEARCH("EXPEDIDO",AI374)))</formula>
    </cfRule>
  </conditionalFormatting>
  <conditionalFormatting sqref="AI374">
    <cfRule type="containsText" dxfId="6767" priority="7184" operator="containsText" text="RELACIONADO">
      <formula>NOT(ISERROR(SEARCH("RELACIONADO",AI374)))</formula>
    </cfRule>
  </conditionalFormatting>
  <conditionalFormatting sqref="AI374">
    <cfRule type="containsText" dxfId="6766" priority="7183" operator="containsText" text="ANEXADO">
      <formula>NOT(ISERROR(SEARCH("ANEXADO",AI374)))</formula>
    </cfRule>
  </conditionalFormatting>
  <conditionalFormatting sqref="AI374">
    <cfRule type="containsText" dxfId="6765" priority="7182" operator="containsText" text="PENDIENTE">
      <formula>NOT(ISERROR(SEARCH("PENDIENTE",AI374)))</formula>
    </cfRule>
  </conditionalFormatting>
  <conditionalFormatting sqref="AI374">
    <cfRule type="containsText" dxfId="6764" priority="7181" operator="containsText" text="ENVIADO A FINANCIERA">
      <formula>NOT(ISERROR(SEARCH("ENVIADO A FINANCIERA",AI374)))</formula>
    </cfRule>
  </conditionalFormatting>
  <conditionalFormatting sqref="AK374:AL374">
    <cfRule type="containsText" dxfId="6763" priority="7180" operator="containsText" text="FIRMADO">
      <formula>NOT(ISERROR(SEARCH("FIRMADO",AK374)))</formula>
    </cfRule>
  </conditionalFormatting>
  <conditionalFormatting sqref="AK374:AL374">
    <cfRule type="containsText" dxfId="6762" priority="7179" operator="containsText" text="EXPEDIDO">
      <formula>NOT(ISERROR(SEARCH("EXPEDIDO",AK374)))</formula>
    </cfRule>
  </conditionalFormatting>
  <conditionalFormatting sqref="AK374:AL374">
    <cfRule type="containsText" dxfId="6761" priority="7178" operator="containsText" text="RELACIONADO">
      <formula>NOT(ISERROR(SEARCH("RELACIONADO",AK374)))</formula>
    </cfRule>
  </conditionalFormatting>
  <conditionalFormatting sqref="AK374:AL374">
    <cfRule type="containsText" dxfId="6760" priority="7177" operator="containsText" text="ANEXADO">
      <formula>NOT(ISERROR(SEARCH("ANEXADO",AK374)))</formula>
    </cfRule>
  </conditionalFormatting>
  <conditionalFormatting sqref="AK374:AL374">
    <cfRule type="containsText" dxfId="6759" priority="7176" operator="containsText" text="PENDIENTE">
      <formula>NOT(ISERROR(SEARCH("PENDIENTE",AK374)))</formula>
    </cfRule>
  </conditionalFormatting>
  <conditionalFormatting sqref="AK374:AL374">
    <cfRule type="containsText" dxfId="6758" priority="7175" operator="containsText" text="ENVIADO A FINANCIERA">
      <formula>NOT(ISERROR(SEARCH("ENVIADO A FINANCIERA",AK374)))</formula>
    </cfRule>
  </conditionalFormatting>
  <conditionalFormatting sqref="AI378">
    <cfRule type="containsText" dxfId="6757" priority="7174" operator="containsText" text="FIRMADO">
      <formula>NOT(ISERROR(SEARCH("FIRMADO",AI378)))</formula>
    </cfRule>
  </conditionalFormatting>
  <conditionalFormatting sqref="AI378">
    <cfRule type="containsText" dxfId="6756" priority="7173" operator="containsText" text="EXPEDIDO">
      <formula>NOT(ISERROR(SEARCH("EXPEDIDO",AI378)))</formula>
    </cfRule>
  </conditionalFormatting>
  <conditionalFormatting sqref="AI378">
    <cfRule type="containsText" dxfId="6755" priority="7172" operator="containsText" text="RELACIONADO">
      <formula>NOT(ISERROR(SEARCH("RELACIONADO",AI378)))</formula>
    </cfRule>
  </conditionalFormatting>
  <conditionalFormatting sqref="AI378">
    <cfRule type="containsText" dxfId="6754" priority="7171" operator="containsText" text="ANEXADO">
      <formula>NOT(ISERROR(SEARCH("ANEXADO",AI378)))</formula>
    </cfRule>
  </conditionalFormatting>
  <conditionalFormatting sqref="AI378">
    <cfRule type="containsText" dxfId="6753" priority="7170" operator="containsText" text="PENDIENTE">
      <formula>NOT(ISERROR(SEARCH("PENDIENTE",AI378)))</formula>
    </cfRule>
  </conditionalFormatting>
  <conditionalFormatting sqref="AI378">
    <cfRule type="containsText" dxfId="6752" priority="7169" operator="containsText" text="ENVIADO A FINANCIERA">
      <formula>NOT(ISERROR(SEARCH("ENVIADO A FINANCIERA",AI378)))</formula>
    </cfRule>
  </conditionalFormatting>
  <conditionalFormatting sqref="AK378:AL378">
    <cfRule type="containsText" dxfId="6751" priority="7168" operator="containsText" text="FIRMADO">
      <formula>NOT(ISERROR(SEARCH("FIRMADO",AK378)))</formula>
    </cfRule>
  </conditionalFormatting>
  <conditionalFormatting sqref="AK378:AL378">
    <cfRule type="containsText" dxfId="6750" priority="7167" operator="containsText" text="EXPEDIDO">
      <formula>NOT(ISERROR(SEARCH("EXPEDIDO",AK378)))</formula>
    </cfRule>
  </conditionalFormatting>
  <conditionalFormatting sqref="AK378:AL378">
    <cfRule type="containsText" dxfId="6749" priority="7166" operator="containsText" text="RELACIONADO">
      <formula>NOT(ISERROR(SEARCH("RELACIONADO",AK378)))</formula>
    </cfRule>
  </conditionalFormatting>
  <conditionalFormatting sqref="AK378:AL378">
    <cfRule type="containsText" dxfId="6748" priority="7165" operator="containsText" text="ANEXADO">
      <formula>NOT(ISERROR(SEARCH("ANEXADO",AK378)))</formula>
    </cfRule>
  </conditionalFormatting>
  <conditionalFormatting sqref="AK378:AL378">
    <cfRule type="containsText" dxfId="6747" priority="7164" operator="containsText" text="PENDIENTE">
      <formula>NOT(ISERROR(SEARCH("PENDIENTE",AK378)))</formula>
    </cfRule>
  </conditionalFormatting>
  <conditionalFormatting sqref="AK378:AL378">
    <cfRule type="containsText" dxfId="6746" priority="7163" operator="containsText" text="ENVIADO A FINANCIERA">
      <formula>NOT(ISERROR(SEARCH("ENVIADO A FINANCIERA",AK378)))</formula>
    </cfRule>
  </conditionalFormatting>
  <conditionalFormatting sqref="AJ359">
    <cfRule type="containsText" dxfId="6745" priority="7162" operator="containsText" text="FIRMADO">
      <formula>NOT(ISERROR(SEARCH("FIRMADO",AJ359)))</formula>
    </cfRule>
  </conditionalFormatting>
  <conditionalFormatting sqref="AJ359">
    <cfRule type="containsText" dxfId="6744" priority="7161" operator="containsText" text="EXPEDIDO">
      <formula>NOT(ISERROR(SEARCH("EXPEDIDO",AJ359)))</formula>
    </cfRule>
  </conditionalFormatting>
  <conditionalFormatting sqref="AJ359">
    <cfRule type="containsText" dxfId="6743" priority="7160" operator="containsText" text="RELACIONADO">
      <formula>NOT(ISERROR(SEARCH("RELACIONADO",AJ359)))</formula>
    </cfRule>
  </conditionalFormatting>
  <conditionalFormatting sqref="AJ359">
    <cfRule type="containsText" dxfId="6742" priority="7159" operator="containsText" text="ANEXADO">
      <formula>NOT(ISERROR(SEARCH("ANEXADO",AJ359)))</formula>
    </cfRule>
  </conditionalFormatting>
  <conditionalFormatting sqref="AJ359">
    <cfRule type="containsText" dxfId="6741" priority="7158" operator="containsText" text="PENDIENTE">
      <formula>NOT(ISERROR(SEARCH("PENDIENTE",AJ359)))</formula>
    </cfRule>
  </conditionalFormatting>
  <conditionalFormatting sqref="AJ359">
    <cfRule type="containsText" dxfId="6740" priority="7157" operator="containsText" text="ENVIADO A FINANCIERA">
      <formula>NOT(ISERROR(SEARCH("ENVIADO A FINANCIERA",AJ359)))</formula>
    </cfRule>
  </conditionalFormatting>
  <conditionalFormatting sqref="AI359">
    <cfRule type="containsText" dxfId="6739" priority="7156" operator="containsText" text="FIRMADO">
      <formula>NOT(ISERROR(SEARCH("FIRMADO",AI359)))</formula>
    </cfRule>
  </conditionalFormatting>
  <conditionalFormatting sqref="AI359">
    <cfRule type="containsText" dxfId="6738" priority="7155" operator="containsText" text="EXPEDIDO">
      <formula>NOT(ISERROR(SEARCH("EXPEDIDO",AI359)))</formula>
    </cfRule>
  </conditionalFormatting>
  <conditionalFormatting sqref="AI359">
    <cfRule type="containsText" dxfId="6737" priority="7154" operator="containsText" text="RELACIONADO">
      <formula>NOT(ISERROR(SEARCH("RELACIONADO",AI359)))</formula>
    </cfRule>
  </conditionalFormatting>
  <conditionalFormatting sqref="AI359">
    <cfRule type="containsText" dxfId="6736" priority="7153" operator="containsText" text="ANEXADO">
      <formula>NOT(ISERROR(SEARCH("ANEXADO",AI359)))</formula>
    </cfRule>
  </conditionalFormatting>
  <conditionalFormatting sqref="AI359">
    <cfRule type="containsText" dxfId="6735" priority="7152" operator="containsText" text="PENDIENTE">
      <formula>NOT(ISERROR(SEARCH("PENDIENTE",AI359)))</formula>
    </cfRule>
  </conditionalFormatting>
  <conditionalFormatting sqref="AI359">
    <cfRule type="containsText" dxfId="6734" priority="7151" operator="containsText" text="ENVIADO A FINANCIERA">
      <formula>NOT(ISERROR(SEARCH("ENVIADO A FINANCIERA",AI359)))</formula>
    </cfRule>
  </conditionalFormatting>
  <conditionalFormatting sqref="AK359:AL359">
    <cfRule type="containsText" dxfId="6733" priority="7150" operator="containsText" text="FIRMADO">
      <formula>NOT(ISERROR(SEARCH("FIRMADO",AK359)))</formula>
    </cfRule>
  </conditionalFormatting>
  <conditionalFormatting sqref="AK359:AL359">
    <cfRule type="containsText" dxfId="6732" priority="7149" operator="containsText" text="EXPEDIDO">
      <formula>NOT(ISERROR(SEARCH("EXPEDIDO",AK359)))</formula>
    </cfRule>
  </conditionalFormatting>
  <conditionalFormatting sqref="AK359:AL359">
    <cfRule type="containsText" dxfId="6731" priority="7148" operator="containsText" text="RELACIONADO">
      <formula>NOT(ISERROR(SEARCH("RELACIONADO",AK359)))</formula>
    </cfRule>
  </conditionalFormatting>
  <conditionalFormatting sqref="AK359:AL359">
    <cfRule type="containsText" dxfId="6730" priority="7147" operator="containsText" text="ANEXADO">
      <formula>NOT(ISERROR(SEARCH("ANEXADO",AK359)))</formula>
    </cfRule>
  </conditionalFormatting>
  <conditionalFormatting sqref="AK359:AL359">
    <cfRule type="containsText" dxfId="6729" priority="7146" operator="containsText" text="PENDIENTE">
      <formula>NOT(ISERROR(SEARCH("PENDIENTE",AK359)))</formula>
    </cfRule>
  </conditionalFormatting>
  <conditionalFormatting sqref="AK359:AL359">
    <cfRule type="containsText" dxfId="6728" priority="7145" operator="containsText" text="ENVIADO A FINANCIERA">
      <formula>NOT(ISERROR(SEARCH("ENVIADO A FINANCIERA",AK359)))</formula>
    </cfRule>
  </conditionalFormatting>
  <conditionalFormatting sqref="AJ339">
    <cfRule type="containsText" dxfId="6727" priority="7144" operator="containsText" text="FIRMADO">
      <formula>NOT(ISERROR(SEARCH("FIRMADO",AJ339)))</formula>
    </cfRule>
  </conditionalFormatting>
  <conditionalFormatting sqref="AJ339">
    <cfRule type="containsText" dxfId="6726" priority="7143" operator="containsText" text="EXPEDIDO">
      <formula>NOT(ISERROR(SEARCH("EXPEDIDO",AJ339)))</formula>
    </cfRule>
  </conditionalFormatting>
  <conditionalFormatting sqref="AJ339">
    <cfRule type="containsText" dxfId="6725" priority="7142" operator="containsText" text="RELACIONADO">
      <formula>NOT(ISERROR(SEARCH("RELACIONADO",AJ339)))</formula>
    </cfRule>
  </conditionalFormatting>
  <conditionalFormatting sqref="AJ339">
    <cfRule type="containsText" dxfId="6724" priority="7141" operator="containsText" text="ANEXADO">
      <formula>NOT(ISERROR(SEARCH("ANEXADO",AJ339)))</formula>
    </cfRule>
  </conditionalFormatting>
  <conditionalFormatting sqref="AJ339">
    <cfRule type="containsText" dxfId="6723" priority="7140" operator="containsText" text="PENDIENTE">
      <formula>NOT(ISERROR(SEARCH("PENDIENTE",AJ339)))</formula>
    </cfRule>
  </conditionalFormatting>
  <conditionalFormatting sqref="AJ339">
    <cfRule type="containsText" dxfId="6722" priority="7139" operator="containsText" text="ENVIADO A FINANCIERA">
      <formula>NOT(ISERROR(SEARCH("ENVIADO A FINANCIERA",AJ339)))</formula>
    </cfRule>
  </conditionalFormatting>
  <conditionalFormatting sqref="AI339">
    <cfRule type="containsText" dxfId="6721" priority="7138" operator="containsText" text="FIRMADO">
      <formula>NOT(ISERROR(SEARCH("FIRMADO",AI339)))</formula>
    </cfRule>
  </conditionalFormatting>
  <conditionalFormatting sqref="AI339">
    <cfRule type="containsText" dxfId="6720" priority="7137" operator="containsText" text="EXPEDIDO">
      <formula>NOT(ISERROR(SEARCH("EXPEDIDO",AI339)))</formula>
    </cfRule>
  </conditionalFormatting>
  <conditionalFormatting sqref="AI339">
    <cfRule type="containsText" dxfId="6719" priority="7136" operator="containsText" text="RELACIONADO">
      <formula>NOT(ISERROR(SEARCH("RELACIONADO",AI339)))</formula>
    </cfRule>
  </conditionalFormatting>
  <conditionalFormatting sqref="AI339">
    <cfRule type="containsText" dxfId="6718" priority="7135" operator="containsText" text="ANEXADO">
      <formula>NOT(ISERROR(SEARCH("ANEXADO",AI339)))</formula>
    </cfRule>
  </conditionalFormatting>
  <conditionalFormatting sqref="AI339">
    <cfRule type="containsText" dxfId="6717" priority="7134" operator="containsText" text="PENDIENTE">
      <formula>NOT(ISERROR(SEARCH("PENDIENTE",AI339)))</formula>
    </cfRule>
  </conditionalFormatting>
  <conditionalFormatting sqref="AI339">
    <cfRule type="containsText" dxfId="6716" priority="7133" operator="containsText" text="ENVIADO A FINANCIERA">
      <formula>NOT(ISERROR(SEARCH("ENVIADO A FINANCIERA",AI339)))</formula>
    </cfRule>
  </conditionalFormatting>
  <conditionalFormatting sqref="AK339:AL339">
    <cfRule type="containsText" dxfId="6715" priority="7132" operator="containsText" text="FIRMADO">
      <formula>NOT(ISERROR(SEARCH("FIRMADO",AK339)))</formula>
    </cfRule>
  </conditionalFormatting>
  <conditionalFormatting sqref="AK339:AL339">
    <cfRule type="containsText" dxfId="6714" priority="7131" operator="containsText" text="EXPEDIDO">
      <formula>NOT(ISERROR(SEARCH("EXPEDIDO",AK339)))</formula>
    </cfRule>
  </conditionalFormatting>
  <conditionalFormatting sqref="AK339:AL339">
    <cfRule type="containsText" dxfId="6713" priority="7130" operator="containsText" text="RELACIONADO">
      <formula>NOT(ISERROR(SEARCH("RELACIONADO",AK339)))</formula>
    </cfRule>
  </conditionalFormatting>
  <conditionalFormatting sqref="AK339:AL339">
    <cfRule type="containsText" dxfId="6712" priority="7129" operator="containsText" text="ANEXADO">
      <formula>NOT(ISERROR(SEARCH("ANEXADO",AK339)))</formula>
    </cfRule>
  </conditionalFormatting>
  <conditionalFormatting sqref="AK339:AL339">
    <cfRule type="containsText" dxfId="6711" priority="7128" operator="containsText" text="PENDIENTE">
      <formula>NOT(ISERROR(SEARCH("PENDIENTE",AK339)))</formula>
    </cfRule>
  </conditionalFormatting>
  <conditionalFormatting sqref="AK339:AL339">
    <cfRule type="containsText" dxfId="6710" priority="7127" operator="containsText" text="ENVIADO A FINANCIERA">
      <formula>NOT(ISERROR(SEARCH("ENVIADO A FINANCIERA",AK339)))</formula>
    </cfRule>
  </conditionalFormatting>
  <conditionalFormatting sqref="AI270 AK270:AL270">
    <cfRule type="containsText" dxfId="6709" priority="7126" operator="containsText" text="FIRMADO">
      <formula>NOT(ISERROR(SEARCH("FIRMADO",AI270)))</formula>
    </cfRule>
  </conditionalFormatting>
  <conditionalFormatting sqref="AI270 AK270:AL270">
    <cfRule type="containsText" dxfId="6708" priority="7125" operator="containsText" text="EXPEDIDO">
      <formula>NOT(ISERROR(SEARCH("EXPEDIDO",AI270)))</formula>
    </cfRule>
  </conditionalFormatting>
  <conditionalFormatting sqref="AI270 AK270:AL270">
    <cfRule type="containsText" dxfId="6707" priority="7124" operator="containsText" text="RELACIONADO">
      <formula>NOT(ISERROR(SEARCH("RELACIONADO",AI270)))</formula>
    </cfRule>
  </conditionalFormatting>
  <conditionalFormatting sqref="AI270 AK270:AL270">
    <cfRule type="containsText" dxfId="6706" priority="7123" operator="containsText" text="ANEXADO">
      <formula>NOT(ISERROR(SEARCH("ANEXADO",AI270)))</formula>
    </cfRule>
  </conditionalFormatting>
  <conditionalFormatting sqref="AI270 AK270:AL270">
    <cfRule type="containsText" dxfId="6705" priority="7122" operator="containsText" text="PENDIENTE">
      <formula>NOT(ISERROR(SEARCH("PENDIENTE",AI270)))</formula>
    </cfRule>
  </conditionalFormatting>
  <conditionalFormatting sqref="AI270 AK270:AL270">
    <cfRule type="containsText" dxfId="6704" priority="7121" operator="containsText" text="ENVIADO A FINANCIERA">
      <formula>NOT(ISERROR(SEARCH("ENVIADO A FINANCIERA",AI270)))</formula>
    </cfRule>
  </conditionalFormatting>
  <conditionalFormatting sqref="AJ460 AJ457">
    <cfRule type="containsText" dxfId="6703" priority="7120" operator="containsText" text="FIRMADO">
      <formula>NOT(ISERROR(SEARCH("FIRMADO",AJ457)))</formula>
    </cfRule>
  </conditionalFormatting>
  <conditionalFormatting sqref="AJ460 AJ457">
    <cfRule type="containsText" dxfId="6702" priority="7119" operator="containsText" text="EXPEDIDO">
      <formula>NOT(ISERROR(SEARCH("EXPEDIDO",AJ457)))</formula>
    </cfRule>
  </conditionalFormatting>
  <conditionalFormatting sqref="AJ460 AJ457">
    <cfRule type="containsText" dxfId="6701" priority="7118" operator="containsText" text="RELACIONADO">
      <formula>NOT(ISERROR(SEARCH("RELACIONADO",AJ457)))</formula>
    </cfRule>
  </conditionalFormatting>
  <conditionalFormatting sqref="AJ460 AJ457">
    <cfRule type="containsText" dxfId="6700" priority="7117" operator="containsText" text="ANEXADO">
      <formula>NOT(ISERROR(SEARCH("ANEXADO",AJ457)))</formula>
    </cfRule>
  </conditionalFormatting>
  <conditionalFormatting sqref="AJ460 AJ457">
    <cfRule type="containsText" dxfId="6699" priority="7116" operator="containsText" text="PENDIENTE">
      <formula>NOT(ISERROR(SEARCH("PENDIENTE",AJ457)))</formula>
    </cfRule>
  </conditionalFormatting>
  <conditionalFormatting sqref="AJ460 AJ457">
    <cfRule type="containsText" dxfId="6698" priority="7115" operator="containsText" text="ENVIADO A FINANCIERA">
      <formula>NOT(ISERROR(SEARCH("ENVIADO A FINANCIERA",AJ457)))</formula>
    </cfRule>
  </conditionalFormatting>
  <conditionalFormatting sqref="AK315">
    <cfRule type="containsText" dxfId="6697" priority="7114" operator="containsText" text="FIRMADO">
      <formula>NOT(ISERROR(SEARCH("FIRMADO",AK315)))</formula>
    </cfRule>
  </conditionalFormatting>
  <conditionalFormatting sqref="AK315">
    <cfRule type="containsText" dxfId="6696" priority="7113" operator="containsText" text="EXPEDIDO">
      <formula>NOT(ISERROR(SEARCH("EXPEDIDO",AK315)))</formula>
    </cfRule>
  </conditionalFormatting>
  <conditionalFormatting sqref="AK315">
    <cfRule type="containsText" dxfId="6695" priority="7112" operator="containsText" text="RELACIONADO">
      <formula>NOT(ISERROR(SEARCH("RELACIONADO",AK315)))</formula>
    </cfRule>
  </conditionalFormatting>
  <conditionalFormatting sqref="AK315">
    <cfRule type="containsText" dxfId="6694" priority="7111" operator="containsText" text="ANEXADO">
      <formula>NOT(ISERROR(SEARCH("ANEXADO",AK315)))</formula>
    </cfRule>
  </conditionalFormatting>
  <conditionalFormatting sqref="AK315">
    <cfRule type="containsText" dxfId="6693" priority="7110" operator="containsText" text="PENDIENTE">
      <formula>NOT(ISERROR(SEARCH("PENDIENTE",AK315)))</formula>
    </cfRule>
  </conditionalFormatting>
  <conditionalFormatting sqref="AK315">
    <cfRule type="containsText" dxfId="6692" priority="7109" operator="containsText" text="ENVIADO A FINANCIERA">
      <formula>NOT(ISERROR(SEARCH("ENVIADO A FINANCIERA",AK315)))</formula>
    </cfRule>
  </conditionalFormatting>
  <conditionalFormatting sqref="AL315">
    <cfRule type="containsText" dxfId="6691" priority="7108" operator="containsText" text="FIRMADO">
      <formula>NOT(ISERROR(SEARCH("FIRMADO",AL315)))</formula>
    </cfRule>
  </conditionalFormatting>
  <conditionalFormatting sqref="AL315">
    <cfRule type="containsText" dxfId="6690" priority="7107" operator="containsText" text="EXPEDIDO">
      <formula>NOT(ISERROR(SEARCH("EXPEDIDO",AL315)))</formula>
    </cfRule>
  </conditionalFormatting>
  <conditionalFormatting sqref="AL315">
    <cfRule type="containsText" dxfId="6689" priority="7106" operator="containsText" text="RELACIONADO">
      <formula>NOT(ISERROR(SEARCH("RELACIONADO",AL315)))</formula>
    </cfRule>
  </conditionalFormatting>
  <conditionalFormatting sqref="AL315">
    <cfRule type="containsText" dxfId="6688" priority="7105" operator="containsText" text="ANEXADO">
      <formula>NOT(ISERROR(SEARCH("ANEXADO",AL315)))</formula>
    </cfRule>
  </conditionalFormatting>
  <conditionalFormatting sqref="AL315">
    <cfRule type="containsText" dxfId="6687" priority="7104" operator="containsText" text="PENDIENTE">
      <formula>NOT(ISERROR(SEARCH("PENDIENTE",AL315)))</formula>
    </cfRule>
  </conditionalFormatting>
  <conditionalFormatting sqref="AL315">
    <cfRule type="containsText" dxfId="6686" priority="7103" operator="containsText" text="ENVIADO A FINANCIERA">
      <formula>NOT(ISERROR(SEARCH("ENVIADO A FINANCIERA",AL315)))</formula>
    </cfRule>
  </conditionalFormatting>
  <conditionalFormatting sqref="AI323">
    <cfRule type="containsText" dxfId="6685" priority="7102" operator="containsText" text="FIRMADO">
      <formula>NOT(ISERROR(SEARCH("FIRMADO",AI323)))</formula>
    </cfRule>
  </conditionalFormatting>
  <conditionalFormatting sqref="AI323">
    <cfRule type="containsText" dxfId="6684" priority="7101" operator="containsText" text="EXPEDIDO">
      <formula>NOT(ISERROR(SEARCH("EXPEDIDO",AI323)))</formula>
    </cfRule>
  </conditionalFormatting>
  <conditionalFormatting sqref="AI323">
    <cfRule type="containsText" dxfId="6683" priority="7100" operator="containsText" text="RELACIONADO">
      <formula>NOT(ISERROR(SEARCH("RELACIONADO",AI323)))</formula>
    </cfRule>
  </conditionalFormatting>
  <conditionalFormatting sqref="AI323">
    <cfRule type="containsText" dxfId="6682" priority="7099" operator="containsText" text="ANEXADO">
      <formula>NOT(ISERROR(SEARCH("ANEXADO",AI323)))</formula>
    </cfRule>
  </conditionalFormatting>
  <conditionalFormatting sqref="AI323">
    <cfRule type="containsText" dxfId="6681" priority="7098" operator="containsText" text="PENDIENTE">
      <formula>NOT(ISERROR(SEARCH("PENDIENTE",AI323)))</formula>
    </cfRule>
  </conditionalFormatting>
  <conditionalFormatting sqref="AI323">
    <cfRule type="containsText" dxfId="6680" priority="7097" operator="containsText" text="ENVIADO A FINANCIERA">
      <formula>NOT(ISERROR(SEARCH("ENVIADO A FINANCIERA",AI323)))</formula>
    </cfRule>
  </conditionalFormatting>
  <conditionalFormatting sqref="AK323">
    <cfRule type="containsText" dxfId="6679" priority="7096" operator="containsText" text="FIRMADO">
      <formula>NOT(ISERROR(SEARCH("FIRMADO",AK323)))</formula>
    </cfRule>
  </conditionalFormatting>
  <conditionalFormatting sqref="AK323">
    <cfRule type="containsText" dxfId="6678" priority="7095" operator="containsText" text="EXPEDIDO">
      <formula>NOT(ISERROR(SEARCH("EXPEDIDO",AK323)))</formula>
    </cfRule>
  </conditionalFormatting>
  <conditionalFormatting sqref="AK323">
    <cfRule type="containsText" dxfId="6677" priority="7094" operator="containsText" text="RELACIONADO">
      <formula>NOT(ISERROR(SEARCH("RELACIONADO",AK323)))</formula>
    </cfRule>
  </conditionalFormatting>
  <conditionalFormatting sqref="AK323">
    <cfRule type="containsText" dxfId="6676" priority="7093" operator="containsText" text="ANEXADO">
      <formula>NOT(ISERROR(SEARCH("ANEXADO",AK323)))</formula>
    </cfRule>
  </conditionalFormatting>
  <conditionalFormatting sqref="AK323">
    <cfRule type="containsText" dxfId="6675" priority="7092" operator="containsText" text="PENDIENTE">
      <formula>NOT(ISERROR(SEARCH("PENDIENTE",AK323)))</formula>
    </cfRule>
  </conditionalFormatting>
  <conditionalFormatting sqref="AK323">
    <cfRule type="containsText" dxfId="6674" priority="7091" operator="containsText" text="ENVIADO A FINANCIERA">
      <formula>NOT(ISERROR(SEARCH("ENVIADO A FINANCIERA",AK323)))</formula>
    </cfRule>
  </conditionalFormatting>
  <conditionalFormatting sqref="AL323">
    <cfRule type="containsText" dxfId="6673" priority="7090" operator="containsText" text="FIRMADO">
      <formula>NOT(ISERROR(SEARCH("FIRMADO",AL323)))</formula>
    </cfRule>
  </conditionalFormatting>
  <conditionalFormatting sqref="AL323">
    <cfRule type="containsText" dxfId="6672" priority="7089" operator="containsText" text="EXPEDIDO">
      <formula>NOT(ISERROR(SEARCH("EXPEDIDO",AL323)))</formula>
    </cfRule>
  </conditionalFormatting>
  <conditionalFormatting sqref="AL323">
    <cfRule type="containsText" dxfId="6671" priority="7088" operator="containsText" text="RELACIONADO">
      <formula>NOT(ISERROR(SEARCH("RELACIONADO",AL323)))</formula>
    </cfRule>
  </conditionalFormatting>
  <conditionalFormatting sqref="AL323">
    <cfRule type="containsText" dxfId="6670" priority="7087" operator="containsText" text="ANEXADO">
      <formula>NOT(ISERROR(SEARCH("ANEXADO",AL323)))</formula>
    </cfRule>
  </conditionalFormatting>
  <conditionalFormatting sqref="AL323">
    <cfRule type="containsText" dxfId="6669" priority="7086" operator="containsText" text="PENDIENTE">
      <formula>NOT(ISERROR(SEARCH("PENDIENTE",AL323)))</formula>
    </cfRule>
  </conditionalFormatting>
  <conditionalFormatting sqref="AL323">
    <cfRule type="containsText" dxfId="6668" priority="7085" operator="containsText" text="ENVIADO A FINANCIERA">
      <formula>NOT(ISERROR(SEARCH("ENVIADO A FINANCIERA",AL323)))</formula>
    </cfRule>
  </conditionalFormatting>
  <conditionalFormatting sqref="AI334:AJ334">
    <cfRule type="containsText" dxfId="6667" priority="7084" operator="containsText" text="FIRMADO">
      <formula>NOT(ISERROR(SEARCH("FIRMADO",AI334)))</formula>
    </cfRule>
  </conditionalFormatting>
  <conditionalFormatting sqref="AI334:AJ334">
    <cfRule type="containsText" dxfId="6666" priority="7083" operator="containsText" text="EXPEDIDO">
      <formula>NOT(ISERROR(SEARCH("EXPEDIDO",AI334)))</formula>
    </cfRule>
  </conditionalFormatting>
  <conditionalFormatting sqref="AI334:AJ334">
    <cfRule type="containsText" dxfId="6665" priority="7082" operator="containsText" text="RELACIONADO">
      <formula>NOT(ISERROR(SEARCH("RELACIONADO",AI334)))</formula>
    </cfRule>
  </conditionalFormatting>
  <conditionalFormatting sqref="AI334:AJ334">
    <cfRule type="containsText" dxfId="6664" priority="7081" operator="containsText" text="ANEXADO">
      <formula>NOT(ISERROR(SEARCH("ANEXADO",AI334)))</formula>
    </cfRule>
  </conditionalFormatting>
  <conditionalFormatting sqref="AI334:AJ334">
    <cfRule type="containsText" dxfId="6663" priority="7080" operator="containsText" text="PENDIENTE">
      <formula>NOT(ISERROR(SEARCH("PENDIENTE",AI334)))</formula>
    </cfRule>
  </conditionalFormatting>
  <conditionalFormatting sqref="AI334:AJ334">
    <cfRule type="containsText" dxfId="6662" priority="7079" operator="containsText" text="ENVIADO A FINANCIERA">
      <formula>NOT(ISERROR(SEARCH("ENVIADO A FINANCIERA",AI334)))</formula>
    </cfRule>
  </conditionalFormatting>
  <conditionalFormatting sqref="AK334">
    <cfRule type="containsText" dxfId="6661" priority="7078" operator="containsText" text="FIRMADO">
      <formula>NOT(ISERROR(SEARCH("FIRMADO",AK334)))</formula>
    </cfRule>
  </conditionalFormatting>
  <conditionalFormatting sqref="AK334">
    <cfRule type="containsText" dxfId="6660" priority="7077" operator="containsText" text="EXPEDIDO">
      <formula>NOT(ISERROR(SEARCH("EXPEDIDO",AK334)))</formula>
    </cfRule>
  </conditionalFormatting>
  <conditionalFormatting sqref="AK334">
    <cfRule type="containsText" dxfId="6659" priority="7076" operator="containsText" text="RELACIONADO">
      <formula>NOT(ISERROR(SEARCH("RELACIONADO",AK334)))</formula>
    </cfRule>
  </conditionalFormatting>
  <conditionalFormatting sqref="AK334">
    <cfRule type="containsText" dxfId="6658" priority="7075" operator="containsText" text="ANEXADO">
      <formula>NOT(ISERROR(SEARCH("ANEXADO",AK334)))</formula>
    </cfRule>
  </conditionalFormatting>
  <conditionalFormatting sqref="AK334">
    <cfRule type="containsText" dxfId="6657" priority="7074" operator="containsText" text="PENDIENTE">
      <formula>NOT(ISERROR(SEARCH("PENDIENTE",AK334)))</formula>
    </cfRule>
  </conditionalFormatting>
  <conditionalFormatting sqref="AK334">
    <cfRule type="containsText" dxfId="6656" priority="7073" operator="containsText" text="ENVIADO A FINANCIERA">
      <formula>NOT(ISERROR(SEARCH("ENVIADO A FINANCIERA",AK334)))</formula>
    </cfRule>
  </conditionalFormatting>
  <conditionalFormatting sqref="AL334">
    <cfRule type="containsText" dxfId="6655" priority="7072" operator="containsText" text="FIRMADO">
      <formula>NOT(ISERROR(SEARCH("FIRMADO",AL334)))</formula>
    </cfRule>
  </conditionalFormatting>
  <conditionalFormatting sqref="AL334">
    <cfRule type="containsText" dxfId="6654" priority="7071" operator="containsText" text="EXPEDIDO">
      <formula>NOT(ISERROR(SEARCH("EXPEDIDO",AL334)))</formula>
    </cfRule>
  </conditionalFormatting>
  <conditionalFormatting sqref="AL334">
    <cfRule type="containsText" dxfId="6653" priority="7070" operator="containsText" text="RELACIONADO">
      <formula>NOT(ISERROR(SEARCH("RELACIONADO",AL334)))</formula>
    </cfRule>
  </conditionalFormatting>
  <conditionalFormatting sqref="AL334">
    <cfRule type="containsText" dxfId="6652" priority="7069" operator="containsText" text="ANEXADO">
      <formula>NOT(ISERROR(SEARCH("ANEXADO",AL334)))</formula>
    </cfRule>
  </conditionalFormatting>
  <conditionalFormatting sqref="AL334">
    <cfRule type="containsText" dxfId="6651" priority="7068" operator="containsText" text="PENDIENTE">
      <formula>NOT(ISERROR(SEARCH("PENDIENTE",AL334)))</formula>
    </cfRule>
  </conditionalFormatting>
  <conditionalFormatting sqref="AL334">
    <cfRule type="containsText" dxfId="6650" priority="7067" operator="containsText" text="ENVIADO A FINANCIERA">
      <formula>NOT(ISERROR(SEARCH("ENVIADO A FINANCIERA",AL334)))</formula>
    </cfRule>
  </conditionalFormatting>
  <conditionalFormatting sqref="AI360:AJ360">
    <cfRule type="containsText" dxfId="6649" priority="7066" operator="containsText" text="FIRMADO">
      <formula>NOT(ISERROR(SEARCH("FIRMADO",AI360)))</formula>
    </cfRule>
  </conditionalFormatting>
  <conditionalFormatting sqref="AI360:AJ360">
    <cfRule type="containsText" dxfId="6648" priority="7065" operator="containsText" text="EXPEDIDO">
      <formula>NOT(ISERROR(SEARCH("EXPEDIDO",AI360)))</formula>
    </cfRule>
  </conditionalFormatting>
  <conditionalFormatting sqref="AI360:AJ360">
    <cfRule type="containsText" dxfId="6647" priority="7064" operator="containsText" text="RELACIONADO">
      <formula>NOT(ISERROR(SEARCH("RELACIONADO",AI360)))</formula>
    </cfRule>
  </conditionalFormatting>
  <conditionalFormatting sqref="AI360:AJ360">
    <cfRule type="containsText" dxfId="6646" priority="7063" operator="containsText" text="ANEXADO">
      <formula>NOT(ISERROR(SEARCH("ANEXADO",AI360)))</formula>
    </cfRule>
  </conditionalFormatting>
  <conditionalFormatting sqref="AI360:AJ360">
    <cfRule type="containsText" dxfId="6645" priority="7062" operator="containsText" text="PENDIENTE">
      <formula>NOT(ISERROR(SEARCH("PENDIENTE",AI360)))</formula>
    </cfRule>
  </conditionalFormatting>
  <conditionalFormatting sqref="AI360:AJ360">
    <cfRule type="containsText" dxfId="6644" priority="7061" operator="containsText" text="ENVIADO A FINANCIERA">
      <formula>NOT(ISERROR(SEARCH("ENVIADO A FINANCIERA",AI360)))</formula>
    </cfRule>
  </conditionalFormatting>
  <conditionalFormatting sqref="AK360">
    <cfRule type="containsText" dxfId="6643" priority="7060" operator="containsText" text="FIRMADO">
      <formula>NOT(ISERROR(SEARCH("FIRMADO",AK360)))</formula>
    </cfRule>
  </conditionalFormatting>
  <conditionalFormatting sqref="AK360">
    <cfRule type="containsText" dxfId="6642" priority="7059" operator="containsText" text="EXPEDIDO">
      <formula>NOT(ISERROR(SEARCH("EXPEDIDO",AK360)))</formula>
    </cfRule>
  </conditionalFormatting>
  <conditionalFormatting sqref="AK360">
    <cfRule type="containsText" dxfId="6641" priority="7058" operator="containsText" text="RELACIONADO">
      <formula>NOT(ISERROR(SEARCH("RELACIONADO",AK360)))</formula>
    </cfRule>
  </conditionalFormatting>
  <conditionalFormatting sqref="AK360">
    <cfRule type="containsText" dxfId="6640" priority="7057" operator="containsText" text="ANEXADO">
      <formula>NOT(ISERROR(SEARCH("ANEXADO",AK360)))</formula>
    </cfRule>
  </conditionalFormatting>
  <conditionalFormatting sqref="AK360">
    <cfRule type="containsText" dxfId="6639" priority="7056" operator="containsText" text="PENDIENTE">
      <formula>NOT(ISERROR(SEARCH("PENDIENTE",AK360)))</formula>
    </cfRule>
  </conditionalFormatting>
  <conditionalFormatting sqref="AK360">
    <cfRule type="containsText" dxfId="6638" priority="7055" operator="containsText" text="ENVIADO A FINANCIERA">
      <formula>NOT(ISERROR(SEARCH("ENVIADO A FINANCIERA",AK360)))</formula>
    </cfRule>
  </conditionalFormatting>
  <conditionalFormatting sqref="AL360">
    <cfRule type="containsText" dxfId="6637" priority="7054" operator="containsText" text="FIRMADO">
      <formula>NOT(ISERROR(SEARCH("FIRMADO",AL360)))</formula>
    </cfRule>
  </conditionalFormatting>
  <conditionalFormatting sqref="AL360">
    <cfRule type="containsText" dxfId="6636" priority="7053" operator="containsText" text="EXPEDIDO">
      <formula>NOT(ISERROR(SEARCH("EXPEDIDO",AL360)))</formula>
    </cfRule>
  </conditionalFormatting>
  <conditionalFormatting sqref="AL360">
    <cfRule type="containsText" dxfId="6635" priority="7052" operator="containsText" text="RELACIONADO">
      <formula>NOT(ISERROR(SEARCH("RELACIONADO",AL360)))</formula>
    </cfRule>
  </conditionalFormatting>
  <conditionalFormatting sqref="AL360">
    <cfRule type="containsText" dxfId="6634" priority="7051" operator="containsText" text="ANEXADO">
      <formula>NOT(ISERROR(SEARCH("ANEXADO",AL360)))</formula>
    </cfRule>
  </conditionalFormatting>
  <conditionalFormatting sqref="AL360">
    <cfRule type="containsText" dxfId="6633" priority="7050" operator="containsText" text="PENDIENTE">
      <formula>NOT(ISERROR(SEARCH("PENDIENTE",AL360)))</formula>
    </cfRule>
  </conditionalFormatting>
  <conditionalFormatting sqref="AL360">
    <cfRule type="containsText" dxfId="6632" priority="7049" operator="containsText" text="ENVIADO A FINANCIERA">
      <formula>NOT(ISERROR(SEARCH("ENVIADO A FINANCIERA",AL360)))</formula>
    </cfRule>
  </conditionalFormatting>
  <conditionalFormatting sqref="AJ355">
    <cfRule type="containsText" dxfId="6631" priority="7048" operator="containsText" text="FIRMADO">
      <formula>NOT(ISERROR(SEARCH("FIRMADO",AJ355)))</formula>
    </cfRule>
  </conditionalFormatting>
  <conditionalFormatting sqref="AJ355">
    <cfRule type="containsText" dxfId="6630" priority="7047" operator="containsText" text="EXPEDIDO">
      <formula>NOT(ISERROR(SEARCH("EXPEDIDO",AJ355)))</formula>
    </cfRule>
  </conditionalFormatting>
  <conditionalFormatting sqref="AJ355">
    <cfRule type="containsText" dxfId="6629" priority="7046" operator="containsText" text="RELACIONADO">
      <formula>NOT(ISERROR(SEARCH("RELACIONADO",AJ355)))</formula>
    </cfRule>
  </conditionalFormatting>
  <conditionalFormatting sqref="AJ355">
    <cfRule type="containsText" dxfId="6628" priority="7045" operator="containsText" text="ANEXADO">
      <formula>NOT(ISERROR(SEARCH("ANEXADO",AJ355)))</formula>
    </cfRule>
  </conditionalFormatting>
  <conditionalFormatting sqref="AJ355">
    <cfRule type="containsText" dxfId="6627" priority="7044" operator="containsText" text="PENDIENTE">
      <formula>NOT(ISERROR(SEARCH("PENDIENTE",AJ355)))</formula>
    </cfRule>
  </conditionalFormatting>
  <conditionalFormatting sqref="AJ355">
    <cfRule type="containsText" dxfId="6626" priority="7043" operator="containsText" text="ENVIADO A FINANCIERA">
      <formula>NOT(ISERROR(SEARCH("ENVIADO A FINANCIERA",AJ355)))</formula>
    </cfRule>
  </conditionalFormatting>
  <conditionalFormatting sqref="AI355">
    <cfRule type="containsText" dxfId="6625" priority="7042" operator="containsText" text="FIRMADO">
      <formula>NOT(ISERROR(SEARCH("FIRMADO",AI355)))</formula>
    </cfRule>
  </conditionalFormatting>
  <conditionalFormatting sqref="AI355">
    <cfRule type="containsText" dxfId="6624" priority="7041" operator="containsText" text="EXPEDIDO">
      <formula>NOT(ISERROR(SEARCH("EXPEDIDO",AI355)))</formula>
    </cfRule>
  </conditionalFormatting>
  <conditionalFormatting sqref="AI355">
    <cfRule type="containsText" dxfId="6623" priority="7040" operator="containsText" text="RELACIONADO">
      <formula>NOT(ISERROR(SEARCH("RELACIONADO",AI355)))</formula>
    </cfRule>
  </conditionalFormatting>
  <conditionalFormatting sqref="AI355">
    <cfRule type="containsText" dxfId="6622" priority="7039" operator="containsText" text="ANEXADO">
      <formula>NOT(ISERROR(SEARCH("ANEXADO",AI355)))</formula>
    </cfRule>
  </conditionalFormatting>
  <conditionalFormatting sqref="AI355">
    <cfRule type="containsText" dxfId="6621" priority="7038" operator="containsText" text="PENDIENTE">
      <formula>NOT(ISERROR(SEARCH("PENDIENTE",AI355)))</formula>
    </cfRule>
  </conditionalFormatting>
  <conditionalFormatting sqref="AI355">
    <cfRule type="containsText" dxfId="6620" priority="7037" operator="containsText" text="ENVIADO A FINANCIERA">
      <formula>NOT(ISERROR(SEARCH("ENVIADO A FINANCIERA",AI355)))</formula>
    </cfRule>
  </conditionalFormatting>
  <conditionalFormatting sqref="AK355:AL355">
    <cfRule type="containsText" dxfId="6619" priority="7036" operator="containsText" text="FIRMADO">
      <formula>NOT(ISERROR(SEARCH("FIRMADO",AK355)))</formula>
    </cfRule>
  </conditionalFormatting>
  <conditionalFormatting sqref="AK355:AL355">
    <cfRule type="containsText" dxfId="6618" priority="7035" operator="containsText" text="EXPEDIDO">
      <formula>NOT(ISERROR(SEARCH("EXPEDIDO",AK355)))</formula>
    </cfRule>
  </conditionalFormatting>
  <conditionalFormatting sqref="AK355:AL355">
    <cfRule type="containsText" dxfId="6617" priority="7034" operator="containsText" text="RELACIONADO">
      <formula>NOT(ISERROR(SEARCH("RELACIONADO",AK355)))</formula>
    </cfRule>
  </conditionalFormatting>
  <conditionalFormatting sqref="AK355:AL355">
    <cfRule type="containsText" dxfId="6616" priority="7033" operator="containsText" text="ANEXADO">
      <formula>NOT(ISERROR(SEARCH("ANEXADO",AK355)))</formula>
    </cfRule>
  </conditionalFormatting>
  <conditionalFormatting sqref="AK355:AL355">
    <cfRule type="containsText" dxfId="6615" priority="7032" operator="containsText" text="PENDIENTE">
      <formula>NOT(ISERROR(SEARCH("PENDIENTE",AK355)))</formula>
    </cfRule>
  </conditionalFormatting>
  <conditionalFormatting sqref="AK355:AL355">
    <cfRule type="containsText" dxfId="6614" priority="7031" operator="containsText" text="ENVIADO A FINANCIERA">
      <formula>NOT(ISERROR(SEARCH("ENVIADO A FINANCIERA",AK355)))</formula>
    </cfRule>
  </conditionalFormatting>
  <conditionalFormatting sqref="AI349">
    <cfRule type="containsText" dxfId="6613" priority="7030" operator="containsText" text="FIRMADO">
      <formula>NOT(ISERROR(SEARCH("FIRMADO",AI349)))</formula>
    </cfRule>
  </conditionalFormatting>
  <conditionalFormatting sqref="AI349">
    <cfRule type="containsText" dxfId="6612" priority="7029" operator="containsText" text="EXPEDIDO">
      <formula>NOT(ISERROR(SEARCH("EXPEDIDO",AI349)))</formula>
    </cfRule>
  </conditionalFormatting>
  <conditionalFormatting sqref="AI349">
    <cfRule type="containsText" dxfId="6611" priority="7028" operator="containsText" text="RELACIONADO">
      <formula>NOT(ISERROR(SEARCH("RELACIONADO",AI349)))</formula>
    </cfRule>
  </conditionalFormatting>
  <conditionalFormatting sqref="AI349">
    <cfRule type="containsText" dxfId="6610" priority="7027" operator="containsText" text="ANEXADO">
      <formula>NOT(ISERROR(SEARCH("ANEXADO",AI349)))</formula>
    </cfRule>
  </conditionalFormatting>
  <conditionalFormatting sqref="AI349">
    <cfRule type="containsText" dxfId="6609" priority="7026" operator="containsText" text="PENDIENTE">
      <formula>NOT(ISERROR(SEARCH("PENDIENTE",AI349)))</formula>
    </cfRule>
  </conditionalFormatting>
  <conditionalFormatting sqref="AI349">
    <cfRule type="containsText" dxfId="6608" priority="7025" operator="containsText" text="ENVIADO A FINANCIERA">
      <formula>NOT(ISERROR(SEARCH("ENVIADO A FINANCIERA",AI349)))</formula>
    </cfRule>
  </conditionalFormatting>
  <conditionalFormatting sqref="AK349:AL349">
    <cfRule type="containsText" dxfId="6607" priority="7024" operator="containsText" text="FIRMADO">
      <formula>NOT(ISERROR(SEARCH("FIRMADO",AK349)))</formula>
    </cfRule>
  </conditionalFormatting>
  <conditionalFormatting sqref="AK349:AL349">
    <cfRule type="containsText" dxfId="6606" priority="7023" operator="containsText" text="EXPEDIDO">
      <formula>NOT(ISERROR(SEARCH("EXPEDIDO",AK349)))</formula>
    </cfRule>
  </conditionalFormatting>
  <conditionalFormatting sqref="AK349:AL349">
    <cfRule type="containsText" dxfId="6605" priority="7022" operator="containsText" text="RELACIONADO">
      <formula>NOT(ISERROR(SEARCH("RELACIONADO",AK349)))</formula>
    </cfRule>
  </conditionalFormatting>
  <conditionalFormatting sqref="AK349:AL349">
    <cfRule type="containsText" dxfId="6604" priority="7021" operator="containsText" text="ANEXADO">
      <formula>NOT(ISERROR(SEARCH("ANEXADO",AK349)))</formula>
    </cfRule>
  </conditionalFormatting>
  <conditionalFormatting sqref="AK349:AL349">
    <cfRule type="containsText" dxfId="6603" priority="7020" operator="containsText" text="PENDIENTE">
      <formula>NOT(ISERROR(SEARCH("PENDIENTE",AK349)))</formula>
    </cfRule>
  </conditionalFormatting>
  <conditionalFormatting sqref="AK349:AL349">
    <cfRule type="containsText" dxfId="6602" priority="7019" operator="containsText" text="ENVIADO A FINANCIERA">
      <formula>NOT(ISERROR(SEARCH("ENVIADO A FINANCIERA",AK349)))</formula>
    </cfRule>
  </conditionalFormatting>
  <conditionalFormatting sqref="AI369">
    <cfRule type="containsText" dxfId="6601" priority="7018" operator="containsText" text="FIRMADO">
      <formula>NOT(ISERROR(SEARCH("FIRMADO",AI369)))</formula>
    </cfRule>
  </conditionalFormatting>
  <conditionalFormatting sqref="AI369">
    <cfRule type="containsText" dxfId="6600" priority="7017" operator="containsText" text="EXPEDIDO">
      <formula>NOT(ISERROR(SEARCH("EXPEDIDO",AI369)))</formula>
    </cfRule>
  </conditionalFormatting>
  <conditionalFormatting sqref="AI369">
    <cfRule type="containsText" dxfId="6599" priority="7016" operator="containsText" text="RELACIONADO">
      <formula>NOT(ISERROR(SEARCH("RELACIONADO",AI369)))</formula>
    </cfRule>
  </conditionalFormatting>
  <conditionalFormatting sqref="AI369">
    <cfRule type="containsText" dxfId="6598" priority="7015" operator="containsText" text="ANEXADO">
      <formula>NOT(ISERROR(SEARCH("ANEXADO",AI369)))</formula>
    </cfRule>
  </conditionalFormatting>
  <conditionalFormatting sqref="AI369">
    <cfRule type="containsText" dxfId="6597" priority="7014" operator="containsText" text="PENDIENTE">
      <formula>NOT(ISERROR(SEARCH("PENDIENTE",AI369)))</formula>
    </cfRule>
  </conditionalFormatting>
  <conditionalFormatting sqref="AI369">
    <cfRule type="containsText" dxfId="6596" priority="7013" operator="containsText" text="ENVIADO A FINANCIERA">
      <formula>NOT(ISERROR(SEARCH("ENVIADO A FINANCIERA",AI369)))</formula>
    </cfRule>
  </conditionalFormatting>
  <conditionalFormatting sqref="AK369:AL369">
    <cfRule type="containsText" dxfId="6595" priority="7012" operator="containsText" text="FIRMADO">
      <formula>NOT(ISERROR(SEARCH("FIRMADO",AK369)))</formula>
    </cfRule>
  </conditionalFormatting>
  <conditionalFormatting sqref="AK369:AL369">
    <cfRule type="containsText" dxfId="6594" priority="7011" operator="containsText" text="EXPEDIDO">
      <formula>NOT(ISERROR(SEARCH("EXPEDIDO",AK369)))</formula>
    </cfRule>
  </conditionalFormatting>
  <conditionalFormatting sqref="AK369:AL369">
    <cfRule type="containsText" dxfId="6593" priority="7010" operator="containsText" text="RELACIONADO">
      <formula>NOT(ISERROR(SEARCH("RELACIONADO",AK369)))</formula>
    </cfRule>
  </conditionalFormatting>
  <conditionalFormatting sqref="AK369:AL369">
    <cfRule type="containsText" dxfId="6592" priority="7009" operator="containsText" text="ANEXADO">
      <formula>NOT(ISERROR(SEARCH("ANEXADO",AK369)))</formula>
    </cfRule>
  </conditionalFormatting>
  <conditionalFormatting sqref="AK369:AL369">
    <cfRule type="containsText" dxfId="6591" priority="7008" operator="containsText" text="PENDIENTE">
      <formula>NOT(ISERROR(SEARCH("PENDIENTE",AK369)))</formula>
    </cfRule>
  </conditionalFormatting>
  <conditionalFormatting sqref="AK369:AL369">
    <cfRule type="containsText" dxfId="6590" priority="7007" operator="containsText" text="ENVIADO A FINANCIERA">
      <formula>NOT(ISERROR(SEARCH("ENVIADO A FINANCIERA",AK369)))</formula>
    </cfRule>
  </conditionalFormatting>
  <conditionalFormatting sqref="AI347">
    <cfRule type="containsText" dxfId="6589" priority="7006" operator="containsText" text="FIRMADO">
      <formula>NOT(ISERROR(SEARCH("FIRMADO",AI347)))</formula>
    </cfRule>
  </conditionalFormatting>
  <conditionalFormatting sqref="AI347">
    <cfRule type="containsText" dxfId="6588" priority="7005" operator="containsText" text="EXPEDIDO">
      <formula>NOT(ISERROR(SEARCH("EXPEDIDO",AI347)))</formula>
    </cfRule>
  </conditionalFormatting>
  <conditionalFormatting sqref="AI347">
    <cfRule type="containsText" dxfId="6587" priority="7004" operator="containsText" text="RELACIONADO">
      <formula>NOT(ISERROR(SEARCH("RELACIONADO",AI347)))</formula>
    </cfRule>
  </conditionalFormatting>
  <conditionalFormatting sqref="AI347">
    <cfRule type="containsText" dxfId="6586" priority="7003" operator="containsText" text="ANEXADO">
      <formula>NOT(ISERROR(SEARCH("ANEXADO",AI347)))</formula>
    </cfRule>
  </conditionalFormatting>
  <conditionalFormatting sqref="AI347">
    <cfRule type="containsText" dxfId="6585" priority="7002" operator="containsText" text="PENDIENTE">
      <formula>NOT(ISERROR(SEARCH("PENDIENTE",AI347)))</formula>
    </cfRule>
  </conditionalFormatting>
  <conditionalFormatting sqref="AI347">
    <cfRule type="containsText" dxfId="6584" priority="7001" operator="containsText" text="ENVIADO A FINANCIERA">
      <formula>NOT(ISERROR(SEARCH("ENVIADO A FINANCIERA",AI347)))</formula>
    </cfRule>
  </conditionalFormatting>
  <conditionalFormatting sqref="AJ347 AL347">
    <cfRule type="containsText" dxfId="6583" priority="7000" operator="containsText" text="FIRMADO">
      <formula>NOT(ISERROR(SEARCH("FIRMADO",AJ347)))</formula>
    </cfRule>
  </conditionalFormatting>
  <conditionalFormatting sqref="AJ347 AL347">
    <cfRule type="containsText" dxfId="6582" priority="6999" operator="containsText" text="EXPEDIDO">
      <formula>NOT(ISERROR(SEARCH("EXPEDIDO",AJ347)))</formula>
    </cfRule>
  </conditionalFormatting>
  <conditionalFormatting sqref="AJ347 AL347">
    <cfRule type="containsText" dxfId="6581" priority="6998" operator="containsText" text="RELACIONADO">
      <formula>NOT(ISERROR(SEARCH("RELACIONADO",AJ347)))</formula>
    </cfRule>
  </conditionalFormatting>
  <conditionalFormatting sqref="AJ347 AL347">
    <cfRule type="containsText" dxfId="6580" priority="6997" operator="containsText" text="ANEXADO">
      <formula>NOT(ISERROR(SEARCH("ANEXADO",AJ347)))</formula>
    </cfRule>
  </conditionalFormatting>
  <conditionalFormatting sqref="AJ347 AL347">
    <cfRule type="containsText" dxfId="6579" priority="6996" operator="containsText" text="PENDIENTE">
      <formula>NOT(ISERROR(SEARCH("PENDIENTE",AJ347)))</formula>
    </cfRule>
  </conditionalFormatting>
  <conditionalFormatting sqref="AJ347 AL347">
    <cfRule type="containsText" dxfId="6578" priority="6995" operator="containsText" text="ENVIADO A FINANCIERA">
      <formula>NOT(ISERROR(SEARCH("ENVIADO A FINANCIERA",AJ347)))</formula>
    </cfRule>
  </conditionalFormatting>
  <conditionalFormatting sqref="AI333">
    <cfRule type="containsText" dxfId="6577" priority="6994" operator="containsText" text="FIRMADO">
      <formula>NOT(ISERROR(SEARCH("FIRMADO",AI333)))</formula>
    </cfRule>
  </conditionalFormatting>
  <conditionalFormatting sqref="AI333">
    <cfRule type="containsText" dxfId="6576" priority="6993" operator="containsText" text="EXPEDIDO">
      <formula>NOT(ISERROR(SEARCH("EXPEDIDO",AI333)))</formula>
    </cfRule>
  </conditionalFormatting>
  <conditionalFormatting sqref="AI333">
    <cfRule type="containsText" dxfId="6575" priority="6992" operator="containsText" text="RELACIONADO">
      <formula>NOT(ISERROR(SEARCH("RELACIONADO",AI333)))</formula>
    </cfRule>
  </conditionalFormatting>
  <conditionalFormatting sqref="AI333">
    <cfRule type="containsText" dxfId="6574" priority="6991" operator="containsText" text="ANEXADO">
      <formula>NOT(ISERROR(SEARCH("ANEXADO",AI333)))</formula>
    </cfRule>
  </conditionalFormatting>
  <conditionalFormatting sqref="AI333">
    <cfRule type="containsText" dxfId="6573" priority="6990" operator="containsText" text="PENDIENTE">
      <formula>NOT(ISERROR(SEARCH("PENDIENTE",AI333)))</formula>
    </cfRule>
  </conditionalFormatting>
  <conditionalFormatting sqref="AI333">
    <cfRule type="containsText" dxfId="6572" priority="6989" operator="containsText" text="ENVIADO A FINANCIERA">
      <formula>NOT(ISERROR(SEARCH("ENVIADO A FINANCIERA",AI333)))</formula>
    </cfRule>
  </conditionalFormatting>
  <conditionalFormatting sqref="AK333">
    <cfRule type="containsText" dxfId="6571" priority="6988" operator="containsText" text="FIRMADO">
      <formula>NOT(ISERROR(SEARCH("FIRMADO",AK333)))</formula>
    </cfRule>
  </conditionalFormatting>
  <conditionalFormatting sqref="AK333">
    <cfRule type="containsText" dxfId="6570" priority="6987" operator="containsText" text="EXPEDIDO">
      <formula>NOT(ISERROR(SEARCH("EXPEDIDO",AK333)))</formula>
    </cfRule>
  </conditionalFormatting>
  <conditionalFormatting sqref="AK333">
    <cfRule type="containsText" dxfId="6569" priority="6986" operator="containsText" text="RELACIONADO">
      <formula>NOT(ISERROR(SEARCH("RELACIONADO",AK333)))</formula>
    </cfRule>
  </conditionalFormatting>
  <conditionalFormatting sqref="AK333">
    <cfRule type="containsText" dxfId="6568" priority="6985" operator="containsText" text="ANEXADO">
      <formula>NOT(ISERROR(SEARCH("ANEXADO",AK333)))</formula>
    </cfRule>
  </conditionalFormatting>
  <conditionalFormatting sqref="AK333">
    <cfRule type="containsText" dxfId="6567" priority="6984" operator="containsText" text="PENDIENTE">
      <formula>NOT(ISERROR(SEARCH("PENDIENTE",AK333)))</formula>
    </cfRule>
  </conditionalFormatting>
  <conditionalFormatting sqref="AK333">
    <cfRule type="containsText" dxfId="6566" priority="6983" operator="containsText" text="ENVIADO A FINANCIERA">
      <formula>NOT(ISERROR(SEARCH("ENVIADO A FINANCIERA",AK333)))</formula>
    </cfRule>
  </conditionalFormatting>
  <conditionalFormatting sqref="AL333">
    <cfRule type="containsText" dxfId="6565" priority="6982" operator="containsText" text="FIRMADO">
      <formula>NOT(ISERROR(SEARCH("FIRMADO",AL333)))</formula>
    </cfRule>
  </conditionalFormatting>
  <conditionalFormatting sqref="AL333">
    <cfRule type="containsText" dxfId="6564" priority="6981" operator="containsText" text="EXPEDIDO">
      <formula>NOT(ISERROR(SEARCH("EXPEDIDO",AL333)))</formula>
    </cfRule>
  </conditionalFormatting>
  <conditionalFormatting sqref="AL333">
    <cfRule type="containsText" dxfId="6563" priority="6980" operator="containsText" text="RELACIONADO">
      <formula>NOT(ISERROR(SEARCH("RELACIONADO",AL333)))</formula>
    </cfRule>
  </conditionalFormatting>
  <conditionalFormatting sqref="AL333">
    <cfRule type="containsText" dxfId="6562" priority="6979" operator="containsText" text="ANEXADO">
      <formula>NOT(ISERROR(SEARCH("ANEXADO",AL333)))</formula>
    </cfRule>
  </conditionalFormatting>
  <conditionalFormatting sqref="AL333">
    <cfRule type="containsText" dxfId="6561" priority="6978" operator="containsText" text="PENDIENTE">
      <formula>NOT(ISERROR(SEARCH("PENDIENTE",AL333)))</formula>
    </cfRule>
  </conditionalFormatting>
  <conditionalFormatting sqref="AL333">
    <cfRule type="containsText" dxfId="6560" priority="6977" operator="containsText" text="ENVIADO A FINANCIERA">
      <formula>NOT(ISERROR(SEARCH("ENVIADO A FINANCIERA",AL333)))</formula>
    </cfRule>
  </conditionalFormatting>
  <conditionalFormatting sqref="AI296">
    <cfRule type="containsText" dxfId="6559" priority="6976" operator="containsText" text="FIRMADO">
      <formula>NOT(ISERROR(SEARCH("FIRMADO",AI296)))</formula>
    </cfRule>
  </conditionalFormatting>
  <conditionalFormatting sqref="AI296">
    <cfRule type="containsText" dxfId="6558" priority="6975" operator="containsText" text="EXPEDIDO">
      <formula>NOT(ISERROR(SEARCH("EXPEDIDO",AI296)))</formula>
    </cfRule>
  </conditionalFormatting>
  <conditionalFormatting sqref="AI296">
    <cfRule type="containsText" dxfId="6557" priority="6974" operator="containsText" text="RELACIONADO">
      <formula>NOT(ISERROR(SEARCH("RELACIONADO",AI296)))</formula>
    </cfRule>
  </conditionalFormatting>
  <conditionalFormatting sqref="AI296">
    <cfRule type="containsText" dxfId="6556" priority="6973" operator="containsText" text="ANEXADO">
      <formula>NOT(ISERROR(SEARCH("ANEXADO",AI296)))</formula>
    </cfRule>
  </conditionalFormatting>
  <conditionalFormatting sqref="AI296">
    <cfRule type="containsText" dxfId="6555" priority="6972" operator="containsText" text="PENDIENTE">
      <formula>NOT(ISERROR(SEARCH("PENDIENTE",AI296)))</formula>
    </cfRule>
  </conditionalFormatting>
  <conditionalFormatting sqref="AI296">
    <cfRule type="containsText" dxfId="6554" priority="6971" operator="containsText" text="ENVIADO A FINANCIERA">
      <formula>NOT(ISERROR(SEARCH("ENVIADO A FINANCIERA",AI296)))</formula>
    </cfRule>
  </conditionalFormatting>
  <conditionalFormatting sqref="AK296:AL296">
    <cfRule type="containsText" dxfId="6553" priority="6970" operator="containsText" text="FIRMADO">
      <formula>NOT(ISERROR(SEARCH("FIRMADO",AK296)))</formula>
    </cfRule>
  </conditionalFormatting>
  <conditionalFormatting sqref="AK296:AL296">
    <cfRule type="containsText" dxfId="6552" priority="6969" operator="containsText" text="EXPEDIDO">
      <formula>NOT(ISERROR(SEARCH("EXPEDIDO",AK296)))</formula>
    </cfRule>
  </conditionalFormatting>
  <conditionalFormatting sqref="AK296:AL296">
    <cfRule type="containsText" dxfId="6551" priority="6968" operator="containsText" text="RELACIONADO">
      <formula>NOT(ISERROR(SEARCH("RELACIONADO",AK296)))</formula>
    </cfRule>
  </conditionalFormatting>
  <conditionalFormatting sqref="AK296:AL296">
    <cfRule type="containsText" dxfId="6550" priority="6967" operator="containsText" text="ANEXADO">
      <formula>NOT(ISERROR(SEARCH("ANEXADO",AK296)))</formula>
    </cfRule>
  </conditionalFormatting>
  <conditionalFormatting sqref="AK296:AL296">
    <cfRule type="containsText" dxfId="6549" priority="6966" operator="containsText" text="PENDIENTE">
      <formula>NOT(ISERROR(SEARCH("PENDIENTE",AK296)))</formula>
    </cfRule>
  </conditionalFormatting>
  <conditionalFormatting sqref="AK296:AL296">
    <cfRule type="containsText" dxfId="6548" priority="6965" operator="containsText" text="ENVIADO A FINANCIERA">
      <formula>NOT(ISERROR(SEARCH("ENVIADO A FINANCIERA",AK296)))</formula>
    </cfRule>
  </conditionalFormatting>
  <conditionalFormatting sqref="AJ343">
    <cfRule type="containsText" dxfId="6547" priority="6964" operator="containsText" text="FIRMADO">
      <formula>NOT(ISERROR(SEARCH("FIRMADO",AJ343)))</formula>
    </cfRule>
  </conditionalFormatting>
  <conditionalFormatting sqref="AJ343">
    <cfRule type="containsText" dxfId="6546" priority="6963" operator="containsText" text="EXPEDIDO">
      <formula>NOT(ISERROR(SEARCH("EXPEDIDO",AJ343)))</formula>
    </cfRule>
  </conditionalFormatting>
  <conditionalFormatting sqref="AJ343">
    <cfRule type="containsText" dxfId="6545" priority="6962" operator="containsText" text="RELACIONADO">
      <formula>NOT(ISERROR(SEARCH("RELACIONADO",AJ343)))</formula>
    </cfRule>
  </conditionalFormatting>
  <conditionalFormatting sqref="AJ343">
    <cfRule type="containsText" dxfId="6544" priority="6961" operator="containsText" text="ANEXADO">
      <formula>NOT(ISERROR(SEARCH("ANEXADO",AJ343)))</formula>
    </cfRule>
  </conditionalFormatting>
  <conditionalFormatting sqref="AJ343">
    <cfRule type="containsText" dxfId="6543" priority="6960" operator="containsText" text="PENDIENTE">
      <formula>NOT(ISERROR(SEARCH("PENDIENTE",AJ343)))</formula>
    </cfRule>
  </conditionalFormatting>
  <conditionalFormatting sqref="AJ343">
    <cfRule type="containsText" dxfId="6542" priority="6959" operator="containsText" text="ENVIADO A FINANCIERA">
      <formula>NOT(ISERROR(SEARCH("ENVIADO A FINANCIERA",AJ343)))</formula>
    </cfRule>
  </conditionalFormatting>
  <conditionalFormatting sqref="AI343">
    <cfRule type="containsText" dxfId="6541" priority="6958" operator="containsText" text="FIRMADO">
      <formula>NOT(ISERROR(SEARCH("FIRMADO",AI343)))</formula>
    </cfRule>
  </conditionalFormatting>
  <conditionalFormatting sqref="AI343">
    <cfRule type="containsText" dxfId="6540" priority="6957" operator="containsText" text="EXPEDIDO">
      <formula>NOT(ISERROR(SEARCH("EXPEDIDO",AI343)))</formula>
    </cfRule>
  </conditionalFormatting>
  <conditionalFormatting sqref="AI343">
    <cfRule type="containsText" dxfId="6539" priority="6956" operator="containsText" text="RELACIONADO">
      <formula>NOT(ISERROR(SEARCH("RELACIONADO",AI343)))</formula>
    </cfRule>
  </conditionalFormatting>
  <conditionalFormatting sqref="AI343">
    <cfRule type="containsText" dxfId="6538" priority="6955" operator="containsText" text="ANEXADO">
      <formula>NOT(ISERROR(SEARCH("ANEXADO",AI343)))</formula>
    </cfRule>
  </conditionalFormatting>
  <conditionalFormatting sqref="AI343">
    <cfRule type="containsText" dxfId="6537" priority="6954" operator="containsText" text="PENDIENTE">
      <formula>NOT(ISERROR(SEARCH("PENDIENTE",AI343)))</formula>
    </cfRule>
  </conditionalFormatting>
  <conditionalFormatting sqref="AI343">
    <cfRule type="containsText" dxfId="6536" priority="6953" operator="containsText" text="ENVIADO A FINANCIERA">
      <formula>NOT(ISERROR(SEARCH("ENVIADO A FINANCIERA",AI343)))</formula>
    </cfRule>
  </conditionalFormatting>
  <conditionalFormatting sqref="AK343:AL343">
    <cfRule type="containsText" dxfId="6535" priority="6952" operator="containsText" text="FIRMADO">
      <formula>NOT(ISERROR(SEARCH("FIRMADO",AK343)))</formula>
    </cfRule>
  </conditionalFormatting>
  <conditionalFormatting sqref="AK343:AL343">
    <cfRule type="containsText" dxfId="6534" priority="6951" operator="containsText" text="EXPEDIDO">
      <formula>NOT(ISERROR(SEARCH("EXPEDIDO",AK343)))</formula>
    </cfRule>
  </conditionalFormatting>
  <conditionalFormatting sqref="AK343:AL343">
    <cfRule type="containsText" dxfId="6533" priority="6950" operator="containsText" text="RELACIONADO">
      <formula>NOT(ISERROR(SEARCH("RELACIONADO",AK343)))</formula>
    </cfRule>
  </conditionalFormatting>
  <conditionalFormatting sqref="AK343:AL343">
    <cfRule type="containsText" dxfId="6532" priority="6949" operator="containsText" text="ANEXADO">
      <formula>NOT(ISERROR(SEARCH("ANEXADO",AK343)))</formula>
    </cfRule>
  </conditionalFormatting>
  <conditionalFormatting sqref="AK343:AL343">
    <cfRule type="containsText" dxfId="6531" priority="6948" operator="containsText" text="PENDIENTE">
      <formula>NOT(ISERROR(SEARCH("PENDIENTE",AK343)))</formula>
    </cfRule>
  </conditionalFormatting>
  <conditionalFormatting sqref="AK343:AL343">
    <cfRule type="containsText" dxfId="6530" priority="6947" operator="containsText" text="ENVIADO A FINANCIERA">
      <formula>NOT(ISERROR(SEARCH("ENVIADO A FINANCIERA",AK343)))</formula>
    </cfRule>
  </conditionalFormatting>
  <conditionalFormatting sqref="AI261 AK261:AL261">
    <cfRule type="containsText" dxfId="6529" priority="6946" operator="containsText" text="FIRMADO">
      <formula>NOT(ISERROR(SEARCH("FIRMADO",AI261)))</formula>
    </cfRule>
  </conditionalFormatting>
  <conditionalFormatting sqref="AI261 AK261:AL261">
    <cfRule type="containsText" dxfId="6528" priority="6945" operator="containsText" text="EXPEDIDO">
      <formula>NOT(ISERROR(SEARCH("EXPEDIDO",AI261)))</formula>
    </cfRule>
  </conditionalFormatting>
  <conditionalFormatting sqref="AI261 AK261:AL261">
    <cfRule type="containsText" dxfId="6527" priority="6944" operator="containsText" text="RELACIONADO">
      <formula>NOT(ISERROR(SEARCH("RELACIONADO",AI261)))</formula>
    </cfRule>
  </conditionalFormatting>
  <conditionalFormatting sqref="AI261 AK261:AL261">
    <cfRule type="containsText" dxfId="6526" priority="6943" operator="containsText" text="ANEXADO">
      <formula>NOT(ISERROR(SEARCH("ANEXADO",AI261)))</formula>
    </cfRule>
  </conditionalFormatting>
  <conditionalFormatting sqref="AI261 AK261:AL261">
    <cfRule type="containsText" dxfId="6525" priority="6942" operator="containsText" text="PENDIENTE">
      <formula>NOT(ISERROR(SEARCH("PENDIENTE",AI261)))</formula>
    </cfRule>
  </conditionalFormatting>
  <conditionalFormatting sqref="AI261 AK261:AL261">
    <cfRule type="containsText" dxfId="6524" priority="6941" operator="containsText" text="ENVIADO A FINANCIERA">
      <formula>NOT(ISERROR(SEARCH("ENVIADO A FINANCIERA",AI261)))</formula>
    </cfRule>
  </conditionalFormatting>
  <conditionalFormatting sqref="AI252 AK252:AL252">
    <cfRule type="containsText" dxfId="6523" priority="6940" operator="containsText" text="FIRMADO">
      <formula>NOT(ISERROR(SEARCH("FIRMADO",AI252)))</formula>
    </cfRule>
  </conditionalFormatting>
  <conditionalFormatting sqref="AI252 AK252:AL252">
    <cfRule type="containsText" dxfId="6522" priority="6939" operator="containsText" text="EXPEDIDO">
      <formula>NOT(ISERROR(SEARCH("EXPEDIDO",AI252)))</formula>
    </cfRule>
  </conditionalFormatting>
  <conditionalFormatting sqref="AI252 AK252:AL252">
    <cfRule type="containsText" dxfId="6521" priority="6938" operator="containsText" text="RELACIONADO">
      <formula>NOT(ISERROR(SEARCH("RELACIONADO",AI252)))</formula>
    </cfRule>
  </conditionalFormatting>
  <conditionalFormatting sqref="AI252 AK252:AL252">
    <cfRule type="containsText" dxfId="6520" priority="6937" operator="containsText" text="ANEXADO">
      <formula>NOT(ISERROR(SEARCH("ANEXADO",AI252)))</formula>
    </cfRule>
  </conditionalFormatting>
  <conditionalFormatting sqref="AI252 AK252:AL252">
    <cfRule type="containsText" dxfId="6519" priority="6936" operator="containsText" text="PENDIENTE">
      <formula>NOT(ISERROR(SEARCH("PENDIENTE",AI252)))</formula>
    </cfRule>
  </conditionalFormatting>
  <conditionalFormatting sqref="AI252 AK252:AL252">
    <cfRule type="containsText" dxfId="6518" priority="6935" operator="containsText" text="ENVIADO A FINANCIERA">
      <formula>NOT(ISERROR(SEARCH("ENVIADO A FINANCIERA",AI252)))</formula>
    </cfRule>
  </conditionalFormatting>
  <conditionalFormatting sqref="AI371">
    <cfRule type="containsText" dxfId="6517" priority="6934" operator="containsText" text="FIRMADO">
      <formula>NOT(ISERROR(SEARCH("FIRMADO",AI371)))</formula>
    </cfRule>
  </conditionalFormatting>
  <conditionalFormatting sqref="AI371">
    <cfRule type="containsText" dxfId="6516" priority="6933" operator="containsText" text="EXPEDIDO">
      <formula>NOT(ISERROR(SEARCH("EXPEDIDO",AI371)))</formula>
    </cfRule>
  </conditionalFormatting>
  <conditionalFormatting sqref="AI371">
    <cfRule type="containsText" dxfId="6515" priority="6932" operator="containsText" text="RELACIONADO">
      <formula>NOT(ISERROR(SEARCH("RELACIONADO",AI371)))</formula>
    </cfRule>
  </conditionalFormatting>
  <conditionalFormatting sqref="AI371">
    <cfRule type="containsText" dxfId="6514" priority="6931" operator="containsText" text="ANEXADO">
      <formula>NOT(ISERROR(SEARCH("ANEXADO",AI371)))</formula>
    </cfRule>
  </conditionalFormatting>
  <conditionalFormatting sqref="AI371">
    <cfRule type="containsText" dxfId="6513" priority="6930" operator="containsText" text="PENDIENTE">
      <formula>NOT(ISERROR(SEARCH("PENDIENTE",AI371)))</formula>
    </cfRule>
  </conditionalFormatting>
  <conditionalFormatting sqref="AI371">
    <cfRule type="containsText" dxfId="6512" priority="6929" operator="containsText" text="ENVIADO A FINANCIERA">
      <formula>NOT(ISERROR(SEARCH("ENVIADO A FINANCIERA",AI371)))</formula>
    </cfRule>
  </conditionalFormatting>
  <conditionalFormatting sqref="AK371:AL371">
    <cfRule type="containsText" dxfId="6511" priority="6928" operator="containsText" text="FIRMADO">
      <formula>NOT(ISERROR(SEARCH("FIRMADO",AK371)))</formula>
    </cfRule>
  </conditionalFormatting>
  <conditionalFormatting sqref="AK371:AL371">
    <cfRule type="containsText" dxfId="6510" priority="6927" operator="containsText" text="EXPEDIDO">
      <formula>NOT(ISERROR(SEARCH("EXPEDIDO",AK371)))</formula>
    </cfRule>
  </conditionalFormatting>
  <conditionalFormatting sqref="AK371:AL371">
    <cfRule type="containsText" dxfId="6509" priority="6926" operator="containsText" text="RELACIONADO">
      <formula>NOT(ISERROR(SEARCH("RELACIONADO",AK371)))</formula>
    </cfRule>
  </conditionalFormatting>
  <conditionalFormatting sqref="AK371:AL371">
    <cfRule type="containsText" dxfId="6508" priority="6925" operator="containsText" text="ANEXADO">
      <formula>NOT(ISERROR(SEARCH("ANEXADO",AK371)))</formula>
    </cfRule>
  </conditionalFormatting>
  <conditionalFormatting sqref="AK371:AL371">
    <cfRule type="containsText" dxfId="6507" priority="6924" operator="containsText" text="PENDIENTE">
      <formula>NOT(ISERROR(SEARCH("PENDIENTE",AK371)))</formula>
    </cfRule>
  </conditionalFormatting>
  <conditionalFormatting sqref="AK371:AL371">
    <cfRule type="containsText" dxfId="6506" priority="6923" operator="containsText" text="ENVIADO A FINANCIERA">
      <formula>NOT(ISERROR(SEARCH("ENVIADO A FINANCIERA",AK371)))</formula>
    </cfRule>
  </conditionalFormatting>
  <conditionalFormatting sqref="AI335:AJ335">
    <cfRule type="containsText" dxfId="6505" priority="6922" operator="containsText" text="FIRMADO">
      <formula>NOT(ISERROR(SEARCH("FIRMADO",AI335)))</formula>
    </cfRule>
  </conditionalFormatting>
  <conditionalFormatting sqref="AI335:AJ335">
    <cfRule type="containsText" dxfId="6504" priority="6921" operator="containsText" text="EXPEDIDO">
      <formula>NOT(ISERROR(SEARCH("EXPEDIDO",AI335)))</formula>
    </cfRule>
  </conditionalFormatting>
  <conditionalFormatting sqref="AI335:AJ335">
    <cfRule type="containsText" dxfId="6503" priority="6920" operator="containsText" text="RELACIONADO">
      <formula>NOT(ISERROR(SEARCH("RELACIONADO",AI335)))</formula>
    </cfRule>
  </conditionalFormatting>
  <conditionalFormatting sqref="AI335:AJ335">
    <cfRule type="containsText" dxfId="6502" priority="6919" operator="containsText" text="ANEXADO">
      <formula>NOT(ISERROR(SEARCH("ANEXADO",AI335)))</formula>
    </cfRule>
  </conditionalFormatting>
  <conditionalFormatting sqref="AI335:AJ335">
    <cfRule type="containsText" dxfId="6501" priority="6918" operator="containsText" text="PENDIENTE">
      <formula>NOT(ISERROR(SEARCH("PENDIENTE",AI335)))</formula>
    </cfRule>
  </conditionalFormatting>
  <conditionalFormatting sqref="AI335:AJ335">
    <cfRule type="containsText" dxfId="6500" priority="6917" operator="containsText" text="ENVIADO A FINANCIERA">
      <formula>NOT(ISERROR(SEARCH("ENVIADO A FINANCIERA",AI335)))</formula>
    </cfRule>
  </conditionalFormatting>
  <conditionalFormatting sqref="AK335">
    <cfRule type="containsText" dxfId="6499" priority="6916" operator="containsText" text="FIRMADO">
      <formula>NOT(ISERROR(SEARCH("FIRMADO",AK335)))</formula>
    </cfRule>
  </conditionalFormatting>
  <conditionalFormatting sqref="AK335">
    <cfRule type="containsText" dxfId="6498" priority="6915" operator="containsText" text="EXPEDIDO">
      <formula>NOT(ISERROR(SEARCH("EXPEDIDO",AK335)))</formula>
    </cfRule>
  </conditionalFormatting>
  <conditionalFormatting sqref="AK335">
    <cfRule type="containsText" dxfId="6497" priority="6914" operator="containsText" text="RELACIONADO">
      <formula>NOT(ISERROR(SEARCH("RELACIONADO",AK335)))</formula>
    </cfRule>
  </conditionalFormatting>
  <conditionalFormatting sqref="AK335">
    <cfRule type="containsText" dxfId="6496" priority="6913" operator="containsText" text="ANEXADO">
      <formula>NOT(ISERROR(SEARCH("ANEXADO",AK335)))</formula>
    </cfRule>
  </conditionalFormatting>
  <conditionalFormatting sqref="AK335">
    <cfRule type="containsText" dxfId="6495" priority="6912" operator="containsText" text="PENDIENTE">
      <formula>NOT(ISERROR(SEARCH("PENDIENTE",AK335)))</formula>
    </cfRule>
  </conditionalFormatting>
  <conditionalFormatting sqref="AK335">
    <cfRule type="containsText" dxfId="6494" priority="6911" operator="containsText" text="ENVIADO A FINANCIERA">
      <formula>NOT(ISERROR(SEARCH("ENVIADO A FINANCIERA",AK335)))</formula>
    </cfRule>
  </conditionalFormatting>
  <conditionalFormatting sqref="AL335">
    <cfRule type="containsText" dxfId="6493" priority="6910" operator="containsText" text="FIRMADO">
      <formula>NOT(ISERROR(SEARCH("FIRMADO",AL335)))</formula>
    </cfRule>
  </conditionalFormatting>
  <conditionalFormatting sqref="AL335">
    <cfRule type="containsText" dxfId="6492" priority="6909" operator="containsText" text="EXPEDIDO">
      <formula>NOT(ISERROR(SEARCH("EXPEDIDO",AL335)))</formula>
    </cfRule>
  </conditionalFormatting>
  <conditionalFormatting sqref="AL335">
    <cfRule type="containsText" dxfId="6491" priority="6908" operator="containsText" text="RELACIONADO">
      <formula>NOT(ISERROR(SEARCH("RELACIONADO",AL335)))</formula>
    </cfRule>
  </conditionalFormatting>
  <conditionalFormatting sqref="AL335">
    <cfRule type="containsText" dxfId="6490" priority="6907" operator="containsText" text="ANEXADO">
      <formula>NOT(ISERROR(SEARCH("ANEXADO",AL335)))</formula>
    </cfRule>
  </conditionalFormatting>
  <conditionalFormatting sqref="AL335">
    <cfRule type="containsText" dxfId="6489" priority="6906" operator="containsText" text="PENDIENTE">
      <formula>NOT(ISERROR(SEARCH("PENDIENTE",AL335)))</formula>
    </cfRule>
  </conditionalFormatting>
  <conditionalFormatting sqref="AL335">
    <cfRule type="containsText" dxfId="6488" priority="6905" operator="containsText" text="ENVIADO A FINANCIERA">
      <formula>NOT(ISERROR(SEARCH("ENVIADO A FINANCIERA",AL335)))</formula>
    </cfRule>
  </conditionalFormatting>
  <conditionalFormatting sqref="AI292">
    <cfRule type="containsText" dxfId="6487" priority="6904" operator="containsText" text="FIRMADO">
      <formula>NOT(ISERROR(SEARCH("FIRMADO",AI292)))</formula>
    </cfRule>
  </conditionalFormatting>
  <conditionalFormatting sqref="AI292">
    <cfRule type="containsText" dxfId="6486" priority="6903" operator="containsText" text="EXPEDIDO">
      <formula>NOT(ISERROR(SEARCH("EXPEDIDO",AI292)))</formula>
    </cfRule>
  </conditionalFormatting>
  <conditionalFormatting sqref="AI292">
    <cfRule type="containsText" dxfId="6485" priority="6902" operator="containsText" text="RELACIONADO">
      <formula>NOT(ISERROR(SEARCH("RELACIONADO",AI292)))</formula>
    </cfRule>
  </conditionalFormatting>
  <conditionalFormatting sqref="AI292">
    <cfRule type="containsText" dxfId="6484" priority="6901" operator="containsText" text="ANEXADO">
      <formula>NOT(ISERROR(SEARCH("ANEXADO",AI292)))</formula>
    </cfRule>
  </conditionalFormatting>
  <conditionalFormatting sqref="AI292">
    <cfRule type="containsText" dxfId="6483" priority="6900" operator="containsText" text="PENDIENTE">
      <formula>NOT(ISERROR(SEARCH("PENDIENTE",AI292)))</formula>
    </cfRule>
  </conditionalFormatting>
  <conditionalFormatting sqref="AI292">
    <cfRule type="containsText" dxfId="6482" priority="6899" operator="containsText" text="ENVIADO A FINANCIERA">
      <formula>NOT(ISERROR(SEARCH("ENVIADO A FINANCIERA",AI292)))</formula>
    </cfRule>
  </conditionalFormatting>
  <conditionalFormatting sqref="AK292:AL292">
    <cfRule type="containsText" dxfId="6481" priority="6898" operator="containsText" text="FIRMADO">
      <formula>NOT(ISERROR(SEARCH("FIRMADO",AK292)))</formula>
    </cfRule>
  </conditionalFormatting>
  <conditionalFormatting sqref="AK292:AL292">
    <cfRule type="containsText" dxfId="6480" priority="6897" operator="containsText" text="EXPEDIDO">
      <formula>NOT(ISERROR(SEARCH("EXPEDIDO",AK292)))</formula>
    </cfRule>
  </conditionalFormatting>
  <conditionalFormatting sqref="AK292:AL292">
    <cfRule type="containsText" dxfId="6479" priority="6896" operator="containsText" text="RELACIONADO">
      <formula>NOT(ISERROR(SEARCH("RELACIONADO",AK292)))</formula>
    </cfRule>
  </conditionalFormatting>
  <conditionalFormatting sqref="AK292:AL292">
    <cfRule type="containsText" dxfId="6478" priority="6895" operator="containsText" text="ANEXADO">
      <formula>NOT(ISERROR(SEARCH("ANEXADO",AK292)))</formula>
    </cfRule>
  </conditionalFormatting>
  <conditionalFormatting sqref="AK292:AL292">
    <cfRule type="containsText" dxfId="6477" priority="6894" operator="containsText" text="PENDIENTE">
      <formula>NOT(ISERROR(SEARCH("PENDIENTE",AK292)))</formula>
    </cfRule>
  </conditionalFormatting>
  <conditionalFormatting sqref="AK292:AL292">
    <cfRule type="containsText" dxfId="6476" priority="6893" operator="containsText" text="ENVIADO A FINANCIERA">
      <formula>NOT(ISERROR(SEARCH("ENVIADO A FINANCIERA",AK292)))</formula>
    </cfRule>
  </conditionalFormatting>
  <conditionalFormatting sqref="AI312">
    <cfRule type="containsText" dxfId="6475" priority="6892" operator="containsText" text="FIRMADO">
      <formula>NOT(ISERROR(SEARCH("FIRMADO",AI312)))</formula>
    </cfRule>
  </conditionalFormatting>
  <conditionalFormatting sqref="AI312">
    <cfRule type="containsText" dxfId="6474" priority="6891" operator="containsText" text="EXPEDIDO">
      <formula>NOT(ISERROR(SEARCH("EXPEDIDO",AI312)))</formula>
    </cfRule>
  </conditionalFormatting>
  <conditionalFormatting sqref="AI312">
    <cfRule type="containsText" dxfId="6473" priority="6890" operator="containsText" text="RELACIONADO">
      <formula>NOT(ISERROR(SEARCH("RELACIONADO",AI312)))</formula>
    </cfRule>
  </conditionalFormatting>
  <conditionalFormatting sqref="AI312">
    <cfRule type="containsText" dxfId="6472" priority="6889" operator="containsText" text="ANEXADO">
      <formula>NOT(ISERROR(SEARCH("ANEXADO",AI312)))</formula>
    </cfRule>
  </conditionalFormatting>
  <conditionalFormatting sqref="AI312">
    <cfRule type="containsText" dxfId="6471" priority="6888" operator="containsText" text="PENDIENTE">
      <formula>NOT(ISERROR(SEARCH("PENDIENTE",AI312)))</formula>
    </cfRule>
  </conditionalFormatting>
  <conditionalFormatting sqref="AI312">
    <cfRule type="containsText" dxfId="6470" priority="6887" operator="containsText" text="ENVIADO A FINANCIERA">
      <formula>NOT(ISERROR(SEARCH("ENVIADO A FINANCIERA",AI312)))</formula>
    </cfRule>
  </conditionalFormatting>
  <conditionalFormatting sqref="AK312:AL312">
    <cfRule type="containsText" dxfId="6469" priority="6886" operator="containsText" text="FIRMADO">
      <formula>NOT(ISERROR(SEARCH("FIRMADO",AK312)))</formula>
    </cfRule>
  </conditionalFormatting>
  <conditionalFormatting sqref="AK312:AL312">
    <cfRule type="containsText" dxfId="6468" priority="6885" operator="containsText" text="EXPEDIDO">
      <formula>NOT(ISERROR(SEARCH("EXPEDIDO",AK312)))</formula>
    </cfRule>
  </conditionalFormatting>
  <conditionalFormatting sqref="AK312:AL312">
    <cfRule type="containsText" dxfId="6467" priority="6884" operator="containsText" text="RELACIONADO">
      <formula>NOT(ISERROR(SEARCH("RELACIONADO",AK312)))</formula>
    </cfRule>
  </conditionalFormatting>
  <conditionalFormatting sqref="AK312:AL312">
    <cfRule type="containsText" dxfId="6466" priority="6883" operator="containsText" text="ANEXADO">
      <formula>NOT(ISERROR(SEARCH("ANEXADO",AK312)))</formula>
    </cfRule>
  </conditionalFormatting>
  <conditionalFormatting sqref="AK312:AL312">
    <cfRule type="containsText" dxfId="6465" priority="6882" operator="containsText" text="PENDIENTE">
      <formula>NOT(ISERROR(SEARCH("PENDIENTE",AK312)))</formula>
    </cfRule>
  </conditionalFormatting>
  <conditionalFormatting sqref="AK312:AL312">
    <cfRule type="containsText" dxfId="6464" priority="6881" operator="containsText" text="ENVIADO A FINANCIERA">
      <formula>NOT(ISERROR(SEARCH("ENVIADO A FINANCIERA",AK312)))</formula>
    </cfRule>
  </conditionalFormatting>
  <conditionalFormatting sqref="AI329">
    <cfRule type="containsText" dxfId="6463" priority="6880" operator="containsText" text="FIRMADO">
      <formula>NOT(ISERROR(SEARCH("FIRMADO",AI329)))</formula>
    </cfRule>
  </conditionalFormatting>
  <conditionalFormatting sqref="AI329">
    <cfRule type="containsText" dxfId="6462" priority="6879" operator="containsText" text="EXPEDIDO">
      <formula>NOT(ISERROR(SEARCH("EXPEDIDO",AI329)))</formula>
    </cfRule>
  </conditionalFormatting>
  <conditionalFormatting sqref="AI329">
    <cfRule type="containsText" dxfId="6461" priority="6878" operator="containsText" text="RELACIONADO">
      <formula>NOT(ISERROR(SEARCH("RELACIONADO",AI329)))</formula>
    </cfRule>
  </conditionalFormatting>
  <conditionalFormatting sqref="AI329">
    <cfRule type="containsText" dxfId="6460" priority="6877" operator="containsText" text="ANEXADO">
      <formula>NOT(ISERROR(SEARCH("ANEXADO",AI329)))</formula>
    </cfRule>
  </conditionalFormatting>
  <conditionalFormatting sqref="AI329">
    <cfRule type="containsText" dxfId="6459" priority="6876" operator="containsText" text="PENDIENTE">
      <formula>NOT(ISERROR(SEARCH("PENDIENTE",AI329)))</formula>
    </cfRule>
  </conditionalFormatting>
  <conditionalFormatting sqref="AI329">
    <cfRule type="containsText" dxfId="6458" priority="6875" operator="containsText" text="ENVIADO A FINANCIERA">
      <formula>NOT(ISERROR(SEARCH("ENVIADO A FINANCIERA",AI329)))</formula>
    </cfRule>
  </conditionalFormatting>
  <conditionalFormatting sqref="AK329:AL329">
    <cfRule type="containsText" dxfId="6457" priority="6874" operator="containsText" text="FIRMADO">
      <formula>NOT(ISERROR(SEARCH("FIRMADO",AK329)))</formula>
    </cfRule>
  </conditionalFormatting>
  <conditionalFormatting sqref="AK329:AL329">
    <cfRule type="containsText" dxfId="6456" priority="6873" operator="containsText" text="EXPEDIDO">
      <formula>NOT(ISERROR(SEARCH("EXPEDIDO",AK329)))</formula>
    </cfRule>
  </conditionalFormatting>
  <conditionalFormatting sqref="AK329:AL329">
    <cfRule type="containsText" dxfId="6455" priority="6872" operator="containsText" text="RELACIONADO">
      <formula>NOT(ISERROR(SEARCH("RELACIONADO",AK329)))</formula>
    </cfRule>
  </conditionalFormatting>
  <conditionalFormatting sqref="AK329:AL329">
    <cfRule type="containsText" dxfId="6454" priority="6871" operator="containsText" text="ANEXADO">
      <formula>NOT(ISERROR(SEARCH("ANEXADO",AK329)))</formula>
    </cfRule>
  </conditionalFormatting>
  <conditionalFormatting sqref="AK329:AL329">
    <cfRule type="containsText" dxfId="6453" priority="6870" operator="containsText" text="PENDIENTE">
      <formula>NOT(ISERROR(SEARCH("PENDIENTE",AK329)))</formula>
    </cfRule>
  </conditionalFormatting>
  <conditionalFormatting sqref="AK329:AL329">
    <cfRule type="containsText" dxfId="6452" priority="6869" operator="containsText" text="ENVIADO A FINANCIERA">
      <formula>NOT(ISERROR(SEARCH("ENVIADO A FINANCIERA",AK329)))</formula>
    </cfRule>
  </conditionalFormatting>
  <conditionalFormatting sqref="AI361:AJ361">
    <cfRule type="containsText" dxfId="6451" priority="6868" operator="containsText" text="FIRMADO">
      <formula>NOT(ISERROR(SEARCH("FIRMADO",AI361)))</formula>
    </cfRule>
  </conditionalFormatting>
  <conditionalFormatting sqref="AI361:AJ361">
    <cfRule type="containsText" dxfId="6450" priority="6867" operator="containsText" text="EXPEDIDO">
      <formula>NOT(ISERROR(SEARCH("EXPEDIDO",AI361)))</formula>
    </cfRule>
  </conditionalFormatting>
  <conditionalFormatting sqref="AI361:AJ361">
    <cfRule type="containsText" dxfId="6449" priority="6866" operator="containsText" text="RELACIONADO">
      <formula>NOT(ISERROR(SEARCH("RELACIONADO",AI361)))</formula>
    </cfRule>
  </conditionalFormatting>
  <conditionalFormatting sqref="AI361:AJ361">
    <cfRule type="containsText" dxfId="6448" priority="6865" operator="containsText" text="ANEXADO">
      <formula>NOT(ISERROR(SEARCH("ANEXADO",AI361)))</formula>
    </cfRule>
  </conditionalFormatting>
  <conditionalFormatting sqref="AI361:AJ361">
    <cfRule type="containsText" dxfId="6447" priority="6864" operator="containsText" text="PENDIENTE">
      <formula>NOT(ISERROR(SEARCH("PENDIENTE",AI361)))</formula>
    </cfRule>
  </conditionalFormatting>
  <conditionalFormatting sqref="AI361:AJ361">
    <cfRule type="containsText" dxfId="6446" priority="6863" operator="containsText" text="ENVIADO A FINANCIERA">
      <formula>NOT(ISERROR(SEARCH("ENVIADO A FINANCIERA",AI361)))</formula>
    </cfRule>
  </conditionalFormatting>
  <conditionalFormatting sqref="AK361">
    <cfRule type="containsText" dxfId="6445" priority="6862" operator="containsText" text="FIRMADO">
      <formula>NOT(ISERROR(SEARCH("FIRMADO",AK361)))</formula>
    </cfRule>
  </conditionalFormatting>
  <conditionalFormatting sqref="AK361">
    <cfRule type="containsText" dxfId="6444" priority="6861" operator="containsText" text="EXPEDIDO">
      <formula>NOT(ISERROR(SEARCH("EXPEDIDO",AK361)))</formula>
    </cfRule>
  </conditionalFormatting>
  <conditionalFormatting sqref="AK361">
    <cfRule type="containsText" dxfId="6443" priority="6860" operator="containsText" text="RELACIONADO">
      <formula>NOT(ISERROR(SEARCH("RELACIONADO",AK361)))</formula>
    </cfRule>
  </conditionalFormatting>
  <conditionalFormatting sqref="AK361">
    <cfRule type="containsText" dxfId="6442" priority="6859" operator="containsText" text="ANEXADO">
      <formula>NOT(ISERROR(SEARCH("ANEXADO",AK361)))</formula>
    </cfRule>
  </conditionalFormatting>
  <conditionalFormatting sqref="AK361">
    <cfRule type="containsText" dxfId="6441" priority="6858" operator="containsText" text="PENDIENTE">
      <formula>NOT(ISERROR(SEARCH("PENDIENTE",AK361)))</formula>
    </cfRule>
  </conditionalFormatting>
  <conditionalFormatting sqref="AK361">
    <cfRule type="containsText" dxfId="6440" priority="6857" operator="containsText" text="ENVIADO A FINANCIERA">
      <formula>NOT(ISERROR(SEARCH("ENVIADO A FINANCIERA",AK361)))</formula>
    </cfRule>
  </conditionalFormatting>
  <conditionalFormatting sqref="AL361">
    <cfRule type="containsText" dxfId="6439" priority="6856" operator="containsText" text="FIRMADO">
      <formula>NOT(ISERROR(SEARCH("FIRMADO",AL361)))</formula>
    </cfRule>
  </conditionalFormatting>
  <conditionalFormatting sqref="AL361">
    <cfRule type="containsText" dxfId="6438" priority="6855" operator="containsText" text="EXPEDIDO">
      <formula>NOT(ISERROR(SEARCH("EXPEDIDO",AL361)))</formula>
    </cfRule>
  </conditionalFormatting>
  <conditionalFormatting sqref="AL361">
    <cfRule type="containsText" dxfId="6437" priority="6854" operator="containsText" text="RELACIONADO">
      <formula>NOT(ISERROR(SEARCH("RELACIONADO",AL361)))</formula>
    </cfRule>
  </conditionalFormatting>
  <conditionalFormatting sqref="AL361">
    <cfRule type="containsText" dxfId="6436" priority="6853" operator="containsText" text="ANEXADO">
      <formula>NOT(ISERROR(SEARCH("ANEXADO",AL361)))</formula>
    </cfRule>
  </conditionalFormatting>
  <conditionalFormatting sqref="AL361">
    <cfRule type="containsText" dxfId="6435" priority="6852" operator="containsText" text="PENDIENTE">
      <formula>NOT(ISERROR(SEARCH("PENDIENTE",AL361)))</formula>
    </cfRule>
  </conditionalFormatting>
  <conditionalFormatting sqref="AL361">
    <cfRule type="containsText" dxfId="6434" priority="6851" operator="containsText" text="ENVIADO A FINANCIERA">
      <formula>NOT(ISERROR(SEARCH("ENVIADO A FINANCIERA",AL361)))</formula>
    </cfRule>
  </conditionalFormatting>
  <conditionalFormatting sqref="AI316">
    <cfRule type="containsText" dxfId="6433" priority="6850" operator="containsText" text="FIRMADO">
      <formula>NOT(ISERROR(SEARCH("FIRMADO",AI316)))</formula>
    </cfRule>
  </conditionalFormatting>
  <conditionalFormatting sqref="AI316">
    <cfRule type="containsText" dxfId="6432" priority="6849" operator="containsText" text="EXPEDIDO">
      <formula>NOT(ISERROR(SEARCH("EXPEDIDO",AI316)))</formula>
    </cfRule>
  </conditionalFormatting>
  <conditionalFormatting sqref="AI316">
    <cfRule type="containsText" dxfId="6431" priority="6848" operator="containsText" text="RELACIONADO">
      <formula>NOT(ISERROR(SEARCH("RELACIONADO",AI316)))</formula>
    </cfRule>
  </conditionalFormatting>
  <conditionalFormatting sqref="AI316">
    <cfRule type="containsText" dxfId="6430" priority="6847" operator="containsText" text="ANEXADO">
      <formula>NOT(ISERROR(SEARCH("ANEXADO",AI316)))</formula>
    </cfRule>
  </conditionalFormatting>
  <conditionalFormatting sqref="AI316">
    <cfRule type="containsText" dxfId="6429" priority="6846" operator="containsText" text="PENDIENTE">
      <formula>NOT(ISERROR(SEARCH("PENDIENTE",AI316)))</formula>
    </cfRule>
  </conditionalFormatting>
  <conditionalFormatting sqref="AI316">
    <cfRule type="containsText" dxfId="6428" priority="6845" operator="containsText" text="ENVIADO A FINANCIERA">
      <formula>NOT(ISERROR(SEARCH("ENVIADO A FINANCIERA",AI316)))</formula>
    </cfRule>
  </conditionalFormatting>
  <conditionalFormatting sqref="AK316">
    <cfRule type="containsText" dxfId="6427" priority="6844" operator="containsText" text="FIRMADO">
      <formula>NOT(ISERROR(SEARCH("FIRMADO",AK316)))</formula>
    </cfRule>
  </conditionalFormatting>
  <conditionalFormatting sqref="AK316">
    <cfRule type="containsText" dxfId="6426" priority="6843" operator="containsText" text="EXPEDIDO">
      <formula>NOT(ISERROR(SEARCH("EXPEDIDO",AK316)))</formula>
    </cfRule>
  </conditionalFormatting>
  <conditionalFormatting sqref="AK316">
    <cfRule type="containsText" dxfId="6425" priority="6842" operator="containsText" text="RELACIONADO">
      <formula>NOT(ISERROR(SEARCH("RELACIONADO",AK316)))</formula>
    </cfRule>
  </conditionalFormatting>
  <conditionalFormatting sqref="AK316">
    <cfRule type="containsText" dxfId="6424" priority="6841" operator="containsText" text="ANEXADO">
      <formula>NOT(ISERROR(SEARCH("ANEXADO",AK316)))</formula>
    </cfRule>
  </conditionalFormatting>
  <conditionalFormatting sqref="AK316">
    <cfRule type="containsText" dxfId="6423" priority="6840" operator="containsText" text="PENDIENTE">
      <formula>NOT(ISERROR(SEARCH("PENDIENTE",AK316)))</formula>
    </cfRule>
  </conditionalFormatting>
  <conditionalFormatting sqref="AK316">
    <cfRule type="containsText" dxfId="6422" priority="6839" operator="containsText" text="ENVIADO A FINANCIERA">
      <formula>NOT(ISERROR(SEARCH("ENVIADO A FINANCIERA",AK316)))</formula>
    </cfRule>
  </conditionalFormatting>
  <conditionalFormatting sqref="AL316">
    <cfRule type="containsText" dxfId="6421" priority="6838" operator="containsText" text="FIRMADO">
      <formula>NOT(ISERROR(SEARCH("FIRMADO",AL316)))</formula>
    </cfRule>
  </conditionalFormatting>
  <conditionalFormatting sqref="AL316">
    <cfRule type="containsText" dxfId="6420" priority="6837" operator="containsText" text="EXPEDIDO">
      <formula>NOT(ISERROR(SEARCH("EXPEDIDO",AL316)))</formula>
    </cfRule>
  </conditionalFormatting>
  <conditionalFormatting sqref="AL316">
    <cfRule type="containsText" dxfId="6419" priority="6836" operator="containsText" text="RELACIONADO">
      <formula>NOT(ISERROR(SEARCH("RELACIONADO",AL316)))</formula>
    </cfRule>
  </conditionalFormatting>
  <conditionalFormatting sqref="AL316">
    <cfRule type="containsText" dxfId="6418" priority="6835" operator="containsText" text="ANEXADO">
      <formula>NOT(ISERROR(SEARCH("ANEXADO",AL316)))</formula>
    </cfRule>
  </conditionalFormatting>
  <conditionalFormatting sqref="AL316">
    <cfRule type="containsText" dxfId="6417" priority="6834" operator="containsText" text="PENDIENTE">
      <formula>NOT(ISERROR(SEARCH("PENDIENTE",AL316)))</formula>
    </cfRule>
  </conditionalFormatting>
  <conditionalFormatting sqref="AL316">
    <cfRule type="containsText" dxfId="6416" priority="6833" operator="containsText" text="ENVIADO A FINANCIERA">
      <formula>NOT(ISERROR(SEARCH("ENVIADO A FINANCIERA",AL316)))</formula>
    </cfRule>
  </conditionalFormatting>
  <conditionalFormatting sqref="AI337:AJ337">
    <cfRule type="containsText" dxfId="6415" priority="6832" operator="containsText" text="FIRMADO">
      <formula>NOT(ISERROR(SEARCH("FIRMADO",AI337)))</formula>
    </cfRule>
  </conditionalFormatting>
  <conditionalFormatting sqref="AI337:AJ337">
    <cfRule type="containsText" dxfId="6414" priority="6831" operator="containsText" text="EXPEDIDO">
      <formula>NOT(ISERROR(SEARCH("EXPEDIDO",AI337)))</formula>
    </cfRule>
  </conditionalFormatting>
  <conditionalFormatting sqref="AI337:AJ337">
    <cfRule type="containsText" dxfId="6413" priority="6830" operator="containsText" text="RELACIONADO">
      <formula>NOT(ISERROR(SEARCH("RELACIONADO",AI337)))</formula>
    </cfRule>
  </conditionalFormatting>
  <conditionalFormatting sqref="AI337:AJ337">
    <cfRule type="containsText" dxfId="6412" priority="6829" operator="containsText" text="ANEXADO">
      <formula>NOT(ISERROR(SEARCH("ANEXADO",AI337)))</formula>
    </cfRule>
  </conditionalFormatting>
  <conditionalFormatting sqref="AI337:AJ337">
    <cfRule type="containsText" dxfId="6411" priority="6828" operator="containsText" text="PENDIENTE">
      <formula>NOT(ISERROR(SEARCH("PENDIENTE",AI337)))</formula>
    </cfRule>
  </conditionalFormatting>
  <conditionalFormatting sqref="AI337:AJ337">
    <cfRule type="containsText" dxfId="6410" priority="6827" operator="containsText" text="ENVIADO A FINANCIERA">
      <formula>NOT(ISERROR(SEARCH("ENVIADO A FINANCIERA",AI337)))</formula>
    </cfRule>
  </conditionalFormatting>
  <conditionalFormatting sqref="AK337">
    <cfRule type="containsText" dxfId="6409" priority="6826" operator="containsText" text="FIRMADO">
      <formula>NOT(ISERROR(SEARCH("FIRMADO",AK337)))</formula>
    </cfRule>
  </conditionalFormatting>
  <conditionalFormatting sqref="AK337">
    <cfRule type="containsText" dxfId="6408" priority="6825" operator="containsText" text="EXPEDIDO">
      <formula>NOT(ISERROR(SEARCH("EXPEDIDO",AK337)))</formula>
    </cfRule>
  </conditionalFormatting>
  <conditionalFormatting sqref="AK337">
    <cfRule type="containsText" dxfId="6407" priority="6824" operator="containsText" text="RELACIONADO">
      <formula>NOT(ISERROR(SEARCH("RELACIONADO",AK337)))</formula>
    </cfRule>
  </conditionalFormatting>
  <conditionalFormatting sqref="AK337">
    <cfRule type="containsText" dxfId="6406" priority="6823" operator="containsText" text="ANEXADO">
      <formula>NOT(ISERROR(SEARCH("ANEXADO",AK337)))</formula>
    </cfRule>
  </conditionalFormatting>
  <conditionalFormatting sqref="AK337">
    <cfRule type="containsText" dxfId="6405" priority="6822" operator="containsText" text="PENDIENTE">
      <formula>NOT(ISERROR(SEARCH("PENDIENTE",AK337)))</formula>
    </cfRule>
  </conditionalFormatting>
  <conditionalFormatting sqref="AK337">
    <cfRule type="containsText" dxfId="6404" priority="6821" operator="containsText" text="ENVIADO A FINANCIERA">
      <formula>NOT(ISERROR(SEARCH("ENVIADO A FINANCIERA",AK337)))</formula>
    </cfRule>
  </conditionalFormatting>
  <conditionalFormatting sqref="AL337">
    <cfRule type="containsText" dxfId="6403" priority="6820" operator="containsText" text="FIRMADO">
      <formula>NOT(ISERROR(SEARCH("FIRMADO",AL337)))</formula>
    </cfRule>
  </conditionalFormatting>
  <conditionalFormatting sqref="AL337">
    <cfRule type="containsText" dxfId="6402" priority="6819" operator="containsText" text="EXPEDIDO">
      <formula>NOT(ISERROR(SEARCH("EXPEDIDO",AL337)))</formula>
    </cfRule>
  </conditionalFormatting>
  <conditionalFormatting sqref="AL337">
    <cfRule type="containsText" dxfId="6401" priority="6818" operator="containsText" text="RELACIONADO">
      <formula>NOT(ISERROR(SEARCH("RELACIONADO",AL337)))</formula>
    </cfRule>
  </conditionalFormatting>
  <conditionalFormatting sqref="AL337">
    <cfRule type="containsText" dxfId="6400" priority="6817" operator="containsText" text="ANEXADO">
      <formula>NOT(ISERROR(SEARCH("ANEXADO",AL337)))</formula>
    </cfRule>
  </conditionalFormatting>
  <conditionalFormatting sqref="AL337">
    <cfRule type="containsText" dxfId="6399" priority="6816" operator="containsText" text="PENDIENTE">
      <formula>NOT(ISERROR(SEARCH("PENDIENTE",AL337)))</formula>
    </cfRule>
  </conditionalFormatting>
  <conditionalFormatting sqref="AL337">
    <cfRule type="containsText" dxfId="6398" priority="6815" operator="containsText" text="ENVIADO A FINANCIERA">
      <formula>NOT(ISERROR(SEARCH("ENVIADO A FINANCIERA",AL337)))</formula>
    </cfRule>
  </conditionalFormatting>
  <conditionalFormatting sqref="AI325">
    <cfRule type="containsText" dxfId="6397" priority="6814" operator="containsText" text="FIRMADO">
      <formula>NOT(ISERROR(SEARCH("FIRMADO",AI325)))</formula>
    </cfRule>
  </conditionalFormatting>
  <conditionalFormatting sqref="AI325">
    <cfRule type="containsText" dxfId="6396" priority="6813" operator="containsText" text="EXPEDIDO">
      <formula>NOT(ISERROR(SEARCH("EXPEDIDO",AI325)))</formula>
    </cfRule>
  </conditionalFormatting>
  <conditionalFormatting sqref="AI325">
    <cfRule type="containsText" dxfId="6395" priority="6812" operator="containsText" text="RELACIONADO">
      <formula>NOT(ISERROR(SEARCH("RELACIONADO",AI325)))</formula>
    </cfRule>
  </conditionalFormatting>
  <conditionalFormatting sqref="AI325">
    <cfRule type="containsText" dxfId="6394" priority="6811" operator="containsText" text="ANEXADO">
      <formula>NOT(ISERROR(SEARCH("ANEXADO",AI325)))</formula>
    </cfRule>
  </conditionalFormatting>
  <conditionalFormatting sqref="AI325">
    <cfRule type="containsText" dxfId="6393" priority="6810" operator="containsText" text="PENDIENTE">
      <formula>NOT(ISERROR(SEARCH("PENDIENTE",AI325)))</formula>
    </cfRule>
  </conditionalFormatting>
  <conditionalFormatting sqref="AI325">
    <cfRule type="containsText" dxfId="6392" priority="6809" operator="containsText" text="ENVIADO A FINANCIERA">
      <formula>NOT(ISERROR(SEARCH("ENVIADO A FINANCIERA",AI325)))</formula>
    </cfRule>
  </conditionalFormatting>
  <conditionalFormatting sqref="AK325">
    <cfRule type="containsText" dxfId="6391" priority="6808" operator="containsText" text="FIRMADO">
      <formula>NOT(ISERROR(SEARCH("FIRMADO",AK325)))</formula>
    </cfRule>
  </conditionalFormatting>
  <conditionalFormatting sqref="AK325">
    <cfRule type="containsText" dxfId="6390" priority="6807" operator="containsText" text="EXPEDIDO">
      <formula>NOT(ISERROR(SEARCH("EXPEDIDO",AK325)))</formula>
    </cfRule>
  </conditionalFormatting>
  <conditionalFormatting sqref="AK325">
    <cfRule type="containsText" dxfId="6389" priority="6806" operator="containsText" text="RELACIONADO">
      <formula>NOT(ISERROR(SEARCH("RELACIONADO",AK325)))</formula>
    </cfRule>
  </conditionalFormatting>
  <conditionalFormatting sqref="AK325">
    <cfRule type="containsText" dxfId="6388" priority="6805" operator="containsText" text="ANEXADO">
      <formula>NOT(ISERROR(SEARCH("ANEXADO",AK325)))</formula>
    </cfRule>
  </conditionalFormatting>
  <conditionalFormatting sqref="AK325">
    <cfRule type="containsText" dxfId="6387" priority="6804" operator="containsText" text="PENDIENTE">
      <formula>NOT(ISERROR(SEARCH("PENDIENTE",AK325)))</formula>
    </cfRule>
  </conditionalFormatting>
  <conditionalFormatting sqref="AK325">
    <cfRule type="containsText" dxfId="6386" priority="6803" operator="containsText" text="ENVIADO A FINANCIERA">
      <formula>NOT(ISERROR(SEARCH("ENVIADO A FINANCIERA",AK325)))</formula>
    </cfRule>
  </conditionalFormatting>
  <conditionalFormatting sqref="AL325">
    <cfRule type="containsText" dxfId="6385" priority="6802" operator="containsText" text="FIRMADO">
      <formula>NOT(ISERROR(SEARCH("FIRMADO",AL325)))</formula>
    </cfRule>
  </conditionalFormatting>
  <conditionalFormatting sqref="AL325">
    <cfRule type="containsText" dxfId="6384" priority="6801" operator="containsText" text="EXPEDIDO">
      <formula>NOT(ISERROR(SEARCH("EXPEDIDO",AL325)))</formula>
    </cfRule>
  </conditionalFormatting>
  <conditionalFormatting sqref="AL325">
    <cfRule type="containsText" dxfId="6383" priority="6800" operator="containsText" text="RELACIONADO">
      <formula>NOT(ISERROR(SEARCH("RELACIONADO",AL325)))</formula>
    </cfRule>
  </conditionalFormatting>
  <conditionalFormatting sqref="AL325">
    <cfRule type="containsText" dxfId="6382" priority="6799" operator="containsText" text="ANEXADO">
      <formula>NOT(ISERROR(SEARCH("ANEXADO",AL325)))</formula>
    </cfRule>
  </conditionalFormatting>
  <conditionalFormatting sqref="AL325">
    <cfRule type="containsText" dxfId="6381" priority="6798" operator="containsText" text="PENDIENTE">
      <formula>NOT(ISERROR(SEARCH("PENDIENTE",AL325)))</formula>
    </cfRule>
  </conditionalFormatting>
  <conditionalFormatting sqref="AL325">
    <cfRule type="containsText" dxfId="6380" priority="6797" operator="containsText" text="ENVIADO A FINANCIERA">
      <formula>NOT(ISERROR(SEARCH("ENVIADO A FINANCIERA",AL325)))</formula>
    </cfRule>
  </conditionalFormatting>
  <conditionalFormatting sqref="AI357:AJ357">
    <cfRule type="containsText" dxfId="6379" priority="6796" operator="containsText" text="FIRMADO">
      <formula>NOT(ISERROR(SEARCH("FIRMADO",AI357)))</formula>
    </cfRule>
  </conditionalFormatting>
  <conditionalFormatting sqref="AI357:AJ357">
    <cfRule type="containsText" dxfId="6378" priority="6795" operator="containsText" text="EXPEDIDO">
      <formula>NOT(ISERROR(SEARCH("EXPEDIDO",AI357)))</formula>
    </cfRule>
  </conditionalFormatting>
  <conditionalFormatting sqref="AI357:AJ357">
    <cfRule type="containsText" dxfId="6377" priority="6794" operator="containsText" text="RELACIONADO">
      <formula>NOT(ISERROR(SEARCH("RELACIONADO",AI357)))</formula>
    </cfRule>
  </conditionalFormatting>
  <conditionalFormatting sqref="AI357:AJ357">
    <cfRule type="containsText" dxfId="6376" priority="6793" operator="containsText" text="ANEXADO">
      <formula>NOT(ISERROR(SEARCH("ANEXADO",AI357)))</formula>
    </cfRule>
  </conditionalFormatting>
  <conditionalFormatting sqref="AI357:AJ357">
    <cfRule type="containsText" dxfId="6375" priority="6792" operator="containsText" text="PENDIENTE">
      <formula>NOT(ISERROR(SEARCH("PENDIENTE",AI357)))</formula>
    </cfRule>
  </conditionalFormatting>
  <conditionalFormatting sqref="AI357:AJ357">
    <cfRule type="containsText" dxfId="6374" priority="6791" operator="containsText" text="ENVIADO A FINANCIERA">
      <formula>NOT(ISERROR(SEARCH("ENVIADO A FINANCIERA",AI357)))</formula>
    </cfRule>
  </conditionalFormatting>
  <conditionalFormatting sqref="AK357">
    <cfRule type="containsText" dxfId="6373" priority="6790" operator="containsText" text="FIRMADO">
      <formula>NOT(ISERROR(SEARCH("FIRMADO",AK357)))</formula>
    </cfRule>
  </conditionalFormatting>
  <conditionalFormatting sqref="AK357">
    <cfRule type="containsText" dxfId="6372" priority="6789" operator="containsText" text="EXPEDIDO">
      <formula>NOT(ISERROR(SEARCH("EXPEDIDO",AK357)))</formula>
    </cfRule>
  </conditionalFormatting>
  <conditionalFormatting sqref="AK357">
    <cfRule type="containsText" dxfId="6371" priority="6788" operator="containsText" text="RELACIONADO">
      <formula>NOT(ISERROR(SEARCH("RELACIONADO",AK357)))</formula>
    </cfRule>
  </conditionalFormatting>
  <conditionalFormatting sqref="AK357">
    <cfRule type="containsText" dxfId="6370" priority="6787" operator="containsText" text="ANEXADO">
      <formula>NOT(ISERROR(SEARCH("ANEXADO",AK357)))</formula>
    </cfRule>
  </conditionalFormatting>
  <conditionalFormatting sqref="AK357">
    <cfRule type="containsText" dxfId="6369" priority="6786" operator="containsText" text="PENDIENTE">
      <formula>NOT(ISERROR(SEARCH("PENDIENTE",AK357)))</formula>
    </cfRule>
  </conditionalFormatting>
  <conditionalFormatting sqref="AK357">
    <cfRule type="containsText" dxfId="6368" priority="6785" operator="containsText" text="ENVIADO A FINANCIERA">
      <formula>NOT(ISERROR(SEARCH("ENVIADO A FINANCIERA",AK357)))</formula>
    </cfRule>
  </conditionalFormatting>
  <conditionalFormatting sqref="AL357">
    <cfRule type="containsText" dxfId="6367" priority="6784" operator="containsText" text="FIRMADO">
      <formula>NOT(ISERROR(SEARCH("FIRMADO",AL357)))</formula>
    </cfRule>
  </conditionalFormatting>
  <conditionalFormatting sqref="AL357">
    <cfRule type="containsText" dxfId="6366" priority="6783" operator="containsText" text="EXPEDIDO">
      <formula>NOT(ISERROR(SEARCH("EXPEDIDO",AL357)))</formula>
    </cfRule>
  </conditionalFormatting>
  <conditionalFormatting sqref="AL357">
    <cfRule type="containsText" dxfId="6365" priority="6782" operator="containsText" text="RELACIONADO">
      <formula>NOT(ISERROR(SEARCH("RELACIONADO",AL357)))</formula>
    </cfRule>
  </conditionalFormatting>
  <conditionalFormatting sqref="AL357">
    <cfRule type="containsText" dxfId="6364" priority="6781" operator="containsText" text="ANEXADO">
      <formula>NOT(ISERROR(SEARCH("ANEXADO",AL357)))</formula>
    </cfRule>
  </conditionalFormatting>
  <conditionalFormatting sqref="AL357">
    <cfRule type="containsText" dxfId="6363" priority="6780" operator="containsText" text="PENDIENTE">
      <formula>NOT(ISERROR(SEARCH("PENDIENTE",AL357)))</formula>
    </cfRule>
  </conditionalFormatting>
  <conditionalFormatting sqref="AL357">
    <cfRule type="containsText" dxfId="6362" priority="6779" operator="containsText" text="ENVIADO A FINANCIERA">
      <formula>NOT(ISERROR(SEARCH("ENVIADO A FINANCIERA",AL357)))</formula>
    </cfRule>
  </conditionalFormatting>
  <conditionalFormatting sqref="AI328">
    <cfRule type="containsText" dxfId="6361" priority="6778" operator="containsText" text="FIRMADO">
      <formula>NOT(ISERROR(SEARCH("FIRMADO",AI328)))</formula>
    </cfRule>
  </conditionalFormatting>
  <conditionalFormatting sqref="AI328">
    <cfRule type="containsText" dxfId="6360" priority="6777" operator="containsText" text="EXPEDIDO">
      <formula>NOT(ISERROR(SEARCH("EXPEDIDO",AI328)))</formula>
    </cfRule>
  </conditionalFormatting>
  <conditionalFormatting sqref="AI328">
    <cfRule type="containsText" dxfId="6359" priority="6776" operator="containsText" text="RELACIONADO">
      <formula>NOT(ISERROR(SEARCH("RELACIONADO",AI328)))</formula>
    </cfRule>
  </conditionalFormatting>
  <conditionalFormatting sqref="AI328">
    <cfRule type="containsText" dxfId="6358" priority="6775" operator="containsText" text="ANEXADO">
      <formula>NOT(ISERROR(SEARCH("ANEXADO",AI328)))</formula>
    </cfRule>
  </conditionalFormatting>
  <conditionalFormatting sqref="AI328">
    <cfRule type="containsText" dxfId="6357" priority="6774" operator="containsText" text="PENDIENTE">
      <formula>NOT(ISERROR(SEARCH("PENDIENTE",AI328)))</formula>
    </cfRule>
  </conditionalFormatting>
  <conditionalFormatting sqref="AI328">
    <cfRule type="containsText" dxfId="6356" priority="6773" operator="containsText" text="ENVIADO A FINANCIERA">
      <formula>NOT(ISERROR(SEARCH("ENVIADO A FINANCIERA",AI328)))</formula>
    </cfRule>
  </conditionalFormatting>
  <conditionalFormatting sqref="AK328">
    <cfRule type="containsText" dxfId="6355" priority="6772" operator="containsText" text="FIRMADO">
      <formula>NOT(ISERROR(SEARCH("FIRMADO",AK328)))</formula>
    </cfRule>
  </conditionalFormatting>
  <conditionalFormatting sqref="AK328">
    <cfRule type="containsText" dxfId="6354" priority="6771" operator="containsText" text="EXPEDIDO">
      <formula>NOT(ISERROR(SEARCH("EXPEDIDO",AK328)))</formula>
    </cfRule>
  </conditionalFormatting>
  <conditionalFormatting sqref="AK328">
    <cfRule type="containsText" dxfId="6353" priority="6770" operator="containsText" text="RELACIONADO">
      <formula>NOT(ISERROR(SEARCH("RELACIONADO",AK328)))</formula>
    </cfRule>
  </conditionalFormatting>
  <conditionalFormatting sqref="AK328">
    <cfRule type="containsText" dxfId="6352" priority="6769" operator="containsText" text="ANEXADO">
      <formula>NOT(ISERROR(SEARCH("ANEXADO",AK328)))</formula>
    </cfRule>
  </conditionalFormatting>
  <conditionalFormatting sqref="AK328">
    <cfRule type="containsText" dxfId="6351" priority="6768" operator="containsText" text="PENDIENTE">
      <formula>NOT(ISERROR(SEARCH("PENDIENTE",AK328)))</formula>
    </cfRule>
  </conditionalFormatting>
  <conditionalFormatting sqref="AK328">
    <cfRule type="containsText" dxfId="6350" priority="6767" operator="containsText" text="ENVIADO A FINANCIERA">
      <formula>NOT(ISERROR(SEARCH("ENVIADO A FINANCIERA",AK328)))</formula>
    </cfRule>
  </conditionalFormatting>
  <conditionalFormatting sqref="AL328">
    <cfRule type="containsText" dxfId="6349" priority="6766" operator="containsText" text="FIRMADO">
      <formula>NOT(ISERROR(SEARCH("FIRMADO",AL328)))</formula>
    </cfRule>
  </conditionalFormatting>
  <conditionalFormatting sqref="AL328">
    <cfRule type="containsText" dxfId="6348" priority="6765" operator="containsText" text="EXPEDIDO">
      <formula>NOT(ISERROR(SEARCH("EXPEDIDO",AL328)))</formula>
    </cfRule>
  </conditionalFormatting>
  <conditionalFormatting sqref="AL328">
    <cfRule type="containsText" dxfId="6347" priority="6764" operator="containsText" text="RELACIONADO">
      <formula>NOT(ISERROR(SEARCH("RELACIONADO",AL328)))</formula>
    </cfRule>
  </conditionalFormatting>
  <conditionalFormatting sqref="AL328">
    <cfRule type="containsText" dxfId="6346" priority="6763" operator="containsText" text="ANEXADO">
      <formula>NOT(ISERROR(SEARCH("ANEXADO",AL328)))</formula>
    </cfRule>
  </conditionalFormatting>
  <conditionalFormatting sqref="AL328">
    <cfRule type="containsText" dxfId="6345" priority="6762" operator="containsText" text="PENDIENTE">
      <formula>NOT(ISERROR(SEARCH("PENDIENTE",AL328)))</formula>
    </cfRule>
  </conditionalFormatting>
  <conditionalFormatting sqref="AL328">
    <cfRule type="containsText" dxfId="6344" priority="6761" operator="containsText" text="ENVIADO A FINANCIERA">
      <formula>NOT(ISERROR(SEARCH("ENVIADO A FINANCIERA",AL328)))</formula>
    </cfRule>
  </conditionalFormatting>
  <conditionalFormatting sqref="AI302">
    <cfRule type="containsText" dxfId="6343" priority="6760" operator="containsText" text="FIRMADO">
      <formula>NOT(ISERROR(SEARCH("FIRMADO",AI302)))</formula>
    </cfRule>
  </conditionalFormatting>
  <conditionalFormatting sqref="AI302">
    <cfRule type="containsText" dxfId="6342" priority="6759" operator="containsText" text="EXPEDIDO">
      <formula>NOT(ISERROR(SEARCH("EXPEDIDO",AI302)))</formula>
    </cfRule>
  </conditionalFormatting>
  <conditionalFormatting sqref="AI302">
    <cfRule type="containsText" dxfId="6341" priority="6758" operator="containsText" text="RELACIONADO">
      <formula>NOT(ISERROR(SEARCH("RELACIONADO",AI302)))</formula>
    </cfRule>
  </conditionalFormatting>
  <conditionalFormatting sqref="AI302">
    <cfRule type="containsText" dxfId="6340" priority="6757" operator="containsText" text="ANEXADO">
      <formula>NOT(ISERROR(SEARCH("ANEXADO",AI302)))</formula>
    </cfRule>
  </conditionalFormatting>
  <conditionalFormatting sqref="AI302">
    <cfRule type="containsText" dxfId="6339" priority="6756" operator="containsText" text="PENDIENTE">
      <formula>NOT(ISERROR(SEARCH("PENDIENTE",AI302)))</formula>
    </cfRule>
  </conditionalFormatting>
  <conditionalFormatting sqref="AI302">
    <cfRule type="containsText" dxfId="6338" priority="6755" operator="containsText" text="ENVIADO A FINANCIERA">
      <formula>NOT(ISERROR(SEARCH("ENVIADO A FINANCIERA",AI302)))</formula>
    </cfRule>
  </conditionalFormatting>
  <conditionalFormatting sqref="AK302">
    <cfRule type="containsText" dxfId="6337" priority="6754" operator="containsText" text="FIRMADO">
      <formula>NOT(ISERROR(SEARCH("FIRMADO",AK302)))</formula>
    </cfRule>
  </conditionalFormatting>
  <conditionalFormatting sqref="AK302">
    <cfRule type="containsText" dxfId="6336" priority="6753" operator="containsText" text="EXPEDIDO">
      <formula>NOT(ISERROR(SEARCH("EXPEDIDO",AK302)))</formula>
    </cfRule>
  </conditionalFormatting>
  <conditionalFormatting sqref="AK302">
    <cfRule type="containsText" dxfId="6335" priority="6752" operator="containsText" text="RELACIONADO">
      <formula>NOT(ISERROR(SEARCH("RELACIONADO",AK302)))</formula>
    </cfRule>
  </conditionalFormatting>
  <conditionalFormatting sqref="AK302">
    <cfRule type="containsText" dxfId="6334" priority="6751" operator="containsText" text="ANEXADO">
      <formula>NOT(ISERROR(SEARCH("ANEXADO",AK302)))</formula>
    </cfRule>
  </conditionalFormatting>
  <conditionalFormatting sqref="AK302">
    <cfRule type="containsText" dxfId="6333" priority="6750" operator="containsText" text="PENDIENTE">
      <formula>NOT(ISERROR(SEARCH("PENDIENTE",AK302)))</formula>
    </cfRule>
  </conditionalFormatting>
  <conditionalFormatting sqref="AK302">
    <cfRule type="containsText" dxfId="6332" priority="6749" operator="containsText" text="ENVIADO A FINANCIERA">
      <formula>NOT(ISERROR(SEARCH("ENVIADO A FINANCIERA",AK302)))</formula>
    </cfRule>
  </conditionalFormatting>
  <conditionalFormatting sqref="AL302">
    <cfRule type="containsText" dxfId="6331" priority="6748" operator="containsText" text="FIRMADO">
      <formula>NOT(ISERROR(SEARCH("FIRMADO",AL302)))</formula>
    </cfRule>
  </conditionalFormatting>
  <conditionalFormatting sqref="AL302">
    <cfRule type="containsText" dxfId="6330" priority="6747" operator="containsText" text="EXPEDIDO">
      <formula>NOT(ISERROR(SEARCH("EXPEDIDO",AL302)))</formula>
    </cfRule>
  </conditionalFormatting>
  <conditionalFormatting sqref="AL302">
    <cfRule type="containsText" dxfId="6329" priority="6746" operator="containsText" text="RELACIONADO">
      <formula>NOT(ISERROR(SEARCH("RELACIONADO",AL302)))</formula>
    </cfRule>
  </conditionalFormatting>
  <conditionalFormatting sqref="AL302">
    <cfRule type="containsText" dxfId="6328" priority="6745" operator="containsText" text="ANEXADO">
      <formula>NOT(ISERROR(SEARCH("ANEXADO",AL302)))</formula>
    </cfRule>
  </conditionalFormatting>
  <conditionalFormatting sqref="AL302">
    <cfRule type="containsText" dxfId="6327" priority="6744" operator="containsText" text="PENDIENTE">
      <formula>NOT(ISERROR(SEARCH("PENDIENTE",AL302)))</formula>
    </cfRule>
  </conditionalFormatting>
  <conditionalFormatting sqref="AL302">
    <cfRule type="containsText" dxfId="6326" priority="6743" operator="containsText" text="ENVIADO A FINANCIERA">
      <formula>NOT(ISERROR(SEARCH("ENVIADO A FINANCIERA",AL302)))</formula>
    </cfRule>
  </conditionalFormatting>
  <conditionalFormatting sqref="AI195 AK195:AL195">
    <cfRule type="containsText" dxfId="6325" priority="6742" operator="containsText" text="FIRMADO">
      <formula>NOT(ISERROR(SEARCH("FIRMADO",AI195)))</formula>
    </cfRule>
  </conditionalFormatting>
  <conditionalFormatting sqref="AI195 AK195:AL195">
    <cfRule type="containsText" dxfId="6324" priority="6741" operator="containsText" text="EXPEDIDO">
      <formula>NOT(ISERROR(SEARCH("EXPEDIDO",AI195)))</formula>
    </cfRule>
  </conditionalFormatting>
  <conditionalFormatting sqref="AI195 AK195:AL195">
    <cfRule type="containsText" dxfId="6323" priority="6740" operator="containsText" text="RELACIONADO">
      <formula>NOT(ISERROR(SEARCH("RELACIONADO",AI195)))</formula>
    </cfRule>
  </conditionalFormatting>
  <conditionalFormatting sqref="AI195 AK195:AL195">
    <cfRule type="containsText" dxfId="6322" priority="6739" operator="containsText" text="ANEXADO">
      <formula>NOT(ISERROR(SEARCH("ANEXADO",AI195)))</formula>
    </cfRule>
  </conditionalFormatting>
  <conditionalFormatting sqref="AI195 AK195:AL195">
    <cfRule type="containsText" dxfId="6321" priority="6738" operator="containsText" text="PENDIENTE">
      <formula>NOT(ISERROR(SEARCH("PENDIENTE",AI195)))</formula>
    </cfRule>
  </conditionalFormatting>
  <conditionalFormatting sqref="AI195 AK195:AL195">
    <cfRule type="containsText" dxfId="6320" priority="6737" operator="containsText" text="ENVIADO A FINANCIERA">
      <formula>NOT(ISERROR(SEARCH("ENVIADO A FINANCIERA",AI195)))</formula>
    </cfRule>
  </conditionalFormatting>
  <conditionalFormatting sqref="AI365:AL365">
    <cfRule type="containsText" dxfId="6319" priority="6736" operator="containsText" text="FIRMADO">
      <formula>NOT(ISERROR(SEARCH("FIRMADO",AI365)))</formula>
    </cfRule>
  </conditionalFormatting>
  <conditionalFormatting sqref="AI365:AL365">
    <cfRule type="containsText" dxfId="6318" priority="6735" operator="containsText" text="EXPEDIDO">
      <formula>NOT(ISERROR(SEARCH("EXPEDIDO",AI365)))</formula>
    </cfRule>
  </conditionalFormatting>
  <conditionalFormatting sqref="AI365:AL365">
    <cfRule type="containsText" dxfId="6317" priority="6734" operator="containsText" text="RELACIONADO">
      <formula>NOT(ISERROR(SEARCH("RELACIONADO",AI365)))</formula>
    </cfRule>
  </conditionalFormatting>
  <conditionalFormatting sqref="AI365:AL365">
    <cfRule type="containsText" dxfId="6316" priority="6733" operator="containsText" text="ANEXADO">
      <formula>NOT(ISERROR(SEARCH("ANEXADO",AI365)))</formula>
    </cfRule>
  </conditionalFormatting>
  <conditionalFormatting sqref="AI365:AL365">
    <cfRule type="containsText" dxfId="6315" priority="6732" operator="containsText" text="PENDIENTE">
      <formula>NOT(ISERROR(SEARCH("PENDIENTE",AI365)))</formula>
    </cfRule>
  </conditionalFormatting>
  <conditionalFormatting sqref="AI365:AL365">
    <cfRule type="containsText" dxfId="6314" priority="6731" operator="containsText" text="ENVIADO A FINANCIERA">
      <formula>NOT(ISERROR(SEARCH("ENVIADO A FINANCIERA",AI365)))</formula>
    </cfRule>
  </conditionalFormatting>
  <conditionalFormatting sqref="AI394 AK394:AL394">
    <cfRule type="containsText" dxfId="6313" priority="6730" operator="containsText" text="FIRMADO">
      <formula>NOT(ISERROR(SEARCH("FIRMADO",AI394)))</formula>
    </cfRule>
  </conditionalFormatting>
  <conditionalFormatting sqref="AI394 AK394:AL394">
    <cfRule type="containsText" dxfId="6312" priority="6729" operator="containsText" text="EXPEDIDO">
      <formula>NOT(ISERROR(SEARCH("EXPEDIDO",AI394)))</formula>
    </cfRule>
  </conditionalFormatting>
  <conditionalFormatting sqref="AI394 AK394:AL394">
    <cfRule type="containsText" dxfId="6311" priority="6728" operator="containsText" text="RELACIONADO">
      <formula>NOT(ISERROR(SEARCH("RELACIONADO",AI394)))</formula>
    </cfRule>
  </conditionalFormatting>
  <conditionalFormatting sqref="AI394 AK394:AL394">
    <cfRule type="containsText" dxfId="6310" priority="6727" operator="containsText" text="ANEXADO">
      <formula>NOT(ISERROR(SEARCH("ANEXADO",AI394)))</formula>
    </cfRule>
  </conditionalFormatting>
  <conditionalFormatting sqref="AI394 AK394:AL394">
    <cfRule type="containsText" dxfId="6309" priority="6726" operator="containsText" text="PENDIENTE">
      <formula>NOT(ISERROR(SEARCH("PENDIENTE",AI394)))</formula>
    </cfRule>
  </conditionalFormatting>
  <conditionalFormatting sqref="AI394 AK394:AL394">
    <cfRule type="containsText" dxfId="6308" priority="6725" operator="containsText" text="ENVIADO A FINANCIERA">
      <formula>NOT(ISERROR(SEARCH("ENVIADO A FINANCIERA",AI394)))</formula>
    </cfRule>
  </conditionalFormatting>
  <conditionalFormatting sqref="AI383 AK383:AL383">
    <cfRule type="containsText" dxfId="6307" priority="6724" operator="containsText" text="FIRMADO">
      <formula>NOT(ISERROR(SEARCH("FIRMADO",AI383)))</formula>
    </cfRule>
  </conditionalFormatting>
  <conditionalFormatting sqref="AI383 AK383:AL383">
    <cfRule type="containsText" dxfId="6306" priority="6723" operator="containsText" text="EXPEDIDO">
      <formula>NOT(ISERROR(SEARCH("EXPEDIDO",AI383)))</formula>
    </cfRule>
  </conditionalFormatting>
  <conditionalFormatting sqref="AI383 AK383:AL383">
    <cfRule type="containsText" dxfId="6305" priority="6722" operator="containsText" text="RELACIONADO">
      <formula>NOT(ISERROR(SEARCH("RELACIONADO",AI383)))</formula>
    </cfRule>
  </conditionalFormatting>
  <conditionalFormatting sqref="AI383 AK383:AL383">
    <cfRule type="containsText" dxfId="6304" priority="6721" operator="containsText" text="ANEXADO">
      <formula>NOT(ISERROR(SEARCH("ANEXADO",AI383)))</formula>
    </cfRule>
  </conditionalFormatting>
  <conditionalFormatting sqref="AI383 AK383:AL383">
    <cfRule type="containsText" dxfId="6303" priority="6720" operator="containsText" text="PENDIENTE">
      <formula>NOT(ISERROR(SEARCH("PENDIENTE",AI383)))</formula>
    </cfRule>
  </conditionalFormatting>
  <conditionalFormatting sqref="AI383 AK383:AL383">
    <cfRule type="containsText" dxfId="6302" priority="6719" operator="containsText" text="ENVIADO A FINANCIERA">
      <formula>NOT(ISERROR(SEARCH("ENVIADO A FINANCIERA",AI383)))</formula>
    </cfRule>
  </conditionalFormatting>
  <conditionalFormatting sqref="AI375 AK375:AL375">
    <cfRule type="containsText" dxfId="6301" priority="6718" operator="containsText" text="FIRMADO">
      <formula>NOT(ISERROR(SEARCH("FIRMADO",AI375)))</formula>
    </cfRule>
  </conditionalFormatting>
  <conditionalFormatting sqref="AI375 AK375:AL375">
    <cfRule type="containsText" dxfId="6300" priority="6717" operator="containsText" text="EXPEDIDO">
      <formula>NOT(ISERROR(SEARCH("EXPEDIDO",AI375)))</formula>
    </cfRule>
  </conditionalFormatting>
  <conditionalFormatting sqref="AI375 AK375:AL375">
    <cfRule type="containsText" dxfId="6299" priority="6716" operator="containsText" text="RELACIONADO">
      <formula>NOT(ISERROR(SEARCH("RELACIONADO",AI375)))</formula>
    </cfRule>
  </conditionalFormatting>
  <conditionalFormatting sqref="AI375 AK375:AL375">
    <cfRule type="containsText" dxfId="6298" priority="6715" operator="containsText" text="ANEXADO">
      <formula>NOT(ISERROR(SEARCH("ANEXADO",AI375)))</formula>
    </cfRule>
  </conditionalFormatting>
  <conditionalFormatting sqref="AI375 AK375:AL375">
    <cfRule type="containsText" dxfId="6297" priority="6714" operator="containsText" text="PENDIENTE">
      <formula>NOT(ISERROR(SEARCH("PENDIENTE",AI375)))</formula>
    </cfRule>
  </conditionalFormatting>
  <conditionalFormatting sqref="AI375 AK375:AL375">
    <cfRule type="containsText" dxfId="6296" priority="6713" operator="containsText" text="ENVIADO A FINANCIERA">
      <formula>NOT(ISERROR(SEARCH("ENVIADO A FINANCIERA",AI375)))</formula>
    </cfRule>
  </conditionalFormatting>
  <conditionalFormatting sqref="AJ409:AL409">
    <cfRule type="containsText" dxfId="6295" priority="6712" operator="containsText" text="FIRMADO">
      <formula>NOT(ISERROR(SEARCH("FIRMADO",AJ409)))</formula>
    </cfRule>
  </conditionalFormatting>
  <conditionalFormatting sqref="AJ409:AL409">
    <cfRule type="containsText" dxfId="6294" priority="6711" operator="containsText" text="EXPEDIDO">
      <formula>NOT(ISERROR(SEARCH("EXPEDIDO",AJ409)))</formula>
    </cfRule>
  </conditionalFormatting>
  <conditionalFormatting sqref="AJ409:AL409">
    <cfRule type="containsText" dxfId="6293" priority="6710" operator="containsText" text="RELACIONADO">
      <formula>NOT(ISERROR(SEARCH("RELACIONADO",AJ409)))</formula>
    </cfRule>
  </conditionalFormatting>
  <conditionalFormatting sqref="AJ409:AL409">
    <cfRule type="containsText" dxfId="6292" priority="6709" operator="containsText" text="ANEXADO">
      <formula>NOT(ISERROR(SEARCH("ANEXADO",AJ409)))</formula>
    </cfRule>
  </conditionalFormatting>
  <conditionalFormatting sqref="AJ409:AL409">
    <cfRule type="containsText" dxfId="6291" priority="6708" operator="containsText" text="PENDIENTE">
      <formula>NOT(ISERROR(SEARCH("PENDIENTE",AJ409)))</formula>
    </cfRule>
  </conditionalFormatting>
  <conditionalFormatting sqref="AJ409:AL409">
    <cfRule type="containsText" dxfId="6290" priority="6707" operator="containsText" text="ENVIADO A FINANCIERA">
      <formula>NOT(ISERROR(SEARCH("ENVIADO A FINANCIERA",AJ409)))</formula>
    </cfRule>
  </conditionalFormatting>
  <conditionalFormatting sqref="AJ407:AL407">
    <cfRule type="containsText" dxfId="6289" priority="6706" operator="containsText" text="FIRMADO">
      <formula>NOT(ISERROR(SEARCH("FIRMADO",AJ407)))</formula>
    </cfRule>
  </conditionalFormatting>
  <conditionalFormatting sqref="AJ407:AL407">
    <cfRule type="containsText" dxfId="6288" priority="6705" operator="containsText" text="EXPEDIDO">
      <formula>NOT(ISERROR(SEARCH("EXPEDIDO",AJ407)))</formula>
    </cfRule>
  </conditionalFormatting>
  <conditionalFormatting sqref="AJ407:AL407">
    <cfRule type="containsText" dxfId="6287" priority="6704" operator="containsText" text="RELACIONADO">
      <formula>NOT(ISERROR(SEARCH("RELACIONADO",AJ407)))</formula>
    </cfRule>
  </conditionalFormatting>
  <conditionalFormatting sqref="AJ407:AL407">
    <cfRule type="containsText" dxfId="6286" priority="6703" operator="containsText" text="ANEXADO">
      <formula>NOT(ISERROR(SEARCH("ANEXADO",AJ407)))</formula>
    </cfRule>
  </conditionalFormatting>
  <conditionalFormatting sqref="AJ407:AL407">
    <cfRule type="containsText" dxfId="6285" priority="6702" operator="containsText" text="PENDIENTE">
      <formula>NOT(ISERROR(SEARCH("PENDIENTE",AJ407)))</formula>
    </cfRule>
  </conditionalFormatting>
  <conditionalFormatting sqref="AJ407:AL407">
    <cfRule type="containsText" dxfId="6284" priority="6701" operator="containsText" text="ENVIADO A FINANCIERA">
      <formula>NOT(ISERROR(SEARCH("ENVIADO A FINANCIERA",AJ407)))</formula>
    </cfRule>
  </conditionalFormatting>
  <conditionalFormatting sqref="AI319 AK319:AL319">
    <cfRule type="containsText" dxfId="6283" priority="6700" operator="containsText" text="FIRMADO">
      <formula>NOT(ISERROR(SEARCH("FIRMADO",AI319)))</formula>
    </cfRule>
  </conditionalFormatting>
  <conditionalFormatting sqref="AI319 AK319:AL319">
    <cfRule type="containsText" dxfId="6282" priority="6699" operator="containsText" text="EXPEDIDO">
      <formula>NOT(ISERROR(SEARCH("EXPEDIDO",AI319)))</formula>
    </cfRule>
  </conditionalFormatting>
  <conditionalFormatting sqref="AI319 AK319:AL319">
    <cfRule type="containsText" dxfId="6281" priority="6698" operator="containsText" text="RELACIONADO">
      <formula>NOT(ISERROR(SEARCH("RELACIONADO",AI319)))</formula>
    </cfRule>
  </conditionalFormatting>
  <conditionalFormatting sqref="AI319 AK319:AL319">
    <cfRule type="containsText" dxfId="6280" priority="6697" operator="containsText" text="ANEXADO">
      <formula>NOT(ISERROR(SEARCH("ANEXADO",AI319)))</formula>
    </cfRule>
  </conditionalFormatting>
  <conditionalFormatting sqref="AI319 AK319:AL319">
    <cfRule type="containsText" dxfId="6279" priority="6696" operator="containsText" text="PENDIENTE">
      <formula>NOT(ISERROR(SEARCH("PENDIENTE",AI319)))</formula>
    </cfRule>
  </conditionalFormatting>
  <conditionalFormatting sqref="AI319 AK319:AL319">
    <cfRule type="containsText" dxfId="6278" priority="6695" operator="containsText" text="ENVIADO A FINANCIERA">
      <formula>NOT(ISERROR(SEARCH("ENVIADO A FINANCIERA",AI319)))</formula>
    </cfRule>
  </conditionalFormatting>
  <conditionalFormatting sqref="AI180 AK180:AL180">
    <cfRule type="containsText" dxfId="6277" priority="6694" operator="containsText" text="FIRMADO">
      <formula>NOT(ISERROR(SEARCH("FIRMADO",AI180)))</formula>
    </cfRule>
  </conditionalFormatting>
  <conditionalFormatting sqref="AI180 AK180:AL180">
    <cfRule type="containsText" dxfId="6276" priority="6693" operator="containsText" text="EXPEDIDO">
      <formula>NOT(ISERROR(SEARCH("EXPEDIDO",AI180)))</formula>
    </cfRule>
  </conditionalFormatting>
  <conditionalFormatting sqref="AI180 AK180:AL180">
    <cfRule type="containsText" dxfId="6275" priority="6692" operator="containsText" text="RELACIONADO">
      <formula>NOT(ISERROR(SEARCH("RELACIONADO",AI180)))</formula>
    </cfRule>
  </conditionalFormatting>
  <conditionalFormatting sqref="AI180 AK180:AL180">
    <cfRule type="containsText" dxfId="6274" priority="6691" operator="containsText" text="ANEXADO">
      <formula>NOT(ISERROR(SEARCH("ANEXADO",AI180)))</formula>
    </cfRule>
  </conditionalFormatting>
  <conditionalFormatting sqref="AI180 AK180:AL180">
    <cfRule type="containsText" dxfId="6273" priority="6690" operator="containsText" text="PENDIENTE">
      <formula>NOT(ISERROR(SEARCH("PENDIENTE",AI180)))</formula>
    </cfRule>
  </conditionalFormatting>
  <conditionalFormatting sqref="AI180 AK180:AL180">
    <cfRule type="containsText" dxfId="6272" priority="6689" operator="containsText" text="ENVIADO A FINANCIERA">
      <formula>NOT(ISERROR(SEARCH("ENVIADO A FINANCIERA",AI180)))</formula>
    </cfRule>
  </conditionalFormatting>
  <conditionalFormatting sqref="AI399 AK399:AL399">
    <cfRule type="containsText" dxfId="6271" priority="6688" operator="containsText" text="FIRMADO">
      <formula>NOT(ISERROR(SEARCH("FIRMADO",AI399)))</formula>
    </cfRule>
  </conditionalFormatting>
  <conditionalFormatting sqref="AI399 AK399:AL399">
    <cfRule type="containsText" dxfId="6270" priority="6687" operator="containsText" text="EXPEDIDO">
      <formula>NOT(ISERROR(SEARCH("EXPEDIDO",AI399)))</formula>
    </cfRule>
  </conditionalFormatting>
  <conditionalFormatting sqref="AI399 AK399:AL399">
    <cfRule type="containsText" dxfId="6269" priority="6686" operator="containsText" text="RELACIONADO">
      <formula>NOT(ISERROR(SEARCH("RELACIONADO",AI399)))</formula>
    </cfRule>
  </conditionalFormatting>
  <conditionalFormatting sqref="AI399 AK399:AL399">
    <cfRule type="containsText" dxfId="6268" priority="6685" operator="containsText" text="ANEXADO">
      <formula>NOT(ISERROR(SEARCH("ANEXADO",AI399)))</formula>
    </cfRule>
  </conditionalFormatting>
  <conditionalFormatting sqref="AI399 AK399:AL399">
    <cfRule type="containsText" dxfId="6267" priority="6684" operator="containsText" text="PENDIENTE">
      <formula>NOT(ISERROR(SEARCH("PENDIENTE",AI399)))</formula>
    </cfRule>
  </conditionalFormatting>
  <conditionalFormatting sqref="AI399 AK399:AL399">
    <cfRule type="containsText" dxfId="6266" priority="6683" operator="containsText" text="ENVIADO A FINANCIERA">
      <formula>NOT(ISERROR(SEARCH("ENVIADO A FINANCIERA",AI399)))</formula>
    </cfRule>
  </conditionalFormatting>
  <conditionalFormatting sqref="AI370 AK370:AL370">
    <cfRule type="containsText" dxfId="6265" priority="6682" operator="containsText" text="FIRMADO">
      <formula>NOT(ISERROR(SEARCH("FIRMADO",AI370)))</formula>
    </cfRule>
  </conditionalFormatting>
  <conditionalFormatting sqref="AI370 AK370:AL370">
    <cfRule type="containsText" dxfId="6264" priority="6681" operator="containsText" text="EXPEDIDO">
      <formula>NOT(ISERROR(SEARCH("EXPEDIDO",AI370)))</formula>
    </cfRule>
  </conditionalFormatting>
  <conditionalFormatting sqref="AI370 AK370:AL370">
    <cfRule type="containsText" dxfId="6263" priority="6680" operator="containsText" text="RELACIONADO">
      <formula>NOT(ISERROR(SEARCH("RELACIONADO",AI370)))</formula>
    </cfRule>
  </conditionalFormatting>
  <conditionalFormatting sqref="AI370 AK370:AL370">
    <cfRule type="containsText" dxfId="6262" priority="6679" operator="containsText" text="ANEXADO">
      <formula>NOT(ISERROR(SEARCH("ANEXADO",AI370)))</formula>
    </cfRule>
  </conditionalFormatting>
  <conditionalFormatting sqref="AI370 AK370:AL370">
    <cfRule type="containsText" dxfId="6261" priority="6678" operator="containsText" text="PENDIENTE">
      <formula>NOT(ISERROR(SEARCH("PENDIENTE",AI370)))</formula>
    </cfRule>
  </conditionalFormatting>
  <conditionalFormatting sqref="AI370 AK370:AL370">
    <cfRule type="containsText" dxfId="6260" priority="6677" operator="containsText" text="ENVIADO A FINANCIERA">
      <formula>NOT(ISERROR(SEARCH("ENVIADO A FINANCIERA",AI370)))</formula>
    </cfRule>
  </conditionalFormatting>
  <conditionalFormatting sqref="AI391:AL391">
    <cfRule type="containsText" dxfId="6259" priority="6676" operator="containsText" text="FIRMADO">
      <formula>NOT(ISERROR(SEARCH("FIRMADO",AI391)))</formula>
    </cfRule>
  </conditionalFormatting>
  <conditionalFormatting sqref="AI391:AL391">
    <cfRule type="containsText" dxfId="6258" priority="6675" operator="containsText" text="EXPEDIDO">
      <formula>NOT(ISERROR(SEARCH("EXPEDIDO",AI391)))</formula>
    </cfRule>
  </conditionalFormatting>
  <conditionalFormatting sqref="AI391:AL391">
    <cfRule type="containsText" dxfId="6257" priority="6674" operator="containsText" text="RELACIONADO">
      <formula>NOT(ISERROR(SEARCH("RELACIONADO",AI391)))</formula>
    </cfRule>
  </conditionalFormatting>
  <conditionalFormatting sqref="AI391:AL391">
    <cfRule type="containsText" dxfId="6256" priority="6673" operator="containsText" text="ANEXADO">
      <formula>NOT(ISERROR(SEARCH("ANEXADO",AI391)))</formula>
    </cfRule>
  </conditionalFormatting>
  <conditionalFormatting sqref="AI391:AL391">
    <cfRule type="containsText" dxfId="6255" priority="6672" operator="containsText" text="PENDIENTE">
      <formula>NOT(ISERROR(SEARCH("PENDIENTE",AI391)))</formula>
    </cfRule>
  </conditionalFormatting>
  <conditionalFormatting sqref="AI391:AL391">
    <cfRule type="containsText" dxfId="6254" priority="6671" operator="containsText" text="ENVIADO A FINANCIERA">
      <formula>NOT(ISERROR(SEARCH("ENVIADO A FINANCIERA",AI391)))</formula>
    </cfRule>
  </conditionalFormatting>
  <conditionalFormatting sqref="AI398 AK398:AL398">
    <cfRule type="containsText" dxfId="6253" priority="6670" operator="containsText" text="FIRMADO">
      <formula>NOT(ISERROR(SEARCH("FIRMADO",AI398)))</formula>
    </cfRule>
  </conditionalFormatting>
  <conditionalFormatting sqref="AI398 AK398:AL398">
    <cfRule type="containsText" dxfId="6252" priority="6669" operator="containsText" text="EXPEDIDO">
      <formula>NOT(ISERROR(SEARCH("EXPEDIDO",AI398)))</formula>
    </cfRule>
  </conditionalFormatting>
  <conditionalFormatting sqref="AI398 AK398:AL398">
    <cfRule type="containsText" dxfId="6251" priority="6668" operator="containsText" text="RELACIONADO">
      <formula>NOT(ISERROR(SEARCH("RELACIONADO",AI398)))</formula>
    </cfRule>
  </conditionalFormatting>
  <conditionalFormatting sqref="AI398 AK398:AL398">
    <cfRule type="containsText" dxfId="6250" priority="6667" operator="containsText" text="ANEXADO">
      <formula>NOT(ISERROR(SEARCH("ANEXADO",AI398)))</formula>
    </cfRule>
  </conditionalFormatting>
  <conditionalFormatting sqref="AI398 AK398:AL398">
    <cfRule type="containsText" dxfId="6249" priority="6666" operator="containsText" text="PENDIENTE">
      <formula>NOT(ISERROR(SEARCH("PENDIENTE",AI398)))</formula>
    </cfRule>
  </conditionalFormatting>
  <conditionalFormatting sqref="AI398 AK398:AL398">
    <cfRule type="containsText" dxfId="6248" priority="6665" operator="containsText" text="ENVIADO A FINANCIERA">
      <formula>NOT(ISERROR(SEARCH("ENVIADO A FINANCIERA",AI398)))</formula>
    </cfRule>
  </conditionalFormatting>
  <conditionalFormatting sqref="AI368 AK368:AL368">
    <cfRule type="containsText" dxfId="6247" priority="6664" operator="containsText" text="FIRMADO">
      <formula>NOT(ISERROR(SEARCH("FIRMADO",AI368)))</formula>
    </cfRule>
  </conditionalFormatting>
  <conditionalFormatting sqref="AI368 AK368:AL368">
    <cfRule type="containsText" dxfId="6246" priority="6663" operator="containsText" text="EXPEDIDO">
      <formula>NOT(ISERROR(SEARCH("EXPEDIDO",AI368)))</formula>
    </cfRule>
  </conditionalFormatting>
  <conditionalFormatting sqref="AI368 AK368:AL368">
    <cfRule type="containsText" dxfId="6245" priority="6662" operator="containsText" text="RELACIONADO">
      <formula>NOT(ISERROR(SEARCH("RELACIONADO",AI368)))</formula>
    </cfRule>
  </conditionalFormatting>
  <conditionalFormatting sqref="AI368 AK368:AL368">
    <cfRule type="containsText" dxfId="6244" priority="6661" operator="containsText" text="ANEXADO">
      <formula>NOT(ISERROR(SEARCH("ANEXADO",AI368)))</formula>
    </cfRule>
  </conditionalFormatting>
  <conditionalFormatting sqref="AI368 AK368:AL368">
    <cfRule type="containsText" dxfId="6243" priority="6660" operator="containsText" text="PENDIENTE">
      <formula>NOT(ISERROR(SEARCH("PENDIENTE",AI368)))</formula>
    </cfRule>
  </conditionalFormatting>
  <conditionalFormatting sqref="AI368 AK368:AL368">
    <cfRule type="containsText" dxfId="6242" priority="6659" operator="containsText" text="ENVIADO A FINANCIERA">
      <formula>NOT(ISERROR(SEARCH("ENVIADO A FINANCIERA",AI368)))</formula>
    </cfRule>
  </conditionalFormatting>
  <conditionalFormatting sqref="AI338:AL338">
    <cfRule type="containsText" dxfId="6241" priority="6658" operator="containsText" text="FIRMADO">
      <formula>NOT(ISERROR(SEARCH("FIRMADO",AI338)))</formula>
    </cfRule>
  </conditionalFormatting>
  <conditionalFormatting sqref="AI338:AL338">
    <cfRule type="containsText" dxfId="6240" priority="6657" operator="containsText" text="EXPEDIDO">
      <formula>NOT(ISERROR(SEARCH("EXPEDIDO",AI338)))</formula>
    </cfRule>
  </conditionalFormatting>
  <conditionalFormatting sqref="AI338:AL338">
    <cfRule type="containsText" dxfId="6239" priority="6656" operator="containsText" text="RELACIONADO">
      <formula>NOT(ISERROR(SEARCH("RELACIONADO",AI338)))</formula>
    </cfRule>
  </conditionalFormatting>
  <conditionalFormatting sqref="AI338:AL338">
    <cfRule type="containsText" dxfId="6238" priority="6655" operator="containsText" text="ANEXADO">
      <formula>NOT(ISERROR(SEARCH("ANEXADO",AI338)))</formula>
    </cfRule>
  </conditionalFormatting>
  <conditionalFormatting sqref="AI338:AL338">
    <cfRule type="containsText" dxfId="6237" priority="6654" operator="containsText" text="PENDIENTE">
      <formula>NOT(ISERROR(SEARCH("PENDIENTE",AI338)))</formula>
    </cfRule>
  </conditionalFormatting>
  <conditionalFormatting sqref="AI338:AL338">
    <cfRule type="containsText" dxfId="6236" priority="6653" operator="containsText" text="ENVIADO A FINANCIERA">
      <formula>NOT(ISERROR(SEARCH("ENVIADO A FINANCIERA",AI338)))</formula>
    </cfRule>
  </conditionalFormatting>
  <conditionalFormatting sqref="AI254 AK254:AL254">
    <cfRule type="containsText" dxfId="6235" priority="6652" operator="containsText" text="FIRMADO">
      <formula>NOT(ISERROR(SEARCH("FIRMADO",AI254)))</formula>
    </cfRule>
  </conditionalFormatting>
  <conditionalFormatting sqref="AI254 AK254:AL254">
    <cfRule type="containsText" dxfId="6234" priority="6651" operator="containsText" text="EXPEDIDO">
      <formula>NOT(ISERROR(SEARCH("EXPEDIDO",AI254)))</formula>
    </cfRule>
  </conditionalFormatting>
  <conditionalFormatting sqref="AI254 AK254:AL254">
    <cfRule type="containsText" dxfId="6233" priority="6650" operator="containsText" text="RELACIONADO">
      <formula>NOT(ISERROR(SEARCH("RELACIONADO",AI254)))</formula>
    </cfRule>
  </conditionalFormatting>
  <conditionalFormatting sqref="AI254 AK254:AL254">
    <cfRule type="containsText" dxfId="6232" priority="6649" operator="containsText" text="ANEXADO">
      <formula>NOT(ISERROR(SEARCH("ANEXADO",AI254)))</formula>
    </cfRule>
  </conditionalFormatting>
  <conditionalFormatting sqref="AI254 AK254:AL254">
    <cfRule type="containsText" dxfId="6231" priority="6648" operator="containsText" text="PENDIENTE">
      <formula>NOT(ISERROR(SEARCH("PENDIENTE",AI254)))</formula>
    </cfRule>
  </conditionalFormatting>
  <conditionalFormatting sqref="AI254 AK254:AL254">
    <cfRule type="containsText" dxfId="6230" priority="6647" operator="containsText" text="ENVIADO A FINANCIERA">
      <formula>NOT(ISERROR(SEARCH("ENVIADO A FINANCIERA",AI254)))</formula>
    </cfRule>
  </conditionalFormatting>
  <conditionalFormatting sqref="AI397 AK397:AL397">
    <cfRule type="containsText" dxfId="6229" priority="6646" operator="containsText" text="FIRMADO">
      <formula>NOT(ISERROR(SEARCH("FIRMADO",AI397)))</formula>
    </cfRule>
  </conditionalFormatting>
  <conditionalFormatting sqref="AI397 AK397:AL397">
    <cfRule type="containsText" dxfId="6228" priority="6645" operator="containsText" text="EXPEDIDO">
      <formula>NOT(ISERROR(SEARCH("EXPEDIDO",AI397)))</formula>
    </cfRule>
  </conditionalFormatting>
  <conditionalFormatting sqref="AI397 AK397:AL397">
    <cfRule type="containsText" dxfId="6227" priority="6644" operator="containsText" text="RELACIONADO">
      <formula>NOT(ISERROR(SEARCH("RELACIONADO",AI397)))</formula>
    </cfRule>
  </conditionalFormatting>
  <conditionalFormatting sqref="AI397 AK397:AL397">
    <cfRule type="containsText" dxfId="6226" priority="6643" operator="containsText" text="ANEXADO">
      <formula>NOT(ISERROR(SEARCH("ANEXADO",AI397)))</formula>
    </cfRule>
  </conditionalFormatting>
  <conditionalFormatting sqref="AI397 AK397:AL397">
    <cfRule type="containsText" dxfId="6225" priority="6642" operator="containsText" text="PENDIENTE">
      <formula>NOT(ISERROR(SEARCH("PENDIENTE",AI397)))</formula>
    </cfRule>
  </conditionalFormatting>
  <conditionalFormatting sqref="AI397 AK397:AL397">
    <cfRule type="containsText" dxfId="6224" priority="6641" operator="containsText" text="ENVIADO A FINANCIERA">
      <formula>NOT(ISERROR(SEARCH("ENVIADO A FINANCIERA",AI397)))</formula>
    </cfRule>
  </conditionalFormatting>
  <conditionalFormatting sqref="AI330 AK330:AL330">
    <cfRule type="containsText" dxfId="6223" priority="6640" operator="containsText" text="FIRMADO">
      <formula>NOT(ISERROR(SEARCH("FIRMADO",AI330)))</formula>
    </cfRule>
  </conditionalFormatting>
  <conditionalFormatting sqref="AI330 AK330:AL330">
    <cfRule type="containsText" dxfId="6222" priority="6639" operator="containsText" text="EXPEDIDO">
      <formula>NOT(ISERROR(SEARCH("EXPEDIDO",AI330)))</formula>
    </cfRule>
  </conditionalFormatting>
  <conditionalFormatting sqref="AI330 AK330:AL330">
    <cfRule type="containsText" dxfId="6221" priority="6638" operator="containsText" text="RELACIONADO">
      <formula>NOT(ISERROR(SEARCH("RELACIONADO",AI330)))</formula>
    </cfRule>
  </conditionalFormatting>
  <conditionalFormatting sqref="AI330 AK330:AL330">
    <cfRule type="containsText" dxfId="6220" priority="6637" operator="containsText" text="ANEXADO">
      <formula>NOT(ISERROR(SEARCH("ANEXADO",AI330)))</formula>
    </cfRule>
  </conditionalFormatting>
  <conditionalFormatting sqref="AI330 AK330:AL330">
    <cfRule type="containsText" dxfId="6219" priority="6636" operator="containsText" text="PENDIENTE">
      <formula>NOT(ISERROR(SEARCH("PENDIENTE",AI330)))</formula>
    </cfRule>
  </conditionalFormatting>
  <conditionalFormatting sqref="AI330 AK330:AL330">
    <cfRule type="containsText" dxfId="6218" priority="6635" operator="containsText" text="ENVIADO A FINANCIERA">
      <formula>NOT(ISERROR(SEARCH("ENVIADO A FINANCIERA",AI330)))</formula>
    </cfRule>
  </conditionalFormatting>
  <conditionalFormatting sqref="AI290 AK290:AL290">
    <cfRule type="containsText" dxfId="6217" priority="6634" operator="containsText" text="FIRMADO">
      <formula>NOT(ISERROR(SEARCH("FIRMADO",AI290)))</formula>
    </cfRule>
  </conditionalFormatting>
  <conditionalFormatting sqref="AI290 AK290:AL290">
    <cfRule type="containsText" dxfId="6216" priority="6633" operator="containsText" text="EXPEDIDO">
      <formula>NOT(ISERROR(SEARCH("EXPEDIDO",AI290)))</formula>
    </cfRule>
  </conditionalFormatting>
  <conditionalFormatting sqref="AI290 AK290:AL290">
    <cfRule type="containsText" dxfId="6215" priority="6632" operator="containsText" text="RELACIONADO">
      <formula>NOT(ISERROR(SEARCH("RELACIONADO",AI290)))</formula>
    </cfRule>
  </conditionalFormatting>
  <conditionalFormatting sqref="AI290 AK290:AL290">
    <cfRule type="containsText" dxfId="6214" priority="6631" operator="containsText" text="ANEXADO">
      <formula>NOT(ISERROR(SEARCH("ANEXADO",AI290)))</formula>
    </cfRule>
  </conditionalFormatting>
  <conditionalFormatting sqref="AI290 AK290:AL290">
    <cfRule type="containsText" dxfId="6213" priority="6630" operator="containsText" text="PENDIENTE">
      <formula>NOT(ISERROR(SEARCH("PENDIENTE",AI290)))</formula>
    </cfRule>
  </conditionalFormatting>
  <conditionalFormatting sqref="AI290 AK290:AL290">
    <cfRule type="containsText" dxfId="6212" priority="6629" operator="containsText" text="ENVIADO A FINANCIERA">
      <formula>NOT(ISERROR(SEARCH("ENVIADO A FINANCIERA",AI290)))</formula>
    </cfRule>
  </conditionalFormatting>
  <conditionalFormatting sqref="AI376 AK376:AL376">
    <cfRule type="containsText" dxfId="6211" priority="6628" operator="containsText" text="FIRMADO">
      <formula>NOT(ISERROR(SEARCH("FIRMADO",AI376)))</formula>
    </cfRule>
  </conditionalFormatting>
  <conditionalFormatting sqref="AI376 AK376:AL376">
    <cfRule type="containsText" dxfId="6210" priority="6627" operator="containsText" text="EXPEDIDO">
      <formula>NOT(ISERROR(SEARCH("EXPEDIDO",AI376)))</formula>
    </cfRule>
  </conditionalFormatting>
  <conditionalFormatting sqref="AI376 AK376:AL376">
    <cfRule type="containsText" dxfId="6209" priority="6626" operator="containsText" text="RELACIONADO">
      <formula>NOT(ISERROR(SEARCH("RELACIONADO",AI376)))</formula>
    </cfRule>
  </conditionalFormatting>
  <conditionalFormatting sqref="AI376 AK376:AL376">
    <cfRule type="containsText" dxfId="6208" priority="6625" operator="containsText" text="ANEXADO">
      <formula>NOT(ISERROR(SEARCH("ANEXADO",AI376)))</formula>
    </cfRule>
  </conditionalFormatting>
  <conditionalFormatting sqref="AI376 AK376:AL376">
    <cfRule type="containsText" dxfId="6207" priority="6624" operator="containsText" text="PENDIENTE">
      <formula>NOT(ISERROR(SEARCH("PENDIENTE",AI376)))</formula>
    </cfRule>
  </conditionalFormatting>
  <conditionalFormatting sqref="AI376 AK376:AL376">
    <cfRule type="containsText" dxfId="6206" priority="6623" operator="containsText" text="ENVIADO A FINANCIERA">
      <formula>NOT(ISERROR(SEARCH("ENVIADO A FINANCIERA",AI376)))</formula>
    </cfRule>
  </conditionalFormatting>
  <conditionalFormatting sqref="AJ411:AL411">
    <cfRule type="containsText" dxfId="6205" priority="6622" operator="containsText" text="FIRMADO">
      <formula>NOT(ISERROR(SEARCH("FIRMADO",AJ411)))</formula>
    </cfRule>
  </conditionalFormatting>
  <conditionalFormatting sqref="AJ411:AL411">
    <cfRule type="containsText" dxfId="6204" priority="6621" operator="containsText" text="EXPEDIDO">
      <formula>NOT(ISERROR(SEARCH("EXPEDIDO",AJ411)))</formula>
    </cfRule>
  </conditionalFormatting>
  <conditionalFormatting sqref="AJ411:AL411">
    <cfRule type="containsText" dxfId="6203" priority="6620" operator="containsText" text="RELACIONADO">
      <formula>NOT(ISERROR(SEARCH("RELACIONADO",AJ411)))</formula>
    </cfRule>
  </conditionalFormatting>
  <conditionalFormatting sqref="AJ411:AL411">
    <cfRule type="containsText" dxfId="6202" priority="6619" operator="containsText" text="ANEXADO">
      <formula>NOT(ISERROR(SEARCH("ANEXADO",AJ411)))</formula>
    </cfRule>
  </conditionalFormatting>
  <conditionalFormatting sqref="AJ411:AL411">
    <cfRule type="containsText" dxfId="6201" priority="6618" operator="containsText" text="PENDIENTE">
      <formula>NOT(ISERROR(SEARCH("PENDIENTE",AJ411)))</formula>
    </cfRule>
  </conditionalFormatting>
  <conditionalFormatting sqref="AJ411:AL411">
    <cfRule type="containsText" dxfId="6200" priority="6617" operator="containsText" text="ENVIADO A FINANCIERA">
      <formula>NOT(ISERROR(SEARCH("ENVIADO A FINANCIERA",AJ411)))</formula>
    </cfRule>
  </conditionalFormatting>
  <conditionalFormatting sqref="AK413:AL413">
    <cfRule type="containsText" dxfId="6199" priority="6616" operator="containsText" text="FIRMADO">
      <formula>NOT(ISERROR(SEARCH("FIRMADO",AK413)))</formula>
    </cfRule>
  </conditionalFormatting>
  <conditionalFormatting sqref="AK413:AL413">
    <cfRule type="containsText" dxfId="6198" priority="6615" operator="containsText" text="EXPEDIDO">
      <formula>NOT(ISERROR(SEARCH("EXPEDIDO",AK413)))</formula>
    </cfRule>
  </conditionalFormatting>
  <conditionalFormatting sqref="AK413:AL413">
    <cfRule type="containsText" dxfId="6197" priority="6614" operator="containsText" text="RELACIONADO">
      <formula>NOT(ISERROR(SEARCH("RELACIONADO",AK413)))</formula>
    </cfRule>
  </conditionalFormatting>
  <conditionalFormatting sqref="AK413:AL413">
    <cfRule type="containsText" dxfId="6196" priority="6613" operator="containsText" text="ANEXADO">
      <formula>NOT(ISERROR(SEARCH("ANEXADO",AK413)))</formula>
    </cfRule>
  </conditionalFormatting>
  <conditionalFormatting sqref="AK413:AL413">
    <cfRule type="containsText" dxfId="6195" priority="6612" operator="containsText" text="PENDIENTE">
      <formula>NOT(ISERROR(SEARCH("PENDIENTE",AK413)))</formula>
    </cfRule>
  </conditionalFormatting>
  <conditionalFormatting sqref="AK413:AL413">
    <cfRule type="containsText" dxfId="6194" priority="6611" operator="containsText" text="ENVIADO A FINANCIERA">
      <formula>NOT(ISERROR(SEARCH("ENVIADO A FINANCIERA",AK413)))</formula>
    </cfRule>
  </conditionalFormatting>
  <conditionalFormatting sqref="AI295">
    <cfRule type="containsText" dxfId="6193" priority="6610" operator="containsText" text="FIRMADO">
      <formula>NOT(ISERROR(SEARCH("FIRMADO",AI295)))</formula>
    </cfRule>
  </conditionalFormatting>
  <conditionalFormatting sqref="AI295">
    <cfRule type="containsText" dxfId="6192" priority="6609" operator="containsText" text="EXPEDIDO">
      <formula>NOT(ISERROR(SEARCH("EXPEDIDO",AI295)))</formula>
    </cfRule>
  </conditionalFormatting>
  <conditionalFormatting sqref="AI295">
    <cfRule type="containsText" dxfId="6191" priority="6608" operator="containsText" text="RELACIONADO">
      <formula>NOT(ISERROR(SEARCH("RELACIONADO",AI295)))</formula>
    </cfRule>
  </conditionalFormatting>
  <conditionalFormatting sqref="AI295">
    <cfRule type="containsText" dxfId="6190" priority="6607" operator="containsText" text="ANEXADO">
      <formula>NOT(ISERROR(SEARCH("ANEXADO",AI295)))</formula>
    </cfRule>
  </conditionalFormatting>
  <conditionalFormatting sqref="AI295">
    <cfRule type="containsText" dxfId="6189" priority="6606" operator="containsText" text="PENDIENTE">
      <formula>NOT(ISERROR(SEARCH("PENDIENTE",AI295)))</formula>
    </cfRule>
  </conditionalFormatting>
  <conditionalFormatting sqref="AI295">
    <cfRule type="containsText" dxfId="6188" priority="6605" operator="containsText" text="ENVIADO A FINANCIERA">
      <formula>NOT(ISERROR(SEARCH("ENVIADO A FINANCIERA",AI295)))</formula>
    </cfRule>
  </conditionalFormatting>
  <conditionalFormatting sqref="AK295:AL295">
    <cfRule type="containsText" dxfId="6187" priority="6604" operator="containsText" text="FIRMADO">
      <formula>NOT(ISERROR(SEARCH("FIRMADO",AK295)))</formula>
    </cfRule>
  </conditionalFormatting>
  <conditionalFormatting sqref="AK295:AL295">
    <cfRule type="containsText" dxfId="6186" priority="6603" operator="containsText" text="EXPEDIDO">
      <formula>NOT(ISERROR(SEARCH("EXPEDIDO",AK295)))</formula>
    </cfRule>
  </conditionalFormatting>
  <conditionalFormatting sqref="AK295:AL295">
    <cfRule type="containsText" dxfId="6185" priority="6602" operator="containsText" text="RELACIONADO">
      <formula>NOT(ISERROR(SEARCH("RELACIONADO",AK295)))</formula>
    </cfRule>
  </conditionalFormatting>
  <conditionalFormatting sqref="AK295:AL295">
    <cfRule type="containsText" dxfId="6184" priority="6601" operator="containsText" text="ANEXADO">
      <formula>NOT(ISERROR(SEARCH("ANEXADO",AK295)))</formula>
    </cfRule>
  </conditionalFormatting>
  <conditionalFormatting sqref="AK295:AL295">
    <cfRule type="containsText" dxfId="6183" priority="6600" operator="containsText" text="PENDIENTE">
      <formula>NOT(ISERROR(SEARCH("PENDIENTE",AK295)))</formula>
    </cfRule>
  </conditionalFormatting>
  <conditionalFormatting sqref="AK295:AL295">
    <cfRule type="containsText" dxfId="6182" priority="6599" operator="containsText" text="ENVIADO A FINANCIERA">
      <formula>NOT(ISERROR(SEARCH("ENVIADO A FINANCIERA",AK295)))</formula>
    </cfRule>
  </conditionalFormatting>
  <conditionalFormatting sqref="AJ344">
    <cfRule type="containsText" dxfId="6181" priority="6598" operator="containsText" text="FIRMADO">
      <formula>NOT(ISERROR(SEARCH("FIRMADO",AJ344)))</formula>
    </cfRule>
  </conditionalFormatting>
  <conditionalFormatting sqref="AJ344">
    <cfRule type="containsText" dxfId="6180" priority="6597" operator="containsText" text="EXPEDIDO">
      <formula>NOT(ISERROR(SEARCH("EXPEDIDO",AJ344)))</formula>
    </cfRule>
  </conditionalFormatting>
  <conditionalFormatting sqref="AJ344">
    <cfRule type="containsText" dxfId="6179" priority="6596" operator="containsText" text="RELACIONADO">
      <formula>NOT(ISERROR(SEARCH("RELACIONADO",AJ344)))</formula>
    </cfRule>
  </conditionalFormatting>
  <conditionalFormatting sqref="AJ344">
    <cfRule type="containsText" dxfId="6178" priority="6595" operator="containsText" text="ANEXADO">
      <formula>NOT(ISERROR(SEARCH("ANEXADO",AJ344)))</formula>
    </cfRule>
  </conditionalFormatting>
  <conditionalFormatting sqref="AJ344">
    <cfRule type="containsText" dxfId="6177" priority="6594" operator="containsText" text="PENDIENTE">
      <formula>NOT(ISERROR(SEARCH("PENDIENTE",AJ344)))</formula>
    </cfRule>
  </conditionalFormatting>
  <conditionalFormatting sqref="AJ344">
    <cfRule type="containsText" dxfId="6176" priority="6593" operator="containsText" text="ENVIADO A FINANCIERA">
      <formula>NOT(ISERROR(SEARCH("ENVIADO A FINANCIERA",AJ344)))</formula>
    </cfRule>
  </conditionalFormatting>
  <conditionalFormatting sqref="AI344">
    <cfRule type="containsText" dxfId="6175" priority="6592" operator="containsText" text="FIRMADO">
      <formula>NOT(ISERROR(SEARCH("FIRMADO",AI344)))</formula>
    </cfRule>
  </conditionalFormatting>
  <conditionalFormatting sqref="AI344">
    <cfRule type="containsText" dxfId="6174" priority="6591" operator="containsText" text="EXPEDIDO">
      <formula>NOT(ISERROR(SEARCH("EXPEDIDO",AI344)))</formula>
    </cfRule>
  </conditionalFormatting>
  <conditionalFormatting sqref="AI344">
    <cfRule type="containsText" dxfId="6173" priority="6590" operator="containsText" text="RELACIONADO">
      <formula>NOT(ISERROR(SEARCH("RELACIONADO",AI344)))</formula>
    </cfRule>
  </conditionalFormatting>
  <conditionalFormatting sqref="AI344">
    <cfRule type="containsText" dxfId="6172" priority="6589" operator="containsText" text="ANEXADO">
      <formula>NOT(ISERROR(SEARCH("ANEXADO",AI344)))</formula>
    </cfRule>
  </conditionalFormatting>
  <conditionalFormatting sqref="AI344">
    <cfRule type="containsText" dxfId="6171" priority="6588" operator="containsText" text="PENDIENTE">
      <formula>NOT(ISERROR(SEARCH("PENDIENTE",AI344)))</formula>
    </cfRule>
  </conditionalFormatting>
  <conditionalFormatting sqref="AI344">
    <cfRule type="containsText" dxfId="6170" priority="6587" operator="containsText" text="ENVIADO A FINANCIERA">
      <formula>NOT(ISERROR(SEARCH("ENVIADO A FINANCIERA",AI344)))</formula>
    </cfRule>
  </conditionalFormatting>
  <conditionalFormatting sqref="AK344:AL344">
    <cfRule type="containsText" dxfId="6169" priority="6586" operator="containsText" text="FIRMADO">
      <formula>NOT(ISERROR(SEARCH("FIRMADO",AK344)))</formula>
    </cfRule>
  </conditionalFormatting>
  <conditionalFormatting sqref="AK344:AL344">
    <cfRule type="containsText" dxfId="6168" priority="6585" operator="containsText" text="EXPEDIDO">
      <formula>NOT(ISERROR(SEARCH("EXPEDIDO",AK344)))</formula>
    </cfRule>
  </conditionalFormatting>
  <conditionalFormatting sqref="AK344:AL344">
    <cfRule type="containsText" dxfId="6167" priority="6584" operator="containsText" text="RELACIONADO">
      <formula>NOT(ISERROR(SEARCH("RELACIONADO",AK344)))</formula>
    </cfRule>
  </conditionalFormatting>
  <conditionalFormatting sqref="AK344:AL344">
    <cfRule type="containsText" dxfId="6166" priority="6583" operator="containsText" text="ANEXADO">
      <formula>NOT(ISERROR(SEARCH("ANEXADO",AK344)))</formula>
    </cfRule>
  </conditionalFormatting>
  <conditionalFormatting sqref="AK344:AL344">
    <cfRule type="containsText" dxfId="6165" priority="6582" operator="containsText" text="PENDIENTE">
      <formula>NOT(ISERROR(SEARCH("PENDIENTE",AK344)))</formula>
    </cfRule>
  </conditionalFormatting>
  <conditionalFormatting sqref="AK344:AL344">
    <cfRule type="containsText" dxfId="6164" priority="6581" operator="containsText" text="ENVIADO A FINANCIERA">
      <formula>NOT(ISERROR(SEARCH("ENVIADO A FINANCIERA",AK344)))</formula>
    </cfRule>
  </conditionalFormatting>
  <conditionalFormatting sqref="AJ465:AJ479 AJ485:AJ487">
    <cfRule type="containsText" dxfId="6163" priority="6580" operator="containsText" text="FIRMADO">
      <formula>NOT(ISERROR(SEARCH("FIRMADO",AJ465)))</formula>
    </cfRule>
  </conditionalFormatting>
  <conditionalFormatting sqref="AJ465:AJ479 AJ485:AJ487">
    <cfRule type="containsText" dxfId="6162" priority="6579" operator="containsText" text="EXPEDIDO">
      <formula>NOT(ISERROR(SEARCH("EXPEDIDO",AJ465)))</formula>
    </cfRule>
  </conditionalFormatting>
  <conditionalFormatting sqref="AJ465:AJ479 AJ485:AJ487">
    <cfRule type="containsText" dxfId="6161" priority="6578" operator="containsText" text="RELACIONADO">
      <formula>NOT(ISERROR(SEARCH("RELACIONADO",AJ465)))</formula>
    </cfRule>
  </conditionalFormatting>
  <conditionalFormatting sqref="AJ465:AJ479 AJ485:AJ487">
    <cfRule type="containsText" dxfId="6160" priority="6577" operator="containsText" text="ANEXADO">
      <formula>NOT(ISERROR(SEARCH("ANEXADO",AJ465)))</formula>
    </cfRule>
  </conditionalFormatting>
  <conditionalFormatting sqref="AJ465:AJ479 AJ485:AJ487">
    <cfRule type="containsText" dxfId="6159" priority="6576" operator="containsText" text="PENDIENTE">
      <formula>NOT(ISERROR(SEARCH("PENDIENTE",AJ465)))</formula>
    </cfRule>
  </conditionalFormatting>
  <conditionalFormatting sqref="AJ465:AJ479 AJ485:AJ487">
    <cfRule type="containsText" dxfId="6158" priority="6575" operator="containsText" text="ENVIADO A FINANCIERA">
      <formula>NOT(ISERROR(SEARCH("ENVIADO A FINANCIERA",AJ465)))</formula>
    </cfRule>
  </conditionalFormatting>
  <conditionalFormatting sqref="AI274 AK274:AL274">
    <cfRule type="containsText" dxfId="6157" priority="6574" operator="containsText" text="FIRMADO">
      <formula>NOT(ISERROR(SEARCH("FIRMADO",AI274)))</formula>
    </cfRule>
  </conditionalFormatting>
  <conditionalFormatting sqref="AI274 AK274:AL274">
    <cfRule type="containsText" dxfId="6156" priority="6573" operator="containsText" text="EXPEDIDO">
      <formula>NOT(ISERROR(SEARCH("EXPEDIDO",AI274)))</formula>
    </cfRule>
  </conditionalFormatting>
  <conditionalFormatting sqref="AI274 AK274:AL274">
    <cfRule type="containsText" dxfId="6155" priority="6572" operator="containsText" text="RELACIONADO">
      <formula>NOT(ISERROR(SEARCH("RELACIONADO",AI274)))</formula>
    </cfRule>
  </conditionalFormatting>
  <conditionalFormatting sqref="AI274 AK274:AL274">
    <cfRule type="containsText" dxfId="6154" priority="6571" operator="containsText" text="ANEXADO">
      <formula>NOT(ISERROR(SEARCH("ANEXADO",AI274)))</formula>
    </cfRule>
  </conditionalFormatting>
  <conditionalFormatting sqref="AI274 AK274:AL274">
    <cfRule type="containsText" dxfId="6153" priority="6570" operator="containsText" text="PENDIENTE">
      <formula>NOT(ISERROR(SEARCH("PENDIENTE",AI274)))</formula>
    </cfRule>
  </conditionalFormatting>
  <conditionalFormatting sqref="AI274 AK274:AL274">
    <cfRule type="containsText" dxfId="6152" priority="6569" operator="containsText" text="ENVIADO A FINANCIERA">
      <formula>NOT(ISERROR(SEARCH("ENVIADO A FINANCIERA",AI274)))</formula>
    </cfRule>
  </conditionalFormatting>
  <conditionalFormatting sqref="AJ509:AL509 AJ510:AJ524">
    <cfRule type="containsText" dxfId="6151" priority="6568" operator="containsText" text="FIRMADO">
      <formula>NOT(ISERROR(SEARCH("FIRMADO",AJ509)))</formula>
    </cfRule>
  </conditionalFormatting>
  <conditionalFormatting sqref="AJ509:AL509 AJ510:AJ524">
    <cfRule type="containsText" dxfId="6150" priority="6567" operator="containsText" text="EXPEDIDO">
      <formula>NOT(ISERROR(SEARCH("EXPEDIDO",AJ509)))</formula>
    </cfRule>
  </conditionalFormatting>
  <conditionalFormatting sqref="AJ509:AL509 AJ510:AJ524">
    <cfRule type="containsText" dxfId="6149" priority="6566" operator="containsText" text="RELACIONADO">
      <formula>NOT(ISERROR(SEARCH("RELACIONADO",AJ509)))</formula>
    </cfRule>
  </conditionalFormatting>
  <conditionalFormatting sqref="AJ509:AL509 AJ510:AJ524">
    <cfRule type="containsText" dxfId="6148" priority="6565" operator="containsText" text="ANEXADO">
      <formula>NOT(ISERROR(SEARCH("ANEXADO",AJ509)))</formula>
    </cfRule>
  </conditionalFormatting>
  <conditionalFormatting sqref="AJ509:AL509 AJ510:AJ524">
    <cfRule type="containsText" dxfId="6147" priority="6564" operator="containsText" text="PENDIENTE">
      <formula>NOT(ISERROR(SEARCH("PENDIENTE",AJ509)))</formula>
    </cfRule>
  </conditionalFormatting>
  <conditionalFormatting sqref="AJ509:AL509 AJ510:AJ524">
    <cfRule type="containsText" dxfId="6146" priority="6563" operator="containsText" text="ENVIADO A FINANCIERA">
      <formula>NOT(ISERROR(SEARCH("ENVIADO A FINANCIERA",AJ509)))</formula>
    </cfRule>
  </conditionalFormatting>
  <conditionalFormatting sqref="AK529:AL529 AK523:AL523 AK531:AL535 AJ542:AL542 AK537:AL538 AJ541">
    <cfRule type="containsText" dxfId="6145" priority="6562" operator="containsText" text="FIRMADO">
      <formula>NOT(ISERROR(SEARCH("FIRMADO",AJ523)))</formula>
    </cfRule>
  </conditionalFormatting>
  <conditionalFormatting sqref="AK529:AL529 AK523:AL523 AK531:AL535 AJ542:AL542 AK537:AL538 AJ541">
    <cfRule type="containsText" dxfId="6144" priority="6561" operator="containsText" text="EXPEDIDO">
      <formula>NOT(ISERROR(SEARCH("EXPEDIDO",AJ523)))</formula>
    </cfRule>
  </conditionalFormatting>
  <conditionalFormatting sqref="AK529:AL529 AK523:AL523 AK531:AL535 AJ542:AL542 AK537:AL538 AJ541">
    <cfRule type="containsText" dxfId="6143" priority="6560" operator="containsText" text="RELACIONADO">
      <formula>NOT(ISERROR(SEARCH("RELACIONADO",AJ523)))</formula>
    </cfRule>
  </conditionalFormatting>
  <conditionalFormatting sqref="AK529:AL529 AK523:AL523 AK531:AL535 AJ542:AL542 AK537:AL538 AJ541">
    <cfRule type="containsText" dxfId="6142" priority="6559" operator="containsText" text="ANEXADO">
      <formula>NOT(ISERROR(SEARCH("ANEXADO",AJ523)))</formula>
    </cfRule>
  </conditionalFormatting>
  <conditionalFormatting sqref="AK529:AL529 AK523:AL523 AK531:AL535 AJ542:AL542 AK537:AL538 AJ541">
    <cfRule type="containsText" dxfId="6141" priority="6558" operator="containsText" text="PENDIENTE">
      <formula>NOT(ISERROR(SEARCH("PENDIENTE",AJ523)))</formula>
    </cfRule>
  </conditionalFormatting>
  <conditionalFormatting sqref="AK529:AL529 AK523:AL523 AK531:AL535 AJ542:AL542 AK537:AL538 AJ541">
    <cfRule type="containsText" dxfId="6140" priority="6557" operator="containsText" text="ENVIADO A FINANCIERA">
      <formula>NOT(ISERROR(SEARCH("ENVIADO A FINANCIERA",AJ523)))</formula>
    </cfRule>
  </conditionalFormatting>
  <conditionalFormatting sqref="AK518:AL518">
    <cfRule type="containsText" dxfId="6139" priority="6556" operator="containsText" text="FIRMADO">
      <formula>NOT(ISERROR(SEARCH("FIRMADO",AK518)))</formula>
    </cfRule>
  </conditionalFormatting>
  <conditionalFormatting sqref="AK518:AL518">
    <cfRule type="containsText" dxfId="6138" priority="6555" operator="containsText" text="EXPEDIDO">
      <formula>NOT(ISERROR(SEARCH("EXPEDIDO",AK518)))</formula>
    </cfRule>
  </conditionalFormatting>
  <conditionalFormatting sqref="AK518:AL518">
    <cfRule type="containsText" dxfId="6137" priority="6554" operator="containsText" text="RELACIONADO">
      <formula>NOT(ISERROR(SEARCH("RELACIONADO",AK518)))</formula>
    </cfRule>
  </conditionalFormatting>
  <conditionalFormatting sqref="AK518:AL518">
    <cfRule type="containsText" dxfId="6136" priority="6553" operator="containsText" text="ANEXADO">
      <formula>NOT(ISERROR(SEARCH("ANEXADO",AK518)))</formula>
    </cfRule>
  </conditionalFormatting>
  <conditionalFormatting sqref="AK518:AL518">
    <cfRule type="containsText" dxfId="6135" priority="6552" operator="containsText" text="PENDIENTE">
      <formula>NOT(ISERROR(SEARCH("PENDIENTE",AK518)))</formula>
    </cfRule>
  </conditionalFormatting>
  <conditionalFormatting sqref="AK518:AL518">
    <cfRule type="containsText" dxfId="6134" priority="6551" operator="containsText" text="ENVIADO A FINANCIERA">
      <formula>NOT(ISERROR(SEARCH("ENVIADO A FINANCIERA",AK518)))</formula>
    </cfRule>
  </conditionalFormatting>
  <conditionalFormatting sqref="AJ590:AL590 AJ546:AL546 AJ558:AL558 AJ592 AJ560:AL563 AJ569:AL572 AJ567:AL567 AJ566 AJ574:AL577 AJ582:AL582 AJ585:AL587 AJ565:AL565 AJ548:AL548 AK549:AL550 AK553:AL557 AJ549:AJ557">
    <cfRule type="containsText" dxfId="6133" priority="6550" operator="containsText" text="FIRMADO">
      <formula>NOT(ISERROR(SEARCH("FIRMADO",AJ546)))</formula>
    </cfRule>
  </conditionalFormatting>
  <conditionalFormatting sqref="AJ590:AL590 AJ546:AL546 AJ558:AL558 AJ592 AJ560:AL563 AJ569:AL572 AJ567:AL567 AJ566 AJ574:AL577 AJ582:AL582 AJ585:AL587 AJ565:AL565 AJ548:AL548 AK549:AL550 AK553:AL557 AJ549:AJ557">
    <cfRule type="containsText" dxfId="6132" priority="6549" operator="containsText" text="EXPEDIDO">
      <formula>NOT(ISERROR(SEARCH("EXPEDIDO",AJ546)))</formula>
    </cfRule>
  </conditionalFormatting>
  <conditionalFormatting sqref="AJ590:AL590 AJ546:AL546 AJ558:AL558 AJ592 AJ560:AL563 AJ569:AL572 AJ567:AL567 AJ566 AJ574:AL577 AJ582:AL582 AJ585:AL587 AJ565:AL565 AJ548:AL548 AK549:AL550 AK553:AL557 AJ549:AJ557">
    <cfRule type="containsText" dxfId="6131" priority="6548" operator="containsText" text="RELACIONADO">
      <formula>NOT(ISERROR(SEARCH("RELACIONADO",AJ546)))</formula>
    </cfRule>
  </conditionalFormatting>
  <conditionalFormatting sqref="AJ590:AL590 AJ546:AL546 AJ558:AL558 AJ592 AJ560:AL563 AJ569:AL572 AJ567:AL567 AJ566 AJ574:AL577 AJ582:AL582 AJ585:AL587 AJ565:AL565 AJ548:AL548 AK549:AL550 AK553:AL557 AJ549:AJ557">
    <cfRule type="containsText" dxfId="6130" priority="6547" operator="containsText" text="ANEXADO">
      <formula>NOT(ISERROR(SEARCH("ANEXADO",AJ546)))</formula>
    </cfRule>
  </conditionalFormatting>
  <conditionalFormatting sqref="AJ590:AL590 AJ546:AL546 AJ558:AL558 AJ592 AJ560:AL563 AJ569:AL572 AJ567:AL567 AJ566 AJ574:AL577 AJ582:AL582 AJ585:AL587 AJ565:AL565 AJ548:AL548 AK549:AL550 AK553:AL557 AJ549:AJ557">
    <cfRule type="containsText" dxfId="6129" priority="6546" operator="containsText" text="PENDIENTE">
      <formula>NOT(ISERROR(SEARCH("PENDIENTE",AJ546)))</formula>
    </cfRule>
  </conditionalFormatting>
  <conditionalFormatting sqref="AJ590:AL590 AJ546:AL546 AJ558:AL558 AJ592 AJ560:AL563 AJ569:AL572 AJ567:AL567 AJ566 AJ574:AL577 AJ582:AL582 AJ585:AL587 AJ565:AL565 AJ548:AL548 AK549:AL550 AK553:AL557 AJ549:AJ557">
    <cfRule type="containsText" dxfId="6128" priority="6545" operator="containsText" text="ENVIADO A FINANCIERA">
      <formula>NOT(ISERROR(SEARCH("ENVIADO A FINANCIERA",AJ546)))</formula>
    </cfRule>
  </conditionalFormatting>
  <conditionalFormatting sqref="AI340:AL340">
    <cfRule type="containsText" dxfId="6127" priority="6544" operator="containsText" text="FIRMADO">
      <formula>NOT(ISERROR(SEARCH("FIRMADO",AI340)))</formula>
    </cfRule>
  </conditionalFormatting>
  <conditionalFormatting sqref="AI340:AL340">
    <cfRule type="containsText" dxfId="6126" priority="6543" operator="containsText" text="EXPEDIDO">
      <formula>NOT(ISERROR(SEARCH("EXPEDIDO",AI340)))</formula>
    </cfRule>
  </conditionalFormatting>
  <conditionalFormatting sqref="AI340:AL340">
    <cfRule type="containsText" dxfId="6125" priority="6542" operator="containsText" text="RELACIONADO">
      <formula>NOT(ISERROR(SEARCH("RELACIONADO",AI340)))</formula>
    </cfRule>
  </conditionalFormatting>
  <conditionalFormatting sqref="AI340:AL340">
    <cfRule type="containsText" dxfId="6124" priority="6541" operator="containsText" text="ANEXADO">
      <formula>NOT(ISERROR(SEARCH("ANEXADO",AI340)))</formula>
    </cfRule>
  </conditionalFormatting>
  <conditionalFormatting sqref="AI340:AL340">
    <cfRule type="containsText" dxfId="6123" priority="6540" operator="containsText" text="PENDIENTE">
      <formula>NOT(ISERROR(SEARCH("PENDIENTE",AI340)))</formula>
    </cfRule>
  </conditionalFormatting>
  <conditionalFormatting sqref="AI340:AL340">
    <cfRule type="containsText" dxfId="6122" priority="6539" operator="containsText" text="ENVIADO A FINANCIERA">
      <formula>NOT(ISERROR(SEARCH("ENVIADO A FINANCIERA",AI340)))</formula>
    </cfRule>
  </conditionalFormatting>
  <conditionalFormatting sqref="AI377 AK377:AL377">
    <cfRule type="containsText" dxfId="6121" priority="6538" operator="containsText" text="FIRMADO">
      <formula>NOT(ISERROR(SEARCH("FIRMADO",AI377)))</formula>
    </cfRule>
  </conditionalFormatting>
  <conditionalFormatting sqref="AI377 AK377:AL377">
    <cfRule type="containsText" dxfId="6120" priority="6537" operator="containsText" text="EXPEDIDO">
      <formula>NOT(ISERROR(SEARCH("EXPEDIDO",AI377)))</formula>
    </cfRule>
  </conditionalFormatting>
  <conditionalFormatting sqref="AI377 AK377:AL377">
    <cfRule type="containsText" dxfId="6119" priority="6536" operator="containsText" text="RELACIONADO">
      <formula>NOT(ISERROR(SEARCH("RELACIONADO",AI377)))</formula>
    </cfRule>
  </conditionalFormatting>
  <conditionalFormatting sqref="AI377 AK377:AL377">
    <cfRule type="containsText" dxfId="6118" priority="6535" operator="containsText" text="ANEXADO">
      <formula>NOT(ISERROR(SEARCH("ANEXADO",AI377)))</formula>
    </cfRule>
  </conditionalFormatting>
  <conditionalFormatting sqref="AI377 AK377:AL377">
    <cfRule type="containsText" dxfId="6117" priority="6534" operator="containsText" text="PENDIENTE">
      <formula>NOT(ISERROR(SEARCH("PENDIENTE",AI377)))</formula>
    </cfRule>
  </conditionalFormatting>
  <conditionalFormatting sqref="AI377 AK377:AL377">
    <cfRule type="containsText" dxfId="6116" priority="6533" operator="containsText" text="ENVIADO A FINANCIERA">
      <formula>NOT(ISERROR(SEARCH("ENVIADO A FINANCIERA",AI377)))</formula>
    </cfRule>
  </conditionalFormatting>
  <conditionalFormatting sqref="AI353:AL353">
    <cfRule type="containsText" dxfId="6115" priority="6532" operator="containsText" text="FIRMADO">
      <formula>NOT(ISERROR(SEARCH("FIRMADO",AI353)))</formula>
    </cfRule>
  </conditionalFormatting>
  <conditionalFormatting sqref="AI353:AL353">
    <cfRule type="containsText" dxfId="6114" priority="6531" operator="containsText" text="EXPEDIDO">
      <formula>NOT(ISERROR(SEARCH("EXPEDIDO",AI353)))</formula>
    </cfRule>
  </conditionalFormatting>
  <conditionalFormatting sqref="AI353:AL353">
    <cfRule type="containsText" dxfId="6113" priority="6530" operator="containsText" text="RELACIONADO">
      <formula>NOT(ISERROR(SEARCH("RELACIONADO",AI353)))</formula>
    </cfRule>
  </conditionalFormatting>
  <conditionalFormatting sqref="AI353:AL353">
    <cfRule type="containsText" dxfId="6112" priority="6529" operator="containsText" text="ANEXADO">
      <formula>NOT(ISERROR(SEARCH("ANEXADO",AI353)))</formula>
    </cfRule>
  </conditionalFormatting>
  <conditionalFormatting sqref="AI353:AL353">
    <cfRule type="containsText" dxfId="6111" priority="6528" operator="containsText" text="PENDIENTE">
      <formula>NOT(ISERROR(SEARCH("PENDIENTE",AI353)))</formula>
    </cfRule>
  </conditionalFormatting>
  <conditionalFormatting sqref="AI353:AL353">
    <cfRule type="containsText" dxfId="6110" priority="6527" operator="containsText" text="ENVIADO A FINANCIERA">
      <formula>NOT(ISERROR(SEARCH("ENVIADO A FINANCIERA",AI353)))</formula>
    </cfRule>
  </conditionalFormatting>
  <conditionalFormatting sqref="AI314 AK314:AL314">
    <cfRule type="containsText" dxfId="6109" priority="6526" operator="containsText" text="FIRMADO">
      <formula>NOT(ISERROR(SEARCH("FIRMADO",AI314)))</formula>
    </cfRule>
  </conditionalFormatting>
  <conditionalFormatting sqref="AI314 AK314:AL314">
    <cfRule type="containsText" dxfId="6108" priority="6525" operator="containsText" text="EXPEDIDO">
      <formula>NOT(ISERROR(SEARCH("EXPEDIDO",AI314)))</formula>
    </cfRule>
  </conditionalFormatting>
  <conditionalFormatting sqref="AI314 AK314:AL314">
    <cfRule type="containsText" dxfId="6107" priority="6524" operator="containsText" text="RELACIONADO">
      <formula>NOT(ISERROR(SEARCH("RELACIONADO",AI314)))</formula>
    </cfRule>
  </conditionalFormatting>
  <conditionalFormatting sqref="AI314 AK314:AL314">
    <cfRule type="containsText" dxfId="6106" priority="6523" operator="containsText" text="ANEXADO">
      <formula>NOT(ISERROR(SEARCH("ANEXADO",AI314)))</formula>
    </cfRule>
  </conditionalFormatting>
  <conditionalFormatting sqref="AI314 AK314:AL314">
    <cfRule type="containsText" dxfId="6105" priority="6522" operator="containsText" text="PENDIENTE">
      <formula>NOT(ISERROR(SEARCH("PENDIENTE",AI314)))</formula>
    </cfRule>
  </conditionalFormatting>
  <conditionalFormatting sqref="AI314 AK314:AL314">
    <cfRule type="containsText" dxfId="6104" priority="6521" operator="containsText" text="ENVIADO A FINANCIERA">
      <formula>NOT(ISERROR(SEARCH("ENVIADO A FINANCIERA",AI314)))</formula>
    </cfRule>
  </conditionalFormatting>
  <conditionalFormatting sqref="AK431:AL431">
    <cfRule type="containsText" dxfId="6103" priority="6520" operator="containsText" text="FIRMADO">
      <formula>NOT(ISERROR(SEARCH("FIRMADO",AK431)))</formula>
    </cfRule>
  </conditionalFormatting>
  <conditionalFormatting sqref="AK431:AL431">
    <cfRule type="containsText" dxfId="6102" priority="6519" operator="containsText" text="EXPEDIDO">
      <formula>NOT(ISERROR(SEARCH("EXPEDIDO",AK431)))</formula>
    </cfRule>
  </conditionalFormatting>
  <conditionalFormatting sqref="AK431:AL431">
    <cfRule type="containsText" dxfId="6101" priority="6518" operator="containsText" text="RELACIONADO">
      <formula>NOT(ISERROR(SEARCH("RELACIONADO",AK431)))</formula>
    </cfRule>
  </conditionalFormatting>
  <conditionalFormatting sqref="AK431:AL431">
    <cfRule type="containsText" dxfId="6100" priority="6517" operator="containsText" text="ANEXADO">
      <formula>NOT(ISERROR(SEARCH("ANEXADO",AK431)))</formula>
    </cfRule>
  </conditionalFormatting>
  <conditionalFormatting sqref="AK431:AL431">
    <cfRule type="containsText" dxfId="6099" priority="6516" operator="containsText" text="PENDIENTE">
      <formula>NOT(ISERROR(SEARCH("PENDIENTE",AK431)))</formula>
    </cfRule>
  </conditionalFormatting>
  <conditionalFormatting sqref="AK431:AL431">
    <cfRule type="containsText" dxfId="6098" priority="6515" operator="containsText" text="ENVIADO A FINANCIERA">
      <formula>NOT(ISERROR(SEARCH("ENVIADO A FINANCIERA",AK431)))</formula>
    </cfRule>
  </conditionalFormatting>
  <conditionalFormatting sqref="AI352:AL352">
    <cfRule type="containsText" dxfId="6097" priority="6514" operator="containsText" text="FIRMADO">
      <formula>NOT(ISERROR(SEARCH("FIRMADO",AI352)))</formula>
    </cfRule>
  </conditionalFormatting>
  <conditionalFormatting sqref="AI352:AL352">
    <cfRule type="containsText" dxfId="6096" priority="6513" operator="containsText" text="EXPEDIDO">
      <formula>NOT(ISERROR(SEARCH("EXPEDIDO",AI352)))</formula>
    </cfRule>
  </conditionalFormatting>
  <conditionalFormatting sqref="AI352:AL352">
    <cfRule type="containsText" dxfId="6095" priority="6512" operator="containsText" text="RELACIONADO">
      <formula>NOT(ISERROR(SEARCH("RELACIONADO",AI352)))</formula>
    </cfRule>
  </conditionalFormatting>
  <conditionalFormatting sqref="AI352:AL352">
    <cfRule type="containsText" dxfId="6094" priority="6511" operator="containsText" text="ANEXADO">
      <formula>NOT(ISERROR(SEARCH("ANEXADO",AI352)))</formula>
    </cfRule>
  </conditionalFormatting>
  <conditionalFormatting sqref="AI352:AL352">
    <cfRule type="containsText" dxfId="6093" priority="6510" operator="containsText" text="PENDIENTE">
      <formula>NOT(ISERROR(SEARCH("PENDIENTE",AI352)))</formula>
    </cfRule>
  </conditionalFormatting>
  <conditionalFormatting sqref="AI352:AL352">
    <cfRule type="containsText" dxfId="6092" priority="6509" operator="containsText" text="ENVIADO A FINANCIERA">
      <formula>NOT(ISERROR(SEARCH("ENVIADO A FINANCIERA",AI352)))</formula>
    </cfRule>
  </conditionalFormatting>
  <conditionalFormatting sqref="AK414:AL414">
    <cfRule type="containsText" dxfId="6091" priority="6508" operator="containsText" text="FIRMADO">
      <formula>NOT(ISERROR(SEARCH("FIRMADO",AK414)))</formula>
    </cfRule>
  </conditionalFormatting>
  <conditionalFormatting sqref="AK414:AL414">
    <cfRule type="containsText" dxfId="6090" priority="6507" operator="containsText" text="EXPEDIDO">
      <formula>NOT(ISERROR(SEARCH("EXPEDIDO",AK414)))</formula>
    </cfRule>
  </conditionalFormatting>
  <conditionalFormatting sqref="AK414:AL414">
    <cfRule type="containsText" dxfId="6089" priority="6506" operator="containsText" text="RELACIONADO">
      <formula>NOT(ISERROR(SEARCH("RELACIONADO",AK414)))</formula>
    </cfRule>
  </conditionalFormatting>
  <conditionalFormatting sqref="AK414:AL414">
    <cfRule type="containsText" dxfId="6088" priority="6505" operator="containsText" text="ANEXADO">
      <formula>NOT(ISERROR(SEARCH("ANEXADO",AK414)))</formula>
    </cfRule>
  </conditionalFormatting>
  <conditionalFormatting sqref="AK414:AL414">
    <cfRule type="containsText" dxfId="6087" priority="6504" operator="containsText" text="PENDIENTE">
      <formula>NOT(ISERROR(SEARCH("PENDIENTE",AK414)))</formula>
    </cfRule>
  </conditionalFormatting>
  <conditionalFormatting sqref="AK414:AL414">
    <cfRule type="containsText" dxfId="6086" priority="6503" operator="containsText" text="ENVIADO A FINANCIERA">
      <formula>NOT(ISERROR(SEARCH("ENVIADO A FINANCIERA",AK414)))</formula>
    </cfRule>
  </conditionalFormatting>
  <conditionalFormatting sqref="AK416:AL416">
    <cfRule type="containsText" dxfId="6085" priority="6502" operator="containsText" text="FIRMADO">
      <formula>NOT(ISERROR(SEARCH("FIRMADO",AK416)))</formula>
    </cfRule>
  </conditionalFormatting>
  <conditionalFormatting sqref="AK416:AL416">
    <cfRule type="containsText" dxfId="6084" priority="6501" operator="containsText" text="EXPEDIDO">
      <formula>NOT(ISERROR(SEARCH("EXPEDIDO",AK416)))</formula>
    </cfRule>
  </conditionalFormatting>
  <conditionalFormatting sqref="AK416:AL416">
    <cfRule type="containsText" dxfId="6083" priority="6500" operator="containsText" text="RELACIONADO">
      <formula>NOT(ISERROR(SEARCH("RELACIONADO",AK416)))</formula>
    </cfRule>
  </conditionalFormatting>
  <conditionalFormatting sqref="AK416:AL416">
    <cfRule type="containsText" dxfId="6082" priority="6499" operator="containsText" text="ANEXADO">
      <formula>NOT(ISERROR(SEARCH("ANEXADO",AK416)))</formula>
    </cfRule>
  </conditionalFormatting>
  <conditionalFormatting sqref="AK416:AL416">
    <cfRule type="containsText" dxfId="6081" priority="6498" operator="containsText" text="PENDIENTE">
      <formula>NOT(ISERROR(SEARCH("PENDIENTE",AK416)))</formula>
    </cfRule>
  </conditionalFormatting>
  <conditionalFormatting sqref="AK416:AL416">
    <cfRule type="containsText" dxfId="6080" priority="6497" operator="containsText" text="ENVIADO A FINANCIERA">
      <formula>NOT(ISERROR(SEARCH("ENVIADO A FINANCIERA",AK416)))</formula>
    </cfRule>
  </conditionalFormatting>
  <conditionalFormatting sqref="AK423:AL423">
    <cfRule type="containsText" dxfId="6079" priority="6496" operator="containsText" text="FIRMADO">
      <formula>NOT(ISERROR(SEARCH("FIRMADO",AK423)))</formula>
    </cfRule>
  </conditionalFormatting>
  <conditionalFormatting sqref="AK423:AL423">
    <cfRule type="containsText" dxfId="6078" priority="6495" operator="containsText" text="EXPEDIDO">
      <formula>NOT(ISERROR(SEARCH("EXPEDIDO",AK423)))</formula>
    </cfRule>
  </conditionalFormatting>
  <conditionalFormatting sqref="AK423:AL423">
    <cfRule type="containsText" dxfId="6077" priority="6494" operator="containsText" text="RELACIONADO">
      <formula>NOT(ISERROR(SEARCH("RELACIONADO",AK423)))</formula>
    </cfRule>
  </conditionalFormatting>
  <conditionalFormatting sqref="AK423:AL423">
    <cfRule type="containsText" dxfId="6076" priority="6493" operator="containsText" text="ANEXADO">
      <formula>NOT(ISERROR(SEARCH("ANEXADO",AK423)))</formula>
    </cfRule>
  </conditionalFormatting>
  <conditionalFormatting sqref="AK423:AL423">
    <cfRule type="containsText" dxfId="6075" priority="6492" operator="containsText" text="PENDIENTE">
      <formula>NOT(ISERROR(SEARCH("PENDIENTE",AK423)))</formula>
    </cfRule>
  </conditionalFormatting>
  <conditionalFormatting sqref="AK423:AL423">
    <cfRule type="containsText" dxfId="6074" priority="6491" operator="containsText" text="ENVIADO A FINANCIERA">
      <formula>NOT(ISERROR(SEARCH("ENVIADO A FINANCIERA",AK423)))</formula>
    </cfRule>
  </conditionalFormatting>
  <conditionalFormatting sqref="AI395 AK395:AL395">
    <cfRule type="containsText" dxfId="6073" priority="6490" operator="containsText" text="FIRMADO">
      <formula>NOT(ISERROR(SEARCH("FIRMADO",AI395)))</formula>
    </cfRule>
  </conditionalFormatting>
  <conditionalFormatting sqref="AI395 AK395:AL395">
    <cfRule type="containsText" dxfId="6072" priority="6489" operator="containsText" text="EXPEDIDO">
      <formula>NOT(ISERROR(SEARCH("EXPEDIDO",AI395)))</formula>
    </cfRule>
  </conditionalFormatting>
  <conditionalFormatting sqref="AI395 AK395:AL395">
    <cfRule type="containsText" dxfId="6071" priority="6488" operator="containsText" text="RELACIONADO">
      <formula>NOT(ISERROR(SEARCH("RELACIONADO",AI395)))</formula>
    </cfRule>
  </conditionalFormatting>
  <conditionalFormatting sqref="AI395 AK395:AL395">
    <cfRule type="containsText" dxfId="6070" priority="6487" operator="containsText" text="ANEXADO">
      <formula>NOT(ISERROR(SEARCH("ANEXADO",AI395)))</formula>
    </cfRule>
  </conditionalFormatting>
  <conditionalFormatting sqref="AI395 AK395:AL395">
    <cfRule type="containsText" dxfId="6069" priority="6486" operator="containsText" text="PENDIENTE">
      <formula>NOT(ISERROR(SEARCH("PENDIENTE",AI395)))</formula>
    </cfRule>
  </conditionalFormatting>
  <conditionalFormatting sqref="AI395 AK395:AL395">
    <cfRule type="containsText" dxfId="6068" priority="6485" operator="containsText" text="ENVIADO A FINANCIERA">
      <formula>NOT(ISERROR(SEARCH("ENVIADO A FINANCIERA",AI395)))</formula>
    </cfRule>
  </conditionalFormatting>
  <conditionalFormatting sqref="AJ427:AL427">
    <cfRule type="containsText" dxfId="6067" priority="6484" operator="containsText" text="FIRMADO">
      <formula>NOT(ISERROR(SEARCH("FIRMADO",AJ427)))</formula>
    </cfRule>
  </conditionalFormatting>
  <conditionalFormatting sqref="AJ427:AL427">
    <cfRule type="containsText" dxfId="6066" priority="6483" operator="containsText" text="EXPEDIDO">
      <formula>NOT(ISERROR(SEARCH("EXPEDIDO",AJ427)))</formula>
    </cfRule>
  </conditionalFormatting>
  <conditionalFormatting sqref="AJ427:AL427">
    <cfRule type="containsText" dxfId="6065" priority="6482" operator="containsText" text="RELACIONADO">
      <formula>NOT(ISERROR(SEARCH("RELACIONADO",AJ427)))</formula>
    </cfRule>
  </conditionalFormatting>
  <conditionalFormatting sqref="AJ427:AL427">
    <cfRule type="containsText" dxfId="6064" priority="6481" operator="containsText" text="ANEXADO">
      <formula>NOT(ISERROR(SEARCH("ANEXADO",AJ427)))</formula>
    </cfRule>
  </conditionalFormatting>
  <conditionalFormatting sqref="AJ427:AL427">
    <cfRule type="containsText" dxfId="6063" priority="6480" operator="containsText" text="PENDIENTE">
      <formula>NOT(ISERROR(SEARCH("PENDIENTE",AJ427)))</formula>
    </cfRule>
  </conditionalFormatting>
  <conditionalFormatting sqref="AJ427:AL427">
    <cfRule type="containsText" dxfId="6062" priority="6479" operator="containsText" text="ENVIADO A FINANCIERA">
      <formula>NOT(ISERROR(SEARCH("ENVIADO A FINANCIERA",AJ427)))</formula>
    </cfRule>
  </conditionalFormatting>
  <conditionalFormatting sqref="AI324 AK324:AL324">
    <cfRule type="containsText" dxfId="6061" priority="6478" operator="containsText" text="FIRMADO">
      <formula>NOT(ISERROR(SEARCH("FIRMADO",AI324)))</formula>
    </cfRule>
  </conditionalFormatting>
  <conditionalFormatting sqref="AI324 AK324:AL324">
    <cfRule type="containsText" dxfId="6060" priority="6477" operator="containsText" text="EXPEDIDO">
      <formula>NOT(ISERROR(SEARCH("EXPEDIDO",AI324)))</formula>
    </cfRule>
  </conditionalFormatting>
  <conditionalFormatting sqref="AI324 AK324:AL324">
    <cfRule type="containsText" dxfId="6059" priority="6476" operator="containsText" text="RELACIONADO">
      <formula>NOT(ISERROR(SEARCH("RELACIONADO",AI324)))</formula>
    </cfRule>
  </conditionalFormatting>
  <conditionalFormatting sqref="AI324 AK324:AL324">
    <cfRule type="containsText" dxfId="6058" priority="6475" operator="containsText" text="ANEXADO">
      <formula>NOT(ISERROR(SEARCH("ANEXADO",AI324)))</formula>
    </cfRule>
  </conditionalFormatting>
  <conditionalFormatting sqref="AI324 AK324:AL324">
    <cfRule type="containsText" dxfId="6057" priority="6474" operator="containsText" text="PENDIENTE">
      <formula>NOT(ISERROR(SEARCH("PENDIENTE",AI324)))</formula>
    </cfRule>
  </conditionalFormatting>
  <conditionalFormatting sqref="AI324 AK324:AL324">
    <cfRule type="containsText" dxfId="6056" priority="6473" operator="containsText" text="ENVIADO A FINANCIERA">
      <formula>NOT(ISERROR(SEARCH("ENVIADO A FINANCIERA",AI324)))</formula>
    </cfRule>
  </conditionalFormatting>
  <conditionalFormatting sqref="AK467:AL467">
    <cfRule type="containsText" dxfId="6055" priority="6472" operator="containsText" text="FIRMADO">
      <formula>NOT(ISERROR(SEARCH("FIRMADO",AK467)))</formula>
    </cfRule>
  </conditionalFormatting>
  <conditionalFormatting sqref="AK467:AL467">
    <cfRule type="containsText" dxfId="6054" priority="6471" operator="containsText" text="EXPEDIDO">
      <formula>NOT(ISERROR(SEARCH("EXPEDIDO",AK467)))</formula>
    </cfRule>
  </conditionalFormatting>
  <conditionalFormatting sqref="AK467:AL467">
    <cfRule type="containsText" dxfId="6053" priority="6470" operator="containsText" text="RELACIONADO">
      <formula>NOT(ISERROR(SEARCH("RELACIONADO",AK467)))</formula>
    </cfRule>
  </conditionalFormatting>
  <conditionalFormatting sqref="AK467:AL467">
    <cfRule type="containsText" dxfId="6052" priority="6469" operator="containsText" text="ANEXADO">
      <formula>NOT(ISERROR(SEARCH("ANEXADO",AK467)))</formula>
    </cfRule>
  </conditionalFormatting>
  <conditionalFormatting sqref="AK467:AL467">
    <cfRule type="containsText" dxfId="6051" priority="6468" operator="containsText" text="PENDIENTE">
      <formula>NOT(ISERROR(SEARCH("PENDIENTE",AK467)))</formula>
    </cfRule>
  </conditionalFormatting>
  <conditionalFormatting sqref="AK467:AL467">
    <cfRule type="containsText" dxfId="6050" priority="6467" operator="containsText" text="ENVIADO A FINANCIERA">
      <formula>NOT(ISERROR(SEARCH("ENVIADO A FINANCIERA",AK467)))</formula>
    </cfRule>
  </conditionalFormatting>
  <conditionalFormatting sqref="AI392:AL392">
    <cfRule type="containsText" dxfId="6049" priority="6466" operator="containsText" text="FIRMADO">
      <formula>NOT(ISERROR(SEARCH("FIRMADO",AI392)))</formula>
    </cfRule>
  </conditionalFormatting>
  <conditionalFormatting sqref="AI392:AL392">
    <cfRule type="containsText" dxfId="6048" priority="6465" operator="containsText" text="EXPEDIDO">
      <formula>NOT(ISERROR(SEARCH("EXPEDIDO",AI392)))</formula>
    </cfRule>
  </conditionalFormatting>
  <conditionalFormatting sqref="AI392:AL392">
    <cfRule type="containsText" dxfId="6047" priority="6464" operator="containsText" text="RELACIONADO">
      <formula>NOT(ISERROR(SEARCH("RELACIONADO",AI392)))</formula>
    </cfRule>
  </conditionalFormatting>
  <conditionalFormatting sqref="AI392:AL392">
    <cfRule type="containsText" dxfId="6046" priority="6463" operator="containsText" text="ANEXADO">
      <formula>NOT(ISERROR(SEARCH("ANEXADO",AI392)))</formula>
    </cfRule>
  </conditionalFormatting>
  <conditionalFormatting sqref="AI392:AL392">
    <cfRule type="containsText" dxfId="6045" priority="6462" operator="containsText" text="PENDIENTE">
      <formula>NOT(ISERROR(SEARCH("PENDIENTE",AI392)))</formula>
    </cfRule>
  </conditionalFormatting>
  <conditionalFormatting sqref="AI392:AL392">
    <cfRule type="containsText" dxfId="6044" priority="6461" operator="containsText" text="ENVIADO A FINANCIERA">
      <formula>NOT(ISERROR(SEARCH("ENVIADO A FINANCIERA",AI392)))</formula>
    </cfRule>
  </conditionalFormatting>
  <conditionalFormatting sqref="AJ444:AL444 AJ445:AJ448">
    <cfRule type="containsText" dxfId="6043" priority="6460" operator="containsText" text="FIRMADO">
      <formula>NOT(ISERROR(SEARCH("FIRMADO",AJ444)))</formula>
    </cfRule>
  </conditionalFormatting>
  <conditionalFormatting sqref="AJ444:AL444 AJ445:AJ448">
    <cfRule type="containsText" dxfId="6042" priority="6459" operator="containsText" text="EXPEDIDO">
      <formula>NOT(ISERROR(SEARCH("EXPEDIDO",AJ444)))</formula>
    </cfRule>
  </conditionalFormatting>
  <conditionalFormatting sqref="AJ444:AL444 AJ445:AJ448">
    <cfRule type="containsText" dxfId="6041" priority="6458" operator="containsText" text="RELACIONADO">
      <formula>NOT(ISERROR(SEARCH("RELACIONADO",AJ444)))</formula>
    </cfRule>
  </conditionalFormatting>
  <conditionalFormatting sqref="AJ444:AL444 AJ445:AJ448">
    <cfRule type="containsText" dxfId="6040" priority="6457" operator="containsText" text="ANEXADO">
      <formula>NOT(ISERROR(SEARCH("ANEXADO",AJ444)))</formula>
    </cfRule>
  </conditionalFormatting>
  <conditionalFormatting sqref="AJ444:AL444 AJ445:AJ448">
    <cfRule type="containsText" dxfId="6039" priority="6456" operator="containsText" text="PENDIENTE">
      <formula>NOT(ISERROR(SEARCH("PENDIENTE",AJ444)))</formula>
    </cfRule>
  </conditionalFormatting>
  <conditionalFormatting sqref="AJ444:AL444 AJ445:AJ448">
    <cfRule type="containsText" dxfId="6038" priority="6455" operator="containsText" text="ENVIADO A FINANCIERA">
      <formula>NOT(ISERROR(SEARCH("ENVIADO A FINANCIERA",AJ444)))</formula>
    </cfRule>
  </conditionalFormatting>
  <conditionalFormatting sqref="AK438:AL438">
    <cfRule type="containsText" dxfId="6037" priority="6454" operator="containsText" text="FIRMADO">
      <formula>NOT(ISERROR(SEARCH("FIRMADO",AK438)))</formula>
    </cfRule>
  </conditionalFormatting>
  <conditionalFormatting sqref="AK438:AL438">
    <cfRule type="containsText" dxfId="6036" priority="6453" operator="containsText" text="EXPEDIDO">
      <formula>NOT(ISERROR(SEARCH("EXPEDIDO",AK438)))</formula>
    </cfRule>
  </conditionalFormatting>
  <conditionalFormatting sqref="AK438:AL438">
    <cfRule type="containsText" dxfId="6035" priority="6452" operator="containsText" text="RELACIONADO">
      <formula>NOT(ISERROR(SEARCH("RELACIONADO",AK438)))</formula>
    </cfRule>
  </conditionalFormatting>
  <conditionalFormatting sqref="AK438:AL438">
    <cfRule type="containsText" dxfId="6034" priority="6451" operator="containsText" text="ANEXADO">
      <formula>NOT(ISERROR(SEARCH("ANEXADO",AK438)))</formula>
    </cfRule>
  </conditionalFormatting>
  <conditionalFormatting sqref="AK438:AL438">
    <cfRule type="containsText" dxfId="6033" priority="6450" operator="containsText" text="PENDIENTE">
      <formula>NOT(ISERROR(SEARCH("PENDIENTE",AK438)))</formula>
    </cfRule>
  </conditionalFormatting>
  <conditionalFormatting sqref="AK438:AL438">
    <cfRule type="containsText" dxfId="6032" priority="6449" operator="containsText" text="ENVIADO A FINANCIERA">
      <formula>NOT(ISERROR(SEARCH("ENVIADO A FINANCIERA",AK438)))</formula>
    </cfRule>
  </conditionalFormatting>
  <conditionalFormatting sqref="AJ436:AL436 AJ437:AJ441">
    <cfRule type="containsText" dxfId="6031" priority="6448" operator="containsText" text="FIRMADO">
      <formula>NOT(ISERROR(SEARCH("FIRMADO",AJ436)))</formula>
    </cfRule>
  </conditionalFormatting>
  <conditionalFormatting sqref="AJ436:AL436 AJ437:AJ441">
    <cfRule type="containsText" dxfId="6030" priority="6447" operator="containsText" text="EXPEDIDO">
      <formula>NOT(ISERROR(SEARCH("EXPEDIDO",AJ436)))</formula>
    </cfRule>
  </conditionalFormatting>
  <conditionalFormatting sqref="AJ436:AL436 AJ437:AJ441">
    <cfRule type="containsText" dxfId="6029" priority="6446" operator="containsText" text="RELACIONADO">
      <formula>NOT(ISERROR(SEARCH("RELACIONADO",AJ436)))</formula>
    </cfRule>
  </conditionalFormatting>
  <conditionalFormatting sqref="AJ436:AL436 AJ437:AJ441">
    <cfRule type="containsText" dxfId="6028" priority="6445" operator="containsText" text="ANEXADO">
      <formula>NOT(ISERROR(SEARCH("ANEXADO",AJ436)))</formula>
    </cfRule>
  </conditionalFormatting>
  <conditionalFormatting sqref="AJ436:AL436 AJ437:AJ441">
    <cfRule type="containsText" dxfId="6027" priority="6444" operator="containsText" text="PENDIENTE">
      <formula>NOT(ISERROR(SEARCH("PENDIENTE",AJ436)))</formula>
    </cfRule>
  </conditionalFormatting>
  <conditionalFormatting sqref="AJ436:AL436 AJ437:AJ441">
    <cfRule type="containsText" dxfId="6026" priority="6443" operator="containsText" text="ENVIADO A FINANCIERA">
      <formula>NOT(ISERROR(SEARCH("ENVIADO A FINANCIERA",AJ436)))</formula>
    </cfRule>
  </conditionalFormatting>
  <conditionalFormatting sqref="AK433:AL433">
    <cfRule type="containsText" dxfId="6025" priority="6442" operator="containsText" text="FIRMADO">
      <formula>NOT(ISERROR(SEARCH("FIRMADO",AK433)))</formula>
    </cfRule>
  </conditionalFormatting>
  <conditionalFormatting sqref="AK433:AL433">
    <cfRule type="containsText" dxfId="6024" priority="6441" operator="containsText" text="EXPEDIDO">
      <formula>NOT(ISERROR(SEARCH("EXPEDIDO",AK433)))</formula>
    </cfRule>
  </conditionalFormatting>
  <conditionalFormatting sqref="AK433:AL433">
    <cfRule type="containsText" dxfId="6023" priority="6440" operator="containsText" text="RELACIONADO">
      <formula>NOT(ISERROR(SEARCH("RELACIONADO",AK433)))</formula>
    </cfRule>
  </conditionalFormatting>
  <conditionalFormatting sqref="AK433:AL433">
    <cfRule type="containsText" dxfId="6022" priority="6439" operator="containsText" text="ANEXADO">
      <formula>NOT(ISERROR(SEARCH("ANEXADO",AK433)))</formula>
    </cfRule>
  </conditionalFormatting>
  <conditionalFormatting sqref="AK433:AL433">
    <cfRule type="containsText" dxfId="6021" priority="6438" operator="containsText" text="PENDIENTE">
      <formula>NOT(ISERROR(SEARCH("PENDIENTE",AK433)))</formula>
    </cfRule>
  </conditionalFormatting>
  <conditionalFormatting sqref="AK433:AL433">
    <cfRule type="containsText" dxfId="6020" priority="6437" operator="containsText" text="ENVIADO A FINANCIERA">
      <formula>NOT(ISERROR(SEARCH("ENVIADO A FINANCIERA",AK433)))</formula>
    </cfRule>
  </conditionalFormatting>
  <conditionalFormatting sqref="AI346:AL346">
    <cfRule type="containsText" dxfId="6019" priority="6436" operator="containsText" text="FIRMADO">
      <formula>NOT(ISERROR(SEARCH("FIRMADO",AI346)))</formula>
    </cfRule>
  </conditionalFormatting>
  <conditionalFormatting sqref="AI346:AL346">
    <cfRule type="containsText" dxfId="6018" priority="6435" operator="containsText" text="EXPEDIDO">
      <formula>NOT(ISERROR(SEARCH("EXPEDIDO",AI346)))</formula>
    </cfRule>
  </conditionalFormatting>
  <conditionalFormatting sqref="AI346:AL346">
    <cfRule type="containsText" dxfId="6017" priority="6434" operator="containsText" text="RELACIONADO">
      <formula>NOT(ISERROR(SEARCH("RELACIONADO",AI346)))</formula>
    </cfRule>
  </conditionalFormatting>
  <conditionalFormatting sqref="AI346:AL346">
    <cfRule type="containsText" dxfId="6016" priority="6433" operator="containsText" text="ANEXADO">
      <formula>NOT(ISERROR(SEARCH("ANEXADO",AI346)))</formula>
    </cfRule>
  </conditionalFormatting>
  <conditionalFormatting sqref="AI346:AL346">
    <cfRule type="containsText" dxfId="6015" priority="6432" operator="containsText" text="PENDIENTE">
      <formula>NOT(ISERROR(SEARCH("PENDIENTE",AI346)))</formula>
    </cfRule>
  </conditionalFormatting>
  <conditionalFormatting sqref="AI346:AL346">
    <cfRule type="containsText" dxfId="6014" priority="6431" operator="containsText" text="ENVIADO A FINANCIERA">
      <formula>NOT(ISERROR(SEARCH("ENVIADO A FINANCIERA",AI346)))</formula>
    </cfRule>
  </conditionalFormatting>
  <conditionalFormatting sqref="AK421:AL421">
    <cfRule type="containsText" dxfId="6013" priority="6430" operator="containsText" text="FIRMADO">
      <formula>NOT(ISERROR(SEARCH("FIRMADO",AK421)))</formula>
    </cfRule>
  </conditionalFormatting>
  <conditionalFormatting sqref="AK421:AL421">
    <cfRule type="containsText" dxfId="6012" priority="6429" operator="containsText" text="EXPEDIDO">
      <formula>NOT(ISERROR(SEARCH("EXPEDIDO",AK421)))</formula>
    </cfRule>
  </conditionalFormatting>
  <conditionalFormatting sqref="AK421:AL421">
    <cfRule type="containsText" dxfId="6011" priority="6428" operator="containsText" text="RELACIONADO">
      <formula>NOT(ISERROR(SEARCH("RELACIONADO",AK421)))</formula>
    </cfRule>
  </conditionalFormatting>
  <conditionalFormatting sqref="AK421:AL421">
    <cfRule type="containsText" dxfId="6010" priority="6427" operator="containsText" text="ANEXADO">
      <formula>NOT(ISERROR(SEARCH("ANEXADO",AK421)))</formula>
    </cfRule>
  </conditionalFormatting>
  <conditionalFormatting sqref="AK421:AL421">
    <cfRule type="containsText" dxfId="6009" priority="6426" operator="containsText" text="PENDIENTE">
      <formula>NOT(ISERROR(SEARCH("PENDIENTE",AK421)))</formula>
    </cfRule>
  </conditionalFormatting>
  <conditionalFormatting sqref="AK421:AL421">
    <cfRule type="containsText" dxfId="6008" priority="6425" operator="containsText" text="ENVIADO A FINANCIERA">
      <formula>NOT(ISERROR(SEARCH("ENVIADO A FINANCIERA",AK421)))</formula>
    </cfRule>
  </conditionalFormatting>
  <conditionalFormatting sqref="AK417:AL417">
    <cfRule type="containsText" dxfId="6007" priority="6424" operator="containsText" text="FIRMADO">
      <formula>NOT(ISERROR(SEARCH("FIRMADO",AK417)))</formula>
    </cfRule>
  </conditionalFormatting>
  <conditionalFormatting sqref="AK417:AL417">
    <cfRule type="containsText" dxfId="6006" priority="6423" operator="containsText" text="EXPEDIDO">
      <formula>NOT(ISERROR(SEARCH("EXPEDIDO",AK417)))</formula>
    </cfRule>
  </conditionalFormatting>
  <conditionalFormatting sqref="AK417:AL417">
    <cfRule type="containsText" dxfId="6005" priority="6422" operator="containsText" text="RELACIONADO">
      <formula>NOT(ISERROR(SEARCH("RELACIONADO",AK417)))</formula>
    </cfRule>
  </conditionalFormatting>
  <conditionalFormatting sqref="AK417:AL417">
    <cfRule type="containsText" dxfId="6004" priority="6421" operator="containsText" text="ANEXADO">
      <formula>NOT(ISERROR(SEARCH("ANEXADO",AK417)))</formula>
    </cfRule>
  </conditionalFormatting>
  <conditionalFormatting sqref="AK417:AL417">
    <cfRule type="containsText" dxfId="6003" priority="6420" operator="containsText" text="PENDIENTE">
      <formula>NOT(ISERROR(SEARCH("PENDIENTE",AK417)))</formula>
    </cfRule>
  </conditionalFormatting>
  <conditionalFormatting sqref="AK417:AL417">
    <cfRule type="containsText" dxfId="6002" priority="6419" operator="containsText" text="ENVIADO A FINANCIERA">
      <formula>NOT(ISERROR(SEARCH("ENVIADO A FINANCIERA",AK417)))</formula>
    </cfRule>
  </conditionalFormatting>
  <conditionalFormatting sqref="AJ443:AL443">
    <cfRule type="containsText" dxfId="6001" priority="6418" operator="containsText" text="FIRMADO">
      <formula>NOT(ISERROR(SEARCH("FIRMADO",AJ443)))</formula>
    </cfRule>
  </conditionalFormatting>
  <conditionalFormatting sqref="AJ443:AL443">
    <cfRule type="containsText" dxfId="6000" priority="6417" operator="containsText" text="EXPEDIDO">
      <formula>NOT(ISERROR(SEARCH("EXPEDIDO",AJ443)))</formula>
    </cfRule>
  </conditionalFormatting>
  <conditionalFormatting sqref="AJ443:AL443">
    <cfRule type="containsText" dxfId="5999" priority="6416" operator="containsText" text="RELACIONADO">
      <formula>NOT(ISERROR(SEARCH("RELACIONADO",AJ443)))</formula>
    </cfRule>
  </conditionalFormatting>
  <conditionalFormatting sqref="AJ443:AL443">
    <cfRule type="containsText" dxfId="5998" priority="6415" operator="containsText" text="ANEXADO">
      <formula>NOT(ISERROR(SEARCH("ANEXADO",AJ443)))</formula>
    </cfRule>
  </conditionalFormatting>
  <conditionalFormatting sqref="AJ443:AL443">
    <cfRule type="containsText" dxfId="5997" priority="6414" operator="containsText" text="PENDIENTE">
      <formula>NOT(ISERROR(SEARCH("PENDIENTE",AJ443)))</formula>
    </cfRule>
  </conditionalFormatting>
  <conditionalFormatting sqref="AJ443:AL443">
    <cfRule type="containsText" dxfId="5996" priority="6413" operator="containsText" text="ENVIADO A FINANCIERA">
      <formula>NOT(ISERROR(SEARCH("ENVIADO A FINANCIERA",AJ443)))</formula>
    </cfRule>
  </conditionalFormatting>
  <conditionalFormatting sqref="AI390:AL390">
    <cfRule type="containsText" dxfId="5995" priority="6412" operator="containsText" text="FIRMADO">
      <formula>NOT(ISERROR(SEARCH("FIRMADO",AI390)))</formula>
    </cfRule>
  </conditionalFormatting>
  <conditionalFormatting sqref="AI390:AL390">
    <cfRule type="containsText" dxfId="5994" priority="6411" operator="containsText" text="EXPEDIDO">
      <formula>NOT(ISERROR(SEARCH("EXPEDIDO",AI390)))</formula>
    </cfRule>
  </conditionalFormatting>
  <conditionalFormatting sqref="AI390:AL390">
    <cfRule type="containsText" dxfId="5993" priority="6410" operator="containsText" text="RELACIONADO">
      <formula>NOT(ISERROR(SEARCH("RELACIONADO",AI390)))</formula>
    </cfRule>
  </conditionalFormatting>
  <conditionalFormatting sqref="AI390:AL390">
    <cfRule type="containsText" dxfId="5992" priority="6409" operator="containsText" text="ANEXADO">
      <formula>NOT(ISERROR(SEARCH("ANEXADO",AI390)))</formula>
    </cfRule>
  </conditionalFormatting>
  <conditionalFormatting sqref="AI390:AL390">
    <cfRule type="containsText" dxfId="5991" priority="6408" operator="containsText" text="PENDIENTE">
      <formula>NOT(ISERROR(SEARCH("PENDIENTE",AI390)))</formula>
    </cfRule>
  </conditionalFormatting>
  <conditionalFormatting sqref="AI390:AL390">
    <cfRule type="containsText" dxfId="5990" priority="6407" operator="containsText" text="ENVIADO A FINANCIERA">
      <formula>NOT(ISERROR(SEARCH("ENVIADO A FINANCIERA",AI390)))</formula>
    </cfRule>
  </conditionalFormatting>
  <conditionalFormatting sqref="AJ429:AL429">
    <cfRule type="containsText" dxfId="5989" priority="6406" operator="containsText" text="FIRMADO">
      <formula>NOT(ISERROR(SEARCH("FIRMADO",AJ429)))</formula>
    </cfRule>
  </conditionalFormatting>
  <conditionalFormatting sqref="AJ429:AL429">
    <cfRule type="containsText" dxfId="5988" priority="6405" operator="containsText" text="EXPEDIDO">
      <formula>NOT(ISERROR(SEARCH("EXPEDIDO",AJ429)))</formula>
    </cfRule>
  </conditionalFormatting>
  <conditionalFormatting sqref="AJ429:AL429">
    <cfRule type="containsText" dxfId="5987" priority="6404" operator="containsText" text="RELACIONADO">
      <formula>NOT(ISERROR(SEARCH("RELACIONADO",AJ429)))</formula>
    </cfRule>
  </conditionalFormatting>
  <conditionalFormatting sqref="AJ429:AL429">
    <cfRule type="containsText" dxfId="5986" priority="6403" operator="containsText" text="ANEXADO">
      <formula>NOT(ISERROR(SEARCH("ANEXADO",AJ429)))</formula>
    </cfRule>
  </conditionalFormatting>
  <conditionalFormatting sqref="AJ429:AL429">
    <cfRule type="containsText" dxfId="5985" priority="6402" operator="containsText" text="PENDIENTE">
      <formula>NOT(ISERROR(SEARCH("PENDIENTE",AJ429)))</formula>
    </cfRule>
  </conditionalFormatting>
  <conditionalFormatting sqref="AJ429:AL429">
    <cfRule type="containsText" dxfId="5984" priority="6401" operator="containsText" text="ENVIADO A FINANCIERA">
      <formula>NOT(ISERROR(SEARCH("ENVIADO A FINANCIERA",AJ429)))</formula>
    </cfRule>
  </conditionalFormatting>
  <conditionalFormatting sqref="AJ430:AL430 AJ431:AJ433">
    <cfRule type="containsText" dxfId="5983" priority="6400" operator="containsText" text="FIRMADO">
      <formula>NOT(ISERROR(SEARCH("FIRMADO",AJ430)))</formula>
    </cfRule>
  </conditionalFormatting>
  <conditionalFormatting sqref="AJ430:AL430 AJ431:AJ433">
    <cfRule type="containsText" dxfId="5982" priority="6399" operator="containsText" text="EXPEDIDO">
      <formula>NOT(ISERROR(SEARCH("EXPEDIDO",AJ430)))</formula>
    </cfRule>
  </conditionalFormatting>
  <conditionalFormatting sqref="AJ430:AL430 AJ431:AJ433">
    <cfRule type="containsText" dxfId="5981" priority="6398" operator="containsText" text="RELACIONADO">
      <formula>NOT(ISERROR(SEARCH("RELACIONADO",AJ430)))</formula>
    </cfRule>
  </conditionalFormatting>
  <conditionalFormatting sqref="AJ430:AL430 AJ431:AJ433">
    <cfRule type="containsText" dxfId="5980" priority="6397" operator="containsText" text="ANEXADO">
      <formula>NOT(ISERROR(SEARCH("ANEXADO",AJ430)))</formula>
    </cfRule>
  </conditionalFormatting>
  <conditionalFormatting sqref="AJ430:AL430 AJ431:AJ433">
    <cfRule type="containsText" dxfId="5979" priority="6396" operator="containsText" text="PENDIENTE">
      <formula>NOT(ISERROR(SEARCH("PENDIENTE",AJ430)))</formula>
    </cfRule>
  </conditionalFormatting>
  <conditionalFormatting sqref="AJ430:AL430 AJ431:AJ433">
    <cfRule type="containsText" dxfId="5978" priority="6395" operator="containsText" text="ENVIADO A FINANCIERA">
      <formula>NOT(ISERROR(SEARCH("ENVIADO A FINANCIERA",AJ430)))</formula>
    </cfRule>
  </conditionalFormatting>
  <conditionalFormatting sqref="AJ412:AL412">
    <cfRule type="containsText" dxfId="5977" priority="6394" operator="containsText" text="FIRMADO">
      <formula>NOT(ISERROR(SEARCH("FIRMADO",AJ412)))</formula>
    </cfRule>
  </conditionalFormatting>
  <conditionalFormatting sqref="AJ412:AL412">
    <cfRule type="containsText" dxfId="5976" priority="6393" operator="containsText" text="EXPEDIDO">
      <formula>NOT(ISERROR(SEARCH("EXPEDIDO",AJ412)))</formula>
    </cfRule>
  </conditionalFormatting>
  <conditionalFormatting sqref="AJ412:AL412">
    <cfRule type="containsText" dxfId="5975" priority="6392" operator="containsText" text="RELACIONADO">
      <formula>NOT(ISERROR(SEARCH("RELACIONADO",AJ412)))</formula>
    </cfRule>
  </conditionalFormatting>
  <conditionalFormatting sqref="AJ412:AL412">
    <cfRule type="containsText" dxfId="5974" priority="6391" operator="containsText" text="ANEXADO">
      <formula>NOT(ISERROR(SEARCH("ANEXADO",AJ412)))</formula>
    </cfRule>
  </conditionalFormatting>
  <conditionalFormatting sqref="AJ412:AL412">
    <cfRule type="containsText" dxfId="5973" priority="6390" operator="containsText" text="PENDIENTE">
      <formula>NOT(ISERROR(SEARCH("PENDIENTE",AJ412)))</formula>
    </cfRule>
  </conditionalFormatting>
  <conditionalFormatting sqref="AJ412:AL412">
    <cfRule type="containsText" dxfId="5972" priority="6389" operator="containsText" text="ENVIADO A FINANCIERA">
      <formula>NOT(ISERROR(SEARCH("ENVIADO A FINANCIERA",AJ412)))</formula>
    </cfRule>
  </conditionalFormatting>
  <conditionalFormatting sqref="AI308 AK308:AL308">
    <cfRule type="containsText" dxfId="5971" priority="6388" operator="containsText" text="FIRMADO">
      <formula>NOT(ISERROR(SEARCH("FIRMADO",AI308)))</formula>
    </cfRule>
  </conditionalFormatting>
  <conditionalFormatting sqref="AI308 AK308:AL308">
    <cfRule type="containsText" dxfId="5970" priority="6387" operator="containsText" text="EXPEDIDO">
      <formula>NOT(ISERROR(SEARCH("EXPEDIDO",AI308)))</formula>
    </cfRule>
  </conditionalFormatting>
  <conditionalFormatting sqref="AI308 AK308:AL308">
    <cfRule type="containsText" dxfId="5969" priority="6386" operator="containsText" text="RELACIONADO">
      <formula>NOT(ISERROR(SEARCH("RELACIONADO",AI308)))</formula>
    </cfRule>
  </conditionalFormatting>
  <conditionalFormatting sqref="AI308 AK308:AL308">
    <cfRule type="containsText" dxfId="5968" priority="6385" operator="containsText" text="ANEXADO">
      <formula>NOT(ISERROR(SEARCH("ANEXADO",AI308)))</formula>
    </cfRule>
  </conditionalFormatting>
  <conditionalFormatting sqref="AI308 AK308:AL308">
    <cfRule type="containsText" dxfId="5967" priority="6384" operator="containsText" text="PENDIENTE">
      <formula>NOT(ISERROR(SEARCH("PENDIENTE",AI308)))</formula>
    </cfRule>
  </conditionalFormatting>
  <conditionalFormatting sqref="AI308 AK308:AL308">
    <cfRule type="containsText" dxfId="5966" priority="6383" operator="containsText" text="ENVIADO A FINANCIERA">
      <formula>NOT(ISERROR(SEARCH("ENVIADO A FINANCIERA",AI308)))</formula>
    </cfRule>
  </conditionalFormatting>
  <conditionalFormatting sqref="AK466:AL466">
    <cfRule type="containsText" dxfId="5965" priority="6382" operator="containsText" text="FIRMADO">
      <formula>NOT(ISERROR(SEARCH("FIRMADO",AK466)))</formula>
    </cfRule>
  </conditionalFormatting>
  <conditionalFormatting sqref="AK466:AL466">
    <cfRule type="containsText" dxfId="5964" priority="6381" operator="containsText" text="EXPEDIDO">
      <formula>NOT(ISERROR(SEARCH("EXPEDIDO",AK466)))</formula>
    </cfRule>
  </conditionalFormatting>
  <conditionalFormatting sqref="AK466:AL466">
    <cfRule type="containsText" dxfId="5963" priority="6380" operator="containsText" text="RELACIONADO">
      <formula>NOT(ISERROR(SEARCH("RELACIONADO",AK466)))</formula>
    </cfRule>
  </conditionalFormatting>
  <conditionalFormatting sqref="AK466:AL466">
    <cfRule type="containsText" dxfId="5962" priority="6379" operator="containsText" text="ANEXADO">
      <formula>NOT(ISERROR(SEARCH("ANEXADO",AK466)))</formula>
    </cfRule>
  </conditionalFormatting>
  <conditionalFormatting sqref="AK466:AL466">
    <cfRule type="containsText" dxfId="5961" priority="6378" operator="containsText" text="PENDIENTE">
      <formula>NOT(ISERROR(SEARCH("PENDIENTE",AK466)))</formula>
    </cfRule>
  </conditionalFormatting>
  <conditionalFormatting sqref="AK466:AL466">
    <cfRule type="containsText" dxfId="5960" priority="6377" operator="containsText" text="ENVIADO A FINANCIERA">
      <formula>NOT(ISERROR(SEARCH("ENVIADO A FINANCIERA",AK466)))</formula>
    </cfRule>
  </conditionalFormatting>
  <conditionalFormatting sqref="AK406:AL406">
    <cfRule type="containsText" dxfId="5959" priority="6376" operator="containsText" text="FIRMADO">
      <formula>NOT(ISERROR(SEARCH("FIRMADO",AK406)))</formula>
    </cfRule>
  </conditionalFormatting>
  <conditionalFormatting sqref="AK406:AL406">
    <cfRule type="containsText" dxfId="5958" priority="6375" operator="containsText" text="EXPEDIDO">
      <formula>NOT(ISERROR(SEARCH("EXPEDIDO",AK406)))</formula>
    </cfRule>
  </conditionalFormatting>
  <conditionalFormatting sqref="AK406:AL406">
    <cfRule type="containsText" dxfId="5957" priority="6374" operator="containsText" text="RELACIONADO">
      <formula>NOT(ISERROR(SEARCH("RELACIONADO",AK406)))</formula>
    </cfRule>
  </conditionalFormatting>
  <conditionalFormatting sqref="AK406:AL406">
    <cfRule type="containsText" dxfId="5956" priority="6373" operator="containsText" text="ANEXADO">
      <formula>NOT(ISERROR(SEARCH("ANEXADO",AK406)))</formula>
    </cfRule>
  </conditionalFormatting>
  <conditionalFormatting sqref="AK406:AL406">
    <cfRule type="containsText" dxfId="5955" priority="6372" operator="containsText" text="PENDIENTE">
      <formula>NOT(ISERROR(SEARCH("PENDIENTE",AK406)))</formula>
    </cfRule>
  </conditionalFormatting>
  <conditionalFormatting sqref="AK406:AL406">
    <cfRule type="containsText" dxfId="5954" priority="6371" operator="containsText" text="ENVIADO A FINANCIERA">
      <formula>NOT(ISERROR(SEARCH("ENVIADO A FINANCIERA",AK406)))</formula>
    </cfRule>
  </conditionalFormatting>
  <conditionalFormatting sqref="AK288">
    <cfRule type="containsText" dxfId="5953" priority="6370" operator="containsText" text="FIRMADO">
      <formula>NOT(ISERROR(SEARCH("FIRMADO",AK288)))</formula>
    </cfRule>
  </conditionalFormatting>
  <conditionalFormatting sqref="AK288">
    <cfRule type="containsText" dxfId="5952" priority="6369" operator="containsText" text="EXPEDIDO">
      <formula>NOT(ISERROR(SEARCH("EXPEDIDO",AK288)))</formula>
    </cfRule>
  </conditionalFormatting>
  <conditionalFormatting sqref="AK288">
    <cfRule type="containsText" dxfId="5951" priority="6368" operator="containsText" text="RELACIONADO">
      <formula>NOT(ISERROR(SEARCH("RELACIONADO",AK288)))</formula>
    </cfRule>
  </conditionalFormatting>
  <conditionalFormatting sqref="AK288">
    <cfRule type="containsText" dxfId="5950" priority="6367" operator="containsText" text="ANEXADO">
      <formula>NOT(ISERROR(SEARCH("ANEXADO",AK288)))</formula>
    </cfRule>
  </conditionalFormatting>
  <conditionalFormatting sqref="AK288">
    <cfRule type="containsText" dxfId="5949" priority="6366" operator="containsText" text="PENDIENTE">
      <formula>NOT(ISERROR(SEARCH("PENDIENTE",AK288)))</formula>
    </cfRule>
  </conditionalFormatting>
  <conditionalFormatting sqref="AK288">
    <cfRule type="containsText" dxfId="5948" priority="6365" operator="containsText" text="ENVIADO A FINANCIERA">
      <formula>NOT(ISERROR(SEARCH("ENVIADO A FINANCIERA",AK288)))</formula>
    </cfRule>
  </conditionalFormatting>
  <conditionalFormatting sqref="AL288">
    <cfRule type="containsText" dxfId="5947" priority="6364" operator="containsText" text="FIRMADO">
      <formula>NOT(ISERROR(SEARCH("FIRMADO",AL288)))</formula>
    </cfRule>
  </conditionalFormatting>
  <conditionalFormatting sqref="AL288">
    <cfRule type="containsText" dxfId="5946" priority="6363" operator="containsText" text="EXPEDIDO">
      <formula>NOT(ISERROR(SEARCH("EXPEDIDO",AL288)))</formula>
    </cfRule>
  </conditionalFormatting>
  <conditionalFormatting sqref="AL288">
    <cfRule type="containsText" dxfId="5945" priority="6362" operator="containsText" text="RELACIONADO">
      <formula>NOT(ISERROR(SEARCH("RELACIONADO",AL288)))</formula>
    </cfRule>
  </conditionalFormatting>
  <conditionalFormatting sqref="AL288">
    <cfRule type="containsText" dxfId="5944" priority="6361" operator="containsText" text="ANEXADO">
      <formula>NOT(ISERROR(SEARCH("ANEXADO",AL288)))</formula>
    </cfRule>
  </conditionalFormatting>
  <conditionalFormatting sqref="AL288">
    <cfRule type="containsText" dxfId="5943" priority="6360" operator="containsText" text="PENDIENTE">
      <formula>NOT(ISERROR(SEARCH("PENDIENTE",AL288)))</formula>
    </cfRule>
  </conditionalFormatting>
  <conditionalFormatting sqref="AL288">
    <cfRule type="containsText" dxfId="5942" priority="6359" operator="containsText" text="ENVIADO A FINANCIERA">
      <formula>NOT(ISERROR(SEARCH("ENVIADO A FINANCIERA",AL288)))</formula>
    </cfRule>
  </conditionalFormatting>
  <conditionalFormatting sqref="AJ453:AL453 AJ454:AJ456">
    <cfRule type="containsText" dxfId="5941" priority="6358" operator="containsText" text="FIRMADO">
      <formula>NOT(ISERROR(SEARCH("FIRMADO",AJ453)))</formula>
    </cfRule>
  </conditionalFormatting>
  <conditionalFormatting sqref="AJ453:AL453 AJ454:AJ456">
    <cfRule type="containsText" dxfId="5940" priority="6357" operator="containsText" text="EXPEDIDO">
      <formula>NOT(ISERROR(SEARCH("EXPEDIDO",AJ453)))</formula>
    </cfRule>
  </conditionalFormatting>
  <conditionalFormatting sqref="AJ453:AL453 AJ454:AJ456">
    <cfRule type="containsText" dxfId="5939" priority="6356" operator="containsText" text="RELACIONADO">
      <formula>NOT(ISERROR(SEARCH("RELACIONADO",AJ453)))</formula>
    </cfRule>
  </conditionalFormatting>
  <conditionalFormatting sqref="AJ453:AL453 AJ454:AJ456">
    <cfRule type="containsText" dxfId="5938" priority="6355" operator="containsText" text="ANEXADO">
      <formula>NOT(ISERROR(SEARCH("ANEXADO",AJ453)))</formula>
    </cfRule>
  </conditionalFormatting>
  <conditionalFormatting sqref="AJ453:AL453 AJ454:AJ456">
    <cfRule type="containsText" dxfId="5937" priority="6354" operator="containsText" text="PENDIENTE">
      <formula>NOT(ISERROR(SEARCH("PENDIENTE",AJ453)))</formula>
    </cfRule>
  </conditionalFormatting>
  <conditionalFormatting sqref="AJ453:AL453 AJ454:AJ456">
    <cfRule type="containsText" dxfId="5936" priority="6353" operator="containsText" text="ENVIADO A FINANCIERA">
      <formula>NOT(ISERROR(SEARCH("ENVIADO A FINANCIERA",AJ453)))</formula>
    </cfRule>
  </conditionalFormatting>
  <conditionalFormatting sqref="AK432:AL432">
    <cfRule type="containsText" dxfId="5935" priority="6352" operator="containsText" text="FIRMADO">
      <formula>NOT(ISERROR(SEARCH("FIRMADO",AK432)))</formula>
    </cfRule>
  </conditionalFormatting>
  <conditionalFormatting sqref="AK432:AL432">
    <cfRule type="containsText" dxfId="5934" priority="6351" operator="containsText" text="EXPEDIDO">
      <formula>NOT(ISERROR(SEARCH("EXPEDIDO",AK432)))</formula>
    </cfRule>
  </conditionalFormatting>
  <conditionalFormatting sqref="AK432:AL432">
    <cfRule type="containsText" dxfId="5933" priority="6350" operator="containsText" text="RELACIONADO">
      <formula>NOT(ISERROR(SEARCH("RELACIONADO",AK432)))</formula>
    </cfRule>
  </conditionalFormatting>
  <conditionalFormatting sqref="AK432:AL432">
    <cfRule type="containsText" dxfId="5932" priority="6349" operator="containsText" text="ANEXADO">
      <formula>NOT(ISERROR(SEARCH("ANEXADO",AK432)))</formula>
    </cfRule>
  </conditionalFormatting>
  <conditionalFormatting sqref="AK432:AL432">
    <cfRule type="containsText" dxfId="5931" priority="6348" operator="containsText" text="PENDIENTE">
      <formula>NOT(ISERROR(SEARCH("PENDIENTE",AK432)))</formula>
    </cfRule>
  </conditionalFormatting>
  <conditionalFormatting sqref="AK432:AL432">
    <cfRule type="containsText" dxfId="5930" priority="6347" operator="containsText" text="ENVIADO A FINANCIERA">
      <formula>NOT(ISERROR(SEARCH("ENVIADO A FINANCIERA",AK432)))</formula>
    </cfRule>
  </conditionalFormatting>
  <conditionalFormatting sqref="AJ451:AL451">
    <cfRule type="containsText" dxfId="5929" priority="6346" operator="containsText" text="FIRMADO">
      <formula>NOT(ISERROR(SEARCH("FIRMADO",AJ451)))</formula>
    </cfRule>
  </conditionalFormatting>
  <conditionalFormatting sqref="AJ451:AL451">
    <cfRule type="containsText" dxfId="5928" priority="6345" operator="containsText" text="EXPEDIDO">
      <formula>NOT(ISERROR(SEARCH("EXPEDIDO",AJ451)))</formula>
    </cfRule>
  </conditionalFormatting>
  <conditionalFormatting sqref="AJ451:AL451">
    <cfRule type="containsText" dxfId="5927" priority="6344" operator="containsText" text="RELACIONADO">
      <formula>NOT(ISERROR(SEARCH("RELACIONADO",AJ451)))</formula>
    </cfRule>
  </conditionalFormatting>
  <conditionalFormatting sqref="AJ451:AL451">
    <cfRule type="containsText" dxfId="5926" priority="6343" operator="containsText" text="ANEXADO">
      <formula>NOT(ISERROR(SEARCH("ANEXADO",AJ451)))</formula>
    </cfRule>
  </conditionalFormatting>
  <conditionalFormatting sqref="AJ451:AL451">
    <cfRule type="containsText" dxfId="5925" priority="6342" operator="containsText" text="PENDIENTE">
      <formula>NOT(ISERROR(SEARCH("PENDIENTE",AJ451)))</formula>
    </cfRule>
  </conditionalFormatting>
  <conditionalFormatting sqref="AJ451:AL451">
    <cfRule type="containsText" dxfId="5924" priority="6341" operator="containsText" text="ENVIADO A FINANCIERA">
      <formula>NOT(ISERROR(SEARCH("ENVIADO A FINANCIERA",AJ451)))</formula>
    </cfRule>
  </conditionalFormatting>
  <conditionalFormatting sqref="AJ435:AL435">
    <cfRule type="containsText" dxfId="5923" priority="6340" operator="containsText" text="FIRMADO">
      <formula>NOT(ISERROR(SEARCH("FIRMADO",AJ435)))</formula>
    </cfRule>
  </conditionalFormatting>
  <conditionalFormatting sqref="AJ435:AL435">
    <cfRule type="containsText" dxfId="5922" priority="6339" operator="containsText" text="EXPEDIDO">
      <formula>NOT(ISERROR(SEARCH("EXPEDIDO",AJ435)))</formula>
    </cfRule>
  </conditionalFormatting>
  <conditionalFormatting sqref="AJ435:AL435">
    <cfRule type="containsText" dxfId="5921" priority="6338" operator="containsText" text="RELACIONADO">
      <formula>NOT(ISERROR(SEARCH("RELACIONADO",AJ435)))</formula>
    </cfRule>
  </conditionalFormatting>
  <conditionalFormatting sqref="AJ435:AL435">
    <cfRule type="containsText" dxfId="5920" priority="6337" operator="containsText" text="ANEXADO">
      <formula>NOT(ISERROR(SEARCH("ANEXADO",AJ435)))</formula>
    </cfRule>
  </conditionalFormatting>
  <conditionalFormatting sqref="AJ435:AL435">
    <cfRule type="containsText" dxfId="5919" priority="6336" operator="containsText" text="PENDIENTE">
      <formula>NOT(ISERROR(SEARCH("PENDIENTE",AJ435)))</formula>
    </cfRule>
  </conditionalFormatting>
  <conditionalFormatting sqref="AJ435:AL435">
    <cfRule type="containsText" dxfId="5918" priority="6335" operator="containsText" text="ENVIADO A FINANCIERA">
      <formula>NOT(ISERROR(SEARCH("ENVIADO A FINANCIERA",AJ435)))</formula>
    </cfRule>
  </conditionalFormatting>
  <conditionalFormatting sqref="AK507:AL507">
    <cfRule type="containsText" dxfId="5917" priority="6334" operator="containsText" text="FIRMADO">
      <formula>NOT(ISERROR(SEARCH("FIRMADO",AK507)))</formula>
    </cfRule>
  </conditionalFormatting>
  <conditionalFormatting sqref="AK507:AL507">
    <cfRule type="containsText" dxfId="5916" priority="6333" operator="containsText" text="EXPEDIDO">
      <formula>NOT(ISERROR(SEARCH("EXPEDIDO",AK507)))</formula>
    </cfRule>
  </conditionalFormatting>
  <conditionalFormatting sqref="AK507:AL507">
    <cfRule type="containsText" dxfId="5915" priority="6332" operator="containsText" text="RELACIONADO">
      <formula>NOT(ISERROR(SEARCH("RELACIONADO",AK507)))</formula>
    </cfRule>
  </conditionalFormatting>
  <conditionalFormatting sqref="AK507:AL507">
    <cfRule type="containsText" dxfId="5914" priority="6331" operator="containsText" text="ANEXADO">
      <formula>NOT(ISERROR(SEARCH("ANEXADO",AK507)))</formula>
    </cfRule>
  </conditionalFormatting>
  <conditionalFormatting sqref="AK507:AL507">
    <cfRule type="containsText" dxfId="5913" priority="6330" operator="containsText" text="PENDIENTE">
      <formula>NOT(ISERROR(SEARCH("PENDIENTE",AK507)))</formula>
    </cfRule>
  </conditionalFormatting>
  <conditionalFormatting sqref="AK507:AL507">
    <cfRule type="containsText" dxfId="5912" priority="6329" operator="containsText" text="ENVIADO A FINANCIERA">
      <formula>NOT(ISERROR(SEARCH("ENVIADO A FINANCIERA",AK507)))</formula>
    </cfRule>
  </conditionalFormatting>
  <conditionalFormatting sqref="AK471:AL471">
    <cfRule type="containsText" dxfId="5911" priority="6328" operator="containsText" text="FIRMADO">
      <formula>NOT(ISERROR(SEARCH("FIRMADO",AK471)))</formula>
    </cfRule>
  </conditionalFormatting>
  <conditionalFormatting sqref="AK471:AL471">
    <cfRule type="containsText" dxfId="5910" priority="6327" operator="containsText" text="EXPEDIDO">
      <formula>NOT(ISERROR(SEARCH("EXPEDIDO",AK471)))</formula>
    </cfRule>
  </conditionalFormatting>
  <conditionalFormatting sqref="AK471:AL471">
    <cfRule type="containsText" dxfId="5909" priority="6326" operator="containsText" text="RELACIONADO">
      <formula>NOT(ISERROR(SEARCH("RELACIONADO",AK471)))</formula>
    </cfRule>
  </conditionalFormatting>
  <conditionalFormatting sqref="AK471:AL471">
    <cfRule type="containsText" dxfId="5908" priority="6325" operator="containsText" text="ANEXADO">
      <formula>NOT(ISERROR(SEARCH("ANEXADO",AK471)))</formula>
    </cfRule>
  </conditionalFormatting>
  <conditionalFormatting sqref="AK471:AL471">
    <cfRule type="containsText" dxfId="5907" priority="6324" operator="containsText" text="PENDIENTE">
      <formula>NOT(ISERROR(SEARCH("PENDIENTE",AK471)))</formula>
    </cfRule>
  </conditionalFormatting>
  <conditionalFormatting sqref="AK471:AL471">
    <cfRule type="containsText" dxfId="5906" priority="6323" operator="containsText" text="ENVIADO A FINANCIERA">
      <formula>NOT(ISERROR(SEARCH("ENVIADO A FINANCIERA",AK471)))</formula>
    </cfRule>
  </conditionalFormatting>
  <conditionalFormatting sqref="AK437:AL437">
    <cfRule type="containsText" dxfId="5905" priority="6322" operator="containsText" text="FIRMADO">
      <formula>NOT(ISERROR(SEARCH("FIRMADO",AK437)))</formula>
    </cfRule>
  </conditionalFormatting>
  <conditionalFormatting sqref="AK437:AL437">
    <cfRule type="containsText" dxfId="5904" priority="6321" operator="containsText" text="EXPEDIDO">
      <formula>NOT(ISERROR(SEARCH("EXPEDIDO",AK437)))</formula>
    </cfRule>
  </conditionalFormatting>
  <conditionalFormatting sqref="AK437:AL437">
    <cfRule type="containsText" dxfId="5903" priority="6320" operator="containsText" text="RELACIONADO">
      <formula>NOT(ISERROR(SEARCH("RELACIONADO",AK437)))</formula>
    </cfRule>
  </conditionalFormatting>
  <conditionalFormatting sqref="AK437:AL437">
    <cfRule type="containsText" dxfId="5902" priority="6319" operator="containsText" text="ANEXADO">
      <formula>NOT(ISERROR(SEARCH("ANEXADO",AK437)))</formula>
    </cfRule>
  </conditionalFormatting>
  <conditionalFormatting sqref="AK437:AL437">
    <cfRule type="containsText" dxfId="5901" priority="6318" operator="containsText" text="PENDIENTE">
      <formula>NOT(ISERROR(SEARCH("PENDIENTE",AK437)))</formula>
    </cfRule>
  </conditionalFormatting>
  <conditionalFormatting sqref="AK437:AL437">
    <cfRule type="containsText" dxfId="5900" priority="6317" operator="containsText" text="ENVIADO A FINANCIERA">
      <formula>NOT(ISERROR(SEARCH("ENVIADO A FINANCIERA",AK437)))</formula>
    </cfRule>
  </conditionalFormatting>
  <conditionalFormatting sqref="AI366:AL366">
    <cfRule type="containsText" dxfId="5899" priority="6316" operator="containsText" text="FIRMADO">
      <formula>NOT(ISERROR(SEARCH("FIRMADO",AI366)))</formula>
    </cfRule>
  </conditionalFormatting>
  <conditionalFormatting sqref="AI366:AL366">
    <cfRule type="containsText" dxfId="5898" priority="6315" operator="containsText" text="EXPEDIDO">
      <formula>NOT(ISERROR(SEARCH("EXPEDIDO",AI366)))</formula>
    </cfRule>
  </conditionalFormatting>
  <conditionalFormatting sqref="AI366:AL366">
    <cfRule type="containsText" dxfId="5897" priority="6314" operator="containsText" text="RELACIONADO">
      <formula>NOT(ISERROR(SEARCH("RELACIONADO",AI366)))</formula>
    </cfRule>
  </conditionalFormatting>
  <conditionalFormatting sqref="AI366:AL366">
    <cfRule type="containsText" dxfId="5896" priority="6313" operator="containsText" text="ANEXADO">
      <formula>NOT(ISERROR(SEARCH("ANEXADO",AI366)))</formula>
    </cfRule>
  </conditionalFormatting>
  <conditionalFormatting sqref="AI366:AL366">
    <cfRule type="containsText" dxfId="5895" priority="6312" operator="containsText" text="PENDIENTE">
      <formula>NOT(ISERROR(SEARCH("PENDIENTE",AI366)))</formula>
    </cfRule>
  </conditionalFormatting>
  <conditionalFormatting sqref="AI366:AL366">
    <cfRule type="containsText" dxfId="5894" priority="6311" operator="containsText" text="ENVIADO A FINANCIERA">
      <formula>NOT(ISERROR(SEARCH("ENVIADO A FINANCIERA",AI366)))</formula>
    </cfRule>
  </conditionalFormatting>
  <conditionalFormatting sqref="AK512:AL512">
    <cfRule type="containsText" dxfId="5893" priority="6310" operator="containsText" text="FIRMADO">
      <formula>NOT(ISERROR(SEARCH("FIRMADO",AK512)))</formula>
    </cfRule>
  </conditionalFormatting>
  <conditionalFormatting sqref="AK512:AL512">
    <cfRule type="containsText" dxfId="5892" priority="6309" operator="containsText" text="EXPEDIDO">
      <formula>NOT(ISERROR(SEARCH("EXPEDIDO",AK512)))</formula>
    </cfRule>
  </conditionalFormatting>
  <conditionalFormatting sqref="AK512:AL512">
    <cfRule type="containsText" dxfId="5891" priority="6308" operator="containsText" text="RELACIONADO">
      <formula>NOT(ISERROR(SEARCH("RELACIONADO",AK512)))</formula>
    </cfRule>
  </conditionalFormatting>
  <conditionalFormatting sqref="AK512:AL512">
    <cfRule type="containsText" dxfId="5890" priority="6307" operator="containsText" text="ANEXADO">
      <formula>NOT(ISERROR(SEARCH("ANEXADO",AK512)))</formula>
    </cfRule>
  </conditionalFormatting>
  <conditionalFormatting sqref="AK512:AL512">
    <cfRule type="containsText" dxfId="5889" priority="6306" operator="containsText" text="PENDIENTE">
      <formula>NOT(ISERROR(SEARCH("PENDIENTE",AK512)))</formula>
    </cfRule>
  </conditionalFormatting>
  <conditionalFormatting sqref="AK512:AL512">
    <cfRule type="containsText" dxfId="5888" priority="6305" operator="containsText" text="ENVIADO A FINANCIERA">
      <formula>NOT(ISERROR(SEARCH("ENVIADO A FINANCIERA",AK512)))</formula>
    </cfRule>
  </conditionalFormatting>
  <conditionalFormatting sqref="AI372 AK372:AL372">
    <cfRule type="containsText" dxfId="5887" priority="6304" operator="containsText" text="FIRMADO">
      <formula>NOT(ISERROR(SEARCH("FIRMADO",AI372)))</formula>
    </cfRule>
  </conditionalFormatting>
  <conditionalFormatting sqref="AI372 AK372:AL372">
    <cfRule type="containsText" dxfId="5886" priority="6303" operator="containsText" text="EXPEDIDO">
      <formula>NOT(ISERROR(SEARCH("EXPEDIDO",AI372)))</formula>
    </cfRule>
  </conditionalFormatting>
  <conditionalFormatting sqref="AI372 AK372:AL372">
    <cfRule type="containsText" dxfId="5885" priority="6302" operator="containsText" text="RELACIONADO">
      <formula>NOT(ISERROR(SEARCH("RELACIONADO",AI372)))</formula>
    </cfRule>
  </conditionalFormatting>
  <conditionalFormatting sqref="AI372 AK372:AL372">
    <cfRule type="containsText" dxfId="5884" priority="6301" operator="containsText" text="ANEXADO">
      <formula>NOT(ISERROR(SEARCH("ANEXADO",AI372)))</formula>
    </cfRule>
  </conditionalFormatting>
  <conditionalFormatting sqref="AI372 AK372:AL372">
    <cfRule type="containsText" dxfId="5883" priority="6300" operator="containsText" text="PENDIENTE">
      <formula>NOT(ISERROR(SEARCH("PENDIENTE",AI372)))</formula>
    </cfRule>
  </conditionalFormatting>
  <conditionalFormatting sqref="AI372 AK372:AL372">
    <cfRule type="containsText" dxfId="5882" priority="6299" operator="containsText" text="ENVIADO A FINANCIERA">
      <formula>NOT(ISERROR(SEARCH("ENVIADO A FINANCIERA",AI372)))</formula>
    </cfRule>
  </conditionalFormatting>
  <conditionalFormatting sqref="AK440:AL440">
    <cfRule type="containsText" dxfId="5881" priority="6298" operator="containsText" text="FIRMADO">
      <formula>NOT(ISERROR(SEARCH("FIRMADO",AK440)))</formula>
    </cfRule>
  </conditionalFormatting>
  <conditionalFormatting sqref="AK440:AL440">
    <cfRule type="containsText" dxfId="5880" priority="6297" operator="containsText" text="EXPEDIDO">
      <formula>NOT(ISERROR(SEARCH("EXPEDIDO",AK440)))</formula>
    </cfRule>
  </conditionalFormatting>
  <conditionalFormatting sqref="AK440:AL440">
    <cfRule type="containsText" dxfId="5879" priority="6296" operator="containsText" text="RELACIONADO">
      <formula>NOT(ISERROR(SEARCH("RELACIONADO",AK440)))</formula>
    </cfRule>
  </conditionalFormatting>
  <conditionalFormatting sqref="AK440:AL440">
    <cfRule type="containsText" dxfId="5878" priority="6295" operator="containsText" text="ANEXADO">
      <formula>NOT(ISERROR(SEARCH("ANEXADO",AK440)))</formula>
    </cfRule>
  </conditionalFormatting>
  <conditionalFormatting sqref="AK440:AL440">
    <cfRule type="containsText" dxfId="5877" priority="6294" operator="containsText" text="PENDIENTE">
      <formula>NOT(ISERROR(SEARCH("PENDIENTE",AK440)))</formula>
    </cfRule>
  </conditionalFormatting>
  <conditionalFormatting sqref="AK440:AL440">
    <cfRule type="containsText" dxfId="5876" priority="6293" operator="containsText" text="ENVIADO A FINANCIERA">
      <formula>NOT(ISERROR(SEARCH("ENVIADO A FINANCIERA",AK440)))</formula>
    </cfRule>
  </conditionalFormatting>
  <conditionalFormatting sqref="AK447:AL447">
    <cfRule type="containsText" dxfId="5875" priority="6292" operator="containsText" text="FIRMADO">
      <formula>NOT(ISERROR(SEARCH("FIRMADO",AK447)))</formula>
    </cfRule>
  </conditionalFormatting>
  <conditionalFormatting sqref="AK447:AL447">
    <cfRule type="containsText" dxfId="5874" priority="6291" operator="containsText" text="EXPEDIDO">
      <formula>NOT(ISERROR(SEARCH("EXPEDIDO",AK447)))</formula>
    </cfRule>
  </conditionalFormatting>
  <conditionalFormatting sqref="AK447:AL447">
    <cfRule type="containsText" dxfId="5873" priority="6290" operator="containsText" text="RELACIONADO">
      <formula>NOT(ISERROR(SEARCH("RELACIONADO",AK447)))</formula>
    </cfRule>
  </conditionalFormatting>
  <conditionalFormatting sqref="AK447:AL447">
    <cfRule type="containsText" dxfId="5872" priority="6289" operator="containsText" text="ANEXADO">
      <formula>NOT(ISERROR(SEARCH("ANEXADO",AK447)))</formula>
    </cfRule>
  </conditionalFormatting>
  <conditionalFormatting sqref="AK447:AL447">
    <cfRule type="containsText" dxfId="5871" priority="6288" operator="containsText" text="PENDIENTE">
      <formula>NOT(ISERROR(SEARCH("PENDIENTE",AK447)))</formula>
    </cfRule>
  </conditionalFormatting>
  <conditionalFormatting sqref="AK447:AL447">
    <cfRule type="containsText" dxfId="5870" priority="6287" operator="containsText" text="ENVIADO A FINANCIERA">
      <formula>NOT(ISERROR(SEARCH("ENVIADO A FINANCIERA",AK447)))</formula>
    </cfRule>
  </conditionalFormatting>
  <conditionalFormatting sqref="AK468:AL468">
    <cfRule type="containsText" dxfId="5869" priority="6286" operator="containsText" text="FIRMADO">
      <formula>NOT(ISERROR(SEARCH("FIRMADO",AK468)))</formula>
    </cfRule>
  </conditionalFormatting>
  <conditionalFormatting sqref="AK468:AL468">
    <cfRule type="containsText" dxfId="5868" priority="6285" operator="containsText" text="EXPEDIDO">
      <formula>NOT(ISERROR(SEARCH("EXPEDIDO",AK468)))</formula>
    </cfRule>
  </conditionalFormatting>
  <conditionalFormatting sqref="AK468:AL468">
    <cfRule type="containsText" dxfId="5867" priority="6284" operator="containsText" text="RELACIONADO">
      <formula>NOT(ISERROR(SEARCH("RELACIONADO",AK468)))</formula>
    </cfRule>
  </conditionalFormatting>
  <conditionalFormatting sqref="AK468:AL468">
    <cfRule type="containsText" dxfId="5866" priority="6283" operator="containsText" text="ANEXADO">
      <formula>NOT(ISERROR(SEARCH("ANEXADO",AK468)))</formula>
    </cfRule>
  </conditionalFormatting>
  <conditionalFormatting sqref="AK468:AL468">
    <cfRule type="containsText" dxfId="5865" priority="6282" operator="containsText" text="PENDIENTE">
      <formula>NOT(ISERROR(SEARCH("PENDIENTE",AK468)))</formula>
    </cfRule>
  </conditionalFormatting>
  <conditionalFormatting sqref="AK468:AL468">
    <cfRule type="containsText" dxfId="5864" priority="6281" operator="containsText" text="ENVIADO A FINANCIERA">
      <formula>NOT(ISERROR(SEARCH("ENVIADO A FINANCIERA",AK468)))</formula>
    </cfRule>
  </conditionalFormatting>
  <conditionalFormatting sqref="AK401:AL401">
    <cfRule type="containsText" dxfId="5863" priority="6280" operator="containsText" text="FIRMADO">
      <formula>NOT(ISERROR(SEARCH("FIRMADO",AK401)))</formula>
    </cfRule>
  </conditionalFormatting>
  <conditionalFormatting sqref="AK401:AL401">
    <cfRule type="containsText" dxfId="5862" priority="6279" operator="containsText" text="EXPEDIDO">
      <formula>NOT(ISERROR(SEARCH("EXPEDIDO",AK401)))</formula>
    </cfRule>
  </conditionalFormatting>
  <conditionalFormatting sqref="AK401:AL401">
    <cfRule type="containsText" dxfId="5861" priority="6278" operator="containsText" text="RELACIONADO">
      <formula>NOT(ISERROR(SEARCH("RELACIONADO",AK401)))</formula>
    </cfRule>
  </conditionalFormatting>
  <conditionalFormatting sqref="AK401:AL401">
    <cfRule type="containsText" dxfId="5860" priority="6277" operator="containsText" text="ANEXADO">
      <formula>NOT(ISERROR(SEARCH("ANEXADO",AK401)))</formula>
    </cfRule>
  </conditionalFormatting>
  <conditionalFormatting sqref="AK401:AL401">
    <cfRule type="containsText" dxfId="5859" priority="6276" operator="containsText" text="PENDIENTE">
      <formula>NOT(ISERROR(SEARCH("PENDIENTE",AK401)))</formula>
    </cfRule>
  </conditionalFormatting>
  <conditionalFormatting sqref="AK401:AL401">
    <cfRule type="containsText" dxfId="5858" priority="6275" operator="containsText" text="ENVIADO A FINANCIERA">
      <formula>NOT(ISERROR(SEARCH("ENVIADO A FINANCIERA",AK401)))</formula>
    </cfRule>
  </conditionalFormatting>
  <conditionalFormatting sqref="AK418:AL418">
    <cfRule type="containsText" dxfId="5857" priority="6274" operator="containsText" text="FIRMADO">
      <formula>NOT(ISERROR(SEARCH("FIRMADO",AK418)))</formula>
    </cfRule>
  </conditionalFormatting>
  <conditionalFormatting sqref="AK418:AL418">
    <cfRule type="containsText" dxfId="5856" priority="6273" operator="containsText" text="EXPEDIDO">
      <formula>NOT(ISERROR(SEARCH("EXPEDIDO",AK418)))</formula>
    </cfRule>
  </conditionalFormatting>
  <conditionalFormatting sqref="AK418:AL418">
    <cfRule type="containsText" dxfId="5855" priority="6272" operator="containsText" text="RELACIONADO">
      <formula>NOT(ISERROR(SEARCH("RELACIONADO",AK418)))</formula>
    </cfRule>
  </conditionalFormatting>
  <conditionalFormatting sqref="AK418:AL418">
    <cfRule type="containsText" dxfId="5854" priority="6271" operator="containsText" text="ANEXADO">
      <formula>NOT(ISERROR(SEARCH("ANEXADO",AK418)))</formula>
    </cfRule>
  </conditionalFormatting>
  <conditionalFormatting sqref="AK418:AL418">
    <cfRule type="containsText" dxfId="5853" priority="6270" operator="containsText" text="PENDIENTE">
      <formula>NOT(ISERROR(SEARCH("PENDIENTE",AK418)))</formula>
    </cfRule>
  </conditionalFormatting>
  <conditionalFormatting sqref="AK418:AL418">
    <cfRule type="containsText" dxfId="5852" priority="6269" operator="containsText" text="ENVIADO A FINANCIERA">
      <formula>NOT(ISERROR(SEARCH("ENVIADO A FINANCIERA",AK418)))</formula>
    </cfRule>
  </conditionalFormatting>
  <conditionalFormatting sqref="AJ463:AL463">
    <cfRule type="containsText" dxfId="5851" priority="6268" operator="containsText" text="FIRMADO">
      <formula>NOT(ISERROR(SEARCH("FIRMADO",AJ463)))</formula>
    </cfRule>
  </conditionalFormatting>
  <conditionalFormatting sqref="AJ463:AL463">
    <cfRule type="containsText" dxfId="5850" priority="6267" operator="containsText" text="EXPEDIDO">
      <formula>NOT(ISERROR(SEARCH("EXPEDIDO",AJ463)))</formula>
    </cfRule>
  </conditionalFormatting>
  <conditionalFormatting sqref="AJ463:AL463">
    <cfRule type="containsText" dxfId="5849" priority="6266" operator="containsText" text="RELACIONADO">
      <formula>NOT(ISERROR(SEARCH("RELACIONADO",AJ463)))</formula>
    </cfRule>
  </conditionalFormatting>
  <conditionalFormatting sqref="AJ463:AL463">
    <cfRule type="containsText" dxfId="5848" priority="6265" operator="containsText" text="ANEXADO">
      <formula>NOT(ISERROR(SEARCH("ANEXADO",AJ463)))</formula>
    </cfRule>
  </conditionalFormatting>
  <conditionalFormatting sqref="AJ463:AL463">
    <cfRule type="containsText" dxfId="5847" priority="6264" operator="containsText" text="PENDIENTE">
      <formula>NOT(ISERROR(SEARCH("PENDIENTE",AJ463)))</formula>
    </cfRule>
  </conditionalFormatting>
  <conditionalFormatting sqref="AJ463:AL463">
    <cfRule type="containsText" dxfId="5846" priority="6263" operator="containsText" text="ENVIADO A FINANCIERA">
      <formula>NOT(ISERROR(SEARCH("ENVIADO A FINANCIERA",AJ463)))</formula>
    </cfRule>
  </conditionalFormatting>
  <conditionalFormatting sqref="AK422:AL422">
    <cfRule type="containsText" dxfId="5845" priority="6262" operator="containsText" text="FIRMADO">
      <formula>NOT(ISERROR(SEARCH("FIRMADO",AK422)))</formula>
    </cfRule>
  </conditionalFormatting>
  <conditionalFormatting sqref="AK422:AL422">
    <cfRule type="containsText" dxfId="5844" priority="6261" operator="containsText" text="EXPEDIDO">
      <formula>NOT(ISERROR(SEARCH("EXPEDIDO",AK422)))</formula>
    </cfRule>
  </conditionalFormatting>
  <conditionalFormatting sqref="AK422:AL422">
    <cfRule type="containsText" dxfId="5843" priority="6260" operator="containsText" text="RELACIONADO">
      <formula>NOT(ISERROR(SEARCH("RELACIONADO",AK422)))</formula>
    </cfRule>
  </conditionalFormatting>
  <conditionalFormatting sqref="AK422:AL422">
    <cfRule type="containsText" dxfId="5842" priority="6259" operator="containsText" text="ANEXADO">
      <formula>NOT(ISERROR(SEARCH("ANEXADO",AK422)))</formula>
    </cfRule>
  </conditionalFormatting>
  <conditionalFormatting sqref="AK422:AL422">
    <cfRule type="containsText" dxfId="5841" priority="6258" operator="containsText" text="PENDIENTE">
      <formula>NOT(ISERROR(SEARCH("PENDIENTE",AK422)))</formula>
    </cfRule>
  </conditionalFormatting>
  <conditionalFormatting sqref="AK422:AL422">
    <cfRule type="containsText" dxfId="5840" priority="6257" operator="containsText" text="ENVIADO A FINANCIERA">
      <formula>NOT(ISERROR(SEARCH("ENVIADO A FINANCIERA",AK422)))</formula>
    </cfRule>
  </conditionalFormatting>
  <conditionalFormatting sqref="AJ461:AL461">
    <cfRule type="containsText" dxfId="5839" priority="6256" operator="containsText" text="FIRMADO">
      <formula>NOT(ISERROR(SEARCH("FIRMADO",AJ461)))</formula>
    </cfRule>
  </conditionalFormatting>
  <conditionalFormatting sqref="AJ461:AL461">
    <cfRule type="containsText" dxfId="5838" priority="6255" operator="containsText" text="EXPEDIDO">
      <formula>NOT(ISERROR(SEARCH("EXPEDIDO",AJ461)))</formula>
    </cfRule>
  </conditionalFormatting>
  <conditionalFormatting sqref="AJ461:AL461">
    <cfRule type="containsText" dxfId="5837" priority="6254" operator="containsText" text="RELACIONADO">
      <formula>NOT(ISERROR(SEARCH("RELACIONADO",AJ461)))</formula>
    </cfRule>
  </conditionalFormatting>
  <conditionalFormatting sqref="AJ461:AL461">
    <cfRule type="containsText" dxfId="5836" priority="6253" operator="containsText" text="ANEXADO">
      <formula>NOT(ISERROR(SEARCH("ANEXADO",AJ461)))</formula>
    </cfRule>
  </conditionalFormatting>
  <conditionalFormatting sqref="AJ461:AL461">
    <cfRule type="containsText" dxfId="5835" priority="6252" operator="containsText" text="PENDIENTE">
      <formula>NOT(ISERROR(SEARCH("PENDIENTE",AJ461)))</formula>
    </cfRule>
  </conditionalFormatting>
  <conditionalFormatting sqref="AJ461:AL461">
    <cfRule type="containsText" dxfId="5834" priority="6251" operator="containsText" text="ENVIADO A FINANCIERA">
      <formula>NOT(ISERROR(SEARCH("ENVIADO A FINANCIERA",AJ461)))</formula>
    </cfRule>
  </conditionalFormatting>
  <conditionalFormatting sqref="AK402:AL402">
    <cfRule type="containsText" dxfId="5833" priority="6250" operator="containsText" text="FIRMADO">
      <formula>NOT(ISERROR(SEARCH("FIRMADO",AK402)))</formula>
    </cfRule>
  </conditionalFormatting>
  <conditionalFormatting sqref="AK402:AL402">
    <cfRule type="containsText" dxfId="5832" priority="6249" operator="containsText" text="EXPEDIDO">
      <formula>NOT(ISERROR(SEARCH("EXPEDIDO",AK402)))</formula>
    </cfRule>
  </conditionalFormatting>
  <conditionalFormatting sqref="AK402:AL402">
    <cfRule type="containsText" dxfId="5831" priority="6248" operator="containsText" text="RELACIONADO">
      <formula>NOT(ISERROR(SEARCH("RELACIONADO",AK402)))</formula>
    </cfRule>
  </conditionalFormatting>
  <conditionalFormatting sqref="AK402:AL402">
    <cfRule type="containsText" dxfId="5830" priority="6247" operator="containsText" text="ANEXADO">
      <formula>NOT(ISERROR(SEARCH("ANEXADO",AK402)))</formula>
    </cfRule>
  </conditionalFormatting>
  <conditionalFormatting sqref="AK402:AL402">
    <cfRule type="containsText" dxfId="5829" priority="6246" operator="containsText" text="PENDIENTE">
      <formula>NOT(ISERROR(SEARCH("PENDIENTE",AK402)))</formula>
    </cfRule>
  </conditionalFormatting>
  <conditionalFormatting sqref="AK402:AL402">
    <cfRule type="containsText" dxfId="5828" priority="6245" operator="containsText" text="ENVIADO A FINANCIERA">
      <formula>NOT(ISERROR(SEARCH("ENVIADO A FINANCIERA",AK402)))</formula>
    </cfRule>
  </conditionalFormatting>
  <conditionalFormatting sqref="AJ464:AL464">
    <cfRule type="containsText" dxfId="5827" priority="6244" operator="containsText" text="FIRMADO">
      <formula>NOT(ISERROR(SEARCH("FIRMADO",AJ464)))</formula>
    </cfRule>
  </conditionalFormatting>
  <conditionalFormatting sqref="AJ464:AL464">
    <cfRule type="containsText" dxfId="5826" priority="6243" operator="containsText" text="EXPEDIDO">
      <formula>NOT(ISERROR(SEARCH("EXPEDIDO",AJ464)))</formula>
    </cfRule>
  </conditionalFormatting>
  <conditionalFormatting sqref="AJ464:AL464">
    <cfRule type="containsText" dxfId="5825" priority="6242" operator="containsText" text="RELACIONADO">
      <formula>NOT(ISERROR(SEARCH("RELACIONADO",AJ464)))</formula>
    </cfRule>
  </conditionalFormatting>
  <conditionalFormatting sqref="AJ464:AL464">
    <cfRule type="containsText" dxfId="5824" priority="6241" operator="containsText" text="ANEXADO">
      <formula>NOT(ISERROR(SEARCH("ANEXADO",AJ464)))</formula>
    </cfRule>
  </conditionalFormatting>
  <conditionalFormatting sqref="AJ464:AL464">
    <cfRule type="containsText" dxfId="5823" priority="6240" operator="containsText" text="PENDIENTE">
      <formula>NOT(ISERROR(SEARCH("PENDIENTE",AJ464)))</formula>
    </cfRule>
  </conditionalFormatting>
  <conditionalFormatting sqref="AJ464:AL464">
    <cfRule type="containsText" dxfId="5822" priority="6239" operator="containsText" text="ENVIADO A FINANCIERA">
      <formula>NOT(ISERROR(SEARCH("ENVIADO A FINANCIERA",AJ464)))</formula>
    </cfRule>
  </conditionalFormatting>
  <conditionalFormatting sqref="AJ481:AL481">
    <cfRule type="containsText" dxfId="5821" priority="6238" operator="containsText" text="FIRMADO">
      <formula>NOT(ISERROR(SEARCH("FIRMADO",AJ481)))</formula>
    </cfRule>
  </conditionalFormatting>
  <conditionalFormatting sqref="AJ481:AL481">
    <cfRule type="containsText" dxfId="5820" priority="6237" operator="containsText" text="EXPEDIDO">
      <formula>NOT(ISERROR(SEARCH("EXPEDIDO",AJ481)))</formula>
    </cfRule>
  </conditionalFormatting>
  <conditionalFormatting sqref="AJ481:AL481">
    <cfRule type="containsText" dxfId="5819" priority="6236" operator="containsText" text="RELACIONADO">
      <formula>NOT(ISERROR(SEARCH("RELACIONADO",AJ481)))</formula>
    </cfRule>
  </conditionalFormatting>
  <conditionalFormatting sqref="AJ481:AL481">
    <cfRule type="containsText" dxfId="5818" priority="6235" operator="containsText" text="ANEXADO">
      <formula>NOT(ISERROR(SEARCH("ANEXADO",AJ481)))</formula>
    </cfRule>
  </conditionalFormatting>
  <conditionalFormatting sqref="AJ481:AL481">
    <cfRule type="containsText" dxfId="5817" priority="6234" operator="containsText" text="PENDIENTE">
      <formula>NOT(ISERROR(SEARCH("PENDIENTE",AJ481)))</formula>
    </cfRule>
  </conditionalFormatting>
  <conditionalFormatting sqref="AJ481:AL481">
    <cfRule type="containsText" dxfId="5816" priority="6233" operator="containsText" text="ENVIADO A FINANCIERA">
      <formula>NOT(ISERROR(SEARCH("ENVIADO A FINANCIERA",AJ481)))</formula>
    </cfRule>
  </conditionalFormatting>
  <conditionalFormatting sqref="AK520:AL520">
    <cfRule type="containsText" dxfId="5815" priority="6232" operator="containsText" text="FIRMADO">
      <formula>NOT(ISERROR(SEARCH("FIRMADO",AK520)))</formula>
    </cfRule>
  </conditionalFormatting>
  <conditionalFormatting sqref="AK520:AL520">
    <cfRule type="containsText" dxfId="5814" priority="6231" operator="containsText" text="EXPEDIDO">
      <formula>NOT(ISERROR(SEARCH("EXPEDIDO",AK520)))</formula>
    </cfRule>
  </conditionalFormatting>
  <conditionalFormatting sqref="AK520:AL520">
    <cfRule type="containsText" dxfId="5813" priority="6230" operator="containsText" text="RELACIONADO">
      <formula>NOT(ISERROR(SEARCH("RELACIONADO",AK520)))</formula>
    </cfRule>
  </conditionalFormatting>
  <conditionalFormatting sqref="AK520:AL520">
    <cfRule type="containsText" dxfId="5812" priority="6229" operator="containsText" text="ANEXADO">
      <formula>NOT(ISERROR(SEARCH("ANEXADO",AK520)))</formula>
    </cfRule>
  </conditionalFormatting>
  <conditionalFormatting sqref="AK520:AL520">
    <cfRule type="containsText" dxfId="5811" priority="6228" operator="containsText" text="PENDIENTE">
      <formula>NOT(ISERROR(SEARCH("PENDIENTE",AK520)))</formula>
    </cfRule>
  </conditionalFormatting>
  <conditionalFormatting sqref="AK520:AL520">
    <cfRule type="containsText" dxfId="5810" priority="6227" operator="containsText" text="ENVIADO A FINANCIERA">
      <formula>NOT(ISERROR(SEARCH("ENVIADO A FINANCIERA",AK520)))</formula>
    </cfRule>
  </conditionalFormatting>
  <conditionalFormatting sqref="AK485:AL485">
    <cfRule type="containsText" dxfId="5809" priority="6226" operator="containsText" text="FIRMADO">
      <formula>NOT(ISERROR(SEARCH("FIRMADO",AK485)))</formula>
    </cfRule>
  </conditionalFormatting>
  <conditionalFormatting sqref="AK485:AL485">
    <cfRule type="containsText" dxfId="5808" priority="6225" operator="containsText" text="EXPEDIDO">
      <formula>NOT(ISERROR(SEARCH("EXPEDIDO",AK485)))</formula>
    </cfRule>
  </conditionalFormatting>
  <conditionalFormatting sqref="AK485:AL485">
    <cfRule type="containsText" dxfId="5807" priority="6224" operator="containsText" text="RELACIONADO">
      <formula>NOT(ISERROR(SEARCH("RELACIONADO",AK485)))</formula>
    </cfRule>
  </conditionalFormatting>
  <conditionalFormatting sqref="AK485:AL485">
    <cfRule type="containsText" dxfId="5806" priority="6223" operator="containsText" text="ANEXADO">
      <formula>NOT(ISERROR(SEARCH("ANEXADO",AK485)))</formula>
    </cfRule>
  </conditionalFormatting>
  <conditionalFormatting sqref="AK485:AL485">
    <cfRule type="containsText" dxfId="5805" priority="6222" operator="containsText" text="PENDIENTE">
      <formula>NOT(ISERROR(SEARCH("PENDIENTE",AK485)))</formula>
    </cfRule>
  </conditionalFormatting>
  <conditionalFormatting sqref="AK485:AL485">
    <cfRule type="containsText" dxfId="5804" priority="6221" operator="containsText" text="ENVIADO A FINANCIERA">
      <formula>NOT(ISERROR(SEARCH("ENVIADO A FINANCIERA",AK485)))</formula>
    </cfRule>
  </conditionalFormatting>
  <conditionalFormatting sqref="AK551:AL551">
    <cfRule type="containsText" dxfId="5803" priority="6220" operator="containsText" text="FIRMADO">
      <formula>NOT(ISERROR(SEARCH("FIRMADO",AK551)))</formula>
    </cfRule>
  </conditionalFormatting>
  <conditionalFormatting sqref="AK551:AL551">
    <cfRule type="containsText" dxfId="5802" priority="6219" operator="containsText" text="EXPEDIDO">
      <formula>NOT(ISERROR(SEARCH("EXPEDIDO",AK551)))</formula>
    </cfRule>
  </conditionalFormatting>
  <conditionalFormatting sqref="AK551:AL551">
    <cfRule type="containsText" dxfId="5801" priority="6218" operator="containsText" text="RELACIONADO">
      <formula>NOT(ISERROR(SEARCH("RELACIONADO",AK551)))</formula>
    </cfRule>
  </conditionalFormatting>
  <conditionalFormatting sqref="AK551:AL551">
    <cfRule type="containsText" dxfId="5800" priority="6217" operator="containsText" text="ANEXADO">
      <formula>NOT(ISERROR(SEARCH("ANEXADO",AK551)))</formula>
    </cfRule>
  </conditionalFormatting>
  <conditionalFormatting sqref="AK551:AL551">
    <cfRule type="containsText" dxfId="5799" priority="6216" operator="containsText" text="PENDIENTE">
      <formula>NOT(ISERROR(SEARCH("PENDIENTE",AK551)))</formula>
    </cfRule>
  </conditionalFormatting>
  <conditionalFormatting sqref="AK551:AL551">
    <cfRule type="containsText" dxfId="5798" priority="6215" operator="containsText" text="ENVIADO A FINANCIERA">
      <formula>NOT(ISERROR(SEARCH("ENVIADO A FINANCIERA",AK551)))</formula>
    </cfRule>
  </conditionalFormatting>
  <conditionalFormatting sqref="AK494:AL494">
    <cfRule type="containsText" dxfId="5797" priority="6214" operator="containsText" text="FIRMADO">
      <formula>NOT(ISERROR(SEARCH("FIRMADO",AK494)))</formula>
    </cfRule>
  </conditionalFormatting>
  <conditionalFormatting sqref="AK494:AL494">
    <cfRule type="containsText" dxfId="5796" priority="6213" operator="containsText" text="EXPEDIDO">
      <formula>NOT(ISERROR(SEARCH("EXPEDIDO",AK494)))</formula>
    </cfRule>
  </conditionalFormatting>
  <conditionalFormatting sqref="AK494:AL494">
    <cfRule type="containsText" dxfId="5795" priority="6212" operator="containsText" text="RELACIONADO">
      <formula>NOT(ISERROR(SEARCH("RELACIONADO",AK494)))</formula>
    </cfRule>
  </conditionalFormatting>
  <conditionalFormatting sqref="AK494:AL494">
    <cfRule type="containsText" dxfId="5794" priority="6211" operator="containsText" text="ANEXADO">
      <formula>NOT(ISERROR(SEARCH("ANEXADO",AK494)))</formula>
    </cfRule>
  </conditionalFormatting>
  <conditionalFormatting sqref="AK494:AL494">
    <cfRule type="containsText" dxfId="5793" priority="6210" operator="containsText" text="PENDIENTE">
      <formula>NOT(ISERROR(SEARCH("PENDIENTE",AK494)))</formula>
    </cfRule>
  </conditionalFormatting>
  <conditionalFormatting sqref="AK494:AL494">
    <cfRule type="containsText" dxfId="5792" priority="6209" operator="containsText" text="ENVIADO A FINANCIERA">
      <formula>NOT(ISERROR(SEARCH("ENVIADO A FINANCIERA",AK494)))</formula>
    </cfRule>
  </conditionalFormatting>
  <conditionalFormatting sqref="AK519:AL519">
    <cfRule type="containsText" dxfId="5791" priority="6208" operator="containsText" text="FIRMADO">
      <formula>NOT(ISERROR(SEARCH("FIRMADO",AK519)))</formula>
    </cfRule>
  </conditionalFormatting>
  <conditionalFormatting sqref="AK519:AL519">
    <cfRule type="containsText" dxfId="5790" priority="6207" operator="containsText" text="EXPEDIDO">
      <formula>NOT(ISERROR(SEARCH("EXPEDIDO",AK519)))</formula>
    </cfRule>
  </conditionalFormatting>
  <conditionalFormatting sqref="AK519:AL519">
    <cfRule type="containsText" dxfId="5789" priority="6206" operator="containsText" text="RELACIONADO">
      <formula>NOT(ISERROR(SEARCH("RELACIONADO",AK519)))</formula>
    </cfRule>
  </conditionalFormatting>
  <conditionalFormatting sqref="AK519:AL519">
    <cfRule type="containsText" dxfId="5788" priority="6205" operator="containsText" text="ANEXADO">
      <formula>NOT(ISERROR(SEARCH("ANEXADO",AK519)))</formula>
    </cfRule>
  </conditionalFormatting>
  <conditionalFormatting sqref="AK519:AL519">
    <cfRule type="containsText" dxfId="5787" priority="6204" operator="containsText" text="PENDIENTE">
      <formula>NOT(ISERROR(SEARCH("PENDIENTE",AK519)))</formula>
    </cfRule>
  </conditionalFormatting>
  <conditionalFormatting sqref="AK519:AL519">
    <cfRule type="containsText" dxfId="5786" priority="6203" operator="containsText" text="ENVIADO A FINANCIERA">
      <formula>NOT(ISERROR(SEARCH("ENVIADO A FINANCIERA",AK519)))</formula>
    </cfRule>
  </conditionalFormatting>
  <conditionalFormatting sqref="AK511:AL511">
    <cfRule type="containsText" dxfId="5785" priority="6202" operator="containsText" text="FIRMADO">
      <formula>NOT(ISERROR(SEARCH("FIRMADO",AK511)))</formula>
    </cfRule>
  </conditionalFormatting>
  <conditionalFormatting sqref="AK511:AL511">
    <cfRule type="containsText" dxfId="5784" priority="6201" operator="containsText" text="EXPEDIDO">
      <formula>NOT(ISERROR(SEARCH("EXPEDIDO",AK511)))</formula>
    </cfRule>
  </conditionalFormatting>
  <conditionalFormatting sqref="AK511:AL511">
    <cfRule type="containsText" dxfId="5783" priority="6200" operator="containsText" text="RELACIONADO">
      <formula>NOT(ISERROR(SEARCH("RELACIONADO",AK511)))</formula>
    </cfRule>
  </conditionalFormatting>
  <conditionalFormatting sqref="AK511:AL511">
    <cfRule type="containsText" dxfId="5782" priority="6199" operator="containsText" text="ANEXADO">
      <formula>NOT(ISERROR(SEARCH("ANEXADO",AK511)))</formula>
    </cfRule>
  </conditionalFormatting>
  <conditionalFormatting sqref="AK511:AL511">
    <cfRule type="containsText" dxfId="5781" priority="6198" operator="containsText" text="PENDIENTE">
      <formula>NOT(ISERROR(SEARCH("PENDIENTE",AK511)))</formula>
    </cfRule>
  </conditionalFormatting>
  <conditionalFormatting sqref="AK511:AL511">
    <cfRule type="containsText" dxfId="5780" priority="6197" operator="containsText" text="ENVIADO A FINANCIERA">
      <formula>NOT(ISERROR(SEARCH("ENVIADO A FINANCIERA",AK511)))</formula>
    </cfRule>
  </conditionalFormatting>
  <conditionalFormatting sqref="AK522:AL522">
    <cfRule type="containsText" dxfId="5779" priority="6196" operator="containsText" text="FIRMADO">
      <formula>NOT(ISERROR(SEARCH("FIRMADO",AK522)))</formula>
    </cfRule>
  </conditionalFormatting>
  <conditionalFormatting sqref="AK522:AL522">
    <cfRule type="containsText" dxfId="5778" priority="6195" operator="containsText" text="EXPEDIDO">
      <formula>NOT(ISERROR(SEARCH("EXPEDIDO",AK522)))</formula>
    </cfRule>
  </conditionalFormatting>
  <conditionalFormatting sqref="AK522:AL522">
    <cfRule type="containsText" dxfId="5777" priority="6194" operator="containsText" text="RELACIONADO">
      <formula>NOT(ISERROR(SEARCH("RELACIONADO",AK522)))</formula>
    </cfRule>
  </conditionalFormatting>
  <conditionalFormatting sqref="AK522:AL522">
    <cfRule type="containsText" dxfId="5776" priority="6193" operator="containsText" text="ANEXADO">
      <formula>NOT(ISERROR(SEARCH("ANEXADO",AK522)))</formula>
    </cfRule>
  </conditionalFormatting>
  <conditionalFormatting sqref="AK522:AL522">
    <cfRule type="containsText" dxfId="5775" priority="6192" operator="containsText" text="PENDIENTE">
      <formula>NOT(ISERROR(SEARCH("PENDIENTE",AK522)))</formula>
    </cfRule>
  </conditionalFormatting>
  <conditionalFormatting sqref="AK522:AL522">
    <cfRule type="containsText" dxfId="5774" priority="6191" operator="containsText" text="ENVIADO A FINANCIERA">
      <formula>NOT(ISERROR(SEARCH("ENVIADO A FINANCIERA",AK522)))</formula>
    </cfRule>
  </conditionalFormatting>
  <conditionalFormatting sqref="AK515:AL515">
    <cfRule type="containsText" dxfId="5773" priority="6190" operator="containsText" text="FIRMADO">
      <formula>NOT(ISERROR(SEARCH("FIRMADO",AK515)))</formula>
    </cfRule>
  </conditionalFormatting>
  <conditionalFormatting sqref="AK515:AL515">
    <cfRule type="containsText" dxfId="5772" priority="6189" operator="containsText" text="EXPEDIDO">
      <formula>NOT(ISERROR(SEARCH("EXPEDIDO",AK515)))</formula>
    </cfRule>
  </conditionalFormatting>
  <conditionalFormatting sqref="AK515:AL515">
    <cfRule type="containsText" dxfId="5771" priority="6188" operator="containsText" text="RELACIONADO">
      <formula>NOT(ISERROR(SEARCH("RELACIONADO",AK515)))</formula>
    </cfRule>
  </conditionalFormatting>
  <conditionalFormatting sqref="AK515:AL515">
    <cfRule type="containsText" dxfId="5770" priority="6187" operator="containsText" text="ANEXADO">
      <formula>NOT(ISERROR(SEARCH("ANEXADO",AK515)))</formula>
    </cfRule>
  </conditionalFormatting>
  <conditionalFormatting sqref="AK515:AL515">
    <cfRule type="containsText" dxfId="5769" priority="6186" operator="containsText" text="PENDIENTE">
      <formula>NOT(ISERROR(SEARCH("PENDIENTE",AK515)))</formula>
    </cfRule>
  </conditionalFormatting>
  <conditionalFormatting sqref="AK515:AL515">
    <cfRule type="containsText" dxfId="5768" priority="6185" operator="containsText" text="ENVIADO A FINANCIERA">
      <formula>NOT(ISERROR(SEARCH("ENVIADO A FINANCIERA",AK515)))</formula>
    </cfRule>
  </conditionalFormatting>
  <conditionalFormatting sqref="AK521:AL521">
    <cfRule type="containsText" dxfId="5767" priority="6184" operator="containsText" text="FIRMADO">
      <formula>NOT(ISERROR(SEARCH("FIRMADO",AK521)))</formula>
    </cfRule>
  </conditionalFormatting>
  <conditionalFormatting sqref="AK521:AL521">
    <cfRule type="containsText" dxfId="5766" priority="6183" operator="containsText" text="EXPEDIDO">
      <formula>NOT(ISERROR(SEARCH("EXPEDIDO",AK521)))</formula>
    </cfRule>
  </conditionalFormatting>
  <conditionalFormatting sqref="AK521:AL521">
    <cfRule type="containsText" dxfId="5765" priority="6182" operator="containsText" text="RELACIONADO">
      <formula>NOT(ISERROR(SEARCH("RELACIONADO",AK521)))</formula>
    </cfRule>
  </conditionalFormatting>
  <conditionalFormatting sqref="AK521:AL521">
    <cfRule type="containsText" dxfId="5764" priority="6181" operator="containsText" text="ANEXADO">
      <formula>NOT(ISERROR(SEARCH("ANEXADO",AK521)))</formula>
    </cfRule>
  </conditionalFormatting>
  <conditionalFormatting sqref="AK521:AL521">
    <cfRule type="containsText" dxfId="5763" priority="6180" operator="containsText" text="PENDIENTE">
      <formula>NOT(ISERROR(SEARCH("PENDIENTE",AK521)))</formula>
    </cfRule>
  </conditionalFormatting>
  <conditionalFormatting sqref="AK521:AL521">
    <cfRule type="containsText" dxfId="5762" priority="6179" operator="containsText" text="ENVIADO A FINANCIERA">
      <formula>NOT(ISERROR(SEARCH("ENVIADO A FINANCIERA",AK521)))</formula>
    </cfRule>
  </conditionalFormatting>
  <conditionalFormatting sqref="AK514:AL514">
    <cfRule type="containsText" dxfId="5761" priority="6178" operator="containsText" text="FIRMADO">
      <formula>NOT(ISERROR(SEARCH("FIRMADO",AK514)))</formula>
    </cfRule>
  </conditionalFormatting>
  <conditionalFormatting sqref="AK514:AL514">
    <cfRule type="containsText" dxfId="5760" priority="6177" operator="containsText" text="EXPEDIDO">
      <formula>NOT(ISERROR(SEARCH("EXPEDIDO",AK514)))</formula>
    </cfRule>
  </conditionalFormatting>
  <conditionalFormatting sqref="AK514:AL514">
    <cfRule type="containsText" dxfId="5759" priority="6176" operator="containsText" text="RELACIONADO">
      <formula>NOT(ISERROR(SEARCH("RELACIONADO",AK514)))</formula>
    </cfRule>
  </conditionalFormatting>
  <conditionalFormatting sqref="AK514:AL514">
    <cfRule type="containsText" dxfId="5758" priority="6175" operator="containsText" text="ANEXADO">
      <formula>NOT(ISERROR(SEARCH("ANEXADO",AK514)))</formula>
    </cfRule>
  </conditionalFormatting>
  <conditionalFormatting sqref="AK514:AL514">
    <cfRule type="containsText" dxfId="5757" priority="6174" operator="containsText" text="PENDIENTE">
      <formula>NOT(ISERROR(SEARCH("PENDIENTE",AK514)))</formula>
    </cfRule>
  </conditionalFormatting>
  <conditionalFormatting sqref="AK514:AL514">
    <cfRule type="containsText" dxfId="5756" priority="6173" operator="containsText" text="ENVIADO A FINANCIERA">
      <formula>NOT(ISERROR(SEARCH("ENVIADO A FINANCIERA",AK514)))</formula>
    </cfRule>
  </conditionalFormatting>
  <conditionalFormatting sqref="AK530:AL530">
    <cfRule type="containsText" dxfId="5755" priority="6172" operator="containsText" text="FIRMADO">
      <formula>NOT(ISERROR(SEARCH("FIRMADO",AK530)))</formula>
    </cfRule>
  </conditionalFormatting>
  <conditionalFormatting sqref="AK530:AL530">
    <cfRule type="containsText" dxfId="5754" priority="6171" operator="containsText" text="EXPEDIDO">
      <formula>NOT(ISERROR(SEARCH("EXPEDIDO",AK530)))</formula>
    </cfRule>
  </conditionalFormatting>
  <conditionalFormatting sqref="AK530:AL530">
    <cfRule type="containsText" dxfId="5753" priority="6170" operator="containsText" text="RELACIONADO">
      <formula>NOT(ISERROR(SEARCH("RELACIONADO",AK530)))</formula>
    </cfRule>
  </conditionalFormatting>
  <conditionalFormatting sqref="AK530:AL530">
    <cfRule type="containsText" dxfId="5752" priority="6169" operator="containsText" text="ANEXADO">
      <formula>NOT(ISERROR(SEARCH("ANEXADO",AK530)))</formula>
    </cfRule>
  </conditionalFormatting>
  <conditionalFormatting sqref="AK530:AL530">
    <cfRule type="containsText" dxfId="5751" priority="6168" operator="containsText" text="PENDIENTE">
      <formula>NOT(ISERROR(SEARCH("PENDIENTE",AK530)))</formula>
    </cfRule>
  </conditionalFormatting>
  <conditionalFormatting sqref="AK530:AL530">
    <cfRule type="containsText" dxfId="5750" priority="6167" operator="containsText" text="ENVIADO A FINANCIERA">
      <formula>NOT(ISERROR(SEARCH("ENVIADO A FINANCIERA",AK530)))</formula>
    </cfRule>
  </conditionalFormatting>
  <conditionalFormatting sqref="AI356:AL356">
    <cfRule type="containsText" dxfId="5749" priority="6166" operator="containsText" text="FIRMADO">
      <formula>NOT(ISERROR(SEARCH("FIRMADO",AI356)))</formula>
    </cfRule>
  </conditionalFormatting>
  <conditionalFormatting sqref="AI356:AL356">
    <cfRule type="containsText" dxfId="5748" priority="6165" operator="containsText" text="EXPEDIDO">
      <formula>NOT(ISERROR(SEARCH("EXPEDIDO",AI356)))</formula>
    </cfRule>
  </conditionalFormatting>
  <conditionalFormatting sqref="AI356:AL356">
    <cfRule type="containsText" dxfId="5747" priority="6164" operator="containsText" text="RELACIONADO">
      <formula>NOT(ISERROR(SEARCH("RELACIONADO",AI356)))</formula>
    </cfRule>
  </conditionalFormatting>
  <conditionalFormatting sqref="AI356:AL356">
    <cfRule type="containsText" dxfId="5746" priority="6163" operator="containsText" text="ANEXADO">
      <formula>NOT(ISERROR(SEARCH("ANEXADO",AI356)))</formula>
    </cfRule>
  </conditionalFormatting>
  <conditionalFormatting sqref="AI356:AL356">
    <cfRule type="containsText" dxfId="5745" priority="6162" operator="containsText" text="PENDIENTE">
      <formula>NOT(ISERROR(SEARCH("PENDIENTE",AI356)))</formula>
    </cfRule>
  </conditionalFormatting>
  <conditionalFormatting sqref="AI356:AL356">
    <cfRule type="containsText" dxfId="5744" priority="6161" operator="containsText" text="ENVIADO A FINANCIERA">
      <formula>NOT(ISERROR(SEARCH("ENVIADO A FINANCIERA",AI356)))</formula>
    </cfRule>
  </conditionalFormatting>
  <conditionalFormatting sqref="AJ482:AL482">
    <cfRule type="containsText" dxfId="5743" priority="6160" operator="containsText" text="FIRMADO">
      <formula>NOT(ISERROR(SEARCH("FIRMADO",AJ482)))</formula>
    </cfRule>
  </conditionalFormatting>
  <conditionalFormatting sqref="AJ482:AL482">
    <cfRule type="containsText" dxfId="5742" priority="6159" operator="containsText" text="EXPEDIDO">
      <formula>NOT(ISERROR(SEARCH("EXPEDIDO",AJ482)))</formula>
    </cfRule>
  </conditionalFormatting>
  <conditionalFormatting sqref="AJ482:AL482">
    <cfRule type="containsText" dxfId="5741" priority="6158" operator="containsText" text="RELACIONADO">
      <formula>NOT(ISERROR(SEARCH("RELACIONADO",AJ482)))</formula>
    </cfRule>
  </conditionalFormatting>
  <conditionalFormatting sqref="AJ482:AL482">
    <cfRule type="containsText" dxfId="5740" priority="6157" operator="containsText" text="ANEXADO">
      <formula>NOT(ISERROR(SEARCH("ANEXADO",AJ482)))</formula>
    </cfRule>
  </conditionalFormatting>
  <conditionalFormatting sqref="AJ482:AL482">
    <cfRule type="containsText" dxfId="5739" priority="6156" operator="containsText" text="PENDIENTE">
      <formula>NOT(ISERROR(SEARCH("PENDIENTE",AJ482)))</formula>
    </cfRule>
  </conditionalFormatting>
  <conditionalFormatting sqref="AJ482:AL482">
    <cfRule type="containsText" dxfId="5738" priority="6155" operator="containsText" text="ENVIADO A FINANCIERA">
      <formula>NOT(ISERROR(SEARCH("ENVIADO A FINANCIERA",AJ482)))</formula>
    </cfRule>
  </conditionalFormatting>
  <conditionalFormatting sqref="AK454:AL454">
    <cfRule type="containsText" dxfId="5737" priority="6154" operator="containsText" text="FIRMADO">
      <formula>NOT(ISERROR(SEARCH("FIRMADO",AK454)))</formula>
    </cfRule>
  </conditionalFormatting>
  <conditionalFormatting sqref="AK454:AL454">
    <cfRule type="containsText" dxfId="5736" priority="6153" operator="containsText" text="EXPEDIDO">
      <formula>NOT(ISERROR(SEARCH("EXPEDIDO",AK454)))</formula>
    </cfRule>
  </conditionalFormatting>
  <conditionalFormatting sqref="AK454:AL454">
    <cfRule type="containsText" dxfId="5735" priority="6152" operator="containsText" text="RELACIONADO">
      <formula>NOT(ISERROR(SEARCH("RELACIONADO",AK454)))</formula>
    </cfRule>
  </conditionalFormatting>
  <conditionalFormatting sqref="AK454:AL454">
    <cfRule type="containsText" dxfId="5734" priority="6151" operator="containsText" text="ANEXADO">
      <formula>NOT(ISERROR(SEARCH("ANEXADO",AK454)))</formula>
    </cfRule>
  </conditionalFormatting>
  <conditionalFormatting sqref="AK454:AL454">
    <cfRule type="containsText" dxfId="5733" priority="6150" operator="containsText" text="PENDIENTE">
      <formula>NOT(ISERROR(SEARCH("PENDIENTE",AK454)))</formula>
    </cfRule>
  </conditionalFormatting>
  <conditionalFormatting sqref="AK454:AL454">
    <cfRule type="containsText" dxfId="5732" priority="6149" operator="containsText" text="ENVIADO A FINANCIERA">
      <formula>NOT(ISERROR(SEARCH("ENVIADO A FINANCIERA",AK454)))</formula>
    </cfRule>
  </conditionalFormatting>
  <conditionalFormatting sqref="AK486:AL486">
    <cfRule type="containsText" dxfId="5731" priority="6148" operator="containsText" text="FIRMADO">
      <formula>NOT(ISERROR(SEARCH("FIRMADO",AK486)))</formula>
    </cfRule>
  </conditionalFormatting>
  <conditionalFormatting sqref="AK486:AL486">
    <cfRule type="containsText" dxfId="5730" priority="6147" operator="containsText" text="EXPEDIDO">
      <formula>NOT(ISERROR(SEARCH("EXPEDIDO",AK486)))</formula>
    </cfRule>
  </conditionalFormatting>
  <conditionalFormatting sqref="AK486:AL486">
    <cfRule type="containsText" dxfId="5729" priority="6146" operator="containsText" text="RELACIONADO">
      <formula>NOT(ISERROR(SEARCH("RELACIONADO",AK486)))</formula>
    </cfRule>
  </conditionalFormatting>
  <conditionalFormatting sqref="AK486:AL486">
    <cfRule type="containsText" dxfId="5728" priority="6145" operator="containsText" text="ANEXADO">
      <formula>NOT(ISERROR(SEARCH("ANEXADO",AK486)))</formula>
    </cfRule>
  </conditionalFormatting>
  <conditionalFormatting sqref="AK486:AL486">
    <cfRule type="containsText" dxfId="5727" priority="6144" operator="containsText" text="PENDIENTE">
      <formula>NOT(ISERROR(SEARCH("PENDIENTE",AK486)))</formula>
    </cfRule>
  </conditionalFormatting>
  <conditionalFormatting sqref="AK486:AL486">
    <cfRule type="containsText" dxfId="5726" priority="6143" operator="containsText" text="ENVIADO A FINANCIERA">
      <formula>NOT(ISERROR(SEARCH("ENVIADO A FINANCIERA",AK486)))</formula>
    </cfRule>
  </conditionalFormatting>
  <conditionalFormatting sqref="AI379 AK379:AL379">
    <cfRule type="containsText" dxfId="5725" priority="6142" operator="containsText" text="FIRMADO">
      <formula>NOT(ISERROR(SEARCH("FIRMADO",AI379)))</formula>
    </cfRule>
  </conditionalFormatting>
  <conditionalFormatting sqref="AI379 AK379:AL379">
    <cfRule type="containsText" dxfId="5724" priority="6141" operator="containsText" text="EXPEDIDO">
      <formula>NOT(ISERROR(SEARCH("EXPEDIDO",AI379)))</formula>
    </cfRule>
  </conditionalFormatting>
  <conditionalFormatting sqref="AI379 AK379:AL379">
    <cfRule type="containsText" dxfId="5723" priority="6140" operator="containsText" text="RELACIONADO">
      <formula>NOT(ISERROR(SEARCH("RELACIONADO",AI379)))</formula>
    </cfRule>
  </conditionalFormatting>
  <conditionalFormatting sqref="AI379 AK379:AL379">
    <cfRule type="containsText" dxfId="5722" priority="6139" operator="containsText" text="ANEXADO">
      <formula>NOT(ISERROR(SEARCH("ANEXADO",AI379)))</formula>
    </cfRule>
  </conditionalFormatting>
  <conditionalFormatting sqref="AI379 AK379:AL379">
    <cfRule type="containsText" dxfId="5721" priority="6138" operator="containsText" text="PENDIENTE">
      <formula>NOT(ISERROR(SEARCH("PENDIENTE",AI379)))</formula>
    </cfRule>
  </conditionalFormatting>
  <conditionalFormatting sqref="AI379 AK379:AL379">
    <cfRule type="containsText" dxfId="5720" priority="6137" operator="containsText" text="ENVIADO A FINANCIERA">
      <formula>NOT(ISERROR(SEARCH("ENVIADO A FINANCIERA",AI379)))</formula>
    </cfRule>
  </conditionalFormatting>
  <conditionalFormatting sqref="AK455:AL455">
    <cfRule type="containsText" dxfId="5719" priority="6136" operator="containsText" text="FIRMADO">
      <formula>NOT(ISERROR(SEARCH("FIRMADO",AK455)))</formula>
    </cfRule>
  </conditionalFormatting>
  <conditionalFormatting sqref="AK455:AL455">
    <cfRule type="containsText" dxfId="5718" priority="6135" operator="containsText" text="EXPEDIDO">
      <formula>NOT(ISERROR(SEARCH("EXPEDIDO",AK455)))</formula>
    </cfRule>
  </conditionalFormatting>
  <conditionalFormatting sqref="AK455:AL455">
    <cfRule type="containsText" dxfId="5717" priority="6134" operator="containsText" text="RELACIONADO">
      <formula>NOT(ISERROR(SEARCH("RELACIONADO",AK455)))</formula>
    </cfRule>
  </conditionalFormatting>
  <conditionalFormatting sqref="AK455:AL455">
    <cfRule type="containsText" dxfId="5716" priority="6133" operator="containsText" text="ANEXADO">
      <formula>NOT(ISERROR(SEARCH("ANEXADO",AK455)))</formula>
    </cfRule>
  </conditionalFormatting>
  <conditionalFormatting sqref="AK455:AL455">
    <cfRule type="containsText" dxfId="5715" priority="6132" operator="containsText" text="PENDIENTE">
      <formula>NOT(ISERROR(SEARCH("PENDIENTE",AK455)))</formula>
    </cfRule>
  </conditionalFormatting>
  <conditionalFormatting sqref="AK455:AL455">
    <cfRule type="containsText" dxfId="5714" priority="6131" operator="containsText" text="ENVIADO A FINANCIERA">
      <formula>NOT(ISERROR(SEARCH("ENVIADO A FINANCIERA",AK455)))</formula>
    </cfRule>
  </conditionalFormatting>
  <conditionalFormatting sqref="AI380 AK380:AL380">
    <cfRule type="containsText" dxfId="5713" priority="6130" operator="containsText" text="FIRMADO">
      <formula>NOT(ISERROR(SEARCH("FIRMADO",AI380)))</formula>
    </cfRule>
  </conditionalFormatting>
  <conditionalFormatting sqref="AI380 AK380:AL380">
    <cfRule type="containsText" dxfId="5712" priority="6129" operator="containsText" text="EXPEDIDO">
      <formula>NOT(ISERROR(SEARCH("EXPEDIDO",AI380)))</formula>
    </cfRule>
  </conditionalFormatting>
  <conditionalFormatting sqref="AI380 AK380:AL380">
    <cfRule type="containsText" dxfId="5711" priority="6128" operator="containsText" text="RELACIONADO">
      <formula>NOT(ISERROR(SEARCH("RELACIONADO",AI380)))</formula>
    </cfRule>
  </conditionalFormatting>
  <conditionalFormatting sqref="AI380 AK380:AL380">
    <cfRule type="containsText" dxfId="5710" priority="6127" operator="containsText" text="ANEXADO">
      <formula>NOT(ISERROR(SEARCH("ANEXADO",AI380)))</formula>
    </cfRule>
  </conditionalFormatting>
  <conditionalFormatting sqref="AI380 AK380:AL380">
    <cfRule type="containsText" dxfId="5709" priority="6126" operator="containsText" text="PENDIENTE">
      <formula>NOT(ISERROR(SEARCH("PENDIENTE",AI380)))</formula>
    </cfRule>
  </conditionalFormatting>
  <conditionalFormatting sqref="AI380 AK380:AL380">
    <cfRule type="containsText" dxfId="5708" priority="6125" operator="containsText" text="ENVIADO A FINANCIERA">
      <formula>NOT(ISERROR(SEARCH("ENVIADO A FINANCIERA",AI380)))</formula>
    </cfRule>
  </conditionalFormatting>
  <conditionalFormatting sqref="AI269 AK269:AL269">
    <cfRule type="containsText" dxfId="5707" priority="6124" operator="containsText" text="FIRMADO">
      <formula>NOT(ISERROR(SEARCH("FIRMADO",AI269)))</formula>
    </cfRule>
  </conditionalFormatting>
  <conditionalFormatting sqref="AI269 AK269:AL269">
    <cfRule type="containsText" dxfId="5706" priority="6123" operator="containsText" text="EXPEDIDO">
      <formula>NOT(ISERROR(SEARCH("EXPEDIDO",AI269)))</formula>
    </cfRule>
  </conditionalFormatting>
  <conditionalFormatting sqref="AI269 AK269:AL269">
    <cfRule type="containsText" dxfId="5705" priority="6122" operator="containsText" text="RELACIONADO">
      <formula>NOT(ISERROR(SEARCH("RELACIONADO",AI269)))</formula>
    </cfRule>
  </conditionalFormatting>
  <conditionalFormatting sqref="AI269 AK269:AL269">
    <cfRule type="containsText" dxfId="5704" priority="6121" operator="containsText" text="ANEXADO">
      <formula>NOT(ISERROR(SEARCH("ANEXADO",AI269)))</formula>
    </cfRule>
  </conditionalFormatting>
  <conditionalFormatting sqref="AI269 AK269:AL269">
    <cfRule type="containsText" dxfId="5703" priority="6120" operator="containsText" text="PENDIENTE">
      <formula>NOT(ISERROR(SEARCH("PENDIENTE",AI269)))</formula>
    </cfRule>
  </conditionalFormatting>
  <conditionalFormatting sqref="AI269 AK269:AL269">
    <cfRule type="containsText" dxfId="5702" priority="6119" operator="containsText" text="ENVIADO A FINANCIERA">
      <formula>NOT(ISERROR(SEARCH("ENVIADO A FINANCIERA",AI269)))</formula>
    </cfRule>
  </conditionalFormatting>
  <conditionalFormatting sqref="AJ596:AL596 AJ598:AL599">
    <cfRule type="containsText" dxfId="5701" priority="6118" operator="containsText" text="FIRMADO">
      <formula>NOT(ISERROR(SEARCH("FIRMADO",AJ596)))</formula>
    </cfRule>
  </conditionalFormatting>
  <conditionalFormatting sqref="AJ596:AL596 AJ598:AL599">
    <cfRule type="containsText" dxfId="5700" priority="6117" operator="containsText" text="EXPEDIDO">
      <formula>NOT(ISERROR(SEARCH("EXPEDIDO",AJ596)))</formula>
    </cfRule>
  </conditionalFormatting>
  <conditionalFormatting sqref="AJ596:AL596 AJ598:AL599">
    <cfRule type="containsText" dxfId="5699" priority="6116" operator="containsText" text="RELACIONADO">
      <formula>NOT(ISERROR(SEARCH("RELACIONADO",AJ596)))</formula>
    </cfRule>
  </conditionalFormatting>
  <conditionalFormatting sqref="AJ596:AL596 AJ598:AL599">
    <cfRule type="containsText" dxfId="5698" priority="6115" operator="containsText" text="ANEXADO">
      <formula>NOT(ISERROR(SEARCH("ANEXADO",AJ596)))</formula>
    </cfRule>
  </conditionalFormatting>
  <conditionalFormatting sqref="AJ596:AL596 AJ598:AL599">
    <cfRule type="containsText" dxfId="5697" priority="6114" operator="containsText" text="PENDIENTE">
      <formula>NOT(ISERROR(SEARCH("PENDIENTE",AJ596)))</formula>
    </cfRule>
  </conditionalFormatting>
  <conditionalFormatting sqref="AJ596:AL596 AJ598:AL599">
    <cfRule type="containsText" dxfId="5696" priority="6113" operator="containsText" text="ENVIADO A FINANCIERA">
      <formula>NOT(ISERROR(SEARCH("ENVIADO A FINANCIERA",AJ596)))</formula>
    </cfRule>
  </conditionalFormatting>
  <conditionalFormatting sqref="AK506:AL506">
    <cfRule type="containsText" dxfId="5695" priority="6112" operator="containsText" text="FIRMADO">
      <formula>NOT(ISERROR(SEARCH("FIRMADO",AK506)))</formula>
    </cfRule>
  </conditionalFormatting>
  <conditionalFormatting sqref="AK506:AL506">
    <cfRule type="containsText" dxfId="5694" priority="6111" operator="containsText" text="EXPEDIDO">
      <formula>NOT(ISERROR(SEARCH("EXPEDIDO",AK506)))</formula>
    </cfRule>
  </conditionalFormatting>
  <conditionalFormatting sqref="AK506:AL506">
    <cfRule type="containsText" dxfId="5693" priority="6110" operator="containsText" text="RELACIONADO">
      <formula>NOT(ISERROR(SEARCH("RELACIONADO",AK506)))</formula>
    </cfRule>
  </conditionalFormatting>
  <conditionalFormatting sqref="AK506:AL506">
    <cfRule type="containsText" dxfId="5692" priority="6109" operator="containsText" text="ANEXADO">
      <formula>NOT(ISERROR(SEARCH("ANEXADO",AK506)))</formula>
    </cfRule>
  </conditionalFormatting>
  <conditionalFormatting sqref="AK506:AL506">
    <cfRule type="containsText" dxfId="5691" priority="6108" operator="containsText" text="PENDIENTE">
      <formula>NOT(ISERROR(SEARCH("PENDIENTE",AK506)))</formula>
    </cfRule>
  </conditionalFormatting>
  <conditionalFormatting sqref="AK506:AL506">
    <cfRule type="containsText" dxfId="5690" priority="6107" operator="containsText" text="ENVIADO A FINANCIERA">
      <formula>NOT(ISERROR(SEARCH("ENVIADO A FINANCIERA",AK506)))</formula>
    </cfRule>
  </conditionalFormatting>
  <conditionalFormatting sqref="AK496:AL496">
    <cfRule type="containsText" dxfId="5689" priority="6106" operator="containsText" text="FIRMADO">
      <formula>NOT(ISERROR(SEARCH("FIRMADO",AK496)))</formula>
    </cfRule>
  </conditionalFormatting>
  <conditionalFormatting sqref="AK496:AL496">
    <cfRule type="containsText" dxfId="5688" priority="6105" operator="containsText" text="EXPEDIDO">
      <formula>NOT(ISERROR(SEARCH("EXPEDIDO",AK496)))</formula>
    </cfRule>
  </conditionalFormatting>
  <conditionalFormatting sqref="AK496:AL496">
    <cfRule type="containsText" dxfId="5687" priority="6104" operator="containsText" text="RELACIONADO">
      <formula>NOT(ISERROR(SEARCH("RELACIONADO",AK496)))</formula>
    </cfRule>
  </conditionalFormatting>
  <conditionalFormatting sqref="AK496:AL496">
    <cfRule type="containsText" dxfId="5686" priority="6103" operator="containsText" text="ANEXADO">
      <formula>NOT(ISERROR(SEARCH("ANEXADO",AK496)))</formula>
    </cfRule>
  </conditionalFormatting>
  <conditionalFormatting sqref="AK496:AL496">
    <cfRule type="containsText" dxfId="5685" priority="6102" operator="containsText" text="PENDIENTE">
      <formula>NOT(ISERROR(SEARCH("PENDIENTE",AK496)))</formula>
    </cfRule>
  </conditionalFormatting>
  <conditionalFormatting sqref="AK496:AL496">
    <cfRule type="containsText" dxfId="5684" priority="6101" operator="containsText" text="ENVIADO A FINANCIERA">
      <formula>NOT(ISERROR(SEARCH("ENVIADO A FINANCIERA",AK496)))</formula>
    </cfRule>
  </conditionalFormatting>
  <conditionalFormatting sqref="AJ527:AL527">
    <cfRule type="containsText" dxfId="5683" priority="6100" operator="containsText" text="FIRMADO">
      <formula>NOT(ISERROR(SEARCH("FIRMADO",AJ527)))</formula>
    </cfRule>
  </conditionalFormatting>
  <conditionalFormatting sqref="AJ527:AL527">
    <cfRule type="containsText" dxfId="5682" priority="6099" operator="containsText" text="EXPEDIDO">
      <formula>NOT(ISERROR(SEARCH("EXPEDIDO",AJ527)))</formula>
    </cfRule>
  </conditionalFormatting>
  <conditionalFormatting sqref="AJ527:AL527">
    <cfRule type="containsText" dxfId="5681" priority="6098" operator="containsText" text="RELACIONADO">
      <formula>NOT(ISERROR(SEARCH("RELACIONADO",AJ527)))</formula>
    </cfRule>
  </conditionalFormatting>
  <conditionalFormatting sqref="AJ527:AL527">
    <cfRule type="containsText" dxfId="5680" priority="6097" operator="containsText" text="ANEXADO">
      <formula>NOT(ISERROR(SEARCH("ANEXADO",AJ527)))</formula>
    </cfRule>
  </conditionalFormatting>
  <conditionalFormatting sqref="AJ527:AL527">
    <cfRule type="containsText" dxfId="5679" priority="6096" operator="containsText" text="PENDIENTE">
      <formula>NOT(ISERROR(SEARCH("PENDIENTE",AJ527)))</formula>
    </cfRule>
  </conditionalFormatting>
  <conditionalFormatting sqref="AJ527:AL527">
    <cfRule type="containsText" dxfId="5678" priority="6095" operator="containsText" text="ENVIADO A FINANCIERA">
      <formula>NOT(ISERROR(SEARCH("ENVIADO A FINANCIERA",AJ527)))</formula>
    </cfRule>
  </conditionalFormatting>
  <conditionalFormatting sqref="AK495:AL495">
    <cfRule type="containsText" dxfId="5677" priority="6094" operator="containsText" text="FIRMADO">
      <formula>NOT(ISERROR(SEARCH("FIRMADO",AK495)))</formula>
    </cfRule>
  </conditionalFormatting>
  <conditionalFormatting sqref="AK495:AL495">
    <cfRule type="containsText" dxfId="5676" priority="6093" operator="containsText" text="EXPEDIDO">
      <formula>NOT(ISERROR(SEARCH("EXPEDIDO",AK495)))</formula>
    </cfRule>
  </conditionalFormatting>
  <conditionalFormatting sqref="AK495:AL495">
    <cfRule type="containsText" dxfId="5675" priority="6092" operator="containsText" text="RELACIONADO">
      <formula>NOT(ISERROR(SEARCH("RELACIONADO",AK495)))</formula>
    </cfRule>
  </conditionalFormatting>
  <conditionalFormatting sqref="AK495:AL495">
    <cfRule type="containsText" dxfId="5674" priority="6091" operator="containsText" text="ANEXADO">
      <formula>NOT(ISERROR(SEARCH("ANEXADO",AK495)))</formula>
    </cfRule>
  </conditionalFormatting>
  <conditionalFormatting sqref="AK495:AL495">
    <cfRule type="containsText" dxfId="5673" priority="6090" operator="containsText" text="PENDIENTE">
      <formula>NOT(ISERROR(SEARCH("PENDIENTE",AK495)))</formula>
    </cfRule>
  </conditionalFormatting>
  <conditionalFormatting sqref="AK495:AL495">
    <cfRule type="containsText" dxfId="5672" priority="6089" operator="containsText" text="ENVIADO A FINANCIERA">
      <formula>NOT(ISERROR(SEARCH("ENVIADO A FINANCIERA",AK495)))</formula>
    </cfRule>
  </conditionalFormatting>
  <conditionalFormatting sqref="AK476:AL476">
    <cfRule type="containsText" dxfId="5671" priority="6088" operator="containsText" text="FIRMADO">
      <formula>NOT(ISERROR(SEARCH("FIRMADO",AK476)))</formula>
    </cfRule>
  </conditionalFormatting>
  <conditionalFormatting sqref="AK476:AL476">
    <cfRule type="containsText" dxfId="5670" priority="6087" operator="containsText" text="EXPEDIDO">
      <formula>NOT(ISERROR(SEARCH("EXPEDIDO",AK476)))</formula>
    </cfRule>
  </conditionalFormatting>
  <conditionalFormatting sqref="AK476:AL476">
    <cfRule type="containsText" dxfId="5669" priority="6086" operator="containsText" text="RELACIONADO">
      <formula>NOT(ISERROR(SEARCH("RELACIONADO",AK476)))</formula>
    </cfRule>
  </conditionalFormatting>
  <conditionalFormatting sqref="AK476:AL476">
    <cfRule type="containsText" dxfId="5668" priority="6085" operator="containsText" text="ANEXADO">
      <formula>NOT(ISERROR(SEARCH("ANEXADO",AK476)))</formula>
    </cfRule>
  </conditionalFormatting>
  <conditionalFormatting sqref="AK476:AL476">
    <cfRule type="containsText" dxfId="5667" priority="6084" operator="containsText" text="PENDIENTE">
      <formula>NOT(ISERROR(SEARCH("PENDIENTE",AK476)))</formula>
    </cfRule>
  </conditionalFormatting>
  <conditionalFormatting sqref="AK476:AL476">
    <cfRule type="containsText" dxfId="5666" priority="6083" operator="containsText" text="ENVIADO A FINANCIERA">
      <formula>NOT(ISERROR(SEARCH("ENVIADO A FINANCIERA",AK476)))</formula>
    </cfRule>
  </conditionalFormatting>
  <conditionalFormatting sqref="AJ488:AL488">
    <cfRule type="containsText" dxfId="5665" priority="6082" operator="containsText" text="FIRMADO">
      <formula>NOT(ISERROR(SEARCH("FIRMADO",AJ488)))</formula>
    </cfRule>
  </conditionalFormatting>
  <conditionalFormatting sqref="AJ488:AL488">
    <cfRule type="containsText" dxfId="5664" priority="6081" operator="containsText" text="EXPEDIDO">
      <formula>NOT(ISERROR(SEARCH("EXPEDIDO",AJ488)))</formula>
    </cfRule>
  </conditionalFormatting>
  <conditionalFormatting sqref="AJ488:AL488">
    <cfRule type="containsText" dxfId="5663" priority="6080" operator="containsText" text="RELACIONADO">
      <formula>NOT(ISERROR(SEARCH("RELACIONADO",AJ488)))</formula>
    </cfRule>
  </conditionalFormatting>
  <conditionalFormatting sqref="AJ488:AL488">
    <cfRule type="containsText" dxfId="5662" priority="6079" operator="containsText" text="ANEXADO">
      <formula>NOT(ISERROR(SEARCH("ANEXADO",AJ488)))</formula>
    </cfRule>
  </conditionalFormatting>
  <conditionalFormatting sqref="AJ488:AL488">
    <cfRule type="containsText" dxfId="5661" priority="6078" operator="containsText" text="PENDIENTE">
      <formula>NOT(ISERROR(SEARCH("PENDIENTE",AJ488)))</formula>
    </cfRule>
  </conditionalFormatting>
  <conditionalFormatting sqref="AJ488:AL488">
    <cfRule type="containsText" dxfId="5660" priority="6077" operator="containsText" text="ENVIADO A FINANCIERA">
      <formula>NOT(ISERROR(SEARCH("ENVIADO A FINANCIERA",AJ488)))</formula>
    </cfRule>
  </conditionalFormatting>
  <conditionalFormatting sqref="AK477:AL477">
    <cfRule type="containsText" dxfId="5659" priority="6076" operator="containsText" text="FIRMADO">
      <formula>NOT(ISERROR(SEARCH("FIRMADO",AK477)))</formula>
    </cfRule>
  </conditionalFormatting>
  <conditionalFormatting sqref="AK477:AL477">
    <cfRule type="containsText" dxfId="5658" priority="6075" operator="containsText" text="EXPEDIDO">
      <formula>NOT(ISERROR(SEARCH("EXPEDIDO",AK477)))</formula>
    </cfRule>
  </conditionalFormatting>
  <conditionalFormatting sqref="AK477:AL477">
    <cfRule type="containsText" dxfId="5657" priority="6074" operator="containsText" text="RELACIONADO">
      <formula>NOT(ISERROR(SEARCH("RELACIONADO",AK477)))</formula>
    </cfRule>
  </conditionalFormatting>
  <conditionalFormatting sqref="AK477:AL477">
    <cfRule type="containsText" dxfId="5656" priority="6073" operator="containsText" text="ANEXADO">
      <formula>NOT(ISERROR(SEARCH("ANEXADO",AK477)))</formula>
    </cfRule>
  </conditionalFormatting>
  <conditionalFormatting sqref="AK477:AL477">
    <cfRule type="containsText" dxfId="5655" priority="6072" operator="containsText" text="PENDIENTE">
      <formula>NOT(ISERROR(SEARCH("PENDIENTE",AK477)))</formula>
    </cfRule>
  </conditionalFormatting>
  <conditionalFormatting sqref="AK477:AL477">
    <cfRule type="containsText" dxfId="5654" priority="6071" operator="containsText" text="ENVIADO A FINANCIERA">
      <formula>NOT(ISERROR(SEARCH("ENVIADO A FINANCIERA",AK477)))</formula>
    </cfRule>
  </conditionalFormatting>
  <conditionalFormatting sqref="AK472:AL472">
    <cfRule type="containsText" dxfId="5653" priority="6070" operator="containsText" text="FIRMADO">
      <formula>NOT(ISERROR(SEARCH("FIRMADO",AK472)))</formula>
    </cfRule>
  </conditionalFormatting>
  <conditionalFormatting sqref="AK472:AL472">
    <cfRule type="containsText" dxfId="5652" priority="6069" operator="containsText" text="EXPEDIDO">
      <formula>NOT(ISERROR(SEARCH("EXPEDIDO",AK472)))</formula>
    </cfRule>
  </conditionalFormatting>
  <conditionalFormatting sqref="AK472:AL472">
    <cfRule type="containsText" dxfId="5651" priority="6068" operator="containsText" text="RELACIONADO">
      <formula>NOT(ISERROR(SEARCH("RELACIONADO",AK472)))</formula>
    </cfRule>
  </conditionalFormatting>
  <conditionalFormatting sqref="AK472:AL472">
    <cfRule type="containsText" dxfId="5650" priority="6067" operator="containsText" text="ANEXADO">
      <formula>NOT(ISERROR(SEARCH("ANEXADO",AK472)))</formula>
    </cfRule>
  </conditionalFormatting>
  <conditionalFormatting sqref="AK472:AL472">
    <cfRule type="containsText" dxfId="5649" priority="6066" operator="containsText" text="PENDIENTE">
      <formula>NOT(ISERROR(SEARCH("PENDIENTE",AK472)))</formula>
    </cfRule>
  </conditionalFormatting>
  <conditionalFormatting sqref="AK472:AL472">
    <cfRule type="containsText" dxfId="5648" priority="6065" operator="containsText" text="ENVIADO A FINANCIERA">
      <formula>NOT(ISERROR(SEARCH("ENVIADO A FINANCIERA",AK472)))</formula>
    </cfRule>
  </conditionalFormatting>
  <conditionalFormatting sqref="AK456:AL456">
    <cfRule type="containsText" dxfId="5647" priority="6064" operator="containsText" text="FIRMADO">
      <formula>NOT(ISERROR(SEARCH("FIRMADO",AK456)))</formula>
    </cfRule>
  </conditionalFormatting>
  <conditionalFormatting sqref="AK456:AL456">
    <cfRule type="containsText" dxfId="5646" priority="6063" operator="containsText" text="EXPEDIDO">
      <formula>NOT(ISERROR(SEARCH("EXPEDIDO",AK456)))</formula>
    </cfRule>
  </conditionalFormatting>
  <conditionalFormatting sqref="AK456:AL456">
    <cfRule type="containsText" dxfId="5645" priority="6062" operator="containsText" text="RELACIONADO">
      <formula>NOT(ISERROR(SEARCH("RELACIONADO",AK456)))</formula>
    </cfRule>
  </conditionalFormatting>
  <conditionalFormatting sqref="AK456:AL456">
    <cfRule type="containsText" dxfId="5644" priority="6061" operator="containsText" text="ANEXADO">
      <formula>NOT(ISERROR(SEARCH("ANEXADO",AK456)))</formula>
    </cfRule>
  </conditionalFormatting>
  <conditionalFormatting sqref="AK456:AL456">
    <cfRule type="containsText" dxfId="5643" priority="6060" operator="containsText" text="PENDIENTE">
      <formula>NOT(ISERROR(SEARCH("PENDIENTE",AK456)))</formula>
    </cfRule>
  </conditionalFormatting>
  <conditionalFormatting sqref="AK456:AL456">
    <cfRule type="containsText" dxfId="5642" priority="6059" operator="containsText" text="ENVIADO A FINANCIERA">
      <formula>NOT(ISERROR(SEARCH("ENVIADO A FINANCIERA",AK456)))</formula>
    </cfRule>
  </conditionalFormatting>
  <conditionalFormatting sqref="AK503:AL503">
    <cfRule type="containsText" dxfId="5641" priority="6058" operator="containsText" text="FIRMADO">
      <formula>NOT(ISERROR(SEARCH("FIRMADO",AK503)))</formula>
    </cfRule>
  </conditionalFormatting>
  <conditionalFormatting sqref="AK503:AL503">
    <cfRule type="containsText" dxfId="5640" priority="6057" operator="containsText" text="EXPEDIDO">
      <formula>NOT(ISERROR(SEARCH("EXPEDIDO",AK503)))</formula>
    </cfRule>
  </conditionalFormatting>
  <conditionalFormatting sqref="AK503:AL503">
    <cfRule type="containsText" dxfId="5639" priority="6056" operator="containsText" text="RELACIONADO">
      <formula>NOT(ISERROR(SEARCH("RELACIONADO",AK503)))</formula>
    </cfRule>
  </conditionalFormatting>
  <conditionalFormatting sqref="AK503:AL503">
    <cfRule type="containsText" dxfId="5638" priority="6055" operator="containsText" text="ANEXADO">
      <formula>NOT(ISERROR(SEARCH("ANEXADO",AK503)))</formula>
    </cfRule>
  </conditionalFormatting>
  <conditionalFormatting sqref="AK503:AL503">
    <cfRule type="containsText" dxfId="5637" priority="6054" operator="containsText" text="PENDIENTE">
      <formula>NOT(ISERROR(SEARCH("PENDIENTE",AK503)))</formula>
    </cfRule>
  </conditionalFormatting>
  <conditionalFormatting sqref="AK503:AL503">
    <cfRule type="containsText" dxfId="5636" priority="6053" operator="containsText" text="ENVIADO A FINANCIERA">
      <formula>NOT(ISERROR(SEARCH("ENVIADO A FINANCIERA",AK503)))</formula>
    </cfRule>
  </conditionalFormatting>
  <conditionalFormatting sqref="AK470:AL470">
    <cfRule type="containsText" dxfId="5635" priority="6052" operator="containsText" text="FIRMADO">
      <formula>NOT(ISERROR(SEARCH("FIRMADO",AK470)))</formula>
    </cfRule>
  </conditionalFormatting>
  <conditionalFormatting sqref="AK470:AL470">
    <cfRule type="containsText" dxfId="5634" priority="6051" operator="containsText" text="EXPEDIDO">
      <formula>NOT(ISERROR(SEARCH("EXPEDIDO",AK470)))</formula>
    </cfRule>
  </conditionalFormatting>
  <conditionalFormatting sqref="AK470:AL470">
    <cfRule type="containsText" dxfId="5633" priority="6050" operator="containsText" text="RELACIONADO">
      <formula>NOT(ISERROR(SEARCH("RELACIONADO",AK470)))</formula>
    </cfRule>
  </conditionalFormatting>
  <conditionalFormatting sqref="AK470:AL470">
    <cfRule type="containsText" dxfId="5632" priority="6049" operator="containsText" text="ANEXADO">
      <formula>NOT(ISERROR(SEARCH("ANEXADO",AK470)))</formula>
    </cfRule>
  </conditionalFormatting>
  <conditionalFormatting sqref="AK470:AL470">
    <cfRule type="containsText" dxfId="5631" priority="6048" operator="containsText" text="PENDIENTE">
      <formula>NOT(ISERROR(SEARCH("PENDIENTE",AK470)))</formula>
    </cfRule>
  </conditionalFormatting>
  <conditionalFormatting sqref="AK470:AL470">
    <cfRule type="containsText" dxfId="5630" priority="6047" operator="containsText" text="ENVIADO A FINANCIERA">
      <formula>NOT(ISERROR(SEARCH("ENVIADO A FINANCIERA",AK470)))</formula>
    </cfRule>
  </conditionalFormatting>
  <conditionalFormatting sqref="AJ499:AL499">
    <cfRule type="containsText" dxfId="5629" priority="6046" operator="containsText" text="FIRMADO">
      <formula>NOT(ISERROR(SEARCH("FIRMADO",AJ499)))</formula>
    </cfRule>
  </conditionalFormatting>
  <conditionalFormatting sqref="AJ499:AL499">
    <cfRule type="containsText" dxfId="5628" priority="6045" operator="containsText" text="EXPEDIDO">
      <formula>NOT(ISERROR(SEARCH("EXPEDIDO",AJ499)))</formula>
    </cfRule>
  </conditionalFormatting>
  <conditionalFormatting sqref="AJ499:AL499">
    <cfRule type="containsText" dxfId="5627" priority="6044" operator="containsText" text="RELACIONADO">
      <formula>NOT(ISERROR(SEARCH("RELACIONADO",AJ499)))</formula>
    </cfRule>
  </conditionalFormatting>
  <conditionalFormatting sqref="AJ499:AL499">
    <cfRule type="containsText" dxfId="5626" priority="6043" operator="containsText" text="ANEXADO">
      <formula>NOT(ISERROR(SEARCH("ANEXADO",AJ499)))</formula>
    </cfRule>
  </conditionalFormatting>
  <conditionalFormatting sqref="AJ499:AL499">
    <cfRule type="containsText" dxfId="5625" priority="6042" operator="containsText" text="PENDIENTE">
      <formula>NOT(ISERROR(SEARCH("PENDIENTE",AJ499)))</formula>
    </cfRule>
  </conditionalFormatting>
  <conditionalFormatting sqref="AJ499:AL499">
    <cfRule type="containsText" dxfId="5624" priority="6041" operator="containsText" text="ENVIADO A FINANCIERA">
      <formula>NOT(ISERROR(SEARCH("ENVIADO A FINANCIERA",AJ499)))</formula>
    </cfRule>
  </conditionalFormatting>
  <conditionalFormatting sqref="AK502:AL502">
    <cfRule type="containsText" dxfId="5623" priority="6040" operator="containsText" text="FIRMADO">
      <formula>NOT(ISERROR(SEARCH("FIRMADO",AK502)))</formula>
    </cfRule>
  </conditionalFormatting>
  <conditionalFormatting sqref="AK502:AL502">
    <cfRule type="containsText" dxfId="5622" priority="6039" operator="containsText" text="EXPEDIDO">
      <formula>NOT(ISERROR(SEARCH("EXPEDIDO",AK502)))</formula>
    </cfRule>
  </conditionalFormatting>
  <conditionalFormatting sqref="AK502:AL502">
    <cfRule type="containsText" dxfId="5621" priority="6038" operator="containsText" text="RELACIONADO">
      <formula>NOT(ISERROR(SEARCH("RELACIONADO",AK502)))</formula>
    </cfRule>
  </conditionalFormatting>
  <conditionalFormatting sqref="AK502:AL502">
    <cfRule type="containsText" dxfId="5620" priority="6037" operator="containsText" text="ANEXADO">
      <formula>NOT(ISERROR(SEARCH("ANEXADO",AK502)))</formula>
    </cfRule>
  </conditionalFormatting>
  <conditionalFormatting sqref="AK502:AL502">
    <cfRule type="containsText" dxfId="5619" priority="6036" operator="containsText" text="PENDIENTE">
      <formula>NOT(ISERROR(SEARCH("PENDIENTE",AK502)))</formula>
    </cfRule>
  </conditionalFormatting>
  <conditionalFormatting sqref="AK502:AL502">
    <cfRule type="containsText" dxfId="5618" priority="6035" operator="containsText" text="ENVIADO A FINANCIERA">
      <formula>NOT(ISERROR(SEARCH("ENVIADO A FINANCIERA",AK502)))</formula>
    </cfRule>
  </conditionalFormatting>
  <conditionalFormatting sqref="AK505:AL505">
    <cfRule type="containsText" dxfId="5617" priority="6034" operator="containsText" text="FIRMADO">
      <formula>NOT(ISERROR(SEARCH("FIRMADO",AK505)))</formula>
    </cfRule>
  </conditionalFormatting>
  <conditionalFormatting sqref="AK505:AL505">
    <cfRule type="containsText" dxfId="5616" priority="6033" operator="containsText" text="EXPEDIDO">
      <formula>NOT(ISERROR(SEARCH("EXPEDIDO",AK505)))</formula>
    </cfRule>
  </conditionalFormatting>
  <conditionalFormatting sqref="AK505:AL505">
    <cfRule type="containsText" dxfId="5615" priority="6032" operator="containsText" text="RELACIONADO">
      <formula>NOT(ISERROR(SEARCH("RELACIONADO",AK505)))</formula>
    </cfRule>
  </conditionalFormatting>
  <conditionalFormatting sqref="AK505:AL505">
    <cfRule type="containsText" dxfId="5614" priority="6031" operator="containsText" text="ANEXADO">
      <formula>NOT(ISERROR(SEARCH("ANEXADO",AK505)))</formula>
    </cfRule>
  </conditionalFormatting>
  <conditionalFormatting sqref="AK505:AL505">
    <cfRule type="containsText" dxfId="5613" priority="6030" operator="containsText" text="PENDIENTE">
      <formula>NOT(ISERROR(SEARCH("PENDIENTE",AK505)))</formula>
    </cfRule>
  </conditionalFormatting>
  <conditionalFormatting sqref="AK505:AL505">
    <cfRule type="containsText" dxfId="5612" priority="6029" operator="containsText" text="ENVIADO A FINANCIERA">
      <formula>NOT(ISERROR(SEARCH("ENVIADO A FINANCIERA",AK505)))</formula>
    </cfRule>
  </conditionalFormatting>
  <conditionalFormatting sqref="AJ459:AL459">
    <cfRule type="containsText" dxfId="5611" priority="6028" operator="containsText" text="FIRMADO">
      <formula>NOT(ISERROR(SEARCH("FIRMADO",AJ459)))</formula>
    </cfRule>
  </conditionalFormatting>
  <conditionalFormatting sqref="AJ459:AL459">
    <cfRule type="containsText" dxfId="5610" priority="6027" operator="containsText" text="EXPEDIDO">
      <formula>NOT(ISERROR(SEARCH("EXPEDIDO",AJ459)))</formula>
    </cfRule>
  </conditionalFormatting>
  <conditionalFormatting sqref="AJ459:AL459">
    <cfRule type="containsText" dxfId="5609" priority="6026" operator="containsText" text="RELACIONADO">
      <formula>NOT(ISERROR(SEARCH("RELACIONADO",AJ459)))</formula>
    </cfRule>
  </conditionalFormatting>
  <conditionalFormatting sqref="AJ459:AL459">
    <cfRule type="containsText" dxfId="5608" priority="6025" operator="containsText" text="ANEXADO">
      <formula>NOT(ISERROR(SEARCH("ANEXADO",AJ459)))</formula>
    </cfRule>
  </conditionalFormatting>
  <conditionalFormatting sqref="AJ459:AL459">
    <cfRule type="containsText" dxfId="5607" priority="6024" operator="containsText" text="PENDIENTE">
      <formula>NOT(ISERROR(SEARCH("PENDIENTE",AJ459)))</formula>
    </cfRule>
  </conditionalFormatting>
  <conditionalFormatting sqref="AJ459:AL459">
    <cfRule type="containsText" dxfId="5606" priority="6023" operator="containsText" text="ENVIADO A FINANCIERA">
      <formula>NOT(ISERROR(SEARCH("ENVIADO A FINANCIERA",AJ459)))</formula>
    </cfRule>
  </conditionalFormatting>
  <conditionalFormatting sqref="AK516:AL516">
    <cfRule type="containsText" dxfId="5605" priority="6022" operator="containsText" text="FIRMADO">
      <formula>NOT(ISERROR(SEARCH("FIRMADO",AK516)))</formula>
    </cfRule>
  </conditionalFormatting>
  <conditionalFormatting sqref="AK516:AL516">
    <cfRule type="containsText" dxfId="5604" priority="6021" operator="containsText" text="EXPEDIDO">
      <formula>NOT(ISERROR(SEARCH("EXPEDIDO",AK516)))</formula>
    </cfRule>
  </conditionalFormatting>
  <conditionalFormatting sqref="AK516:AL516">
    <cfRule type="containsText" dxfId="5603" priority="6020" operator="containsText" text="RELACIONADO">
      <formula>NOT(ISERROR(SEARCH("RELACIONADO",AK516)))</formula>
    </cfRule>
  </conditionalFormatting>
  <conditionalFormatting sqref="AK516:AL516">
    <cfRule type="containsText" dxfId="5602" priority="6019" operator="containsText" text="ANEXADO">
      <formula>NOT(ISERROR(SEARCH("ANEXADO",AK516)))</formula>
    </cfRule>
  </conditionalFormatting>
  <conditionalFormatting sqref="AK516:AL516">
    <cfRule type="containsText" dxfId="5601" priority="6018" operator="containsText" text="PENDIENTE">
      <formula>NOT(ISERROR(SEARCH("PENDIENTE",AK516)))</formula>
    </cfRule>
  </conditionalFormatting>
  <conditionalFormatting sqref="AK516:AL516">
    <cfRule type="containsText" dxfId="5600" priority="6017" operator="containsText" text="ENVIADO A FINANCIERA">
      <formula>NOT(ISERROR(SEARCH("ENVIADO A FINANCIERA",AK516)))</formula>
    </cfRule>
  </conditionalFormatting>
  <conditionalFormatting sqref="AJ462:AL462">
    <cfRule type="containsText" dxfId="5599" priority="6016" operator="containsText" text="FIRMADO">
      <formula>NOT(ISERROR(SEARCH("FIRMADO",AJ462)))</formula>
    </cfRule>
  </conditionalFormatting>
  <conditionalFormatting sqref="AJ462:AL462">
    <cfRule type="containsText" dxfId="5598" priority="6015" operator="containsText" text="EXPEDIDO">
      <formula>NOT(ISERROR(SEARCH("EXPEDIDO",AJ462)))</formula>
    </cfRule>
  </conditionalFormatting>
  <conditionalFormatting sqref="AJ462:AL462">
    <cfRule type="containsText" dxfId="5597" priority="6014" operator="containsText" text="RELACIONADO">
      <formula>NOT(ISERROR(SEARCH("RELACIONADO",AJ462)))</formula>
    </cfRule>
  </conditionalFormatting>
  <conditionalFormatting sqref="AJ462:AL462">
    <cfRule type="containsText" dxfId="5596" priority="6013" operator="containsText" text="ANEXADO">
      <formula>NOT(ISERROR(SEARCH("ANEXADO",AJ462)))</formula>
    </cfRule>
  </conditionalFormatting>
  <conditionalFormatting sqref="AJ462:AL462">
    <cfRule type="containsText" dxfId="5595" priority="6012" operator="containsText" text="PENDIENTE">
      <formula>NOT(ISERROR(SEARCH("PENDIENTE",AJ462)))</formula>
    </cfRule>
  </conditionalFormatting>
  <conditionalFormatting sqref="AJ462:AL462">
    <cfRule type="containsText" dxfId="5594" priority="6011" operator="containsText" text="ENVIADO A FINANCIERA">
      <formula>NOT(ISERROR(SEARCH("ENVIADO A FINANCIERA",AJ462)))</formula>
    </cfRule>
  </conditionalFormatting>
  <conditionalFormatting sqref="AK524:AL524">
    <cfRule type="containsText" dxfId="5593" priority="6010" operator="containsText" text="FIRMADO">
      <formula>NOT(ISERROR(SEARCH("FIRMADO",AK524)))</formula>
    </cfRule>
  </conditionalFormatting>
  <conditionalFormatting sqref="AK524:AL524">
    <cfRule type="containsText" dxfId="5592" priority="6009" operator="containsText" text="EXPEDIDO">
      <formula>NOT(ISERROR(SEARCH("EXPEDIDO",AK524)))</formula>
    </cfRule>
  </conditionalFormatting>
  <conditionalFormatting sqref="AK524:AL524">
    <cfRule type="containsText" dxfId="5591" priority="6008" operator="containsText" text="RELACIONADO">
      <formula>NOT(ISERROR(SEARCH("RELACIONADO",AK524)))</formula>
    </cfRule>
  </conditionalFormatting>
  <conditionalFormatting sqref="AK524:AL524">
    <cfRule type="containsText" dxfId="5590" priority="6007" operator="containsText" text="ANEXADO">
      <formula>NOT(ISERROR(SEARCH("ANEXADO",AK524)))</formula>
    </cfRule>
  </conditionalFormatting>
  <conditionalFormatting sqref="AK524:AL524">
    <cfRule type="containsText" dxfId="5589" priority="6006" operator="containsText" text="PENDIENTE">
      <formula>NOT(ISERROR(SEARCH("PENDIENTE",AK524)))</formula>
    </cfRule>
  </conditionalFormatting>
  <conditionalFormatting sqref="AK524:AL524">
    <cfRule type="containsText" dxfId="5588" priority="6005" operator="containsText" text="ENVIADO A FINANCIERA">
      <formula>NOT(ISERROR(SEARCH("ENVIADO A FINANCIERA",AK524)))</formula>
    </cfRule>
  </conditionalFormatting>
  <conditionalFormatting sqref="AJ501:AL501 AJ502:AJ508">
    <cfRule type="containsText" dxfId="5587" priority="6004" operator="containsText" text="FIRMADO">
      <formula>NOT(ISERROR(SEARCH("FIRMADO",AJ501)))</formula>
    </cfRule>
  </conditionalFormatting>
  <conditionalFormatting sqref="AJ501:AL501 AJ502:AJ508">
    <cfRule type="containsText" dxfId="5586" priority="6003" operator="containsText" text="EXPEDIDO">
      <formula>NOT(ISERROR(SEARCH("EXPEDIDO",AJ501)))</formula>
    </cfRule>
  </conditionalFormatting>
  <conditionalFormatting sqref="AJ501:AL501 AJ502:AJ508">
    <cfRule type="containsText" dxfId="5585" priority="6002" operator="containsText" text="RELACIONADO">
      <formula>NOT(ISERROR(SEARCH("RELACIONADO",AJ501)))</formula>
    </cfRule>
  </conditionalFormatting>
  <conditionalFormatting sqref="AJ501:AL501 AJ502:AJ508">
    <cfRule type="containsText" dxfId="5584" priority="6001" operator="containsText" text="ANEXADO">
      <formula>NOT(ISERROR(SEARCH("ANEXADO",AJ501)))</formula>
    </cfRule>
  </conditionalFormatting>
  <conditionalFormatting sqref="AJ501:AL501 AJ502:AJ508">
    <cfRule type="containsText" dxfId="5583" priority="6000" operator="containsText" text="PENDIENTE">
      <formula>NOT(ISERROR(SEARCH("PENDIENTE",AJ501)))</formula>
    </cfRule>
  </conditionalFormatting>
  <conditionalFormatting sqref="AJ501:AL501 AJ502:AJ508">
    <cfRule type="containsText" dxfId="5582" priority="5999" operator="containsText" text="ENVIADO A FINANCIERA">
      <formula>NOT(ISERROR(SEARCH("ENVIADO A FINANCIERA",AJ501)))</formula>
    </cfRule>
  </conditionalFormatting>
  <conditionalFormatting sqref="AK465:AL465">
    <cfRule type="containsText" dxfId="5581" priority="5998" operator="containsText" text="FIRMADO">
      <formula>NOT(ISERROR(SEARCH("FIRMADO",AK465)))</formula>
    </cfRule>
  </conditionalFormatting>
  <conditionalFormatting sqref="AK465:AL465">
    <cfRule type="containsText" dxfId="5580" priority="5997" operator="containsText" text="EXPEDIDO">
      <formula>NOT(ISERROR(SEARCH("EXPEDIDO",AK465)))</formula>
    </cfRule>
  </conditionalFormatting>
  <conditionalFormatting sqref="AK465:AL465">
    <cfRule type="containsText" dxfId="5579" priority="5996" operator="containsText" text="RELACIONADO">
      <formula>NOT(ISERROR(SEARCH("RELACIONADO",AK465)))</formula>
    </cfRule>
  </conditionalFormatting>
  <conditionalFormatting sqref="AK465:AL465">
    <cfRule type="containsText" dxfId="5578" priority="5995" operator="containsText" text="ANEXADO">
      <formula>NOT(ISERROR(SEARCH("ANEXADO",AK465)))</formula>
    </cfRule>
  </conditionalFormatting>
  <conditionalFormatting sqref="AK465:AL465">
    <cfRule type="containsText" dxfId="5577" priority="5994" operator="containsText" text="PENDIENTE">
      <formula>NOT(ISERROR(SEARCH("PENDIENTE",AK465)))</formula>
    </cfRule>
  </conditionalFormatting>
  <conditionalFormatting sqref="AK465:AL465">
    <cfRule type="containsText" dxfId="5576" priority="5993" operator="containsText" text="ENVIADO A FINANCIERA">
      <formula>NOT(ISERROR(SEARCH("ENVIADO A FINANCIERA",AK465)))</formula>
    </cfRule>
  </conditionalFormatting>
  <conditionalFormatting sqref="AK487:AL487">
    <cfRule type="containsText" dxfId="5575" priority="5992" operator="containsText" text="FIRMADO">
      <formula>NOT(ISERROR(SEARCH("FIRMADO",AK487)))</formula>
    </cfRule>
  </conditionalFormatting>
  <conditionalFormatting sqref="AK487:AL487">
    <cfRule type="containsText" dxfId="5574" priority="5991" operator="containsText" text="EXPEDIDO">
      <formula>NOT(ISERROR(SEARCH("EXPEDIDO",AK487)))</formula>
    </cfRule>
  </conditionalFormatting>
  <conditionalFormatting sqref="AK487:AL487">
    <cfRule type="containsText" dxfId="5573" priority="5990" operator="containsText" text="RELACIONADO">
      <formula>NOT(ISERROR(SEARCH("RELACIONADO",AK487)))</formula>
    </cfRule>
  </conditionalFormatting>
  <conditionalFormatting sqref="AK487:AL487">
    <cfRule type="containsText" dxfId="5572" priority="5989" operator="containsText" text="ANEXADO">
      <formula>NOT(ISERROR(SEARCH("ANEXADO",AK487)))</formula>
    </cfRule>
  </conditionalFormatting>
  <conditionalFormatting sqref="AK487:AL487">
    <cfRule type="containsText" dxfId="5571" priority="5988" operator="containsText" text="PENDIENTE">
      <formula>NOT(ISERROR(SEARCH("PENDIENTE",AK487)))</formula>
    </cfRule>
  </conditionalFormatting>
  <conditionalFormatting sqref="AK487:AL487">
    <cfRule type="containsText" dxfId="5570" priority="5987" operator="containsText" text="ENVIADO A FINANCIERA">
      <formula>NOT(ISERROR(SEARCH("ENVIADO A FINANCIERA",AK487)))</formula>
    </cfRule>
  </conditionalFormatting>
  <conditionalFormatting sqref="AJ491">
    <cfRule type="containsText" dxfId="5569" priority="5986" operator="containsText" text="FIRMADO">
      <formula>NOT(ISERROR(SEARCH("FIRMADO",AJ491)))</formula>
    </cfRule>
  </conditionalFormatting>
  <conditionalFormatting sqref="AJ491">
    <cfRule type="containsText" dxfId="5568" priority="5985" operator="containsText" text="EXPEDIDO">
      <formula>NOT(ISERROR(SEARCH("EXPEDIDO",AJ491)))</formula>
    </cfRule>
  </conditionalFormatting>
  <conditionalFormatting sqref="AJ491">
    <cfRule type="containsText" dxfId="5567" priority="5984" operator="containsText" text="RELACIONADO">
      <formula>NOT(ISERROR(SEARCH("RELACIONADO",AJ491)))</formula>
    </cfRule>
  </conditionalFormatting>
  <conditionalFormatting sqref="AJ491">
    <cfRule type="containsText" dxfId="5566" priority="5983" operator="containsText" text="ANEXADO">
      <formula>NOT(ISERROR(SEARCH("ANEXADO",AJ491)))</formula>
    </cfRule>
  </conditionalFormatting>
  <conditionalFormatting sqref="AJ491">
    <cfRule type="containsText" dxfId="5565" priority="5982" operator="containsText" text="PENDIENTE">
      <formula>NOT(ISERROR(SEARCH("PENDIENTE",AJ491)))</formula>
    </cfRule>
  </conditionalFormatting>
  <conditionalFormatting sqref="AJ491">
    <cfRule type="containsText" dxfId="5564" priority="5981" operator="containsText" text="ENVIADO A FINANCIERA">
      <formula>NOT(ISERROR(SEARCH("ENVIADO A FINANCIERA",AJ491)))</formula>
    </cfRule>
  </conditionalFormatting>
  <conditionalFormatting sqref="AK491:AL491">
    <cfRule type="containsText" dxfId="5563" priority="5980" operator="containsText" text="FIRMADO">
      <formula>NOT(ISERROR(SEARCH("FIRMADO",AK491)))</formula>
    </cfRule>
  </conditionalFormatting>
  <conditionalFormatting sqref="AK491:AL491">
    <cfRule type="containsText" dxfId="5562" priority="5979" operator="containsText" text="EXPEDIDO">
      <formula>NOT(ISERROR(SEARCH("EXPEDIDO",AK491)))</formula>
    </cfRule>
  </conditionalFormatting>
  <conditionalFormatting sqref="AK491:AL491">
    <cfRule type="containsText" dxfId="5561" priority="5978" operator="containsText" text="RELACIONADO">
      <formula>NOT(ISERROR(SEARCH("RELACIONADO",AK491)))</formula>
    </cfRule>
  </conditionalFormatting>
  <conditionalFormatting sqref="AK491:AL491">
    <cfRule type="containsText" dxfId="5560" priority="5977" operator="containsText" text="ANEXADO">
      <formula>NOT(ISERROR(SEARCH("ANEXADO",AK491)))</formula>
    </cfRule>
  </conditionalFormatting>
  <conditionalFormatting sqref="AK491:AL491">
    <cfRule type="containsText" dxfId="5559" priority="5976" operator="containsText" text="PENDIENTE">
      <formula>NOT(ISERROR(SEARCH("PENDIENTE",AK491)))</formula>
    </cfRule>
  </conditionalFormatting>
  <conditionalFormatting sqref="AK491:AL491">
    <cfRule type="containsText" dxfId="5558" priority="5975" operator="containsText" text="ENVIADO A FINANCIERA">
      <formula>NOT(ISERROR(SEARCH("ENVIADO A FINANCIERA",AK491)))</formula>
    </cfRule>
  </conditionalFormatting>
  <conditionalFormatting sqref="AK474:AL474">
    <cfRule type="containsText" dxfId="5557" priority="5974" operator="containsText" text="FIRMADO">
      <formula>NOT(ISERROR(SEARCH("FIRMADO",AK474)))</formula>
    </cfRule>
  </conditionalFormatting>
  <conditionalFormatting sqref="AK474:AL474">
    <cfRule type="containsText" dxfId="5556" priority="5973" operator="containsText" text="EXPEDIDO">
      <formula>NOT(ISERROR(SEARCH("EXPEDIDO",AK474)))</formula>
    </cfRule>
  </conditionalFormatting>
  <conditionalFormatting sqref="AK474:AL474">
    <cfRule type="containsText" dxfId="5555" priority="5972" operator="containsText" text="RELACIONADO">
      <formula>NOT(ISERROR(SEARCH("RELACIONADO",AK474)))</formula>
    </cfRule>
  </conditionalFormatting>
  <conditionalFormatting sqref="AK474:AL474">
    <cfRule type="containsText" dxfId="5554" priority="5971" operator="containsText" text="ANEXADO">
      <formula>NOT(ISERROR(SEARCH("ANEXADO",AK474)))</formula>
    </cfRule>
  </conditionalFormatting>
  <conditionalFormatting sqref="AK474:AL474">
    <cfRule type="containsText" dxfId="5553" priority="5970" operator="containsText" text="PENDIENTE">
      <formula>NOT(ISERROR(SEARCH("PENDIENTE",AK474)))</formula>
    </cfRule>
  </conditionalFormatting>
  <conditionalFormatting sqref="AK474:AL474">
    <cfRule type="containsText" dxfId="5552" priority="5969" operator="containsText" text="ENVIADO A FINANCIERA">
      <formula>NOT(ISERROR(SEARCH("ENVIADO A FINANCIERA",AK474)))</formula>
    </cfRule>
  </conditionalFormatting>
  <conditionalFormatting sqref="AJ442:AL442">
    <cfRule type="containsText" dxfId="5551" priority="5968" operator="containsText" text="FIRMADO">
      <formula>NOT(ISERROR(SEARCH("FIRMADO",AJ442)))</formula>
    </cfRule>
  </conditionalFormatting>
  <conditionalFormatting sqref="AJ442:AL442">
    <cfRule type="containsText" dxfId="5550" priority="5967" operator="containsText" text="EXPEDIDO">
      <formula>NOT(ISERROR(SEARCH("EXPEDIDO",AJ442)))</formula>
    </cfRule>
  </conditionalFormatting>
  <conditionalFormatting sqref="AJ442:AL442">
    <cfRule type="containsText" dxfId="5549" priority="5966" operator="containsText" text="RELACIONADO">
      <formula>NOT(ISERROR(SEARCH("RELACIONADO",AJ442)))</formula>
    </cfRule>
  </conditionalFormatting>
  <conditionalFormatting sqref="AJ442:AL442">
    <cfRule type="containsText" dxfId="5548" priority="5965" operator="containsText" text="ANEXADO">
      <formula>NOT(ISERROR(SEARCH("ANEXADO",AJ442)))</formula>
    </cfRule>
  </conditionalFormatting>
  <conditionalFormatting sqref="AJ442:AL442">
    <cfRule type="containsText" dxfId="5547" priority="5964" operator="containsText" text="PENDIENTE">
      <formula>NOT(ISERROR(SEARCH("PENDIENTE",AJ442)))</formula>
    </cfRule>
  </conditionalFormatting>
  <conditionalFormatting sqref="AJ442:AL442">
    <cfRule type="containsText" dxfId="5546" priority="5963" operator="containsText" text="ENVIADO A FINANCIERA">
      <formula>NOT(ISERROR(SEARCH("ENVIADO A FINANCIERA",AJ442)))</formula>
    </cfRule>
  </conditionalFormatting>
  <conditionalFormatting sqref="AK473:AL473">
    <cfRule type="containsText" dxfId="5545" priority="5962" operator="containsText" text="FIRMADO">
      <formula>NOT(ISERROR(SEARCH("FIRMADO",AK473)))</formula>
    </cfRule>
  </conditionalFormatting>
  <conditionalFormatting sqref="AK473:AL473">
    <cfRule type="containsText" dxfId="5544" priority="5961" operator="containsText" text="EXPEDIDO">
      <formula>NOT(ISERROR(SEARCH("EXPEDIDO",AK473)))</formula>
    </cfRule>
  </conditionalFormatting>
  <conditionalFormatting sqref="AK473:AL473">
    <cfRule type="containsText" dxfId="5543" priority="5960" operator="containsText" text="RELACIONADO">
      <formula>NOT(ISERROR(SEARCH("RELACIONADO",AK473)))</formula>
    </cfRule>
  </conditionalFormatting>
  <conditionalFormatting sqref="AK473:AL473">
    <cfRule type="containsText" dxfId="5542" priority="5959" operator="containsText" text="ANEXADO">
      <formula>NOT(ISERROR(SEARCH("ANEXADO",AK473)))</formula>
    </cfRule>
  </conditionalFormatting>
  <conditionalFormatting sqref="AK473:AL473">
    <cfRule type="containsText" dxfId="5541" priority="5958" operator="containsText" text="PENDIENTE">
      <formula>NOT(ISERROR(SEARCH("PENDIENTE",AK473)))</formula>
    </cfRule>
  </conditionalFormatting>
  <conditionalFormatting sqref="AK473:AL473">
    <cfRule type="containsText" dxfId="5540" priority="5957" operator="containsText" text="ENVIADO A FINANCIERA">
      <formula>NOT(ISERROR(SEARCH("ENVIADO A FINANCIERA",AK473)))</formula>
    </cfRule>
  </conditionalFormatting>
  <conditionalFormatting sqref="AJ492:AJ497">
    <cfRule type="containsText" dxfId="5539" priority="5956" operator="containsText" text="FIRMADO">
      <formula>NOT(ISERROR(SEARCH("FIRMADO",AJ492)))</formula>
    </cfRule>
  </conditionalFormatting>
  <conditionalFormatting sqref="AJ492:AJ497">
    <cfRule type="containsText" dxfId="5538" priority="5955" operator="containsText" text="EXPEDIDO">
      <formula>NOT(ISERROR(SEARCH("EXPEDIDO",AJ492)))</formula>
    </cfRule>
  </conditionalFormatting>
  <conditionalFormatting sqref="AJ492:AJ497">
    <cfRule type="containsText" dxfId="5537" priority="5954" operator="containsText" text="RELACIONADO">
      <formula>NOT(ISERROR(SEARCH("RELACIONADO",AJ492)))</formula>
    </cfRule>
  </conditionalFormatting>
  <conditionalFormatting sqref="AJ492:AJ497">
    <cfRule type="containsText" dxfId="5536" priority="5953" operator="containsText" text="ANEXADO">
      <formula>NOT(ISERROR(SEARCH("ANEXADO",AJ492)))</formula>
    </cfRule>
  </conditionalFormatting>
  <conditionalFormatting sqref="AJ492:AJ497">
    <cfRule type="containsText" dxfId="5535" priority="5952" operator="containsText" text="PENDIENTE">
      <formula>NOT(ISERROR(SEARCH("PENDIENTE",AJ492)))</formula>
    </cfRule>
  </conditionalFormatting>
  <conditionalFormatting sqref="AJ492:AJ497">
    <cfRule type="containsText" dxfId="5534" priority="5951" operator="containsText" text="ENVIADO A FINANCIERA">
      <formula>NOT(ISERROR(SEARCH("ENVIADO A FINANCIERA",AJ492)))</formula>
    </cfRule>
  </conditionalFormatting>
  <conditionalFormatting sqref="AK492:AL492">
    <cfRule type="containsText" dxfId="5533" priority="5950" operator="containsText" text="FIRMADO">
      <formula>NOT(ISERROR(SEARCH("FIRMADO",AK492)))</formula>
    </cfRule>
  </conditionalFormatting>
  <conditionalFormatting sqref="AK492:AL492">
    <cfRule type="containsText" dxfId="5532" priority="5949" operator="containsText" text="EXPEDIDO">
      <formula>NOT(ISERROR(SEARCH("EXPEDIDO",AK492)))</formula>
    </cfRule>
  </conditionalFormatting>
  <conditionalFormatting sqref="AK492:AL492">
    <cfRule type="containsText" dxfId="5531" priority="5948" operator="containsText" text="RELACIONADO">
      <formula>NOT(ISERROR(SEARCH("RELACIONADO",AK492)))</formula>
    </cfRule>
  </conditionalFormatting>
  <conditionalFormatting sqref="AK492:AL492">
    <cfRule type="containsText" dxfId="5530" priority="5947" operator="containsText" text="ANEXADO">
      <formula>NOT(ISERROR(SEARCH("ANEXADO",AK492)))</formula>
    </cfRule>
  </conditionalFormatting>
  <conditionalFormatting sqref="AK492:AL492">
    <cfRule type="containsText" dxfId="5529" priority="5946" operator="containsText" text="PENDIENTE">
      <formula>NOT(ISERROR(SEARCH("PENDIENTE",AK492)))</formula>
    </cfRule>
  </conditionalFormatting>
  <conditionalFormatting sqref="AK492:AL492">
    <cfRule type="containsText" dxfId="5528" priority="5945" operator="containsText" text="ENVIADO A FINANCIERA">
      <formula>NOT(ISERROR(SEARCH("ENVIADO A FINANCIERA",AK492)))</formula>
    </cfRule>
  </conditionalFormatting>
  <conditionalFormatting sqref="AK493:AL493">
    <cfRule type="containsText" dxfId="5527" priority="5944" operator="containsText" text="FIRMADO">
      <formula>NOT(ISERROR(SEARCH("FIRMADO",AK493)))</formula>
    </cfRule>
  </conditionalFormatting>
  <conditionalFormatting sqref="AK493:AL493">
    <cfRule type="containsText" dxfId="5526" priority="5943" operator="containsText" text="EXPEDIDO">
      <formula>NOT(ISERROR(SEARCH("EXPEDIDO",AK493)))</formula>
    </cfRule>
  </conditionalFormatting>
  <conditionalFormatting sqref="AK493:AL493">
    <cfRule type="containsText" dxfId="5525" priority="5942" operator="containsText" text="RELACIONADO">
      <formula>NOT(ISERROR(SEARCH("RELACIONADO",AK493)))</formula>
    </cfRule>
  </conditionalFormatting>
  <conditionalFormatting sqref="AK493:AL493">
    <cfRule type="containsText" dxfId="5524" priority="5941" operator="containsText" text="ANEXADO">
      <formula>NOT(ISERROR(SEARCH("ANEXADO",AK493)))</formula>
    </cfRule>
  </conditionalFormatting>
  <conditionalFormatting sqref="AK493:AL493">
    <cfRule type="containsText" dxfId="5523" priority="5940" operator="containsText" text="PENDIENTE">
      <formula>NOT(ISERROR(SEARCH("PENDIENTE",AK493)))</formula>
    </cfRule>
  </conditionalFormatting>
  <conditionalFormatting sqref="AK493:AL493">
    <cfRule type="containsText" dxfId="5522" priority="5939" operator="containsText" text="ENVIADO A FINANCIERA">
      <formula>NOT(ISERROR(SEARCH("ENVIADO A FINANCIERA",AK493)))</formula>
    </cfRule>
  </conditionalFormatting>
  <conditionalFormatting sqref="AJ480">
    <cfRule type="containsText" dxfId="5521" priority="5938" operator="containsText" text="FIRMADO">
      <formula>NOT(ISERROR(SEARCH("FIRMADO",AJ480)))</formula>
    </cfRule>
  </conditionalFormatting>
  <conditionalFormatting sqref="AJ480">
    <cfRule type="containsText" dxfId="5520" priority="5937" operator="containsText" text="EXPEDIDO">
      <formula>NOT(ISERROR(SEARCH("EXPEDIDO",AJ480)))</formula>
    </cfRule>
  </conditionalFormatting>
  <conditionalFormatting sqref="AJ480">
    <cfRule type="containsText" dxfId="5519" priority="5936" operator="containsText" text="RELACIONADO">
      <formula>NOT(ISERROR(SEARCH("RELACIONADO",AJ480)))</formula>
    </cfRule>
  </conditionalFormatting>
  <conditionalFormatting sqref="AJ480">
    <cfRule type="containsText" dxfId="5518" priority="5935" operator="containsText" text="ANEXADO">
      <formula>NOT(ISERROR(SEARCH("ANEXADO",AJ480)))</formula>
    </cfRule>
  </conditionalFormatting>
  <conditionalFormatting sqref="AJ480">
    <cfRule type="containsText" dxfId="5517" priority="5934" operator="containsText" text="PENDIENTE">
      <formula>NOT(ISERROR(SEARCH("PENDIENTE",AJ480)))</formula>
    </cfRule>
  </conditionalFormatting>
  <conditionalFormatting sqref="AJ480">
    <cfRule type="containsText" dxfId="5516" priority="5933" operator="containsText" text="ENVIADO A FINANCIERA">
      <formula>NOT(ISERROR(SEARCH("ENVIADO A FINANCIERA",AJ480)))</formula>
    </cfRule>
  </conditionalFormatting>
  <conditionalFormatting sqref="AK480:AL480">
    <cfRule type="containsText" dxfId="5515" priority="5932" operator="containsText" text="FIRMADO">
      <formula>NOT(ISERROR(SEARCH("FIRMADO",AK480)))</formula>
    </cfRule>
  </conditionalFormatting>
  <conditionalFormatting sqref="AK480:AL480">
    <cfRule type="containsText" dxfId="5514" priority="5931" operator="containsText" text="EXPEDIDO">
      <formula>NOT(ISERROR(SEARCH("EXPEDIDO",AK480)))</formula>
    </cfRule>
  </conditionalFormatting>
  <conditionalFormatting sqref="AK480:AL480">
    <cfRule type="containsText" dxfId="5513" priority="5930" operator="containsText" text="RELACIONADO">
      <formula>NOT(ISERROR(SEARCH("RELACIONADO",AK480)))</formula>
    </cfRule>
  </conditionalFormatting>
  <conditionalFormatting sqref="AK480:AL480">
    <cfRule type="containsText" dxfId="5512" priority="5929" operator="containsText" text="ANEXADO">
      <formula>NOT(ISERROR(SEARCH("ANEXADO",AK480)))</formula>
    </cfRule>
  </conditionalFormatting>
  <conditionalFormatting sqref="AK480:AL480">
    <cfRule type="containsText" dxfId="5511" priority="5928" operator="containsText" text="PENDIENTE">
      <formula>NOT(ISERROR(SEARCH("PENDIENTE",AK480)))</formula>
    </cfRule>
  </conditionalFormatting>
  <conditionalFormatting sqref="AK480:AL480">
    <cfRule type="containsText" dxfId="5510" priority="5927" operator="containsText" text="ENVIADO A FINANCIERA">
      <formula>NOT(ISERROR(SEARCH("ENVIADO A FINANCIERA",AK480)))</formula>
    </cfRule>
  </conditionalFormatting>
  <conditionalFormatting sqref="AK446:AL446">
    <cfRule type="containsText" dxfId="5509" priority="5926" operator="containsText" text="FIRMADO">
      <formula>NOT(ISERROR(SEARCH("FIRMADO",AK446)))</formula>
    </cfRule>
  </conditionalFormatting>
  <conditionalFormatting sqref="AK446:AL446">
    <cfRule type="containsText" dxfId="5508" priority="5925" operator="containsText" text="EXPEDIDO">
      <formula>NOT(ISERROR(SEARCH("EXPEDIDO",AK446)))</formula>
    </cfRule>
  </conditionalFormatting>
  <conditionalFormatting sqref="AK446:AL446">
    <cfRule type="containsText" dxfId="5507" priority="5924" operator="containsText" text="RELACIONADO">
      <formula>NOT(ISERROR(SEARCH("RELACIONADO",AK446)))</formula>
    </cfRule>
  </conditionalFormatting>
  <conditionalFormatting sqref="AK446:AL446">
    <cfRule type="containsText" dxfId="5506" priority="5923" operator="containsText" text="ANEXADO">
      <formula>NOT(ISERROR(SEARCH("ANEXADO",AK446)))</formula>
    </cfRule>
  </conditionalFormatting>
  <conditionalFormatting sqref="AK446:AL446">
    <cfRule type="containsText" dxfId="5505" priority="5922" operator="containsText" text="PENDIENTE">
      <formula>NOT(ISERROR(SEARCH("PENDIENTE",AK446)))</formula>
    </cfRule>
  </conditionalFormatting>
  <conditionalFormatting sqref="AK446:AL446">
    <cfRule type="containsText" dxfId="5504" priority="5921" operator="containsText" text="ENVIADO A FINANCIERA">
      <formula>NOT(ISERROR(SEARCH("ENVIADO A FINANCIERA",AK446)))</formula>
    </cfRule>
  </conditionalFormatting>
  <conditionalFormatting sqref="AJ489">
    <cfRule type="containsText" dxfId="5503" priority="5920" operator="containsText" text="FIRMADO">
      <formula>NOT(ISERROR(SEARCH("FIRMADO",AJ489)))</formula>
    </cfRule>
  </conditionalFormatting>
  <conditionalFormatting sqref="AJ489">
    <cfRule type="containsText" dxfId="5502" priority="5919" operator="containsText" text="EXPEDIDO">
      <formula>NOT(ISERROR(SEARCH("EXPEDIDO",AJ489)))</formula>
    </cfRule>
  </conditionalFormatting>
  <conditionalFormatting sqref="AJ489">
    <cfRule type="containsText" dxfId="5501" priority="5918" operator="containsText" text="RELACIONADO">
      <formula>NOT(ISERROR(SEARCH("RELACIONADO",AJ489)))</formula>
    </cfRule>
  </conditionalFormatting>
  <conditionalFormatting sqref="AJ489">
    <cfRule type="containsText" dxfId="5500" priority="5917" operator="containsText" text="ANEXADO">
      <formula>NOT(ISERROR(SEARCH("ANEXADO",AJ489)))</formula>
    </cfRule>
  </conditionalFormatting>
  <conditionalFormatting sqref="AJ489">
    <cfRule type="containsText" dxfId="5499" priority="5916" operator="containsText" text="PENDIENTE">
      <formula>NOT(ISERROR(SEARCH("PENDIENTE",AJ489)))</formula>
    </cfRule>
  </conditionalFormatting>
  <conditionalFormatting sqref="AJ489">
    <cfRule type="containsText" dxfId="5498" priority="5915" operator="containsText" text="ENVIADO A FINANCIERA">
      <formula>NOT(ISERROR(SEARCH("ENVIADO A FINANCIERA",AJ489)))</formula>
    </cfRule>
  </conditionalFormatting>
  <conditionalFormatting sqref="AK489:AL489">
    <cfRule type="containsText" dxfId="5497" priority="5914" operator="containsText" text="FIRMADO">
      <formula>NOT(ISERROR(SEARCH("FIRMADO",AK489)))</formula>
    </cfRule>
  </conditionalFormatting>
  <conditionalFormatting sqref="AK489:AL489">
    <cfRule type="containsText" dxfId="5496" priority="5913" operator="containsText" text="EXPEDIDO">
      <formula>NOT(ISERROR(SEARCH("EXPEDIDO",AK489)))</formula>
    </cfRule>
  </conditionalFormatting>
  <conditionalFormatting sqref="AK489:AL489">
    <cfRule type="containsText" dxfId="5495" priority="5912" operator="containsText" text="RELACIONADO">
      <formula>NOT(ISERROR(SEARCH("RELACIONADO",AK489)))</formula>
    </cfRule>
  </conditionalFormatting>
  <conditionalFormatting sqref="AK489:AL489">
    <cfRule type="containsText" dxfId="5494" priority="5911" operator="containsText" text="ANEXADO">
      <formula>NOT(ISERROR(SEARCH("ANEXADO",AK489)))</formula>
    </cfRule>
  </conditionalFormatting>
  <conditionalFormatting sqref="AK489:AL489">
    <cfRule type="containsText" dxfId="5493" priority="5910" operator="containsText" text="PENDIENTE">
      <formula>NOT(ISERROR(SEARCH("PENDIENTE",AK489)))</formula>
    </cfRule>
  </conditionalFormatting>
  <conditionalFormatting sqref="AK489:AL489">
    <cfRule type="containsText" dxfId="5492" priority="5909" operator="containsText" text="ENVIADO A FINANCIERA">
      <formula>NOT(ISERROR(SEARCH("ENVIADO A FINANCIERA",AK489)))</formula>
    </cfRule>
  </conditionalFormatting>
  <conditionalFormatting sqref="AJ568:AL568">
    <cfRule type="containsText" dxfId="5491" priority="5908" operator="containsText" text="FIRMADO">
      <formula>NOT(ISERROR(SEARCH("FIRMADO",AJ568)))</formula>
    </cfRule>
  </conditionalFormatting>
  <conditionalFormatting sqref="AJ568:AL568">
    <cfRule type="containsText" dxfId="5490" priority="5907" operator="containsText" text="EXPEDIDO">
      <formula>NOT(ISERROR(SEARCH("EXPEDIDO",AJ568)))</formula>
    </cfRule>
  </conditionalFormatting>
  <conditionalFormatting sqref="AJ568:AL568">
    <cfRule type="containsText" dxfId="5489" priority="5906" operator="containsText" text="RELACIONADO">
      <formula>NOT(ISERROR(SEARCH("RELACIONADO",AJ568)))</formula>
    </cfRule>
  </conditionalFormatting>
  <conditionalFormatting sqref="AJ568:AL568">
    <cfRule type="containsText" dxfId="5488" priority="5905" operator="containsText" text="ANEXADO">
      <formula>NOT(ISERROR(SEARCH("ANEXADO",AJ568)))</formula>
    </cfRule>
  </conditionalFormatting>
  <conditionalFormatting sqref="AJ568:AL568">
    <cfRule type="containsText" dxfId="5487" priority="5904" operator="containsText" text="PENDIENTE">
      <formula>NOT(ISERROR(SEARCH("PENDIENTE",AJ568)))</formula>
    </cfRule>
  </conditionalFormatting>
  <conditionalFormatting sqref="AJ568:AL568">
    <cfRule type="containsText" dxfId="5486" priority="5903" operator="containsText" text="ENVIADO A FINANCIERA">
      <formula>NOT(ISERROR(SEARCH("ENVIADO A FINANCIERA",AJ568)))</formula>
    </cfRule>
  </conditionalFormatting>
  <conditionalFormatting sqref="AJ434:AL434">
    <cfRule type="containsText" dxfId="5485" priority="5902" operator="containsText" text="FIRMADO">
      <formula>NOT(ISERROR(SEARCH("FIRMADO",AJ434)))</formula>
    </cfRule>
  </conditionalFormatting>
  <conditionalFormatting sqref="AJ434:AL434">
    <cfRule type="containsText" dxfId="5484" priority="5901" operator="containsText" text="EXPEDIDO">
      <formula>NOT(ISERROR(SEARCH("EXPEDIDO",AJ434)))</formula>
    </cfRule>
  </conditionalFormatting>
  <conditionalFormatting sqref="AJ434:AL434">
    <cfRule type="containsText" dxfId="5483" priority="5900" operator="containsText" text="RELACIONADO">
      <formula>NOT(ISERROR(SEARCH("RELACIONADO",AJ434)))</formula>
    </cfRule>
  </conditionalFormatting>
  <conditionalFormatting sqref="AJ434:AL434">
    <cfRule type="containsText" dxfId="5482" priority="5899" operator="containsText" text="ANEXADO">
      <formula>NOT(ISERROR(SEARCH("ANEXADO",AJ434)))</formula>
    </cfRule>
  </conditionalFormatting>
  <conditionalFormatting sqref="AJ434:AL434">
    <cfRule type="containsText" dxfId="5481" priority="5898" operator="containsText" text="PENDIENTE">
      <formula>NOT(ISERROR(SEARCH("PENDIENTE",AJ434)))</formula>
    </cfRule>
  </conditionalFormatting>
  <conditionalFormatting sqref="AJ434:AL434">
    <cfRule type="containsText" dxfId="5480" priority="5897" operator="containsText" text="ENVIADO A FINANCIERA">
      <formula>NOT(ISERROR(SEARCH("ENVIADO A FINANCIERA",AJ434)))</formula>
    </cfRule>
  </conditionalFormatting>
  <conditionalFormatting sqref="AK504:AL504">
    <cfRule type="containsText" dxfId="5479" priority="5896" operator="containsText" text="FIRMADO">
      <formula>NOT(ISERROR(SEARCH("FIRMADO",AK504)))</formula>
    </cfRule>
  </conditionalFormatting>
  <conditionalFormatting sqref="AK504:AL504">
    <cfRule type="containsText" dxfId="5478" priority="5895" operator="containsText" text="EXPEDIDO">
      <formula>NOT(ISERROR(SEARCH("EXPEDIDO",AK504)))</formula>
    </cfRule>
  </conditionalFormatting>
  <conditionalFormatting sqref="AK504:AL504">
    <cfRule type="containsText" dxfId="5477" priority="5894" operator="containsText" text="RELACIONADO">
      <formula>NOT(ISERROR(SEARCH("RELACIONADO",AK504)))</formula>
    </cfRule>
  </conditionalFormatting>
  <conditionalFormatting sqref="AK504:AL504">
    <cfRule type="containsText" dxfId="5476" priority="5893" operator="containsText" text="ANEXADO">
      <formula>NOT(ISERROR(SEARCH("ANEXADO",AK504)))</formula>
    </cfRule>
  </conditionalFormatting>
  <conditionalFormatting sqref="AK504:AL504">
    <cfRule type="containsText" dxfId="5475" priority="5892" operator="containsText" text="PENDIENTE">
      <formula>NOT(ISERROR(SEARCH("PENDIENTE",AK504)))</formula>
    </cfRule>
  </conditionalFormatting>
  <conditionalFormatting sqref="AK504:AL504">
    <cfRule type="containsText" dxfId="5474" priority="5891" operator="containsText" text="ENVIADO A FINANCIERA">
      <formula>NOT(ISERROR(SEARCH("ENVIADO A FINANCIERA",AK504)))</formula>
    </cfRule>
  </conditionalFormatting>
  <conditionalFormatting sqref="AK513:AL513">
    <cfRule type="containsText" dxfId="5473" priority="5890" operator="containsText" text="FIRMADO">
      <formula>NOT(ISERROR(SEARCH("FIRMADO",AK513)))</formula>
    </cfRule>
  </conditionalFormatting>
  <conditionalFormatting sqref="AK513:AL513">
    <cfRule type="containsText" dxfId="5472" priority="5889" operator="containsText" text="EXPEDIDO">
      <formula>NOT(ISERROR(SEARCH("EXPEDIDO",AK513)))</formula>
    </cfRule>
  </conditionalFormatting>
  <conditionalFormatting sqref="AK513:AL513">
    <cfRule type="containsText" dxfId="5471" priority="5888" operator="containsText" text="RELACIONADO">
      <formula>NOT(ISERROR(SEARCH("RELACIONADO",AK513)))</formula>
    </cfRule>
  </conditionalFormatting>
  <conditionalFormatting sqref="AK513:AL513">
    <cfRule type="containsText" dxfId="5470" priority="5887" operator="containsText" text="ANEXADO">
      <formula>NOT(ISERROR(SEARCH("ANEXADO",AK513)))</formula>
    </cfRule>
  </conditionalFormatting>
  <conditionalFormatting sqref="AK513:AL513">
    <cfRule type="containsText" dxfId="5469" priority="5886" operator="containsText" text="PENDIENTE">
      <formula>NOT(ISERROR(SEARCH("PENDIENTE",AK513)))</formula>
    </cfRule>
  </conditionalFormatting>
  <conditionalFormatting sqref="AK513:AL513">
    <cfRule type="containsText" dxfId="5468" priority="5885" operator="containsText" text="ENVIADO A FINANCIERA">
      <formula>NOT(ISERROR(SEARCH("ENVIADO A FINANCIERA",AK513)))</formula>
    </cfRule>
  </conditionalFormatting>
  <conditionalFormatting sqref="AJ425:AL425">
    <cfRule type="containsText" dxfId="5467" priority="5884" operator="containsText" text="FIRMADO">
      <formula>NOT(ISERROR(SEARCH("FIRMADO",AJ425)))</formula>
    </cfRule>
  </conditionalFormatting>
  <conditionalFormatting sqref="AJ425:AL425">
    <cfRule type="containsText" dxfId="5466" priority="5883" operator="containsText" text="EXPEDIDO">
      <formula>NOT(ISERROR(SEARCH("EXPEDIDO",AJ425)))</formula>
    </cfRule>
  </conditionalFormatting>
  <conditionalFormatting sqref="AJ425:AL425">
    <cfRule type="containsText" dxfId="5465" priority="5882" operator="containsText" text="RELACIONADO">
      <formula>NOT(ISERROR(SEARCH("RELACIONADO",AJ425)))</formula>
    </cfRule>
  </conditionalFormatting>
  <conditionalFormatting sqref="AJ425:AL425">
    <cfRule type="containsText" dxfId="5464" priority="5881" operator="containsText" text="ANEXADO">
      <formula>NOT(ISERROR(SEARCH("ANEXADO",AJ425)))</formula>
    </cfRule>
  </conditionalFormatting>
  <conditionalFormatting sqref="AJ425:AL425">
    <cfRule type="containsText" dxfId="5463" priority="5880" operator="containsText" text="PENDIENTE">
      <formula>NOT(ISERROR(SEARCH("PENDIENTE",AJ425)))</formula>
    </cfRule>
  </conditionalFormatting>
  <conditionalFormatting sqref="AJ425:AL425">
    <cfRule type="containsText" dxfId="5462" priority="5879" operator="containsText" text="ENVIADO A FINANCIERA">
      <formula>NOT(ISERROR(SEARCH("ENVIADO A FINANCIERA",AJ425)))</formula>
    </cfRule>
  </conditionalFormatting>
  <conditionalFormatting sqref="AJ426:AL426">
    <cfRule type="containsText" dxfId="5461" priority="5878" operator="containsText" text="FIRMADO">
      <formula>NOT(ISERROR(SEARCH("FIRMADO",AJ426)))</formula>
    </cfRule>
  </conditionalFormatting>
  <conditionalFormatting sqref="AJ426:AL426">
    <cfRule type="containsText" dxfId="5460" priority="5877" operator="containsText" text="EXPEDIDO">
      <formula>NOT(ISERROR(SEARCH("EXPEDIDO",AJ426)))</formula>
    </cfRule>
  </conditionalFormatting>
  <conditionalFormatting sqref="AJ426:AL426">
    <cfRule type="containsText" dxfId="5459" priority="5876" operator="containsText" text="RELACIONADO">
      <formula>NOT(ISERROR(SEARCH("RELACIONADO",AJ426)))</formula>
    </cfRule>
  </conditionalFormatting>
  <conditionalFormatting sqref="AJ426:AL426">
    <cfRule type="containsText" dxfId="5458" priority="5875" operator="containsText" text="ANEXADO">
      <formula>NOT(ISERROR(SEARCH("ANEXADO",AJ426)))</formula>
    </cfRule>
  </conditionalFormatting>
  <conditionalFormatting sqref="AJ426:AL426">
    <cfRule type="containsText" dxfId="5457" priority="5874" operator="containsText" text="PENDIENTE">
      <formula>NOT(ISERROR(SEARCH("PENDIENTE",AJ426)))</formula>
    </cfRule>
  </conditionalFormatting>
  <conditionalFormatting sqref="AJ426:AL426">
    <cfRule type="containsText" dxfId="5456" priority="5873" operator="containsText" text="ENVIADO A FINANCIERA">
      <formula>NOT(ISERROR(SEARCH("ENVIADO A FINANCIERA",AJ426)))</formula>
    </cfRule>
  </conditionalFormatting>
  <conditionalFormatting sqref="AJ526:AL526">
    <cfRule type="containsText" dxfId="5455" priority="5872" operator="containsText" text="FIRMADO">
      <formula>NOT(ISERROR(SEARCH("FIRMADO",AJ526)))</formula>
    </cfRule>
  </conditionalFormatting>
  <conditionalFormatting sqref="AJ526:AL526">
    <cfRule type="containsText" dxfId="5454" priority="5871" operator="containsText" text="EXPEDIDO">
      <formula>NOT(ISERROR(SEARCH("EXPEDIDO",AJ526)))</formula>
    </cfRule>
  </conditionalFormatting>
  <conditionalFormatting sqref="AJ526:AL526">
    <cfRule type="containsText" dxfId="5453" priority="5870" operator="containsText" text="RELACIONADO">
      <formula>NOT(ISERROR(SEARCH("RELACIONADO",AJ526)))</formula>
    </cfRule>
  </conditionalFormatting>
  <conditionalFormatting sqref="AJ526:AL526">
    <cfRule type="containsText" dxfId="5452" priority="5869" operator="containsText" text="ANEXADO">
      <formula>NOT(ISERROR(SEARCH("ANEXADO",AJ526)))</formula>
    </cfRule>
  </conditionalFormatting>
  <conditionalFormatting sqref="AJ526:AL526">
    <cfRule type="containsText" dxfId="5451" priority="5868" operator="containsText" text="PENDIENTE">
      <formula>NOT(ISERROR(SEARCH("PENDIENTE",AJ526)))</formula>
    </cfRule>
  </conditionalFormatting>
  <conditionalFormatting sqref="AJ526:AL526">
    <cfRule type="containsText" dxfId="5450" priority="5867" operator="containsText" text="ENVIADO A FINANCIERA">
      <formula>NOT(ISERROR(SEARCH("ENVIADO A FINANCIERA",AJ526)))</formula>
    </cfRule>
  </conditionalFormatting>
  <conditionalFormatting sqref="AK441:AL441">
    <cfRule type="containsText" dxfId="5449" priority="5866" operator="containsText" text="FIRMADO">
      <formula>NOT(ISERROR(SEARCH("FIRMADO",AK441)))</formula>
    </cfRule>
  </conditionalFormatting>
  <conditionalFormatting sqref="AK441:AL441">
    <cfRule type="containsText" dxfId="5448" priority="5865" operator="containsText" text="EXPEDIDO">
      <formula>NOT(ISERROR(SEARCH("EXPEDIDO",AK441)))</formula>
    </cfRule>
  </conditionalFormatting>
  <conditionalFormatting sqref="AK441:AL441">
    <cfRule type="containsText" dxfId="5447" priority="5864" operator="containsText" text="RELACIONADO">
      <formula>NOT(ISERROR(SEARCH("RELACIONADO",AK441)))</formula>
    </cfRule>
  </conditionalFormatting>
  <conditionalFormatting sqref="AK441:AL441">
    <cfRule type="containsText" dxfId="5446" priority="5863" operator="containsText" text="ANEXADO">
      <formula>NOT(ISERROR(SEARCH("ANEXADO",AK441)))</formula>
    </cfRule>
  </conditionalFormatting>
  <conditionalFormatting sqref="AK441:AL441">
    <cfRule type="containsText" dxfId="5445" priority="5862" operator="containsText" text="PENDIENTE">
      <formula>NOT(ISERROR(SEARCH("PENDIENTE",AK441)))</formula>
    </cfRule>
  </conditionalFormatting>
  <conditionalFormatting sqref="AK441:AL441">
    <cfRule type="containsText" dxfId="5444" priority="5861" operator="containsText" text="ENVIADO A FINANCIERA">
      <formula>NOT(ISERROR(SEARCH("ENVIADO A FINANCIERA",AK441)))</formula>
    </cfRule>
  </conditionalFormatting>
  <conditionalFormatting sqref="AJ483:AL483">
    <cfRule type="containsText" dxfId="5443" priority="5860" operator="containsText" text="FIRMADO">
      <formula>NOT(ISERROR(SEARCH("FIRMADO",AJ483)))</formula>
    </cfRule>
  </conditionalFormatting>
  <conditionalFormatting sqref="AJ483:AL483">
    <cfRule type="containsText" dxfId="5442" priority="5859" operator="containsText" text="EXPEDIDO">
      <formula>NOT(ISERROR(SEARCH("EXPEDIDO",AJ483)))</formula>
    </cfRule>
  </conditionalFormatting>
  <conditionalFormatting sqref="AJ483:AL483">
    <cfRule type="containsText" dxfId="5441" priority="5858" operator="containsText" text="RELACIONADO">
      <formula>NOT(ISERROR(SEARCH("RELACIONADO",AJ483)))</formula>
    </cfRule>
  </conditionalFormatting>
  <conditionalFormatting sqref="AJ483:AL483">
    <cfRule type="containsText" dxfId="5440" priority="5857" operator="containsText" text="ANEXADO">
      <formula>NOT(ISERROR(SEARCH("ANEXADO",AJ483)))</formula>
    </cfRule>
  </conditionalFormatting>
  <conditionalFormatting sqref="AJ483:AL483">
    <cfRule type="containsText" dxfId="5439" priority="5856" operator="containsText" text="PENDIENTE">
      <formula>NOT(ISERROR(SEARCH("PENDIENTE",AJ483)))</formula>
    </cfRule>
  </conditionalFormatting>
  <conditionalFormatting sqref="AJ483:AL483">
    <cfRule type="containsText" dxfId="5438" priority="5855" operator="containsText" text="ENVIADO A FINANCIERA">
      <formula>NOT(ISERROR(SEARCH("ENVIADO A FINANCIERA",AJ483)))</formula>
    </cfRule>
  </conditionalFormatting>
  <conditionalFormatting sqref="AJ593:AL593">
    <cfRule type="containsText" dxfId="5437" priority="5854" operator="containsText" text="FIRMADO">
      <formula>NOT(ISERROR(SEARCH("FIRMADO",AJ593)))</formula>
    </cfRule>
  </conditionalFormatting>
  <conditionalFormatting sqref="AJ593:AL593">
    <cfRule type="containsText" dxfId="5436" priority="5853" operator="containsText" text="EXPEDIDO">
      <formula>NOT(ISERROR(SEARCH("EXPEDIDO",AJ593)))</formula>
    </cfRule>
  </conditionalFormatting>
  <conditionalFormatting sqref="AJ593:AL593">
    <cfRule type="containsText" dxfId="5435" priority="5852" operator="containsText" text="RELACIONADO">
      <formula>NOT(ISERROR(SEARCH("RELACIONADO",AJ593)))</formula>
    </cfRule>
  </conditionalFormatting>
  <conditionalFormatting sqref="AJ593:AL593">
    <cfRule type="containsText" dxfId="5434" priority="5851" operator="containsText" text="ANEXADO">
      <formula>NOT(ISERROR(SEARCH("ANEXADO",AJ593)))</formula>
    </cfRule>
  </conditionalFormatting>
  <conditionalFormatting sqref="AJ593:AL593">
    <cfRule type="containsText" dxfId="5433" priority="5850" operator="containsText" text="PENDIENTE">
      <formula>NOT(ISERROR(SEARCH("PENDIENTE",AJ593)))</formula>
    </cfRule>
  </conditionalFormatting>
  <conditionalFormatting sqref="AJ593:AL593">
    <cfRule type="containsText" dxfId="5432" priority="5849" operator="containsText" text="ENVIADO A FINANCIERA">
      <formula>NOT(ISERROR(SEARCH("ENVIADO A FINANCIERA",AJ593)))</formula>
    </cfRule>
  </conditionalFormatting>
  <conditionalFormatting sqref="AK497:AL497">
    <cfRule type="containsText" dxfId="5431" priority="5848" operator="containsText" text="FIRMADO">
      <formula>NOT(ISERROR(SEARCH("FIRMADO",AK497)))</formula>
    </cfRule>
  </conditionalFormatting>
  <conditionalFormatting sqref="AK497:AL497">
    <cfRule type="containsText" dxfId="5430" priority="5847" operator="containsText" text="EXPEDIDO">
      <formula>NOT(ISERROR(SEARCH("EXPEDIDO",AK497)))</formula>
    </cfRule>
  </conditionalFormatting>
  <conditionalFormatting sqref="AK497:AL497">
    <cfRule type="containsText" dxfId="5429" priority="5846" operator="containsText" text="RELACIONADO">
      <formula>NOT(ISERROR(SEARCH("RELACIONADO",AK497)))</formula>
    </cfRule>
  </conditionalFormatting>
  <conditionalFormatting sqref="AK497:AL497">
    <cfRule type="containsText" dxfId="5428" priority="5845" operator="containsText" text="ANEXADO">
      <formula>NOT(ISERROR(SEARCH("ANEXADO",AK497)))</formula>
    </cfRule>
  </conditionalFormatting>
  <conditionalFormatting sqref="AK497:AL497">
    <cfRule type="containsText" dxfId="5427" priority="5844" operator="containsText" text="PENDIENTE">
      <formula>NOT(ISERROR(SEARCH("PENDIENTE",AK497)))</formula>
    </cfRule>
  </conditionalFormatting>
  <conditionalFormatting sqref="AK497:AL497">
    <cfRule type="containsText" dxfId="5426" priority="5843" operator="containsText" text="ENVIADO A FINANCIERA">
      <formula>NOT(ISERROR(SEARCH("ENVIADO A FINANCIERA",AK497)))</formula>
    </cfRule>
  </conditionalFormatting>
  <conditionalFormatting sqref="AJ528:AL528 AJ529:AJ538">
    <cfRule type="containsText" dxfId="5425" priority="5842" operator="containsText" text="FIRMADO">
      <formula>NOT(ISERROR(SEARCH("FIRMADO",AJ528)))</formula>
    </cfRule>
  </conditionalFormatting>
  <conditionalFormatting sqref="AJ528:AL528 AJ529:AJ538">
    <cfRule type="containsText" dxfId="5424" priority="5841" operator="containsText" text="EXPEDIDO">
      <formula>NOT(ISERROR(SEARCH("EXPEDIDO",AJ528)))</formula>
    </cfRule>
  </conditionalFormatting>
  <conditionalFormatting sqref="AJ528:AL528 AJ529:AJ538">
    <cfRule type="containsText" dxfId="5423" priority="5840" operator="containsText" text="RELACIONADO">
      <formula>NOT(ISERROR(SEARCH("RELACIONADO",AJ528)))</formula>
    </cfRule>
  </conditionalFormatting>
  <conditionalFormatting sqref="AJ528:AL528 AJ529:AJ538">
    <cfRule type="containsText" dxfId="5422" priority="5839" operator="containsText" text="ANEXADO">
      <formula>NOT(ISERROR(SEARCH("ANEXADO",AJ528)))</formula>
    </cfRule>
  </conditionalFormatting>
  <conditionalFormatting sqref="AJ528:AL528 AJ529:AJ538">
    <cfRule type="containsText" dxfId="5421" priority="5838" operator="containsText" text="PENDIENTE">
      <formula>NOT(ISERROR(SEARCH("PENDIENTE",AJ528)))</formula>
    </cfRule>
  </conditionalFormatting>
  <conditionalFormatting sqref="AJ528:AL528 AJ529:AJ538">
    <cfRule type="containsText" dxfId="5420" priority="5837" operator="containsText" text="ENVIADO A FINANCIERA">
      <formula>NOT(ISERROR(SEARCH("ENVIADO A FINANCIERA",AJ528)))</formula>
    </cfRule>
  </conditionalFormatting>
  <conditionalFormatting sqref="AK439:AL439">
    <cfRule type="containsText" dxfId="5419" priority="5836" operator="containsText" text="FIRMADO">
      <formula>NOT(ISERROR(SEARCH("FIRMADO",AK439)))</formula>
    </cfRule>
  </conditionalFormatting>
  <conditionalFormatting sqref="AK439:AL439">
    <cfRule type="containsText" dxfId="5418" priority="5835" operator="containsText" text="EXPEDIDO">
      <formula>NOT(ISERROR(SEARCH("EXPEDIDO",AK439)))</formula>
    </cfRule>
  </conditionalFormatting>
  <conditionalFormatting sqref="AK439:AL439">
    <cfRule type="containsText" dxfId="5417" priority="5834" operator="containsText" text="RELACIONADO">
      <formula>NOT(ISERROR(SEARCH("RELACIONADO",AK439)))</formula>
    </cfRule>
  </conditionalFormatting>
  <conditionalFormatting sqref="AK439:AL439">
    <cfRule type="containsText" dxfId="5416" priority="5833" operator="containsText" text="ANEXADO">
      <formula>NOT(ISERROR(SEARCH("ANEXADO",AK439)))</formula>
    </cfRule>
  </conditionalFormatting>
  <conditionalFormatting sqref="AK439:AL439">
    <cfRule type="containsText" dxfId="5415" priority="5832" operator="containsText" text="PENDIENTE">
      <formula>NOT(ISERROR(SEARCH("PENDIENTE",AK439)))</formula>
    </cfRule>
  </conditionalFormatting>
  <conditionalFormatting sqref="AK439:AL439">
    <cfRule type="containsText" dxfId="5414" priority="5831" operator="containsText" text="ENVIADO A FINANCIERA">
      <formula>NOT(ISERROR(SEARCH("ENVIADO A FINANCIERA",AK439)))</formula>
    </cfRule>
  </conditionalFormatting>
  <conditionalFormatting sqref="AJ539:AL539">
    <cfRule type="containsText" dxfId="5413" priority="5830" operator="containsText" text="FIRMADO">
      <formula>NOT(ISERROR(SEARCH("FIRMADO",AJ539)))</formula>
    </cfRule>
  </conditionalFormatting>
  <conditionalFormatting sqref="AJ539:AL539">
    <cfRule type="containsText" dxfId="5412" priority="5829" operator="containsText" text="EXPEDIDO">
      <formula>NOT(ISERROR(SEARCH("EXPEDIDO",AJ539)))</formula>
    </cfRule>
  </conditionalFormatting>
  <conditionalFormatting sqref="AJ539:AL539">
    <cfRule type="containsText" dxfId="5411" priority="5828" operator="containsText" text="RELACIONADO">
      <formula>NOT(ISERROR(SEARCH("RELACIONADO",AJ539)))</formula>
    </cfRule>
  </conditionalFormatting>
  <conditionalFormatting sqref="AJ539:AL539">
    <cfRule type="containsText" dxfId="5410" priority="5827" operator="containsText" text="ANEXADO">
      <formula>NOT(ISERROR(SEARCH("ANEXADO",AJ539)))</formula>
    </cfRule>
  </conditionalFormatting>
  <conditionalFormatting sqref="AJ539:AL539">
    <cfRule type="containsText" dxfId="5409" priority="5826" operator="containsText" text="PENDIENTE">
      <formula>NOT(ISERROR(SEARCH("PENDIENTE",AJ539)))</formula>
    </cfRule>
  </conditionalFormatting>
  <conditionalFormatting sqref="AJ539:AL539">
    <cfRule type="containsText" dxfId="5408" priority="5825" operator="containsText" text="ENVIADO A FINANCIERA">
      <formula>NOT(ISERROR(SEARCH("ENVIADO A FINANCIERA",AJ539)))</formula>
    </cfRule>
  </conditionalFormatting>
  <conditionalFormatting sqref="AJ597:AL597">
    <cfRule type="containsText" dxfId="5407" priority="5824" operator="containsText" text="FIRMADO">
      <formula>NOT(ISERROR(SEARCH("FIRMADO",AJ597)))</formula>
    </cfRule>
  </conditionalFormatting>
  <conditionalFormatting sqref="AJ597:AL597">
    <cfRule type="containsText" dxfId="5406" priority="5823" operator="containsText" text="EXPEDIDO">
      <formula>NOT(ISERROR(SEARCH("EXPEDIDO",AJ597)))</formula>
    </cfRule>
  </conditionalFormatting>
  <conditionalFormatting sqref="AJ597:AL597">
    <cfRule type="containsText" dxfId="5405" priority="5822" operator="containsText" text="RELACIONADO">
      <formula>NOT(ISERROR(SEARCH("RELACIONADO",AJ597)))</formula>
    </cfRule>
  </conditionalFormatting>
  <conditionalFormatting sqref="AJ597:AL597">
    <cfRule type="containsText" dxfId="5404" priority="5821" operator="containsText" text="ANEXADO">
      <formula>NOT(ISERROR(SEARCH("ANEXADO",AJ597)))</formula>
    </cfRule>
  </conditionalFormatting>
  <conditionalFormatting sqref="AJ597:AL597">
    <cfRule type="containsText" dxfId="5403" priority="5820" operator="containsText" text="PENDIENTE">
      <formula>NOT(ISERROR(SEARCH("PENDIENTE",AJ597)))</formula>
    </cfRule>
  </conditionalFormatting>
  <conditionalFormatting sqref="AJ597:AL597">
    <cfRule type="containsText" dxfId="5402" priority="5819" operator="containsText" text="ENVIADO A FINANCIERA">
      <formula>NOT(ISERROR(SEARCH("ENVIADO A FINANCIERA",AJ597)))</formula>
    </cfRule>
  </conditionalFormatting>
  <conditionalFormatting sqref="AK508:AL508">
    <cfRule type="containsText" dxfId="5401" priority="5818" operator="containsText" text="FIRMADO">
      <formula>NOT(ISERROR(SEARCH("FIRMADO",AK508)))</formula>
    </cfRule>
  </conditionalFormatting>
  <conditionalFormatting sqref="AK508:AL508">
    <cfRule type="containsText" dxfId="5400" priority="5817" operator="containsText" text="EXPEDIDO">
      <formula>NOT(ISERROR(SEARCH("EXPEDIDO",AK508)))</formula>
    </cfRule>
  </conditionalFormatting>
  <conditionalFormatting sqref="AK508:AL508">
    <cfRule type="containsText" dxfId="5399" priority="5816" operator="containsText" text="RELACIONADO">
      <formula>NOT(ISERROR(SEARCH("RELACIONADO",AK508)))</formula>
    </cfRule>
  </conditionalFormatting>
  <conditionalFormatting sqref="AK508:AL508">
    <cfRule type="containsText" dxfId="5398" priority="5815" operator="containsText" text="ANEXADO">
      <formula>NOT(ISERROR(SEARCH("ANEXADO",AK508)))</formula>
    </cfRule>
  </conditionalFormatting>
  <conditionalFormatting sqref="AK508:AL508">
    <cfRule type="containsText" dxfId="5397" priority="5814" operator="containsText" text="PENDIENTE">
      <formula>NOT(ISERROR(SEARCH("PENDIENTE",AK508)))</formula>
    </cfRule>
  </conditionalFormatting>
  <conditionalFormatting sqref="AK508:AL508">
    <cfRule type="containsText" dxfId="5396" priority="5813" operator="containsText" text="ENVIADO A FINANCIERA">
      <formula>NOT(ISERROR(SEARCH("ENVIADO A FINANCIERA",AK508)))</formula>
    </cfRule>
  </conditionalFormatting>
  <conditionalFormatting sqref="AK445:AL445">
    <cfRule type="containsText" dxfId="5395" priority="5812" operator="containsText" text="FIRMADO">
      <formula>NOT(ISERROR(SEARCH("FIRMADO",AK445)))</formula>
    </cfRule>
  </conditionalFormatting>
  <conditionalFormatting sqref="AK445:AL445">
    <cfRule type="containsText" dxfId="5394" priority="5811" operator="containsText" text="EXPEDIDO">
      <formula>NOT(ISERROR(SEARCH("EXPEDIDO",AK445)))</formula>
    </cfRule>
  </conditionalFormatting>
  <conditionalFormatting sqref="AK445:AL445">
    <cfRule type="containsText" dxfId="5393" priority="5810" operator="containsText" text="RELACIONADO">
      <formula>NOT(ISERROR(SEARCH("RELACIONADO",AK445)))</formula>
    </cfRule>
  </conditionalFormatting>
  <conditionalFormatting sqref="AK445:AL445">
    <cfRule type="containsText" dxfId="5392" priority="5809" operator="containsText" text="ANEXADO">
      <formula>NOT(ISERROR(SEARCH("ANEXADO",AK445)))</formula>
    </cfRule>
  </conditionalFormatting>
  <conditionalFormatting sqref="AK445:AL445">
    <cfRule type="containsText" dxfId="5391" priority="5808" operator="containsText" text="PENDIENTE">
      <formula>NOT(ISERROR(SEARCH("PENDIENTE",AK445)))</formula>
    </cfRule>
  </conditionalFormatting>
  <conditionalFormatting sqref="AK445:AL445">
    <cfRule type="containsText" dxfId="5390" priority="5807" operator="containsText" text="ENVIADO A FINANCIERA">
      <formula>NOT(ISERROR(SEARCH("ENVIADO A FINANCIERA",AK445)))</formula>
    </cfRule>
  </conditionalFormatting>
  <conditionalFormatting sqref="AJ500:AL500">
    <cfRule type="containsText" dxfId="5389" priority="5806" operator="containsText" text="FIRMADO">
      <formula>NOT(ISERROR(SEARCH("FIRMADO",AJ500)))</formula>
    </cfRule>
  </conditionalFormatting>
  <conditionalFormatting sqref="AJ500:AL500">
    <cfRule type="containsText" dxfId="5388" priority="5805" operator="containsText" text="EXPEDIDO">
      <formula>NOT(ISERROR(SEARCH("EXPEDIDO",AJ500)))</formula>
    </cfRule>
  </conditionalFormatting>
  <conditionalFormatting sqref="AJ500:AL500">
    <cfRule type="containsText" dxfId="5387" priority="5804" operator="containsText" text="RELACIONADO">
      <formula>NOT(ISERROR(SEARCH("RELACIONADO",AJ500)))</formula>
    </cfRule>
  </conditionalFormatting>
  <conditionalFormatting sqref="AJ500:AL500">
    <cfRule type="containsText" dxfId="5386" priority="5803" operator="containsText" text="ANEXADO">
      <formula>NOT(ISERROR(SEARCH("ANEXADO",AJ500)))</formula>
    </cfRule>
  </conditionalFormatting>
  <conditionalFormatting sqref="AJ500:AL500">
    <cfRule type="containsText" dxfId="5385" priority="5802" operator="containsText" text="PENDIENTE">
      <formula>NOT(ISERROR(SEARCH("PENDIENTE",AJ500)))</formula>
    </cfRule>
  </conditionalFormatting>
  <conditionalFormatting sqref="AJ500:AL500">
    <cfRule type="containsText" dxfId="5384" priority="5801" operator="containsText" text="ENVIADO A FINANCIERA">
      <formula>NOT(ISERROR(SEARCH("ENVIADO A FINANCIERA",AJ500)))</formula>
    </cfRule>
  </conditionalFormatting>
  <conditionalFormatting sqref="AJ484:AL484">
    <cfRule type="containsText" dxfId="5383" priority="5800" operator="containsText" text="FIRMADO">
      <formula>NOT(ISERROR(SEARCH("FIRMADO",AJ484)))</formula>
    </cfRule>
  </conditionalFormatting>
  <conditionalFormatting sqref="AJ484:AL484">
    <cfRule type="containsText" dxfId="5382" priority="5799" operator="containsText" text="EXPEDIDO">
      <formula>NOT(ISERROR(SEARCH("EXPEDIDO",AJ484)))</formula>
    </cfRule>
  </conditionalFormatting>
  <conditionalFormatting sqref="AJ484:AL484">
    <cfRule type="containsText" dxfId="5381" priority="5798" operator="containsText" text="RELACIONADO">
      <formula>NOT(ISERROR(SEARCH("RELACIONADO",AJ484)))</formula>
    </cfRule>
  </conditionalFormatting>
  <conditionalFormatting sqref="AJ484:AL484">
    <cfRule type="containsText" dxfId="5380" priority="5797" operator="containsText" text="ANEXADO">
      <formula>NOT(ISERROR(SEARCH("ANEXADO",AJ484)))</formula>
    </cfRule>
  </conditionalFormatting>
  <conditionalFormatting sqref="AJ484:AL484">
    <cfRule type="containsText" dxfId="5379" priority="5796" operator="containsText" text="PENDIENTE">
      <formula>NOT(ISERROR(SEARCH("PENDIENTE",AJ484)))</formula>
    </cfRule>
  </conditionalFormatting>
  <conditionalFormatting sqref="AJ484:AL484">
    <cfRule type="containsText" dxfId="5378" priority="5795" operator="containsText" text="ENVIADO A FINANCIERA">
      <formula>NOT(ISERROR(SEARCH("ENVIADO A FINANCIERA",AJ484)))</formula>
    </cfRule>
  </conditionalFormatting>
  <conditionalFormatting sqref="AJ543:AL543">
    <cfRule type="containsText" dxfId="5377" priority="5794" operator="containsText" text="FIRMADO">
      <formula>NOT(ISERROR(SEARCH("FIRMADO",AJ543)))</formula>
    </cfRule>
  </conditionalFormatting>
  <conditionalFormatting sqref="AJ543:AL543">
    <cfRule type="containsText" dxfId="5376" priority="5793" operator="containsText" text="EXPEDIDO">
      <formula>NOT(ISERROR(SEARCH("EXPEDIDO",AJ543)))</formula>
    </cfRule>
  </conditionalFormatting>
  <conditionalFormatting sqref="AJ543:AL543">
    <cfRule type="containsText" dxfId="5375" priority="5792" operator="containsText" text="RELACIONADO">
      <formula>NOT(ISERROR(SEARCH("RELACIONADO",AJ543)))</formula>
    </cfRule>
  </conditionalFormatting>
  <conditionalFormatting sqref="AJ543:AL543">
    <cfRule type="containsText" dxfId="5374" priority="5791" operator="containsText" text="ANEXADO">
      <formula>NOT(ISERROR(SEARCH("ANEXADO",AJ543)))</formula>
    </cfRule>
  </conditionalFormatting>
  <conditionalFormatting sqref="AJ543:AL543">
    <cfRule type="containsText" dxfId="5373" priority="5790" operator="containsText" text="PENDIENTE">
      <formula>NOT(ISERROR(SEARCH("PENDIENTE",AJ543)))</formula>
    </cfRule>
  </conditionalFormatting>
  <conditionalFormatting sqref="AJ543:AL543">
    <cfRule type="containsText" dxfId="5372" priority="5789" operator="containsText" text="ENVIADO A FINANCIERA">
      <formula>NOT(ISERROR(SEARCH("ENVIADO A FINANCIERA",AJ543)))</formula>
    </cfRule>
  </conditionalFormatting>
  <conditionalFormatting sqref="AJ490:AL490">
    <cfRule type="containsText" dxfId="5371" priority="5788" operator="containsText" text="FIRMADO">
      <formula>NOT(ISERROR(SEARCH("FIRMADO",AJ490)))</formula>
    </cfRule>
  </conditionalFormatting>
  <conditionalFormatting sqref="AJ490:AL490">
    <cfRule type="containsText" dxfId="5370" priority="5787" operator="containsText" text="EXPEDIDO">
      <formula>NOT(ISERROR(SEARCH("EXPEDIDO",AJ490)))</formula>
    </cfRule>
  </conditionalFormatting>
  <conditionalFormatting sqref="AJ490:AL490">
    <cfRule type="containsText" dxfId="5369" priority="5786" operator="containsText" text="RELACIONADO">
      <formula>NOT(ISERROR(SEARCH("RELACIONADO",AJ490)))</formula>
    </cfRule>
  </conditionalFormatting>
  <conditionalFormatting sqref="AJ490:AL490">
    <cfRule type="containsText" dxfId="5368" priority="5785" operator="containsText" text="ANEXADO">
      <formula>NOT(ISERROR(SEARCH("ANEXADO",AJ490)))</formula>
    </cfRule>
  </conditionalFormatting>
  <conditionalFormatting sqref="AJ490:AL490">
    <cfRule type="containsText" dxfId="5367" priority="5784" operator="containsText" text="PENDIENTE">
      <formula>NOT(ISERROR(SEARCH("PENDIENTE",AJ490)))</formula>
    </cfRule>
  </conditionalFormatting>
  <conditionalFormatting sqref="AJ490:AL490">
    <cfRule type="containsText" dxfId="5366" priority="5783" operator="containsText" text="ENVIADO A FINANCIERA">
      <formula>NOT(ISERROR(SEARCH("ENVIADO A FINANCIERA",AJ490)))</formula>
    </cfRule>
  </conditionalFormatting>
  <conditionalFormatting sqref="AJ559:AL559">
    <cfRule type="containsText" dxfId="5365" priority="5782" operator="containsText" text="FIRMADO">
      <formula>NOT(ISERROR(SEARCH("FIRMADO",AJ559)))</formula>
    </cfRule>
  </conditionalFormatting>
  <conditionalFormatting sqref="AJ559:AL559">
    <cfRule type="containsText" dxfId="5364" priority="5781" operator="containsText" text="EXPEDIDO">
      <formula>NOT(ISERROR(SEARCH("EXPEDIDO",AJ559)))</formula>
    </cfRule>
  </conditionalFormatting>
  <conditionalFormatting sqref="AJ559:AL559">
    <cfRule type="containsText" dxfId="5363" priority="5780" operator="containsText" text="RELACIONADO">
      <formula>NOT(ISERROR(SEARCH("RELACIONADO",AJ559)))</formula>
    </cfRule>
  </conditionalFormatting>
  <conditionalFormatting sqref="AJ559:AL559">
    <cfRule type="containsText" dxfId="5362" priority="5779" operator="containsText" text="ANEXADO">
      <formula>NOT(ISERROR(SEARCH("ANEXADO",AJ559)))</formula>
    </cfRule>
  </conditionalFormatting>
  <conditionalFormatting sqref="AJ559:AL559">
    <cfRule type="containsText" dxfId="5361" priority="5778" operator="containsText" text="PENDIENTE">
      <formula>NOT(ISERROR(SEARCH("PENDIENTE",AJ559)))</formula>
    </cfRule>
  </conditionalFormatting>
  <conditionalFormatting sqref="AJ559:AL559">
    <cfRule type="containsText" dxfId="5360" priority="5777" operator="containsText" text="ENVIADO A FINANCIERA">
      <formula>NOT(ISERROR(SEARCH("ENVIADO A FINANCIERA",AJ559)))</formula>
    </cfRule>
  </conditionalFormatting>
  <conditionalFormatting sqref="AK552:AL552">
    <cfRule type="containsText" dxfId="5359" priority="5776" operator="containsText" text="FIRMADO">
      <formula>NOT(ISERROR(SEARCH("FIRMADO",AK552)))</formula>
    </cfRule>
  </conditionalFormatting>
  <conditionalFormatting sqref="AK552:AL552">
    <cfRule type="containsText" dxfId="5358" priority="5775" operator="containsText" text="EXPEDIDO">
      <formula>NOT(ISERROR(SEARCH("EXPEDIDO",AK552)))</formula>
    </cfRule>
  </conditionalFormatting>
  <conditionalFormatting sqref="AK552:AL552">
    <cfRule type="containsText" dxfId="5357" priority="5774" operator="containsText" text="RELACIONADO">
      <formula>NOT(ISERROR(SEARCH("RELACIONADO",AK552)))</formula>
    </cfRule>
  </conditionalFormatting>
  <conditionalFormatting sqref="AK552:AL552">
    <cfRule type="containsText" dxfId="5356" priority="5773" operator="containsText" text="ANEXADO">
      <formula>NOT(ISERROR(SEARCH("ANEXADO",AK552)))</formula>
    </cfRule>
  </conditionalFormatting>
  <conditionalFormatting sqref="AK552:AL552">
    <cfRule type="containsText" dxfId="5355" priority="5772" operator="containsText" text="PENDIENTE">
      <formula>NOT(ISERROR(SEARCH("PENDIENTE",AK552)))</formula>
    </cfRule>
  </conditionalFormatting>
  <conditionalFormatting sqref="AK552:AL552">
    <cfRule type="containsText" dxfId="5354" priority="5771" operator="containsText" text="ENVIADO A FINANCIERA">
      <formula>NOT(ISERROR(SEARCH("ENVIADO A FINANCIERA",AK552)))</formula>
    </cfRule>
  </conditionalFormatting>
  <conditionalFormatting sqref="AJ595:AL595">
    <cfRule type="containsText" dxfId="5353" priority="5770" operator="containsText" text="FIRMADO">
      <formula>NOT(ISERROR(SEARCH("FIRMADO",AJ595)))</formula>
    </cfRule>
  </conditionalFormatting>
  <conditionalFormatting sqref="AJ595:AL595">
    <cfRule type="containsText" dxfId="5352" priority="5769" operator="containsText" text="EXPEDIDO">
      <formula>NOT(ISERROR(SEARCH("EXPEDIDO",AJ595)))</formula>
    </cfRule>
  </conditionalFormatting>
  <conditionalFormatting sqref="AJ595:AL595">
    <cfRule type="containsText" dxfId="5351" priority="5768" operator="containsText" text="RELACIONADO">
      <formula>NOT(ISERROR(SEARCH("RELACIONADO",AJ595)))</formula>
    </cfRule>
  </conditionalFormatting>
  <conditionalFormatting sqref="AJ595:AL595">
    <cfRule type="containsText" dxfId="5350" priority="5767" operator="containsText" text="ANEXADO">
      <formula>NOT(ISERROR(SEARCH("ANEXADO",AJ595)))</formula>
    </cfRule>
  </conditionalFormatting>
  <conditionalFormatting sqref="AJ595:AL595">
    <cfRule type="containsText" dxfId="5349" priority="5766" operator="containsText" text="PENDIENTE">
      <formula>NOT(ISERROR(SEARCH("PENDIENTE",AJ595)))</formula>
    </cfRule>
  </conditionalFormatting>
  <conditionalFormatting sqref="AJ595:AL595">
    <cfRule type="containsText" dxfId="5348" priority="5765" operator="containsText" text="ENVIADO A FINANCIERA">
      <formula>NOT(ISERROR(SEARCH("ENVIADO A FINANCIERA",AJ595)))</formula>
    </cfRule>
  </conditionalFormatting>
  <conditionalFormatting sqref="AJ452:AL452">
    <cfRule type="containsText" dxfId="5347" priority="5764" operator="containsText" text="FIRMADO">
      <formula>NOT(ISERROR(SEARCH("FIRMADO",AJ452)))</formula>
    </cfRule>
  </conditionalFormatting>
  <conditionalFormatting sqref="AJ452:AL452">
    <cfRule type="containsText" dxfId="5346" priority="5763" operator="containsText" text="EXPEDIDO">
      <formula>NOT(ISERROR(SEARCH("EXPEDIDO",AJ452)))</formula>
    </cfRule>
  </conditionalFormatting>
  <conditionalFormatting sqref="AJ452:AL452">
    <cfRule type="containsText" dxfId="5345" priority="5762" operator="containsText" text="RELACIONADO">
      <formula>NOT(ISERROR(SEARCH("RELACIONADO",AJ452)))</formula>
    </cfRule>
  </conditionalFormatting>
  <conditionalFormatting sqref="AJ452:AL452">
    <cfRule type="containsText" dxfId="5344" priority="5761" operator="containsText" text="ANEXADO">
      <formula>NOT(ISERROR(SEARCH("ANEXADO",AJ452)))</formula>
    </cfRule>
  </conditionalFormatting>
  <conditionalFormatting sqref="AJ452:AL452">
    <cfRule type="containsText" dxfId="5343" priority="5760" operator="containsText" text="PENDIENTE">
      <formula>NOT(ISERROR(SEARCH("PENDIENTE",AJ452)))</formula>
    </cfRule>
  </conditionalFormatting>
  <conditionalFormatting sqref="AJ452:AL452">
    <cfRule type="containsText" dxfId="5342" priority="5759" operator="containsText" text="ENVIADO A FINANCIERA">
      <formula>NOT(ISERROR(SEARCH("ENVIADO A FINANCIERA",AJ452)))</formula>
    </cfRule>
  </conditionalFormatting>
  <conditionalFormatting sqref="AJ498:AL498">
    <cfRule type="containsText" dxfId="5341" priority="5758" operator="containsText" text="FIRMADO">
      <formula>NOT(ISERROR(SEARCH("FIRMADO",AJ498)))</formula>
    </cfRule>
  </conditionalFormatting>
  <conditionalFormatting sqref="AJ498:AL498">
    <cfRule type="containsText" dxfId="5340" priority="5757" operator="containsText" text="EXPEDIDO">
      <formula>NOT(ISERROR(SEARCH("EXPEDIDO",AJ498)))</formula>
    </cfRule>
  </conditionalFormatting>
  <conditionalFormatting sqref="AJ498:AL498">
    <cfRule type="containsText" dxfId="5339" priority="5756" operator="containsText" text="RELACIONADO">
      <formula>NOT(ISERROR(SEARCH("RELACIONADO",AJ498)))</formula>
    </cfRule>
  </conditionalFormatting>
  <conditionalFormatting sqref="AJ498:AL498">
    <cfRule type="containsText" dxfId="5338" priority="5755" operator="containsText" text="ANEXADO">
      <formula>NOT(ISERROR(SEARCH("ANEXADO",AJ498)))</formula>
    </cfRule>
  </conditionalFormatting>
  <conditionalFormatting sqref="AJ498:AL498">
    <cfRule type="containsText" dxfId="5337" priority="5754" operator="containsText" text="PENDIENTE">
      <formula>NOT(ISERROR(SEARCH("PENDIENTE",AJ498)))</formula>
    </cfRule>
  </conditionalFormatting>
  <conditionalFormatting sqref="AJ498:AL498">
    <cfRule type="containsText" dxfId="5336" priority="5753" operator="containsText" text="ENVIADO A FINANCIERA">
      <formula>NOT(ISERROR(SEARCH("ENVIADO A FINANCIERA",AJ498)))</formula>
    </cfRule>
  </conditionalFormatting>
  <conditionalFormatting sqref="AJ594:AL594">
    <cfRule type="containsText" dxfId="5335" priority="5752" operator="containsText" text="FIRMADO">
      <formula>NOT(ISERROR(SEARCH("FIRMADO",AJ594)))</formula>
    </cfRule>
  </conditionalFormatting>
  <conditionalFormatting sqref="AJ594:AL594">
    <cfRule type="containsText" dxfId="5334" priority="5751" operator="containsText" text="EXPEDIDO">
      <formula>NOT(ISERROR(SEARCH("EXPEDIDO",AJ594)))</formula>
    </cfRule>
  </conditionalFormatting>
  <conditionalFormatting sqref="AJ594:AL594">
    <cfRule type="containsText" dxfId="5333" priority="5750" operator="containsText" text="RELACIONADO">
      <formula>NOT(ISERROR(SEARCH("RELACIONADO",AJ594)))</formula>
    </cfRule>
  </conditionalFormatting>
  <conditionalFormatting sqref="AJ594:AL594">
    <cfRule type="containsText" dxfId="5332" priority="5749" operator="containsText" text="ANEXADO">
      <formula>NOT(ISERROR(SEARCH("ANEXADO",AJ594)))</formula>
    </cfRule>
  </conditionalFormatting>
  <conditionalFormatting sqref="AJ594:AL594">
    <cfRule type="containsText" dxfId="5331" priority="5748" operator="containsText" text="PENDIENTE">
      <formula>NOT(ISERROR(SEARCH("PENDIENTE",AJ594)))</formula>
    </cfRule>
  </conditionalFormatting>
  <conditionalFormatting sqref="AJ594:AL594">
    <cfRule type="containsText" dxfId="5330" priority="5747" operator="containsText" text="ENVIADO A FINANCIERA">
      <formula>NOT(ISERROR(SEARCH("ENVIADO A FINANCIERA",AJ594)))</formula>
    </cfRule>
  </conditionalFormatting>
  <conditionalFormatting sqref="AK478:AL478">
    <cfRule type="containsText" dxfId="5329" priority="5746" operator="containsText" text="FIRMADO">
      <formula>NOT(ISERROR(SEARCH("FIRMADO",AK478)))</formula>
    </cfRule>
  </conditionalFormatting>
  <conditionalFormatting sqref="AK478:AL478">
    <cfRule type="containsText" dxfId="5328" priority="5745" operator="containsText" text="EXPEDIDO">
      <formula>NOT(ISERROR(SEARCH("EXPEDIDO",AK478)))</formula>
    </cfRule>
  </conditionalFormatting>
  <conditionalFormatting sqref="AK478:AL478">
    <cfRule type="containsText" dxfId="5327" priority="5744" operator="containsText" text="RELACIONADO">
      <formula>NOT(ISERROR(SEARCH("RELACIONADO",AK478)))</formula>
    </cfRule>
  </conditionalFormatting>
  <conditionalFormatting sqref="AK478:AL478">
    <cfRule type="containsText" dxfId="5326" priority="5743" operator="containsText" text="ANEXADO">
      <formula>NOT(ISERROR(SEARCH("ANEXADO",AK478)))</formula>
    </cfRule>
  </conditionalFormatting>
  <conditionalFormatting sqref="AK478:AL478">
    <cfRule type="containsText" dxfId="5325" priority="5742" operator="containsText" text="PENDIENTE">
      <formula>NOT(ISERROR(SEARCH("PENDIENTE",AK478)))</formula>
    </cfRule>
  </conditionalFormatting>
  <conditionalFormatting sqref="AK478:AL478">
    <cfRule type="containsText" dxfId="5324" priority="5741" operator="containsText" text="ENVIADO A FINANCIERA">
      <formula>NOT(ISERROR(SEARCH("ENVIADO A FINANCIERA",AK478)))</formula>
    </cfRule>
  </conditionalFormatting>
  <conditionalFormatting sqref="AL510">
    <cfRule type="containsText" dxfId="5323" priority="5740" operator="containsText" text="FIRMADO">
      <formula>NOT(ISERROR(SEARCH("FIRMADO",AL510)))</formula>
    </cfRule>
  </conditionalFormatting>
  <conditionalFormatting sqref="AL510">
    <cfRule type="containsText" dxfId="5322" priority="5739" operator="containsText" text="EXPEDIDO">
      <formula>NOT(ISERROR(SEARCH("EXPEDIDO",AL510)))</formula>
    </cfRule>
  </conditionalFormatting>
  <conditionalFormatting sqref="AL510">
    <cfRule type="containsText" dxfId="5321" priority="5738" operator="containsText" text="RELACIONADO">
      <formula>NOT(ISERROR(SEARCH("RELACIONADO",AL510)))</formula>
    </cfRule>
  </conditionalFormatting>
  <conditionalFormatting sqref="AL510">
    <cfRule type="containsText" dxfId="5320" priority="5737" operator="containsText" text="ANEXADO">
      <formula>NOT(ISERROR(SEARCH("ANEXADO",AL510)))</formula>
    </cfRule>
  </conditionalFormatting>
  <conditionalFormatting sqref="AL510">
    <cfRule type="containsText" dxfId="5319" priority="5736" operator="containsText" text="PENDIENTE">
      <formula>NOT(ISERROR(SEARCH("PENDIENTE",AL510)))</formula>
    </cfRule>
  </conditionalFormatting>
  <conditionalFormatting sqref="AL510">
    <cfRule type="containsText" dxfId="5318" priority="5735" operator="containsText" text="ENVIADO A FINANCIERA">
      <formula>NOT(ISERROR(SEARCH("ENVIADO A FINANCIERA",AL510)))</formula>
    </cfRule>
  </conditionalFormatting>
  <conditionalFormatting sqref="AK510">
    <cfRule type="containsText" dxfId="5317" priority="5734" operator="containsText" text="FIRMADO">
      <formula>NOT(ISERROR(SEARCH("FIRMADO",AK510)))</formula>
    </cfRule>
  </conditionalFormatting>
  <conditionalFormatting sqref="AK510">
    <cfRule type="containsText" dxfId="5316" priority="5733" operator="containsText" text="EXPEDIDO">
      <formula>NOT(ISERROR(SEARCH("EXPEDIDO",AK510)))</formula>
    </cfRule>
  </conditionalFormatting>
  <conditionalFormatting sqref="AK510">
    <cfRule type="containsText" dxfId="5315" priority="5732" operator="containsText" text="RELACIONADO">
      <formula>NOT(ISERROR(SEARCH("RELACIONADO",AK510)))</formula>
    </cfRule>
  </conditionalFormatting>
  <conditionalFormatting sqref="AK510">
    <cfRule type="containsText" dxfId="5314" priority="5731" operator="containsText" text="ANEXADO">
      <formula>NOT(ISERROR(SEARCH("ANEXADO",AK510)))</formula>
    </cfRule>
  </conditionalFormatting>
  <conditionalFormatting sqref="AK510">
    <cfRule type="containsText" dxfId="5313" priority="5730" operator="containsText" text="PENDIENTE">
      <formula>NOT(ISERROR(SEARCH("PENDIENTE",AK510)))</formula>
    </cfRule>
  </conditionalFormatting>
  <conditionalFormatting sqref="AK510">
    <cfRule type="containsText" dxfId="5312" priority="5729" operator="containsText" text="ENVIADO A FINANCIERA">
      <formula>NOT(ISERROR(SEARCH("ENVIADO A FINANCIERA",AK510)))</formula>
    </cfRule>
  </conditionalFormatting>
  <conditionalFormatting sqref="AL469">
    <cfRule type="containsText" dxfId="5311" priority="5728" operator="containsText" text="FIRMADO">
      <formula>NOT(ISERROR(SEARCH("FIRMADO",AL469)))</formula>
    </cfRule>
  </conditionalFormatting>
  <conditionalFormatting sqref="AL469">
    <cfRule type="containsText" dxfId="5310" priority="5727" operator="containsText" text="EXPEDIDO">
      <formula>NOT(ISERROR(SEARCH("EXPEDIDO",AL469)))</formula>
    </cfRule>
  </conditionalFormatting>
  <conditionalFormatting sqref="AL469">
    <cfRule type="containsText" dxfId="5309" priority="5726" operator="containsText" text="RELACIONADO">
      <formula>NOT(ISERROR(SEARCH("RELACIONADO",AL469)))</formula>
    </cfRule>
  </conditionalFormatting>
  <conditionalFormatting sqref="AL469">
    <cfRule type="containsText" dxfId="5308" priority="5725" operator="containsText" text="ANEXADO">
      <formula>NOT(ISERROR(SEARCH("ANEXADO",AL469)))</formula>
    </cfRule>
  </conditionalFormatting>
  <conditionalFormatting sqref="AL469">
    <cfRule type="containsText" dxfId="5307" priority="5724" operator="containsText" text="PENDIENTE">
      <formula>NOT(ISERROR(SEARCH("PENDIENTE",AL469)))</formula>
    </cfRule>
  </conditionalFormatting>
  <conditionalFormatting sqref="AL469">
    <cfRule type="containsText" dxfId="5306" priority="5723" operator="containsText" text="ENVIADO A FINANCIERA">
      <formula>NOT(ISERROR(SEARCH("ENVIADO A FINANCIERA",AL469)))</formula>
    </cfRule>
  </conditionalFormatting>
  <conditionalFormatting sqref="AK469">
    <cfRule type="containsText" dxfId="5305" priority="5722" operator="containsText" text="FIRMADO">
      <formula>NOT(ISERROR(SEARCH("FIRMADO",AK469)))</formula>
    </cfRule>
  </conditionalFormatting>
  <conditionalFormatting sqref="AK469">
    <cfRule type="containsText" dxfId="5304" priority="5721" operator="containsText" text="EXPEDIDO">
      <formula>NOT(ISERROR(SEARCH("EXPEDIDO",AK469)))</formula>
    </cfRule>
  </conditionalFormatting>
  <conditionalFormatting sqref="AK469">
    <cfRule type="containsText" dxfId="5303" priority="5720" operator="containsText" text="RELACIONADO">
      <formula>NOT(ISERROR(SEARCH("RELACIONADO",AK469)))</formula>
    </cfRule>
  </conditionalFormatting>
  <conditionalFormatting sqref="AK469">
    <cfRule type="containsText" dxfId="5302" priority="5719" operator="containsText" text="ANEXADO">
      <formula>NOT(ISERROR(SEARCH("ANEXADO",AK469)))</formula>
    </cfRule>
  </conditionalFormatting>
  <conditionalFormatting sqref="AK469">
    <cfRule type="containsText" dxfId="5301" priority="5718" operator="containsText" text="PENDIENTE">
      <formula>NOT(ISERROR(SEARCH("PENDIENTE",AK469)))</formula>
    </cfRule>
  </conditionalFormatting>
  <conditionalFormatting sqref="AK469">
    <cfRule type="containsText" dxfId="5300" priority="5717" operator="containsText" text="ENVIADO A FINANCIERA">
      <formula>NOT(ISERROR(SEARCH("ENVIADO A FINANCIERA",AK469)))</formula>
    </cfRule>
  </conditionalFormatting>
  <conditionalFormatting sqref="AJ428">
    <cfRule type="containsText" dxfId="5299" priority="5716" operator="containsText" text="FIRMADO">
      <formula>NOT(ISERROR(SEARCH("FIRMADO",AJ428)))</formula>
    </cfRule>
  </conditionalFormatting>
  <conditionalFormatting sqref="AJ428">
    <cfRule type="containsText" dxfId="5298" priority="5715" operator="containsText" text="EXPEDIDO">
      <formula>NOT(ISERROR(SEARCH("EXPEDIDO",AJ428)))</formula>
    </cfRule>
  </conditionalFormatting>
  <conditionalFormatting sqref="AJ428">
    <cfRule type="containsText" dxfId="5297" priority="5714" operator="containsText" text="RELACIONADO">
      <formula>NOT(ISERROR(SEARCH("RELACIONADO",AJ428)))</formula>
    </cfRule>
  </conditionalFormatting>
  <conditionalFormatting sqref="AJ428">
    <cfRule type="containsText" dxfId="5296" priority="5713" operator="containsText" text="ANEXADO">
      <formula>NOT(ISERROR(SEARCH("ANEXADO",AJ428)))</formula>
    </cfRule>
  </conditionalFormatting>
  <conditionalFormatting sqref="AJ428">
    <cfRule type="containsText" dxfId="5295" priority="5712" operator="containsText" text="PENDIENTE">
      <formula>NOT(ISERROR(SEARCH("PENDIENTE",AJ428)))</formula>
    </cfRule>
  </conditionalFormatting>
  <conditionalFormatting sqref="AJ428">
    <cfRule type="containsText" dxfId="5294" priority="5711" operator="containsText" text="ENVIADO A FINANCIERA">
      <formula>NOT(ISERROR(SEARCH("ENVIADO A FINANCIERA",AJ428)))</formula>
    </cfRule>
  </conditionalFormatting>
  <conditionalFormatting sqref="AL428">
    <cfRule type="containsText" dxfId="5293" priority="5710" operator="containsText" text="FIRMADO">
      <formula>NOT(ISERROR(SEARCH("FIRMADO",AL428)))</formula>
    </cfRule>
  </conditionalFormatting>
  <conditionalFormatting sqref="AL428">
    <cfRule type="containsText" dxfId="5292" priority="5709" operator="containsText" text="EXPEDIDO">
      <formula>NOT(ISERROR(SEARCH("EXPEDIDO",AL428)))</formula>
    </cfRule>
  </conditionalFormatting>
  <conditionalFormatting sqref="AL428">
    <cfRule type="containsText" dxfId="5291" priority="5708" operator="containsText" text="RELACIONADO">
      <formula>NOT(ISERROR(SEARCH("RELACIONADO",AL428)))</formula>
    </cfRule>
  </conditionalFormatting>
  <conditionalFormatting sqref="AL428">
    <cfRule type="containsText" dxfId="5290" priority="5707" operator="containsText" text="ANEXADO">
      <formula>NOT(ISERROR(SEARCH("ANEXADO",AL428)))</formula>
    </cfRule>
  </conditionalFormatting>
  <conditionalFormatting sqref="AL428">
    <cfRule type="containsText" dxfId="5289" priority="5706" operator="containsText" text="PENDIENTE">
      <formula>NOT(ISERROR(SEARCH("PENDIENTE",AL428)))</formula>
    </cfRule>
  </conditionalFormatting>
  <conditionalFormatting sqref="AL428">
    <cfRule type="containsText" dxfId="5288" priority="5705" operator="containsText" text="ENVIADO A FINANCIERA">
      <formula>NOT(ISERROR(SEARCH("ENVIADO A FINANCIERA",AL428)))</formula>
    </cfRule>
  </conditionalFormatting>
  <conditionalFormatting sqref="AK428">
    <cfRule type="containsText" dxfId="5287" priority="5704" operator="containsText" text="FIRMADO">
      <formula>NOT(ISERROR(SEARCH("FIRMADO",AK428)))</formula>
    </cfRule>
  </conditionalFormatting>
  <conditionalFormatting sqref="AK428">
    <cfRule type="containsText" dxfId="5286" priority="5703" operator="containsText" text="EXPEDIDO">
      <formula>NOT(ISERROR(SEARCH("EXPEDIDO",AK428)))</formula>
    </cfRule>
  </conditionalFormatting>
  <conditionalFormatting sqref="AK428">
    <cfRule type="containsText" dxfId="5285" priority="5702" operator="containsText" text="RELACIONADO">
      <formula>NOT(ISERROR(SEARCH("RELACIONADO",AK428)))</formula>
    </cfRule>
  </conditionalFormatting>
  <conditionalFormatting sqref="AK428">
    <cfRule type="containsText" dxfId="5284" priority="5701" operator="containsText" text="ANEXADO">
      <formula>NOT(ISERROR(SEARCH("ANEXADO",AK428)))</formula>
    </cfRule>
  </conditionalFormatting>
  <conditionalFormatting sqref="AK428">
    <cfRule type="containsText" dxfId="5283" priority="5700" operator="containsText" text="PENDIENTE">
      <formula>NOT(ISERROR(SEARCH("PENDIENTE",AK428)))</formula>
    </cfRule>
  </conditionalFormatting>
  <conditionalFormatting sqref="AK428">
    <cfRule type="containsText" dxfId="5282" priority="5699" operator="containsText" text="ENVIADO A FINANCIERA">
      <formula>NOT(ISERROR(SEARCH("ENVIADO A FINANCIERA",AK428)))</formula>
    </cfRule>
  </conditionalFormatting>
  <conditionalFormatting sqref="AJ540">
    <cfRule type="containsText" dxfId="5281" priority="5698" operator="containsText" text="FIRMADO">
      <formula>NOT(ISERROR(SEARCH("FIRMADO",AJ540)))</formula>
    </cfRule>
  </conditionalFormatting>
  <conditionalFormatting sqref="AJ540">
    <cfRule type="containsText" dxfId="5280" priority="5697" operator="containsText" text="EXPEDIDO">
      <formula>NOT(ISERROR(SEARCH("EXPEDIDO",AJ540)))</formula>
    </cfRule>
  </conditionalFormatting>
  <conditionalFormatting sqref="AJ540">
    <cfRule type="containsText" dxfId="5279" priority="5696" operator="containsText" text="RELACIONADO">
      <formula>NOT(ISERROR(SEARCH("RELACIONADO",AJ540)))</formula>
    </cfRule>
  </conditionalFormatting>
  <conditionalFormatting sqref="AJ540">
    <cfRule type="containsText" dxfId="5278" priority="5695" operator="containsText" text="ANEXADO">
      <formula>NOT(ISERROR(SEARCH("ANEXADO",AJ540)))</formula>
    </cfRule>
  </conditionalFormatting>
  <conditionalFormatting sqref="AJ540">
    <cfRule type="containsText" dxfId="5277" priority="5694" operator="containsText" text="PENDIENTE">
      <formula>NOT(ISERROR(SEARCH("PENDIENTE",AJ540)))</formula>
    </cfRule>
  </conditionalFormatting>
  <conditionalFormatting sqref="AJ540">
    <cfRule type="containsText" dxfId="5276" priority="5693" operator="containsText" text="ENVIADO A FINANCIERA">
      <formula>NOT(ISERROR(SEARCH("ENVIADO A FINANCIERA",AJ540)))</formula>
    </cfRule>
  </conditionalFormatting>
  <conditionalFormatting sqref="AL540">
    <cfRule type="containsText" dxfId="5275" priority="5692" operator="containsText" text="FIRMADO">
      <formula>NOT(ISERROR(SEARCH("FIRMADO",AL540)))</formula>
    </cfRule>
  </conditionalFormatting>
  <conditionalFormatting sqref="AL540">
    <cfRule type="containsText" dxfId="5274" priority="5691" operator="containsText" text="EXPEDIDO">
      <formula>NOT(ISERROR(SEARCH("EXPEDIDO",AL540)))</formula>
    </cfRule>
  </conditionalFormatting>
  <conditionalFormatting sqref="AL540">
    <cfRule type="containsText" dxfId="5273" priority="5690" operator="containsText" text="RELACIONADO">
      <formula>NOT(ISERROR(SEARCH("RELACIONADO",AL540)))</formula>
    </cfRule>
  </conditionalFormatting>
  <conditionalFormatting sqref="AL540">
    <cfRule type="containsText" dxfId="5272" priority="5689" operator="containsText" text="ANEXADO">
      <formula>NOT(ISERROR(SEARCH("ANEXADO",AL540)))</formula>
    </cfRule>
  </conditionalFormatting>
  <conditionalFormatting sqref="AL540">
    <cfRule type="containsText" dxfId="5271" priority="5688" operator="containsText" text="PENDIENTE">
      <formula>NOT(ISERROR(SEARCH("PENDIENTE",AL540)))</formula>
    </cfRule>
  </conditionalFormatting>
  <conditionalFormatting sqref="AL540">
    <cfRule type="containsText" dxfId="5270" priority="5687" operator="containsText" text="ENVIADO A FINANCIERA">
      <formula>NOT(ISERROR(SEARCH("ENVIADO A FINANCIERA",AL540)))</formula>
    </cfRule>
  </conditionalFormatting>
  <conditionalFormatting sqref="AK540">
    <cfRule type="containsText" dxfId="5269" priority="5686" operator="containsText" text="FIRMADO">
      <formula>NOT(ISERROR(SEARCH("FIRMADO",AK540)))</formula>
    </cfRule>
  </conditionalFormatting>
  <conditionalFormatting sqref="AK540">
    <cfRule type="containsText" dxfId="5268" priority="5685" operator="containsText" text="EXPEDIDO">
      <formula>NOT(ISERROR(SEARCH("EXPEDIDO",AK540)))</formula>
    </cfRule>
  </conditionalFormatting>
  <conditionalFormatting sqref="AK540">
    <cfRule type="containsText" dxfId="5267" priority="5684" operator="containsText" text="RELACIONADO">
      <formula>NOT(ISERROR(SEARCH("RELACIONADO",AK540)))</formula>
    </cfRule>
  </conditionalFormatting>
  <conditionalFormatting sqref="AK540">
    <cfRule type="containsText" dxfId="5266" priority="5683" operator="containsText" text="ANEXADO">
      <formula>NOT(ISERROR(SEARCH("ANEXADO",AK540)))</formula>
    </cfRule>
  </conditionalFormatting>
  <conditionalFormatting sqref="AK540">
    <cfRule type="containsText" dxfId="5265" priority="5682" operator="containsText" text="PENDIENTE">
      <formula>NOT(ISERROR(SEARCH("PENDIENTE",AK540)))</formula>
    </cfRule>
  </conditionalFormatting>
  <conditionalFormatting sqref="AK540">
    <cfRule type="containsText" dxfId="5264" priority="5681" operator="containsText" text="ENVIADO A FINANCIERA">
      <formula>NOT(ISERROR(SEARCH("ENVIADO A FINANCIERA",AK540)))</formula>
    </cfRule>
  </conditionalFormatting>
  <conditionalFormatting sqref="AK460:AL460">
    <cfRule type="containsText" dxfId="5263" priority="5680" operator="containsText" text="FIRMADO">
      <formula>NOT(ISERROR(SEARCH("FIRMADO",AK460)))</formula>
    </cfRule>
  </conditionalFormatting>
  <conditionalFormatting sqref="AK460:AL460">
    <cfRule type="containsText" dxfId="5262" priority="5679" operator="containsText" text="EXPEDIDO">
      <formula>NOT(ISERROR(SEARCH("EXPEDIDO",AK460)))</formula>
    </cfRule>
  </conditionalFormatting>
  <conditionalFormatting sqref="AK460:AL460">
    <cfRule type="containsText" dxfId="5261" priority="5678" operator="containsText" text="RELACIONADO">
      <formula>NOT(ISERROR(SEARCH("RELACIONADO",AK460)))</formula>
    </cfRule>
  </conditionalFormatting>
  <conditionalFormatting sqref="AK460:AL460">
    <cfRule type="containsText" dxfId="5260" priority="5677" operator="containsText" text="ANEXADO">
      <formula>NOT(ISERROR(SEARCH("ANEXADO",AK460)))</formula>
    </cfRule>
  </conditionalFormatting>
  <conditionalFormatting sqref="AK460:AL460">
    <cfRule type="containsText" dxfId="5259" priority="5676" operator="containsText" text="PENDIENTE">
      <formula>NOT(ISERROR(SEARCH("PENDIENTE",AK460)))</formula>
    </cfRule>
  </conditionalFormatting>
  <conditionalFormatting sqref="AK460:AL460">
    <cfRule type="containsText" dxfId="5258" priority="5675" operator="containsText" text="ENVIADO A FINANCIERA">
      <formula>NOT(ISERROR(SEARCH("ENVIADO A FINANCIERA",AK460)))</formula>
    </cfRule>
  </conditionalFormatting>
  <conditionalFormatting sqref="AJ525">
    <cfRule type="containsText" dxfId="5257" priority="5674" operator="containsText" text="FIRMADO">
      <formula>NOT(ISERROR(SEARCH("FIRMADO",AJ525)))</formula>
    </cfRule>
  </conditionalFormatting>
  <conditionalFormatting sqref="AJ525">
    <cfRule type="containsText" dxfId="5256" priority="5673" operator="containsText" text="EXPEDIDO">
      <formula>NOT(ISERROR(SEARCH("EXPEDIDO",AJ525)))</formula>
    </cfRule>
  </conditionalFormatting>
  <conditionalFormatting sqref="AJ525">
    <cfRule type="containsText" dxfId="5255" priority="5672" operator="containsText" text="RELACIONADO">
      <formula>NOT(ISERROR(SEARCH("RELACIONADO",AJ525)))</formula>
    </cfRule>
  </conditionalFormatting>
  <conditionalFormatting sqref="AJ525">
    <cfRule type="containsText" dxfId="5254" priority="5671" operator="containsText" text="ANEXADO">
      <formula>NOT(ISERROR(SEARCH("ANEXADO",AJ525)))</formula>
    </cfRule>
  </conditionalFormatting>
  <conditionalFormatting sqref="AJ525">
    <cfRule type="containsText" dxfId="5253" priority="5670" operator="containsText" text="PENDIENTE">
      <formula>NOT(ISERROR(SEARCH("PENDIENTE",AJ525)))</formula>
    </cfRule>
  </conditionalFormatting>
  <conditionalFormatting sqref="AJ525">
    <cfRule type="containsText" dxfId="5252" priority="5669" operator="containsText" text="ENVIADO A FINANCIERA">
      <formula>NOT(ISERROR(SEARCH("ENVIADO A FINANCIERA",AJ525)))</formula>
    </cfRule>
  </conditionalFormatting>
  <conditionalFormatting sqref="AK525:AL525">
    <cfRule type="containsText" dxfId="5251" priority="5668" operator="containsText" text="FIRMADO">
      <formula>NOT(ISERROR(SEARCH("FIRMADO",AK525)))</formula>
    </cfRule>
  </conditionalFormatting>
  <conditionalFormatting sqref="AK525:AL525">
    <cfRule type="containsText" dxfId="5250" priority="5667" operator="containsText" text="EXPEDIDO">
      <formula>NOT(ISERROR(SEARCH("EXPEDIDO",AK525)))</formula>
    </cfRule>
  </conditionalFormatting>
  <conditionalFormatting sqref="AK525:AL525">
    <cfRule type="containsText" dxfId="5249" priority="5666" operator="containsText" text="RELACIONADO">
      <formula>NOT(ISERROR(SEARCH("RELACIONADO",AK525)))</formula>
    </cfRule>
  </conditionalFormatting>
  <conditionalFormatting sqref="AK525:AL525">
    <cfRule type="containsText" dxfId="5248" priority="5665" operator="containsText" text="ANEXADO">
      <formula>NOT(ISERROR(SEARCH("ANEXADO",AK525)))</formula>
    </cfRule>
  </conditionalFormatting>
  <conditionalFormatting sqref="AK525:AL525">
    <cfRule type="containsText" dxfId="5247" priority="5664" operator="containsText" text="PENDIENTE">
      <formula>NOT(ISERROR(SEARCH("PENDIENTE",AK525)))</formula>
    </cfRule>
  </conditionalFormatting>
  <conditionalFormatting sqref="AK525:AL525">
    <cfRule type="containsText" dxfId="5246" priority="5663" operator="containsText" text="ENVIADO A FINANCIERA">
      <formula>NOT(ISERROR(SEARCH("ENVIADO A FINANCIERA",AK525)))</formula>
    </cfRule>
  </conditionalFormatting>
  <conditionalFormatting sqref="AJ450">
    <cfRule type="containsText" dxfId="5245" priority="5662" operator="containsText" text="FIRMADO">
      <formula>NOT(ISERROR(SEARCH("FIRMADO",AJ450)))</formula>
    </cfRule>
  </conditionalFormatting>
  <conditionalFormatting sqref="AJ450">
    <cfRule type="containsText" dxfId="5244" priority="5661" operator="containsText" text="EXPEDIDO">
      <formula>NOT(ISERROR(SEARCH("EXPEDIDO",AJ450)))</formula>
    </cfRule>
  </conditionalFormatting>
  <conditionalFormatting sqref="AJ450">
    <cfRule type="containsText" dxfId="5243" priority="5660" operator="containsText" text="RELACIONADO">
      <formula>NOT(ISERROR(SEARCH("RELACIONADO",AJ450)))</formula>
    </cfRule>
  </conditionalFormatting>
  <conditionalFormatting sqref="AJ450">
    <cfRule type="containsText" dxfId="5242" priority="5659" operator="containsText" text="ANEXADO">
      <formula>NOT(ISERROR(SEARCH("ANEXADO",AJ450)))</formula>
    </cfRule>
  </conditionalFormatting>
  <conditionalFormatting sqref="AJ450">
    <cfRule type="containsText" dxfId="5241" priority="5658" operator="containsText" text="PENDIENTE">
      <formula>NOT(ISERROR(SEARCH("PENDIENTE",AJ450)))</formula>
    </cfRule>
  </conditionalFormatting>
  <conditionalFormatting sqref="AJ450">
    <cfRule type="containsText" dxfId="5240" priority="5657" operator="containsText" text="ENVIADO A FINANCIERA">
      <formula>NOT(ISERROR(SEARCH("ENVIADO A FINANCIERA",AJ450)))</formula>
    </cfRule>
  </conditionalFormatting>
  <conditionalFormatting sqref="AK450:AL450">
    <cfRule type="containsText" dxfId="5239" priority="5656" operator="containsText" text="FIRMADO">
      <formula>NOT(ISERROR(SEARCH("FIRMADO",AK450)))</formula>
    </cfRule>
  </conditionalFormatting>
  <conditionalFormatting sqref="AK450:AL450">
    <cfRule type="containsText" dxfId="5238" priority="5655" operator="containsText" text="EXPEDIDO">
      <formula>NOT(ISERROR(SEARCH("EXPEDIDO",AK450)))</formula>
    </cfRule>
  </conditionalFormatting>
  <conditionalFormatting sqref="AK450:AL450">
    <cfRule type="containsText" dxfId="5237" priority="5654" operator="containsText" text="RELACIONADO">
      <formula>NOT(ISERROR(SEARCH("RELACIONADO",AK450)))</formula>
    </cfRule>
  </conditionalFormatting>
  <conditionalFormatting sqref="AK450:AL450">
    <cfRule type="containsText" dxfId="5236" priority="5653" operator="containsText" text="ANEXADO">
      <formula>NOT(ISERROR(SEARCH("ANEXADO",AK450)))</formula>
    </cfRule>
  </conditionalFormatting>
  <conditionalFormatting sqref="AK450:AL450">
    <cfRule type="containsText" dxfId="5235" priority="5652" operator="containsText" text="PENDIENTE">
      <formula>NOT(ISERROR(SEARCH("PENDIENTE",AK450)))</formula>
    </cfRule>
  </conditionalFormatting>
  <conditionalFormatting sqref="AK450:AL450">
    <cfRule type="containsText" dxfId="5234" priority="5651" operator="containsText" text="ENVIADO A FINANCIERA">
      <formula>NOT(ISERROR(SEARCH("ENVIADO A FINANCIERA",AK450)))</formula>
    </cfRule>
  </conditionalFormatting>
  <conditionalFormatting sqref="AJ584:AL584">
    <cfRule type="containsText" dxfId="5233" priority="5650" operator="containsText" text="FIRMADO">
      <formula>NOT(ISERROR(SEARCH("FIRMADO",AJ584)))</formula>
    </cfRule>
  </conditionalFormatting>
  <conditionalFormatting sqref="AJ584:AL584">
    <cfRule type="containsText" dxfId="5232" priority="5649" operator="containsText" text="EXPEDIDO">
      <formula>NOT(ISERROR(SEARCH("EXPEDIDO",AJ584)))</formula>
    </cfRule>
  </conditionalFormatting>
  <conditionalFormatting sqref="AJ584:AL584">
    <cfRule type="containsText" dxfId="5231" priority="5648" operator="containsText" text="RELACIONADO">
      <formula>NOT(ISERROR(SEARCH("RELACIONADO",AJ584)))</formula>
    </cfRule>
  </conditionalFormatting>
  <conditionalFormatting sqref="AJ584:AL584">
    <cfRule type="containsText" dxfId="5230" priority="5647" operator="containsText" text="ANEXADO">
      <formula>NOT(ISERROR(SEARCH("ANEXADO",AJ584)))</formula>
    </cfRule>
  </conditionalFormatting>
  <conditionalFormatting sqref="AJ584:AL584">
    <cfRule type="containsText" dxfId="5229" priority="5646" operator="containsText" text="PENDIENTE">
      <formula>NOT(ISERROR(SEARCH("PENDIENTE",AJ584)))</formula>
    </cfRule>
  </conditionalFormatting>
  <conditionalFormatting sqref="AJ584:AL584">
    <cfRule type="containsText" dxfId="5228" priority="5645" operator="containsText" text="ENVIADO A FINANCIERA">
      <formula>NOT(ISERROR(SEARCH("ENVIADO A FINANCIERA",AJ584)))</formula>
    </cfRule>
  </conditionalFormatting>
  <conditionalFormatting sqref="AJ588:AL588">
    <cfRule type="containsText" dxfId="5227" priority="5644" operator="containsText" text="FIRMADO">
      <formula>NOT(ISERROR(SEARCH("FIRMADO",AJ588)))</formula>
    </cfRule>
  </conditionalFormatting>
  <conditionalFormatting sqref="AJ588:AL588">
    <cfRule type="containsText" dxfId="5226" priority="5643" operator="containsText" text="EXPEDIDO">
      <formula>NOT(ISERROR(SEARCH("EXPEDIDO",AJ588)))</formula>
    </cfRule>
  </conditionalFormatting>
  <conditionalFormatting sqref="AJ588:AL588">
    <cfRule type="containsText" dxfId="5225" priority="5642" operator="containsText" text="RELACIONADO">
      <formula>NOT(ISERROR(SEARCH("RELACIONADO",AJ588)))</formula>
    </cfRule>
  </conditionalFormatting>
  <conditionalFormatting sqref="AJ588:AL588">
    <cfRule type="containsText" dxfId="5224" priority="5641" operator="containsText" text="ANEXADO">
      <formula>NOT(ISERROR(SEARCH("ANEXADO",AJ588)))</formula>
    </cfRule>
  </conditionalFormatting>
  <conditionalFormatting sqref="AJ588:AL588">
    <cfRule type="containsText" dxfId="5223" priority="5640" operator="containsText" text="PENDIENTE">
      <formula>NOT(ISERROR(SEARCH("PENDIENTE",AJ588)))</formula>
    </cfRule>
  </conditionalFormatting>
  <conditionalFormatting sqref="AJ588:AL588">
    <cfRule type="containsText" dxfId="5222" priority="5639" operator="containsText" text="ENVIADO A FINANCIERA">
      <formula>NOT(ISERROR(SEARCH("ENVIADO A FINANCIERA",AJ588)))</formula>
    </cfRule>
  </conditionalFormatting>
  <conditionalFormatting sqref="AJ591:AL591">
    <cfRule type="containsText" dxfId="5221" priority="5638" operator="containsText" text="FIRMADO">
      <formula>NOT(ISERROR(SEARCH("FIRMADO",AJ591)))</formula>
    </cfRule>
  </conditionalFormatting>
  <conditionalFormatting sqref="AJ591:AL591">
    <cfRule type="containsText" dxfId="5220" priority="5637" operator="containsText" text="EXPEDIDO">
      <formula>NOT(ISERROR(SEARCH("EXPEDIDO",AJ591)))</formula>
    </cfRule>
  </conditionalFormatting>
  <conditionalFormatting sqref="AJ591:AL591">
    <cfRule type="containsText" dxfId="5219" priority="5636" operator="containsText" text="RELACIONADO">
      <formula>NOT(ISERROR(SEARCH("RELACIONADO",AJ591)))</formula>
    </cfRule>
  </conditionalFormatting>
  <conditionalFormatting sqref="AJ591:AL591">
    <cfRule type="containsText" dxfId="5218" priority="5635" operator="containsText" text="ANEXADO">
      <formula>NOT(ISERROR(SEARCH("ANEXADO",AJ591)))</formula>
    </cfRule>
  </conditionalFormatting>
  <conditionalFormatting sqref="AJ591:AL591">
    <cfRule type="containsText" dxfId="5217" priority="5634" operator="containsText" text="PENDIENTE">
      <formula>NOT(ISERROR(SEARCH("PENDIENTE",AJ591)))</formula>
    </cfRule>
  </conditionalFormatting>
  <conditionalFormatting sqref="AJ591:AL591">
    <cfRule type="containsText" dxfId="5216" priority="5633" operator="containsText" text="ENVIADO A FINANCIERA">
      <formula>NOT(ISERROR(SEARCH("ENVIADO A FINANCIERA",AJ591)))</formula>
    </cfRule>
  </conditionalFormatting>
  <conditionalFormatting sqref="AJ408">
    <cfRule type="containsText" dxfId="5215" priority="5632" operator="containsText" text="FIRMADO">
      <formula>NOT(ISERROR(SEARCH("FIRMADO",AJ408)))</formula>
    </cfRule>
  </conditionalFormatting>
  <conditionalFormatting sqref="AJ408">
    <cfRule type="containsText" dxfId="5214" priority="5631" operator="containsText" text="EXPEDIDO">
      <formula>NOT(ISERROR(SEARCH("EXPEDIDO",AJ408)))</formula>
    </cfRule>
  </conditionalFormatting>
  <conditionalFormatting sqref="AJ408">
    <cfRule type="containsText" dxfId="5213" priority="5630" operator="containsText" text="RELACIONADO">
      <formula>NOT(ISERROR(SEARCH("RELACIONADO",AJ408)))</formula>
    </cfRule>
  </conditionalFormatting>
  <conditionalFormatting sqref="AJ408">
    <cfRule type="containsText" dxfId="5212" priority="5629" operator="containsText" text="ANEXADO">
      <formula>NOT(ISERROR(SEARCH("ANEXADO",AJ408)))</formula>
    </cfRule>
  </conditionalFormatting>
  <conditionalFormatting sqref="AJ408">
    <cfRule type="containsText" dxfId="5211" priority="5628" operator="containsText" text="PENDIENTE">
      <formula>NOT(ISERROR(SEARCH("PENDIENTE",AJ408)))</formula>
    </cfRule>
  </conditionalFormatting>
  <conditionalFormatting sqref="AJ408">
    <cfRule type="containsText" dxfId="5210" priority="5627" operator="containsText" text="ENVIADO A FINANCIERA">
      <formula>NOT(ISERROR(SEARCH("ENVIADO A FINANCIERA",AJ408)))</formula>
    </cfRule>
  </conditionalFormatting>
  <conditionalFormatting sqref="AK408:AL408">
    <cfRule type="containsText" dxfId="5209" priority="5626" operator="containsText" text="FIRMADO">
      <formula>NOT(ISERROR(SEARCH("FIRMADO",AK408)))</formula>
    </cfRule>
  </conditionalFormatting>
  <conditionalFormatting sqref="AK408:AL408">
    <cfRule type="containsText" dxfId="5208" priority="5625" operator="containsText" text="EXPEDIDO">
      <formula>NOT(ISERROR(SEARCH("EXPEDIDO",AK408)))</formula>
    </cfRule>
  </conditionalFormatting>
  <conditionalFormatting sqref="AK408:AL408">
    <cfRule type="containsText" dxfId="5207" priority="5624" operator="containsText" text="RELACIONADO">
      <formula>NOT(ISERROR(SEARCH("RELACIONADO",AK408)))</formula>
    </cfRule>
  </conditionalFormatting>
  <conditionalFormatting sqref="AK408:AL408">
    <cfRule type="containsText" dxfId="5206" priority="5623" operator="containsText" text="ANEXADO">
      <formula>NOT(ISERROR(SEARCH("ANEXADO",AK408)))</formula>
    </cfRule>
  </conditionalFormatting>
  <conditionalFormatting sqref="AK408:AL408">
    <cfRule type="containsText" dxfId="5205" priority="5622" operator="containsText" text="PENDIENTE">
      <formula>NOT(ISERROR(SEARCH("PENDIENTE",AK408)))</formula>
    </cfRule>
  </conditionalFormatting>
  <conditionalFormatting sqref="AK408:AL408">
    <cfRule type="containsText" dxfId="5204" priority="5621" operator="containsText" text="ENVIADO A FINANCIERA">
      <formula>NOT(ISERROR(SEARCH("ENVIADO A FINANCIERA",AK408)))</formula>
    </cfRule>
  </conditionalFormatting>
  <conditionalFormatting sqref="AJ583:AL583">
    <cfRule type="containsText" dxfId="5203" priority="5620" operator="containsText" text="FIRMADO">
      <formula>NOT(ISERROR(SEARCH("FIRMADO",AJ583)))</formula>
    </cfRule>
  </conditionalFormatting>
  <conditionalFormatting sqref="AJ583:AL583">
    <cfRule type="containsText" dxfId="5202" priority="5619" operator="containsText" text="EXPEDIDO">
      <formula>NOT(ISERROR(SEARCH("EXPEDIDO",AJ583)))</formula>
    </cfRule>
  </conditionalFormatting>
  <conditionalFormatting sqref="AJ583:AL583">
    <cfRule type="containsText" dxfId="5201" priority="5618" operator="containsText" text="RELACIONADO">
      <formula>NOT(ISERROR(SEARCH("RELACIONADO",AJ583)))</formula>
    </cfRule>
  </conditionalFormatting>
  <conditionalFormatting sqref="AJ583:AL583">
    <cfRule type="containsText" dxfId="5200" priority="5617" operator="containsText" text="ANEXADO">
      <formula>NOT(ISERROR(SEARCH("ANEXADO",AJ583)))</formula>
    </cfRule>
  </conditionalFormatting>
  <conditionalFormatting sqref="AJ583:AL583">
    <cfRule type="containsText" dxfId="5199" priority="5616" operator="containsText" text="PENDIENTE">
      <formula>NOT(ISERROR(SEARCH("PENDIENTE",AJ583)))</formula>
    </cfRule>
  </conditionalFormatting>
  <conditionalFormatting sqref="AJ583:AL583">
    <cfRule type="containsText" dxfId="5198" priority="5615" operator="containsText" text="ENVIADO A FINANCIERA">
      <formula>NOT(ISERROR(SEARCH("ENVIADO A FINANCIERA",AJ583)))</formula>
    </cfRule>
  </conditionalFormatting>
  <conditionalFormatting sqref="AK517:AL517">
    <cfRule type="containsText" dxfId="5197" priority="5614" operator="containsText" text="FIRMADO">
      <formula>NOT(ISERROR(SEARCH("FIRMADO",AK517)))</formula>
    </cfRule>
  </conditionalFormatting>
  <conditionalFormatting sqref="AK517:AL517">
    <cfRule type="containsText" dxfId="5196" priority="5613" operator="containsText" text="EXPEDIDO">
      <formula>NOT(ISERROR(SEARCH("EXPEDIDO",AK517)))</formula>
    </cfRule>
  </conditionalFormatting>
  <conditionalFormatting sqref="AK517:AL517">
    <cfRule type="containsText" dxfId="5195" priority="5612" operator="containsText" text="RELACIONADO">
      <formula>NOT(ISERROR(SEARCH("RELACIONADO",AK517)))</formula>
    </cfRule>
  </conditionalFormatting>
  <conditionalFormatting sqref="AK517:AL517">
    <cfRule type="containsText" dxfId="5194" priority="5611" operator="containsText" text="ANEXADO">
      <formula>NOT(ISERROR(SEARCH("ANEXADO",AK517)))</formula>
    </cfRule>
  </conditionalFormatting>
  <conditionalFormatting sqref="AK517:AL517">
    <cfRule type="containsText" dxfId="5193" priority="5610" operator="containsText" text="PENDIENTE">
      <formula>NOT(ISERROR(SEARCH("PENDIENTE",AK517)))</formula>
    </cfRule>
  </conditionalFormatting>
  <conditionalFormatting sqref="AK517:AL517">
    <cfRule type="containsText" dxfId="5192" priority="5609" operator="containsText" text="ENVIADO A FINANCIERA">
      <formula>NOT(ISERROR(SEARCH("ENVIADO A FINANCIERA",AK517)))</formula>
    </cfRule>
  </conditionalFormatting>
  <conditionalFormatting sqref="AK566:AL566">
    <cfRule type="containsText" dxfId="5191" priority="5608" operator="containsText" text="FIRMADO">
      <formula>NOT(ISERROR(SEARCH("FIRMADO",AK566)))</formula>
    </cfRule>
  </conditionalFormatting>
  <conditionalFormatting sqref="AK566:AL566">
    <cfRule type="containsText" dxfId="5190" priority="5607" operator="containsText" text="EXPEDIDO">
      <formula>NOT(ISERROR(SEARCH("EXPEDIDO",AK566)))</formula>
    </cfRule>
  </conditionalFormatting>
  <conditionalFormatting sqref="AK566:AL566">
    <cfRule type="containsText" dxfId="5189" priority="5606" operator="containsText" text="RELACIONADO">
      <formula>NOT(ISERROR(SEARCH("RELACIONADO",AK566)))</formula>
    </cfRule>
  </conditionalFormatting>
  <conditionalFormatting sqref="AK566:AL566">
    <cfRule type="containsText" dxfId="5188" priority="5605" operator="containsText" text="ANEXADO">
      <formula>NOT(ISERROR(SEARCH("ANEXADO",AK566)))</formula>
    </cfRule>
  </conditionalFormatting>
  <conditionalFormatting sqref="AK566:AL566">
    <cfRule type="containsText" dxfId="5187" priority="5604" operator="containsText" text="PENDIENTE">
      <formula>NOT(ISERROR(SEARCH("PENDIENTE",AK566)))</formula>
    </cfRule>
  </conditionalFormatting>
  <conditionalFormatting sqref="AK566:AL566">
    <cfRule type="containsText" dxfId="5186" priority="5603" operator="containsText" text="ENVIADO A FINANCIERA">
      <formula>NOT(ISERROR(SEARCH("ENVIADO A FINANCIERA",AK566)))</formula>
    </cfRule>
  </conditionalFormatting>
  <conditionalFormatting sqref="AK536:AL536">
    <cfRule type="containsText" dxfId="5185" priority="5602" operator="containsText" text="FIRMADO">
      <formula>NOT(ISERROR(SEARCH("FIRMADO",AK536)))</formula>
    </cfRule>
  </conditionalFormatting>
  <conditionalFormatting sqref="AK536:AL536">
    <cfRule type="containsText" dxfId="5184" priority="5601" operator="containsText" text="EXPEDIDO">
      <formula>NOT(ISERROR(SEARCH("EXPEDIDO",AK536)))</formula>
    </cfRule>
  </conditionalFormatting>
  <conditionalFormatting sqref="AK536:AL536">
    <cfRule type="containsText" dxfId="5183" priority="5600" operator="containsText" text="RELACIONADO">
      <formula>NOT(ISERROR(SEARCH("RELACIONADO",AK536)))</formula>
    </cfRule>
  </conditionalFormatting>
  <conditionalFormatting sqref="AK536:AL536">
    <cfRule type="containsText" dxfId="5182" priority="5599" operator="containsText" text="ANEXADO">
      <formula>NOT(ISERROR(SEARCH("ANEXADO",AK536)))</formula>
    </cfRule>
  </conditionalFormatting>
  <conditionalFormatting sqref="AK536:AL536">
    <cfRule type="containsText" dxfId="5181" priority="5598" operator="containsText" text="PENDIENTE">
      <formula>NOT(ISERROR(SEARCH("PENDIENTE",AK536)))</formula>
    </cfRule>
  </conditionalFormatting>
  <conditionalFormatting sqref="AK536:AL536">
    <cfRule type="containsText" dxfId="5180" priority="5597" operator="containsText" text="ENVIADO A FINANCIERA">
      <formula>NOT(ISERROR(SEARCH("ENVIADO A FINANCIERA",AK536)))</formula>
    </cfRule>
  </conditionalFormatting>
  <conditionalFormatting sqref="AI350:AL350">
    <cfRule type="containsText" dxfId="5179" priority="5596" operator="containsText" text="FIRMADO">
      <formula>NOT(ISERROR(SEARCH("FIRMADO",AI350)))</formula>
    </cfRule>
  </conditionalFormatting>
  <conditionalFormatting sqref="AI350:AL350">
    <cfRule type="containsText" dxfId="5178" priority="5595" operator="containsText" text="EXPEDIDO">
      <formula>NOT(ISERROR(SEARCH("EXPEDIDO",AI350)))</formula>
    </cfRule>
  </conditionalFormatting>
  <conditionalFormatting sqref="AI350:AL350">
    <cfRule type="containsText" dxfId="5177" priority="5594" operator="containsText" text="RELACIONADO">
      <formula>NOT(ISERROR(SEARCH("RELACIONADO",AI350)))</formula>
    </cfRule>
  </conditionalFormatting>
  <conditionalFormatting sqref="AI350:AL350">
    <cfRule type="containsText" dxfId="5176" priority="5593" operator="containsText" text="ANEXADO">
      <formula>NOT(ISERROR(SEARCH("ANEXADO",AI350)))</formula>
    </cfRule>
  </conditionalFormatting>
  <conditionalFormatting sqref="AI350:AL350">
    <cfRule type="containsText" dxfId="5175" priority="5592" operator="containsText" text="PENDIENTE">
      <formula>NOT(ISERROR(SEARCH("PENDIENTE",AI350)))</formula>
    </cfRule>
  </conditionalFormatting>
  <conditionalFormatting sqref="AI350:AL350">
    <cfRule type="containsText" dxfId="5174" priority="5591" operator="containsText" text="ENVIADO A FINANCIERA">
      <formula>NOT(ISERROR(SEARCH("ENVIADO A FINANCIERA",AI350)))</formula>
    </cfRule>
  </conditionalFormatting>
  <conditionalFormatting sqref="AJ458:AL458">
    <cfRule type="containsText" dxfId="5173" priority="5590" operator="containsText" text="FIRMADO">
      <formula>NOT(ISERROR(SEARCH("FIRMADO",AJ458)))</formula>
    </cfRule>
  </conditionalFormatting>
  <conditionalFormatting sqref="AJ458:AL458">
    <cfRule type="containsText" dxfId="5172" priority="5589" operator="containsText" text="EXPEDIDO">
      <formula>NOT(ISERROR(SEARCH("EXPEDIDO",AJ458)))</formula>
    </cfRule>
  </conditionalFormatting>
  <conditionalFormatting sqref="AJ458:AL458">
    <cfRule type="containsText" dxfId="5171" priority="5588" operator="containsText" text="RELACIONADO">
      <formula>NOT(ISERROR(SEARCH("RELACIONADO",AJ458)))</formula>
    </cfRule>
  </conditionalFormatting>
  <conditionalFormatting sqref="AJ458:AL458">
    <cfRule type="containsText" dxfId="5170" priority="5587" operator="containsText" text="ANEXADO">
      <formula>NOT(ISERROR(SEARCH("ANEXADO",AJ458)))</formula>
    </cfRule>
  </conditionalFormatting>
  <conditionalFormatting sqref="AJ458:AL458">
    <cfRule type="containsText" dxfId="5169" priority="5586" operator="containsText" text="PENDIENTE">
      <formula>NOT(ISERROR(SEARCH("PENDIENTE",AJ458)))</formula>
    </cfRule>
  </conditionalFormatting>
  <conditionalFormatting sqref="AJ458:AL458">
    <cfRule type="containsText" dxfId="5168" priority="5585" operator="containsText" text="ENVIADO A FINANCIERA">
      <formula>NOT(ISERROR(SEARCH("ENVIADO A FINANCIERA",AJ458)))</formula>
    </cfRule>
  </conditionalFormatting>
  <conditionalFormatting sqref="AJ545:AL545">
    <cfRule type="containsText" dxfId="5167" priority="5584" operator="containsText" text="FIRMADO">
      <formula>NOT(ISERROR(SEARCH("FIRMADO",AJ545)))</formula>
    </cfRule>
  </conditionalFormatting>
  <conditionalFormatting sqref="AJ545:AL545">
    <cfRule type="containsText" dxfId="5166" priority="5583" operator="containsText" text="EXPEDIDO">
      <formula>NOT(ISERROR(SEARCH("EXPEDIDO",AJ545)))</formula>
    </cfRule>
  </conditionalFormatting>
  <conditionalFormatting sqref="AJ545:AL545">
    <cfRule type="containsText" dxfId="5165" priority="5582" operator="containsText" text="RELACIONADO">
      <formula>NOT(ISERROR(SEARCH("RELACIONADO",AJ545)))</formula>
    </cfRule>
  </conditionalFormatting>
  <conditionalFormatting sqref="AJ545:AL545">
    <cfRule type="containsText" dxfId="5164" priority="5581" operator="containsText" text="ANEXADO">
      <formula>NOT(ISERROR(SEARCH("ANEXADO",AJ545)))</formula>
    </cfRule>
  </conditionalFormatting>
  <conditionalFormatting sqref="AJ545:AL545">
    <cfRule type="containsText" dxfId="5163" priority="5580" operator="containsText" text="PENDIENTE">
      <formula>NOT(ISERROR(SEARCH("PENDIENTE",AJ545)))</formula>
    </cfRule>
  </conditionalFormatting>
  <conditionalFormatting sqref="AJ545:AL545">
    <cfRule type="containsText" dxfId="5162" priority="5579" operator="containsText" text="ENVIADO A FINANCIERA">
      <formula>NOT(ISERROR(SEARCH("ENVIADO A FINANCIERA",AJ545)))</formula>
    </cfRule>
  </conditionalFormatting>
  <conditionalFormatting sqref="AJ579:AL579">
    <cfRule type="containsText" dxfId="5161" priority="5578" operator="containsText" text="FIRMADO">
      <formula>NOT(ISERROR(SEARCH("FIRMADO",AJ579)))</formula>
    </cfRule>
  </conditionalFormatting>
  <conditionalFormatting sqref="AJ579:AL579">
    <cfRule type="containsText" dxfId="5160" priority="5577" operator="containsText" text="EXPEDIDO">
      <formula>NOT(ISERROR(SEARCH("EXPEDIDO",AJ579)))</formula>
    </cfRule>
  </conditionalFormatting>
  <conditionalFormatting sqref="AJ579:AL579">
    <cfRule type="containsText" dxfId="5159" priority="5576" operator="containsText" text="RELACIONADO">
      <formula>NOT(ISERROR(SEARCH("RELACIONADO",AJ579)))</formula>
    </cfRule>
  </conditionalFormatting>
  <conditionalFormatting sqref="AJ579:AL579">
    <cfRule type="containsText" dxfId="5158" priority="5575" operator="containsText" text="ANEXADO">
      <formula>NOT(ISERROR(SEARCH("ANEXADO",AJ579)))</formula>
    </cfRule>
  </conditionalFormatting>
  <conditionalFormatting sqref="AJ579:AL579">
    <cfRule type="containsText" dxfId="5157" priority="5574" operator="containsText" text="PENDIENTE">
      <formula>NOT(ISERROR(SEARCH("PENDIENTE",AJ579)))</formula>
    </cfRule>
  </conditionalFormatting>
  <conditionalFormatting sqref="AJ579:AL579">
    <cfRule type="containsText" dxfId="5156" priority="5573" operator="containsText" text="ENVIADO A FINANCIERA">
      <formula>NOT(ISERROR(SEARCH("ENVIADO A FINANCIERA",AJ579)))</formula>
    </cfRule>
  </conditionalFormatting>
  <conditionalFormatting sqref="AJ573:AL573">
    <cfRule type="containsText" dxfId="5155" priority="5572" operator="containsText" text="FIRMADO">
      <formula>NOT(ISERROR(SEARCH("FIRMADO",AJ573)))</formula>
    </cfRule>
  </conditionalFormatting>
  <conditionalFormatting sqref="AJ573:AL573">
    <cfRule type="containsText" dxfId="5154" priority="5571" operator="containsText" text="EXPEDIDO">
      <formula>NOT(ISERROR(SEARCH("EXPEDIDO",AJ573)))</formula>
    </cfRule>
  </conditionalFormatting>
  <conditionalFormatting sqref="AJ573:AL573">
    <cfRule type="containsText" dxfId="5153" priority="5570" operator="containsText" text="RELACIONADO">
      <formula>NOT(ISERROR(SEARCH("RELACIONADO",AJ573)))</formula>
    </cfRule>
  </conditionalFormatting>
  <conditionalFormatting sqref="AJ573:AL573">
    <cfRule type="containsText" dxfId="5152" priority="5569" operator="containsText" text="ANEXADO">
      <formula>NOT(ISERROR(SEARCH("ANEXADO",AJ573)))</formula>
    </cfRule>
  </conditionalFormatting>
  <conditionalFormatting sqref="AJ573:AL573">
    <cfRule type="containsText" dxfId="5151" priority="5568" operator="containsText" text="PENDIENTE">
      <formula>NOT(ISERROR(SEARCH("PENDIENTE",AJ573)))</formula>
    </cfRule>
  </conditionalFormatting>
  <conditionalFormatting sqref="AJ573:AL573">
    <cfRule type="containsText" dxfId="5150" priority="5567" operator="containsText" text="ENVIADO A FINANCIERA">
      <formula>NOT(ISERROR(SEARCH("ENVIADO A FINANCIERA",AJ573)))</formula>
    </cfRule>
  </conditionalFormatting>
  <conditionalFormatting sqref="AI389:AL389">
    <cfRule type="containsText" dxfId="5149" priority="5566" operator="containsText" text="FIRMADO">
      <formula>NOT(ISERROR(SEARCH("FIRMADO",AI389)))</formula>
    </cfRule>
  </conditionalFormatting>
  <conditionalFormatting sqref="AI389:AL389">
    <cfRule type="containsText" dxfId="5148" priority="5565" operator="containsText" text="EXPEDIDO">
      <formula>NOT(ISERROR(SEARCH("EXPEDIDO",AI389)))</formula>
    </cfRule>
  </conditionalFormatting>
  <conditionalFormatting sqref="AI389:AL389">
    <cfRule type="containsText" dxfId="5147" priority="5564" operator="containsText" text="RELACIONADO">
      <formula>NOT(ISERROR(SEARCH("RELACIONADO",AI389)))</formula>
    </cfRule>
  </conditionalFormatting>
  <conditionalFormatting sqref="AI389:AL389">
    <cfRule type="containsText" dxfId="5146" priority="5563" operator="containsText" text="ANEXADO">
      <formula>NOT(ISERROR(SEARCH("ANEXADO",AI389)))</formula>
    </cfRule>
  </conditionalFormatting>
  <conditionalFormatting sqref="AI389:AL389">
    <cfRule type="containsText" dxfId="5145" priority="5562" operator="containsText" text="PENDIENTE">
      <formula>NOT(ISERROR(SEARCH("PENDIENTE",AI389)))</formula>
    </cfRule>
  </conditionalFormatting>
  <conditionalFormatting sqref="AI389:AL389">
    <cfRule type="containsText" dxfId="5144" priority="5561" operator="containsText" text="ENVIADO A FINANCIERA">
      <formula>NOT(ISERROR(SEARCH("ENVIADO A FINANCIERA",AI389)))</formula>
    </cfRule>
  </conditionalFormatting>
  <conditionalFormatting sqref="AI385 AK385:AL385">
    <cfRule type="containsText" dxfId="5143" priority="5560" operator="containsText" text="FIRMADO">
      <formula>NOT(ISERROR(SEARCH("FIRMADO",AI385)))</formula>
    </cfRule>
  </conditionalFormatting>
  <conditionalFormatting sqref="AI385 AK385:AL385">
    <cfRule type="containsText" dxfId="5142" priority="5559" operator="containsText" text="EXPEDIDO">
      <formula>NOT(ISERROR(SEARCH("EXPEDIDO",AI385)))</formula>
    </cfRule>
  </conditionalFormatting>
  <conditionalFormatting sqref="AI385 AK385:AL385">
    <cfRule type="containsText" dxfId="5141" priority="5558" operator="containsText" text="RELACIONADO">
      <formula>NOT(ISERROR(SEARCH("RELACIONADO",AI385)))</formula>
    </cfRule>
  </conditionalFormatting>
  <conditionalFormatting sqref="AI385 AK385:AL385">
    <cfRule type="containsText" dxfId="5140" priority="5557" operator="containsText" text="ANEXADO">
      <formula>NOT(ISERROR(SEARCH("ANEXADO",AI385)))</formula>
    </cfRule>
  </conditionalFormatting>
  <conditionalFormatting sqref="AI385 AK385:AL385">
    <cfRule type="containsText" dxfId="5139" priority="5556" operator="containsText" text="PENDIENTE">
      <formula>NOT(ISERROR(SEARCH("PENDIENTE",AI385)))</formula>
    </cfRule>
  </conditionalFormatting>
  <conditionalFormatting sqref="AI385 AK385:AL385">
    <cfRule type="containsText" dxfId="5138" priority="5555" operator="containsText" text="ENVIADO A FINANCIERA">
      <formula>NOT(ISERROR(SEARCH("ENVIADO A FINANCIERA",AI385)))</formula>
    </cfRule>
  </conditionalFormatting>
  <conditionalFormatting sqref="AK448:AL448">
    <cfRule type="containsText" dxfId="5137" priority="5554" operator="containsText" text="FIRMADO">
      <formula>NOT(ISERROR(SEARCH("FIRMADO",AK448)))</formula>
    </cfRule>
  </conditionalFormatting>
  <conditionalFormatting sqref="AK448:AL448">
    <cfRule type="containsText" dxfId="5136" priority="5553" operator="containsText" text="EXPEDIDO">
      <formula>NOT(ISERROR(SEARCH("EXPEDIDO",AK448)))</formula>
    </cfRule>
  </conditionalFormatting>
  <conditionalFormatting sqref="AK448:AL448">
    <cfRule type="containsText" dxfId="5135" priority="5552" operator="containsText" text="RELACIONADO">
      <formula>NOT(ISERROR(SEARCH("RELACIONADO",AK448)))</formula>
    </cfRule>
  </conditionalFormatting>
  <conditionalFormatting sqref="AK448:AL448">
    <cfRule type="containsText" dxfId="5134" priority="5551" operator="containsText" text="ANEXADO">
      <formula>NOT(ISERROR(SEARCH("ANEXADO",AK448)))</formula>
    </cfRule>
  </conditionalFormatting>
  <conditionalFormatting sqref="AK448:AL448">
    <cfRule type="containsText" dxfId="5133" priority="5550" operator="containsText" text="PENDIENTE">
      <formula>NOT(ISERROR(SEARCH("PENDIENTE",AK448)))</formula>
    </cfRule>
  </conditionalFormatting>
  <conditionalFormatting sqref="AK448:AL448">
    <cfRule type="containsText" dxfId="5132" priority="5549" operator="containsText" text="ENVIADO A FINANCIERA">
      <formula>NOT(ISERROR(SEARCH("ENVIADO A FINANCIERA",AK448)))</formula>
    </cfRule>
  </conditionalFormatting>
  <conditionalFormatting sqref="AK457">
    <cfRule type="containsText" dxfId="5131" priority="5548" operator="containsText" text="FIRMADO">
      <formula>NOT(ISERROR(SEARCH("FIRMADO",AK457)))</formula>
    </cfRule>
  </conditionalFormatting>
  <conditionalFormatting sqref="AK457">
    <cfRule type="containsText" dxfId="5130" priority="5547" operator="containsText" text="EXPEDIDO">
      <formula>NOT(ISERROR(SEARCH("EXPEDIDO",AK457)))</formula>
    </cfRule>
  </conditionalFormatting>
  <conditionalFormatting sqref="AK457">
    <cfRule type="containsText" dxfId="5129" priority="5546" operator="containsText" text="RELACIONADO">
      <formula>NOT(ISERROR(SEARCH("RELACIONADO",AK457)))</formula>
    </cfRule>
  </conditionalFormatting>
  <conditionalFormatting sqref="AK457">
    <cfRule type="containsText" dxfId="5128" priority="5545" operator="containsText" text="ANEXADO">
      <formula>NOT(ISERROR(SEARCH("ANEXADO",AK457)))</formula>
    </cfRule>
  </conditionalFormatting>
  <conditionalFormatting sqref="AK457">
    <cfRule type="containsText" dxfId="5127" priority="5544" operator="containsText" text="PENDIENTE">
      <formula>NOT(ISERROR(SEARCH("PENDIENTE",AK457)))</formula>
    </cfRule>
  </conditionalFormatting>
  <conditionalFormatting sqref="AK457">
    <cfRule type="containsText" dxfId="5126" priority="5543" operator="containsText" text="ENVIADO A FINANCIERA">
      <formula>NOT(ISERROR(SEARCH("ENVIADO A FINANCIERA",AK457)))</formula>
    </cfRule>
  </conditionalFormatting>
  <conditionalFormatting sqref="AL457">
    <cfRule type="containsText" dxfId="5125" priority="5542" operator="containsText" text="FIRMADO">
      <formula>NOT(ISERROR(SEARCH("FIRMADO",AL457)))</formula>
    </cfRule>
  </conditionalFormatting>
  <conditionalFormatting sqref="AL457">
    <cfRule type="containsText" dxfId="5124" priority="5541" operator="containsText" text="EXPEDIDO">
      <formula>NOT(ISERROR(SEARCH("EXPEDIDO",AL457)))</formula>
    </cfRule>
  </conditionalFormatting>
  <conditionalFormatting sqref="AL457">
    <cfRule type="containsText" dxfId="5123" priority="5540" operator="containsText" text="RELACIONADO">
      <formula>NOT(ISERROR(SEARCH("RELACIONADO",AL457)))</formula>
    </cfRule>
  </conditionalFormatting>
  <conditionalFormatting sqref="AL457">
    <cfRule type="containsText" dxfId="5122" priority="5539" operator="containsText" text="ANEXADO">
      <formula>NOT(ISERROR(SEARCH("ANEXADO",AL457)))</formula>
    </cfRule>
  </conditionalFormatting>
  <conditionalFormatting sqref="AL457">
    <cfRule type="containsText" dxfId="5121" priority="5538" operator="containsText" text="PENDIENTE">
      <formula>NOT(ISERROR(SEARCH("PENDIENTE",AL457)))</formula>
    </cfRule>
  </conditionalFormatting>
  <conditionalFormatting sqref="AL457">
    <cfRule type="containsText" dxfId="5120" priority="5537" operator="containsText" text="ENVIADO A FINANCIERA">
      <formula>NOT(ISERROR(SEARCH("ENVIADO A FINANCIERA",AL457)))</formula>
    </cfRule>
  </conditionalFormatting>
  <conditionalFormatting sqref="AK592">
    <cfRule type="containsText" dxfId="5119" priority="5536" operator="containsText" text="FIRMADO">
      <formula>NOT(ISERROR(SEARCH("FIRMADO",AK592)))</formula>
    </cfRule>
  </conditionalFormatting>
  <conditionalFormatting sqref="AK592">
    <cfRule type="containsText" dxfId="5118" priority="5535" operator="containsText" text="EXPEDIDO">
      <formula>NOT(ISERROR(SEARCH("EXPEDIDO",AK592)))</formula>
    </cfRule>
  </conditionalFormatting>
  <conditionalFormatting sqref="AK592">
    <cfRule type="containsText" dxfId="5117" priority="5534" operator="containsText" text="RELACIONADO">
      <formula>NOT(ISERROR(SEARCH("RELACIONADO",AK592)))</formula>
    </cfRule>
  </conditionalFormatting>
  <conditionalFormatting sqref="AK592">
    <cfRule type="containsText" dxfId="5116" priority="5533" operator="containsText" text="ANEXADO">
      <formula>NOT(ISERROR(SEARCH("ANEXADO",AK592)))</formula>
    </cfRule>
  </conditionalFormatting>
  <conditionalFormatting sqref="AK592">
    <cfRule type="containsText" dxfId="5115" priority="5532" operator="containsText" text="PENDIENTE">
      <formula>NOT(ISERROR(SEARCH("PENDIENTE",AK592)))</formula>
    </cfRule>
  </conditionalFormatting>
  <conditionalFormatting sqref="AK592">
    <cfRule type="containsText" dxfId="5114" priority="5531" operator="containsText" text="ENVIADO A FINANCIERA">
      <formula>NOT(ISERROR(SEARCH("ENVIADO A FINANCIERA",AK592)))</formula>
    </cfRule>
  </conditionalFormatting>
  <conditionalFormatting sqref="AL592">
    <cfRule type="containsText" dxfId="5113" priority="5530" operator="containsText" text="FIRMADO">
      <formula>NOT(ISERROR(SEARCH("FIRMADO",AL592)))</formula>
    </cfRule>
  </conditionalFormatting>
  <conditionalFormatting sqref="AL592">
    <cfRule type="containsText" dxfId="5112" priority="5529" operator="containsText" text="EXPEDIDO">
      <formula>NOT(ISERROR(SEARCH("EXPEDIDO",AL592)))</formula>
    </cfRule>
  </conditionalFormatting>
  <conditionalFormatting sqref="AL592">
    <cfRule type="containsText" dxfId="5111" priority="5528" operator="containsText" text="RELACIONADO">
      <formula>NOT(ISERROR(SEARCH("RELACIONADO",AL592)))</formula>
    </cfRule>
  </conditionalFormatting>
  <conditionalFormatting sqref="AL592">
    <cfRule type="containsText" dxfId="5110" priority="5527" operator="containsText" text="ANEXADO">
      <formula>NOT(ISERROR(SEARCH("ANEXADO",AL592)))</formula>
    </cfRule>
  </conditionalFormatting>
  <conditionalFormatting sqref="AL592">
    <cfRule type="containsText" dxfId="5109" priority="5526" operator="containsText" text="PENDIENTE">
      <formula>NOT(ISERROR(SEARCH("PENDIENTE",AL592)))</formula>
    </cfRule>
  </conditionalFormatting>
  <conditionalFormatting sqref="AL592">
    <cfRule type="containsText" dxfId="5108" priority="5525" operator="containsText" text="ENVIADO A FINANCIERA">
      <formula>NOT(ISERROR(SEARCH("ENVIADO A FINANCIERA",AL592)))</formula>
    </cfRule>
  </conditionalFormatting>
  <conditionalFormatting sqref="AL321">
    <cfRule type="containsText" dxfId="5107" priority="5524" operator="containsText" text="FIRMADO">
      <formula>NOT(ISERROR(SEARCH("FIRMADO",AL321)))</formula>
    </cfRule>
  </conditionalFormatting>
  <conditionalFormatting sqref="AL321">
    <cfRule type="containsText" dxfId="5106" priority="5523" operator="containsText" text="EXPEDIDO">
      <formula>NOT(ISERROR(SEARCH("EXPEDIDO",AL321)))</formula>
    </cfRule>
  </conditionalFormatting>
  <conditionalFormatting sqref="AL321">
    <cfRule type="containsText" dxfId="5105" priority="5522" operator="containsText" text="RELACIONADO">
      <formula>NOT(ISERROR(SEARCH("RELACIONADO",AL321)))</formula>
    </cfRule>
  </conditionalFormatting>
  <conditionalFormatting sqref="AL321">
    <cfRule type="containsText" dxfId="5104" priority="5521" operator="containsText" text="ANEXADO">
      <formula>NOT(ISERROR(SEARCH("ANEXADO",AL321)))</formula>
    </cfRule>
  </conditionalFormatting>
  <conditionalFormatting sqref="AL321">
    <cfRule type="containsText" dxfId="5103" priority="5520" operator="containsText" text="PENDIENTE">
      <formula>NOT(ISERROR(SEARCH("PENDIENTE",AL321)))</formula>
    </cfRule>
  </conditionalFormatting>
  <conditionalFormatting sqref="AL321">
    <cfRule type="containsText" dxfId="5102" priority="5519" operator="containsText" text="ENVIADO A FINANCIERA">
      <formula>NOT(ISERROR(SEARCH("ENVIADO A FINANCIERA",AL321)))</formula>
    </cfRule>
  </conditionalFormatting>
  <conditionalFormatting sqref="AK321">
    <cfRule type="containsText" dxfId="5101" priority="5518" operator="containsText" text="FIRMADO">
      <formula>NOT(ISERROR(SEARCH("FIRMADO",AK321)))</formula>
    </cfRule>
  </conditionalFormatting>
  <conditionalFormatting sqref="AK321">
    <cfRule type="containsText" dxfId="5100" priority="5517" operator="containsText" text="EXPEDIDO">
      <formula>NOT(ISERROR(SEARCH("EXPEDIDO",AK321)))</formula>
    </cfRule>
  </conditionalFormatting>
  <conditionalFormatting sqref="AK321">
    <cfRule type="containsText" dxfId="5099" priority="5516" operator="containsText" text="RELACIONADO">
      <formula>NOT(ISERROR(SEARCH("RELACIONADO",AK321)))</formula>
    </cfRule>
  </conditionalFormatting>
  <conditionalFormatting sqref="AK321">
    <cfRule type="containsText" dxfId="5098" priority="5515" operator="containsText" text="ANEXADO">
      <formula>NOT(ISERROR(SEARCH("ANEXADO",AK321)))</formula>
    </cfRule>
  </conditionalFormatting>
  <conditionalFormatting sqref="AK321">
    <cfRule type="containsText" dxfId="5097" priority="5514" operator="containsText" text="PENDIENTE">
      <formula>NOT(ISERROR(SEARCH("PENDIENTE",AK321)))</formula>
    </cfRule>
  </conditionalFormatting>
  <conditionalFormatting sqref="AK321">
    <cfRule type="containsText" dxfId="5096" priority="5513" operator="containsText" text="ENVIADO A FINANCIERA">
      <formula>NOT(ISERROR(SEARCH("ENVIADO A FINANCIERA",AK321)))</formula>
    </cfRule>
  </conditionalFormatting>
  <conditionalFormatting sqref="AK479:AL479">
    <cfRule type="containsText" dxfId="5095" priority="5512" operator="containsText" text="FIRMADO">
      <formula>NOT(ISERROR(SEARCH("FIRMADO",AK479)))</formula>
    </cfRule>
  </conditionalFormatting>
  <conditionalFormatting sqref="AK479:AL479">
    <cfRule type="containsText" dxfId="5094" priority="5511" operator="containsText" text="EXPEDIDO">
      <formula>NOT(ISERROR(SEARCH("EXPEDIDO",AK479)))</formula>
    </cfRule>
  </conditionalFormatting>
  <conditionalFormatting sqref="AK479:AL479">
    <cfRule type="containsText" dxfId="5093" priority="5510" operator="containsText" text="RELACIONADO">
      <formula>NOT(ISERROR(SEARCH("RELACIONADO",AK479)))</formula>
    </cfRule>
  </conditionalFormatting>
  <conditionalFormatting sqref="AK479:AL479">
    <cfRule type="containsText" dxfId="5092" priority="5509" operator="containsText" text="ANEXADO">
      <formula>NOT(ISERROR(SEARCH("ANEXADO",AK479)))</formula>
    </cfRule>
  </conditionalFormatting>
  <conditionalFormatting sqref="AK479:AL479">
    <cfRule type="containsText" dxfId="5091" priority="5508" operator="containsText" text="PENDIENTE">
      <formula>NOT(ISERROR(SEARCH("PENDIENTE",AK479)))</formula>
    </cfRule>
  </conditionalFormatting>
  <conditionalFormatting sqref="AK479:AL479">
    <cfRule type="containsText" dxfId="5090" priority="5507" operator="containsText" text="ENVIADO A FINANCIERA">
      <formula>NOT(ISERROR(SEARCH("ENVIADO A FINANCIERA",AK479)))</formula>
    </cfRule>
  </conditionalFormatting>
  <conditionalFormatting sqref="AK475">
    <cfRule type="containsText" dxfId="5089" priority="5506" operator="containsText" text="FIRMADO">
      <formula>NOT(ISERROR(SEARCH("FIRMADO",AK475)))</formula>
    </cfRule>
  </conditionalFormatting>
  <conditionalFormatting sqref="AK475">
    <cfRule type="containsText" dxfId="5088" priority="5505" operator="containsText" text="EXPEDIDO">
      <formula>NOT(ISERROR(SEARCH("EXPEDIDO",AK475)))</formula>
    </cfRule>
  </conditionalFormatting>
  <conditionalFormatting sqref="AK475">
    <cfRule type="containsText" dxfId="5087" priority="5504" operator="containsText" text="RELACIONADO">
      <formula>NOT(ISERROR(SEARCH("RELACIONADO",AK475)))</formula>
    </cfRule>
  </conditionalFormatting>
  <conditionalFormatting sqref="AK475">
    <cfRule type="containsText" dxfId="5086" priority="5503" operator="containsText" text="ANEXADO">
      <formula>NOT(ISERROR(SEARCH("ANEXADO",AK475)))</formula>
    </cfRule>
  </conditionalFormatting>
  <conditionalFormatting sqref="AK475">
    <cfRule type="containsText" dxfId="5085" priority="5502" operator="containsText" text="PENDIENTE">
      <formula>NOT(ISERROR(SEARCH("PENDIENTE",AK475)))</formula>
    </cfRule>
  </conditionalFormatting>
  <conditionalFormatting sqref="AK475">
    <cfRule type="containsText" dxfId="5084" priority="5501" operator="containsText" text="ENVIADO A FINANCIERA">
      <formula>NOT(ISERROR(SEARCH("ENVIADO A FINANCIERA",AK475)))</formula>
    </cfRule>
  </conditionalFormatting>
  <conditionalFormatting sqref="AL475">
    <cfRule type="containsText" dxfId="5083" priority="5500" operator="containsText" text="FIRMADO">
      <formula>NOT(ISERROR(SEARCH("FIRMADO",AL475)))</formula>
    </cfRule>
  </conditionalFormatting>
  <conditionalFormatting sqref="AL475">
    <cfRule type="containsText" dxfId="5082" priority="5499" operator="containsText" text="EXPEDIDO">
      <formula>NOT(ISERROR(SEARCH("EXPEDIDO",AL475)))</formula>
    </cfRule>
  </conditionalFormatting>
  <conditionalFormatting sqref="AL475">
    <cfRule type="containsText" dxfId="5081" priority="5498" operator="containsText" text="RELACIONADO">
      <formula>NOT(ISERROR(SEARCH("RELACIONADO",AL475)))</formula>
    </cfRule>
  </conditionalFormatting>
  <conditionalFormatting sqref="AL475">
    <cfRule type="containsText" dxfId="5080" priority="5497" operator="containsText" text="ANEXADO">
      <formula>NOT(ISERROR(SEARCH("ANEXADO",AL475)))</formula>
    </cfRule>
  </conditionalFormatting>
  <conditionalFormatting sqref="AL475">
    <cfRule type="containsText" dxfId="5079" priority="5496" operator="containsText" text="PENDIENTE">
      <formula>NOT(ISERROR(SEARCH("PENDIENTE",AL475)))</formula>
    </cfRule>
  </conditionalFormatting>
  <conditionalFormatting sqref="AL475">
    <cfRule type="containsText" dxfId="5078" priority="5495" operator="containsText" text="ENVIADO A FINANCIERA">
      <formula>NOT(ISERROR(SEARCH("ENVIADO A FINANCIERA",AL475)))</formula>
    </cfRule>
  </conditionalFormatting>
  <conditionalFormatting sqref="AL541">
    <cfRule type="containsText" dxfId="5077" priority="5494" operator="containsText" text="FIRMADO">
      <formula>NOT(ISERROR(SEARCH("FIRMADO",AL541)))</formula>
    </cfRule>
  </conditionalFormatting>
  <conditionalFormatting sqref="AL541">
    <cfRule type="containsText" dxfId="5076" priority="5493" operator="containsText" text="EXPEDIDO">
      <formula>NOT(ISERROR(SEARCH("EXPEDIDO",AL541)))</formula>
    </cfRule>
  </conditionalFormatting>
  <conditionalFormatting sqref="AL541">
    <cfRule type="containsText" dxfId="5075" priority="5492" operator="containsText" text="RELACIONADO">
      <formula>NOT(ISERROR(SEARCH("RELACIONADO",AL541)))</formula>
    </cfRule>
  </conditionalFormatting>
  <conditionalFormatting sqref="AL541">
    <cfRule type="containsText" dxfId="5074" priority="5491" operator="containsText" text="ANEXADO">
      <formula>NOT(ISERROR(SEARCH("ANEXADO",AL541)))</formula>
    </cfRule>
  </conditionalFormatting>
  <conditionalFormatting sqref="AL541">
    <cfRule type="containsText" dxfId="5073" priority="5490" operator="containsText" text="PENDIENTE">
      <formula>NOT(ISERROR(SEARCH("PENDIENTE",AL541)))</formula>
    </cfRule>
  </conditionalFormatting>
  <conditionalFormatting sqref="AL541">
    <cfRule type="containsText" dxfId="5072" priority="5489" operator="containsText" text="ENVIADO A FINANCIERA">
      <formula>NOT(ISERROR(SEARCH("ENVIADO A FINANCIERA",AL541)))</formula>
    </cfRule>
  </conditionalFormatting>
  <conditionalFormatting sqref="AK541">
    <cfRule type="containsText" dxfId="5071" priority="5488" operator="containsText" text="FIRMADO">
      <formula>NOT(ISERROR(SEARCH("FIRMADO",AK541)))</formula>
    </cfRule>
  </conditionalFormatting>
  <conditionalFormatting sqref="AK541">
    <cfRule type="containsText" dxfId="5070" priority="5487" operator="containsText" text="EXPEDIDO">
      <formula>NOT(ISERROR(SEARCH("EXPEDIDO",AK541)))</formula>
    </cfRule>
  </conditionalFormatting>
  <conditionalFormatting sqref="AK541">
    <cfRule type="containsText" dxfId="5069" priority="5486" operator="containsText" text="RELACIONADO">
      <formula>NOT(ISERROR(SEARCH("RELACIONADO",AK541)))</formula>
    </cfRule>
  </conditionalFormatting>
  <conditionalFormatting sqref="AK541">
    <cfRule type="containsText" dxfId="5068" priority="5485" operator="containsText" text="ANEXADO">
      <formula>NOT(ISERROR(SEARCH("ANEXADO",AK541)))</formula>
    </cfRule>
  </conditionalFormatting>
  <conditionalFormatting sqref="AK541">
    <cfRule type="containsText" dxfId="5067" priority="5484" operator="containsText" text="PENDIENTE">
      <formula>NOT(ISERROR(SEARCH("PENDIENTE",AK541)))</formula>
    </cfRule>
  </conditionalFormatting>
  <conditionalFormatting sqref="AK541">
    <cfRule type="containsText" dxfId="5066" priority="5483" operator="containsText" text="ENVIADO A FINANCIERA">
      <formula>NOT(ISERROR(SEARCH("ENVIADO A FINANCIERA",AK541)))</formula>
    </cfRule>
  </conditionalFormatting>
  <conditionalFormatting sqref="AJ449:AL449">
    <cfRule type="containsText" dxfId="5065" priority="5482" operator="containsText" text="FIRMADO">
      <formula>NOT(ISERROR(SEARCH("FIRMADO",AJ449)))</formula>
    </cfRule>
  </conditionalFormatting>
  <conditionalFormatting sqref="AJ449:AL449">
    <cfRule type="containsText" dxfId="5064" priority="5481" operator="containsText" text="EXPEDIDO">
      <formula>NOT(ISERROR(SEARCH("EXPEDIDO",AJ449)))</formula>
    </cfRule>
  </conditionalFormatting>
  <conditionalFormatting sqref="AJ449:AL449">
    <cfRule type="containsText" dxfId="5063" priority="5480" operator="containsText" text="RELACIONADO">
      <formula>NOT(ISERROR(SEARCH("RELACIONADO",AJ449)))</formula>
    </cfRule>
  </conditionalFormatting>
  <conditionalFormatting sqref="AJ449:AL449">
    <cfRule type="containsText" dxfId="5062" priority="5479" operator="containsText" text="ANEXADO">
      <formula>NOT(ISERROR(SEARCH("ANEXADO",AJ449)))</formula>
    </cfRule>
  </conditionalFormatting>
  <conditionalFormatting sqref="AJ449:AL449">
    <cfRule type="containsText" dxfId="5061" priority="5478" operator="containsText" text="PENDIENTE">
      <formula>NOT(ISERROR(SEARCH("PENDIENTE",AJ449)))</formula>
    </cfRule>
  </conditionalFormatting>
  <conditionalFormatting sqref="AJ449:AL449">
    <cfRule type="containsText" dxfId="5060" priority="5477" operator="containsText" text="ENVIADO A FINANCIERA">
      <formula>NOT(ISERROR(SEARCH("ENVIADO A FINANCIERA",AJ449)))</formula>
    </cfRule>
  </conditionalFormatting>
  <conditionalFormatting sqref="AJ581:AL581">
    <cfRule type="containsText" dxfId="5059" priority="5476" operator="containsText" text="FIRMADO">
      <formula>NOT(ISERROR(SEARCH("FIRMADO",AJ581)))</formula>
    </cfRule>
  </conditionalFormatting>
  <conditionalFormatting sqref="AJ581:AL581">
    <cfRule type="containsText" dxfId="5058" priority="5475" operator="containsText" text="EXPEDIDO">
      <formula>NOT(ISERROR(SEARCH("EXPEDIDO",AJ581)))</formula>
    </cfRule>
  </conditionalFormatting>
  <conditionalFormatting sqref="AJ581:AL581">
    <cfRule type="containsText" dxfId="5057" priority="5474" operator="containsText" text="RELACIONADO">
      <formula>NOT(ISERROR(SEARCH("RELACIONADO",AJ581)))</formula>
    </cfRule>
  </conditionalFormatting>
  <conditionalFormatting sqref="AJ581:AL581">
    <cfRule type="containsText" dxfId="5056" priority="5473" operator="containsText" text="ANEXADO">
      <formula>NOT(ISERROR(SEARCH("ANEXADO",AJ581)))</formula>
    </cfRule>
  </conditionalFormatting>
  <conditionalFormatting sqref="AJ581:AL581">
    <cfRule type="containsText" dxfId="5055" priority="5472" operator="containsText" text="PENDIENTE">
      <formula>NOT(ISERROR(SEARCH("PENDIENTE",AJ581)))</formula>
    </cfRule>
  </conditionalFormatting>
  <conditionalFormatting sqref="AJ581:AL581">
    <cfRule type="containsText" dxfId="5054" priority="5471" operator="containsText" text="ENVIADO A FINANCIERA">
      <formula>NOT(ISERROR(SEARCH("ENVIADO A FINANCIERA",AJ581)))</formula>
    </cfRule>
  </conditionalFormatting>
  <conditionalFormatting sqref="AJ544:AL544">
    <cfRule type="containsText" dxfId="5053" priority="5470" operator="containsText" text="FIRMADO">
      <formula>NOT(ISERROR(SEARCH("FIRMADO",AJ544)))</formula>
    </cfRule>
  </conditionalFormatting>
  <conditionalFormatting sqref="AJ544:AL544">
    <cfRule type="containsText" dxfId="5052" priority="5469" operator="containsText" text="EXPEDIDO">
      <formula>NOT(ISERROR(SEARCH("EXPEDIDO",AJ544)))</formula>
    </cfRule>
  </conditionalFormatting>
  <conditionalFormatting sqref="AJ544:AL544">
    <cfRule type="containsText" dxfId="5051" priority="5468" operator="containsText" text="RELACIONADO">
      <formula>NOT(ISERROR(SEARCH("RELACIONADO",AJ544)))</formula>
    </cfRule>
  </conditionalFormatting>
  <conditionalFormatting sqref="AJ544:AL544">
    <cfRule type="containsText" dxfId="5050" priority="5467" operator="containsText" text="ANEXADO">
      <formula>NOT(ISERROR(SEARCH("ANEXADO",AJ544)))</formula>
    </cfRule>
  </conditionalFormatting>
  <conditionalFormatting sqref="AJ544:AL544">
    <cfRule type="containsText" dxfId="5049" priority="5466" operator="containsText" text="PENDIENTE">
      <formula>NOT(ISERROR(SEARCH("PENDIENTE",AJ544)))</formula>
    </cfRule>
  </conditionalFormatting>
  <conditionalFormatting sqref="AJ544:AL544">
    <cfRule type="containsText" dxfId="5048" priority="5465" operator="containsText" text="ENVIADO A FINANCIERA">
      <formula>NOT(ISERROR(SEARCH("ENVIADO A FINANCIERA",AJ544)))</formula>
    </cfRule>
  </conditionalFormatting>
  <conditionalFormatting sqref="AJ580:AL580">
    <cfRule type="containsText" dxfId="5047" priority="5464" operator="containsText" text="FIRMADO">
      <formula>NOT(ISERROR(SEARCH("FIRMADO",AJ580)))</formula>
    </cfRule>
  </conditionalFormatting>
  <conditionalFormatting sqref="AJ580:AL580">
    <cfRule type="containsText" dxfId="5046" priority="5463" operator="containsText" text="EXPEDIDO">
      <formula>NOT(ISERROR(SEARCH("EXPEDIDO",AJ580)))</formula>
    </cfRule>
  </conditionalFormatting>
  <conditionalFormatting sqref="AJ580:AL580">
    <cfRule type="containsText" dxfId="5045" priority="5462" operator="containsText" text="RELACIONADO">
      <formula>NOT(ISERROR(SEARCH("RELACIONADO",AJ580)))</formula>
    </cfRule>
  </conditionalFormatting>
  <conditionalFormatting sqref="AJ580:AL580">
    <cfRule type="containsText" dxfId="5044" priority="5461" operator="containsText" text="ANEXADO">
      <formula>NOT(ISERROR(SEARCH("ANEXADO",AJ580)))</formula>
    </cfRule>
  </conditionalFormatting>
  <conditionalFormatting sqref="AJ580:AL580">
    <cfRule type="containsText" dxfId="5043" priority="5460" operator="containsText" text="PENDIENTE">
      <formula>NOT(ISERROR(SEARCH("PENDIENTE",AJ580)))</formula>
    </cfRule>
  </conditionalFormatting>
  <conditionalFormatting sqref="AJ580:AL580">
    <cfRule type="containsText" dxfId="5042" priority="5459" operator="containsText" text="ENVIADO A FINANCIERA">
      <formula>NOT(ISERROR(SEARCH("ENVIADO A FINANCIERA",AJ580)))</formula>
    </cfRule>
  </conditionalFormatting>
  <conditionalFormatting sqref="AJ589:AL589">
    <cfRule type="containsText" dxfId="5041" priority="5458" operator="containsText" text="FIRMADO">
      <formula>NOT(ISERROR(SEARCH("FIRMADO",AJ589)))</formula>
    </cfRule>
  </conditionalFormatting>
  <conditionalFormatting sqref="AJ589:AL589">
    <cfRule type="containsText" dxfId="5040" priority="5457" operator="containsText" text="EXPEDIDO">
      <formula>NOT(ISERROR(SEARCH("EXPEDIDO",AJ589)))</formula>
    </cfRule>
  </conditionalFormatting>
  <conditionalFormatting sqref="AJ589:AL589">
    <cfRule type="containsText" dxfId="5039" priority="5456" operator="containsText" text="RELACIONADO">
      <formula>NOT(ISERROR(SEARCH("RELACIONADO",AJ589)))</formula>
    </cfRule>
  </conditionalFormatting>
  <conditionalFormatting sqref="AJ589:AL589">
    <cfRule type="containsText" dxfId="5038" priority="5455" operator="containsText" text="ANEXADO">
      <formula>NOT(ISERROR(SEARCH("ANEXADO",AJ589)))</formula>
    </cfRule>
  </conditionalFormatting>
  <conditionalFormatting sqref="AJ589:AL589">
    <cfRule type="containsText" dxfId="5037" priority="5454" operator="containsText" text="PENDIENTE">
      <formula>NOT(ISERROR(SEARCH("PENDIENTE",AJ589)))</formula>
    </cfRule>
  </conditionalFormatting>
  <conditionalFormatting sqref="AJ589:AL589">
    <cfRule type="containsText" dxfId="5036" priority="5453" operator="containsText" text="ENVIADO A FINANCIERA">
      <formula>NOT(ISERROR(SEARCH("ENVIADO A FINANCIERA",AJ589)))</formula>
    </cfRule>
  </conditionalFormatting>
  <conditionalFormatting sqref="AI387:AL387">
    <cfRule type="containsText" dxfId="5035" priority="5452" operator="containsText" text="FIRMADO">
      <formula>NOT(ISERROR(SEARCH("FIRMADO",AI387)))</formula>
    </cfRule>
  </conditionalFormatting>
  <conditionalFormatting sqref="AI387:AL387">
    <cfRule type="containsText" dxfId="5034" priority="5451" operator="containsText" text="EXPEDIDO">
      <formula>NOT(ISERROR(SEARCH("EXPEDIDO",AI387)))</formula>
    </cfRule>
  </conditionalFormatting>
  <conditionalFormatting sqref="AI387:AL387">
    <cfRule type="containsText" dxfId="5033" priority="5450" operator="containsText" text="RELACIONADO">
      <formula>NOT(ISERROR(SEARCH("RELACIONADO",AI387)))</formula>
    </cfRule>
  </conditionalFormatting>
  <conditionalFormatting sqref="AI387:AL387">
    <cfRule type="containsText" dxfId="5032" priority="5449" operator="containsText" text="ANEXADO">
      <formula>NOT(ISERROR(SEARCH("ANEXADO",AI387)))</formula>
    </cfRule>
  </conditionalFormatting>
  <conditionalFormatting sqref="AI387:AL387">
    <cfRule type="containsText" dxfId="5031" priority="5448" operator="containsText" text="PENDIENTE">
      <formula>NOT(ISERROR(SEARCH("PENDIENTE",AI387)))</formula>
    </cfRule>
  </conditionalFormatting>
  <conditionalFormatting sqref="AI387:AL387">
    <cfRule type="containsText" dxfId="5030" priority="5447" operator="containsText" text="ENVIADO A FINANCIERA">
      <formula>NOT(ISERROR(SEARCH("ENVIADO A FINANCIERA",AI387)))</formula>
    </cfRule>
  </conditionalFormatting>
  <conditionalFormatting sqref="AJ578:AL578">
    <cfRule type="containsText" dxfId="5029" priority="5446" operator="containsText" text="FIRMADO">
      <formula>NOT(ISERROR(SEARCH("FIRMADO",AJ578)))</formula>
    </cfRule>
  </conditionalFormatting>
  <conditionalFormatting sqref="AJ578:AL578">
    <cfRule type="containsText" dxfId="5028" priority="5445" operator="containsText" text="EXPEDIDO">
      <formula>NOT(ISERROR(SEARCH("EXPEDIDO",AJ578)))</formula>
    </cfRule>
  </conditionalFormatting>
  <conditionalFormatting sqref="AJ578:AL578">
    <cfRule type="containsText" dxfId="5027" priority="5444" operator="containsText" text="RELACIONADO">
      <formula>NOT(ISERROR(SEARCH("RELACIONADO",AJ578)))</formula>
    </cfRule>
  </conditionalFormatting>
  <conditionalFormatting sqref="AJ578:AL578">
    <cfRule type="containsText" dxfId="5026" priority="5443" operator="containsText" text="ANEXADO">
      <formula>NOT(ISERROR(SEARCH("ANEXADO",AJ578)))</formula>
    </cfRule>
  </conditionalFormatting>
  <conditionalFormatting sqref="AJ578:AL578">
    <cfRule type="containsText" dxfId="5025" priority="5442" operator="containsText" text="PENDIENTE">
      <formula>NOT(ISERROR(SEARCH("PENDIENTE",AJ578)))</formula>
    </cfRule>
  </conditionalFormatting>
  <conditionalFormatting sqref="AJ578:AL578">
    <cfRule type="containsText" dxfId="5024" priority="5441" operator="containsText" text="ENVIADO A FINANCIERA">
      <formula>NOT(ISERROR(SEARCH("ENVIADO A FINANCIERA",AJ578)))</formula>
    </cfRule>
  </conditionalFormatting>
  <conditionalFormatting sqref="B907:E907">
    <cfRule type="containsText" dxfId="5023" priority="5440" operator="containsText" text="PENDIENTE">
      <formula>NOT(ISERROR(SEARCH("PENDIENTE",B907)))</formula>
    </cfRule>
  </conditionalFormatting>
  <conditionalFormatting sqref="B907:D907">
    <cfRule type="cellIs" dxfId="5022" priority="5439" operator="equal">
      <formula>"Pendiente"</formula>
    </cfRule>
  </conditionalFormatting>
  <conditionalFormatting sqref="M907">
    <cfRule type="cellIs" dxfId="5021" priority="5437" operator="equal">
      <formula>"Pendiente"</formula>
    </cfRule>
  </conditionalFormatting>
  <conditionalFormatting sqref="M907">
    <cfRule type="containsText" dxfId="5020" priority="5436" operator="containsText" text="PENDIENTE">
      <formula>NOT(ISERROR(SEARCH("PENDIENTE",M907)))</formula>
    </cfRule>
  </conditionalFormatting>
  <conditionalFormatting sqref="I906:K907">
    <cfRule type="cellIs" dxfId="5019" priority="5435" operator="equal">
      <formula>"Pendiente"</formula>
    </cfRule>
  </conditionalFormatting>
  <conditionalFormatting sqref="G906:G907">
    <cfRule type="cellIs" dxfId="5018" priority="5434" operator="equal">
      <formula>"Pendiente"</formula>
    </cfRule>
  </conditionalFormatting>
  <conditionalFormatting sqref="F906:K907">
    <cfRule type="containsText" dxfId="5017" priority="5433" operator="containsText" text="PENDIENTE">
      <formula>NOT(ISERROR(SEARCH("PENDIENTE",F906)))</formula>
    </cfRule>
  </conditionalFormatting>
  <conditionalFormatting sqref="B908:E908">
    <cfRule type="containsText" dxfId="5016" priority="5432" operator="containsText" text="PENDIENTE">
      <formula>NOT(ISERROR(SEARCH("PENDIENTE",B908)))</formula>
    </cfRule>
  </conditionalFormatting>
  <conditionalFormatting sqref="B908:D908">
    <cfRule type="cellIs" dxfId="5015" priority="5431" operator="equal">
      <formula>"Pendiente"</formula>
    </cfRule>
  </conditionalFormatting>
  <conditionalFormatting sqref="M908">
    <cfRule type="cellIs" dxfId="5014" priority="5430" operator="equal">
      <formula>"Pendiente"</formula>
    </cfRule>
  </conditionalFormatting>
  <conditionalFormatting sqref="M908">
    <cfRule type="containsText" dxfId="5013" priority="5429" operator="containsText" text="PENDIENTE">
      <formula>NOT(ISERROR(SEARCH("PENDIENTE",M908)))</formula>
    </cfRule>
  </conditionalFormatting>
  <conditionalFormatting sqref="I908:K908">
    <cfRule type="cellIs" dxfId="5012" priority="5428" operator="equal">
      <formula>"Pendiente"</formula>
    </cfRule>
  </conditionalFormatting>
  <conditionalFormatting sqref="G908">
    <cfRule type="cellIs" dxfId="5011" priority="5427" operator="equal">
      <formula>"Pendiente"</formula>
    </cfRule>
  </conditionalFormatting>
  <conditionalFormatting sqref="F908:G908 I908:K908">
    <cfRule type="containsText" dxfId="5010" priority="5426" operator="containsText" text="PENDIENTE">
      <formula>NOT(ISERROR(SEARCH("PENDIENTE",F908)))</formula>
    </cfRule>
  </conditionalFormatting>
  <conditionalFormatting sqref="H908">
    <cfRule type="containsText" dxfId="5009" priority="5425" operator="containsText" text="PENDIENTE">
      <formula>NOT(ISERROR(SEARCH("PENDIENTE",H908)))</formula>
    </cfRule>
  </conditionalFormatting>
  <conditionalFormatting sqref="T879">
    <cfRule type="cellIs" dxfId="5008" priority="5424" operator="equal">
      <formula>"Pendiente"</formula>
    </cfRule>
  </conditionalFormatting>
  <conditionalFormatting sqref="B909:D909">
    <cfRule type="cellIs" dxfId="5007" priority="5423" operator="equal">
      <formula>"Pendiente"</formula>
    </cfRule>
  </conditionalFormatting>
  <conditionalFormatting sqref="B909:E909">
    <cfRule type="containsText" dxfId="5006" priority="5422" operator="containsText" text="PENDIENTE">
      <formula>NOT(ISERROR(SEARCH("PENDIENTE",B909)))</formula>
    </cfRule>
  </conditionalFormatting>
  <conditionalFormatting sqref="M909">
    <cfRule type="cellIs" dxfId="5005" priority="5421" operator="equal">
      <formula>"Pendiente"</formula>
    </cfRule>
  </conditionalFormatting>
  <conditionalFormatting sqref="M909">
    <cfRule type="containsText" dxfId="5004" priority="5420" operator="containsText" text="PENDIENTE">
      <formula>NOT(ISERROR(SEARCH("PENDIENTE",M909)))</formula>
    </cfRule>
  </conditionalFormatting>
  <conditionalFormatting sqref="I909:K909">
    <cfRule type="cellIs" dxfId="5003" priority="5419" operator="equal">
      <formula>"Pendiente"</formula>
    </cfRule>
  </conditionalFormatting>
  <conditionalFormatting sqref="G909">
    <cfRule type="cellIs" dxfId="5002" priority="5418" operator="equal">
      <formula>"Pendiente"</formula>
    </cfRule>
  </conditionalFormatting>
  <conditionalFormatting sqref="F909:G909 I909:K909">
    <cfRule type="containsText" dxfId="5001" priority="5417" operator="containsText" text="PENDIENTE">
      <formula>NOT(ISERROR(SEARCH("PENDIENTE",F909)))</formula>
    </cfRule>
  </conditionalFormatting>
  <conditionalFormatting sqref="H909">
    <cfRule type="containsText" dxfId="5000" priority="5416" operator="containsText" text="PENDIENTE">
      <formula>NOT(ISERROR(SEARCH("PENDIENTE",H909)))</formula>
    </cfRule>
  </conditionalFormatting>
  <conditionalFormatting sqref="N845">
    <cfRule type="cellIs" dxfId="4999" priority="5415" operator="equal">
      <formula>"Pendiente"</formula>
    </cfRule>
  </conditionalFormatting>
  <conditionalFormatting sqref="N845">
    <cfRule type="containsText" dxfId="4998" priority="5414" operator="containsText" text="FIRMADO">
      <formula>NOT(ISERROR(SEARCH("FIRMADO",N845)))</formula>
    </cfRule>
  </conditionalFormatting>
  <conditionalFormatting sqref="N845">
    <cfRule type="containsText" dxfId="4997" priority="5413" operator="containsText" text="EN EJECUCIÓN">
      <formula>NOT(ISERROR(SEARCH("EN EJECUCIÓN",N845)))</formula>
    </cfRule>
  </conditionalFormatting>
  <conditionalFormatting sqref="N846">
    <cfRule type="cellIs" dxfId="4996" priority="5412" operator="equal">
      <formula>"Pendiente"</formula>
    </cfRule>
  </conditionalFormatting>
  <conditionalFormatting sqref="N846">
    <cfRule type="containsText" dxfId="4995" priority="5411" operator="containsText" text="FIRMADO">
      <formula>NOT(ISERROR(SEARCH("FIRMADO",N846)))</formula>
    </cfRule>
  </conditionalFormatting>
  <conditionalFormatting sqref="N846">
    <cfRule type="containsText" dxfId="4994" priority="5410" operator="containsText" text="EN EJECUCIÓN">
      <formula>NOT(ISERROR(SEARCH("EN EJECUCIÓN",N846)))</formula>
    </cfRule>
  </conditionalFormatting>
  <conditionalFormatting sqref="N888">
    <cfRule type="cellIs" dxfId="4993" priority="5409" operator="equal">
      <formula>"Pendiente"</formula>
    </cfRule>
  </conditionalFormatting>
  <conditionalFormatting sqref="N888">
    <cfRule type="containsText" dxfId="4992" priority="5408" operator="containsText" text="FIRMADO">
      <formula>NOT(ISERROR(SEARCH("FIRMADO",N888)))</formula>
    </cfRule>
  </conditionalFormatting>
  <conditionalFormatting sqref="N888">
    <cfRule type="containsText" dxfId="4991" priority="5407" operator="containsText" text="EN EJECUCIÓN">
      <formula>NOT(ISERROR(SEARCH("EN EJECUCIÓN",N888)))</formula>
    </cfRule>
  </conditionalFormatting>
  <conditionalFormatting sqref="N888">
    <cfRule type="cellIs" dxfId="4990" priority="5406" operator="equal">
      <formula>"Pendiente"</formula>
    </cfRule>
  </conditionalFormatting>
  <conditionalFormatting sqref="N888">
    <cfRule type="containsText" dxfId="4989" priority="5405" operator="containsText" text="FIRMADO">
      <formula>NOT(ISERROR(SEARCH("FIRMADO",N888)))</formula>
    </cfRule>
  </conditionalFormatting>
  <conditionalFormatting sqref="N888">
    <cfRule type="containsText" dxfId="4988" priority="5404" operator="containsText" text="EN EJECUCIÓN">
      <formula>NOT(ISERROR(SEARCH("EN EJECUCIÓN",N888)))</formula>
    </cfRule>
  </conditionalFormatting>
  <conditionalFormatting sqref="T908">
    <cfRule type="cellIs" dxfId="4987" priority="5403" operator="equal">
      <formula>"Pendiente"</formula>
    </cfRule>
  </conditionalFormatting>
  <conditionalFormatting sqref="T908">
    <cfRule type="containsText" dxfId="4986" priority="5402" operator="containsText" text="PENDIENTE">
      <formula>NOT(ISERROR(SEARCH("PENDIENTE",T908)))</formula>
    </cfRule>
  </conditionalFormatting>
  <conditionalFormatting sqref="W657:X657">
    <cfRule type="cellIs" dxfId="4985" priority="5398" operator="equal">
      <formula>"Pendiente"</formula>
    </cfRule>
  </conditionalFormatting>
  <conditionalFormatting sqref="W658:X664 W666:X673 X665">
    <cfRule type="cellIs" dxfId="4984" priority="5397" operator="equal">
      <formula>"Pendiente"</formula>
    </cfRule>
  </conditionalFormatting>
  <conditionalFormatting sqref="Q658:Q667">
    <cfRule type="cellIs" dxfId="4983" priority="5396" operator="equal">
      <formula>"Pendiente"</formula>
    </cfRule>
  </conditionalFormatting>
  <conditionalFormatting sqref="Q658:Q667">
    <cfRule type="containsText" dxfId="4982" priority="5395" operator="containsText" text="PENDIENTE">
      <formula>NOT(ISERROR(SEARCH("PENDIENTE",Q658)))</formula>
    </cfRule>
  </conditionalFormatting>
  <conditionalFormatting sqref="Q674:Q710">
    <cfRule type="cellIs" dxfId="4981" priority="5394" operator="equal">
      <formula>"Pendiente"</formula>
    </cfRule>
  </conditionalFormatting>
  <conditionalFormatting sqref="Q674:Q710">
    <cfRule type="containsText" dxfId="4980" priority="5393" operator="containsText" text="PENDIENTE">
      <formula>NOT(ISERROR(SEARCH("PENDIENTE",Q674)))</formula>
    </cfRule>
  </conditionalFormatting>
  <conditionalFormatting sqref="Q669:Q670">
    <cfRule type="cellIs" dxfId="4979" priority="5392" operator="equal">
      <formula>"Pendiente"</formula>
    </cfRule>
  </conditionalFormatting>
  <conditionalFormatting sqref="Q671">
    <cfRule type="cellIs" dxfId="4978" priority="5391" operator="equal">
      <formula>"Pendiente"</formula>
    </cfRule>
  </conditionalFormatting>
  <conditionalFormatting sqref="Q668:Q669">
    <cfRule type="cellIs" dxfId="4977" priority="5390" operator="equal">
      <formula>"Pendiente"</formula>
    </cfRule>
  </conditionalFormatting>
  <conditionalFormatting sqref="AC660">
    <cfRule type="containsText" dxfId="4976" priority="5389" operator="containsText" text="PENDIENTE">
      <formula>NOT(ISERROR(SEARCH("PENDIENTE",AC660)))</formula>
    </cfRule>
  </conditionalFormatting>
  <conditionalFormatting sqref="AB662">
    <cfRule type="containsText" dxfId="4975" priority="5388" operator="containsText" text="PENDIENTE">
      <formula>NOT(ISERROR(SEARCH("PENDIENTE",AB662)))</formula>
    </cfRule>
  </conditionalFormatting>
  <conditionalFormatting sqref="Y665">
    <cfRule type="cellIs" dxfId="4974" priority="5387" operator="equal">
      <formula>"Pendiente"</formula>
    </cfRule>
  </conditionalFormatting>
  <conditionalFormatting sqref="Y665">
    <cfRule type="containsText" dxfId="4973" priority="5386" operator="containsText" text="PENDIENTE">
      <formula>NOT(ISERROR(SEARCH("PENDIENTE",Y665)))</formula>
    </cfRule>
  </conditionalFormatting>
  <conditionalFormatting sqref="W674:X702 W703 W908:X909 W868:X873 X867 W844:X866 W843 W904:X906 W903 W887:X902 W886 W875:X885 W874 W789:X842 W788 W704:X787">
    <cfRule type="cellIs" dxfId="4972" priority="5385" operator="equal">
      <formula>"Pendiente"</formula>
    </cfRule>
  </conditionalFormatting>
  <conditionalFormatting sqref="W674:X702 W703 W908:X909 W868:X873 X867 W844:X866 W843 W904:X906 W903 W887:X902 W886 W875:X885 W874 W789:X842 W788 W704:X787">
    <cfRule type="containsText" dxfId="4971" priority="5384" operator="containsText" text="PENDIENTE">
      <formula>NOT(ISERROR(SEARCH("PENDIENTE",W674)))</formula>
    </cfRule>
  </conditionalFormatting>
  <conditionalFormatting sqref="W674:X702 W703 W908:X909 W868:X873 X867 W844:X866 W843 W904:X906 W903 W887:X902 W886 W875:X885 W874 W789:X842 W788 W704:X787">
    <cfRule type="cellIs" dxfId="4970" priority="5383" operator="equal">
      <formula>"Pendiente"</formula>
    </cfRule>
  </conditionalFormatting>
  <conditionalFormatting sqref="V675">
    <cfRule type="cellIs" dxfId="4969" priority="5382" operator="equal">
      <formula>"Pendiente"</formula>
    </cfRule>
  </conditionalFormatting>
  <conditionalFormatting sqref="AA675">
    <cfRule type="containsText" dxfId="4968" priority="5381" operator="containsText" text="PENDIENTE">
      <formula>NOT(ISERROR(SEARCH("PENDIENTE",AA675)))</formula>
    </cfRule>
  </conditionalFormatting>
  <conditionalFormatting sqref="V676">
    <cfRule type="cellIs" dxfId="4967" priority="5380" operator="equal">
      <formula>"Pendiente"</formula>
    </cfRule>
  </conditionalFormatting>
  <conditionalFormatting sqref="V678">
    <cfRule type="cellIs" dxfId="4966" priority="5379" operator="equal">
      <formula>"Pendiente"</formula>
    </cfRule>
  </conditionalFormatting>
  <conditionalFormatting sqref="AA678">
    <cfRule type="containsText" dxfId="4965" priority="5378" operator="containsText" text="PENDIENTE">
      <formula>NOT(ISERROR(SEARCH("PENDIENTE",AA678)))</formula>
    </cfRule>
  </conditionalFormatting>
  <conditionalFormatting sqref="V679">
    <cfRule type="cellIs" dxfId="4964" priority="5377" operator="equal">
      <formula>"Pendiente"</formula>
    </cfRule>
  </conditionalFormatting>
  <conditionalFormatting sqref="V680">
    <cfRule type="cellIs" dxfId="4963" priority="5376" operator="equal">
      <formula>"Pendiente"</formula>
    </cfRule>
  </conditionalFormatting>
  <conditionalFormatting sqref="V681">
    <cfRule type="cellIs" dxfId="4962" priority="5375" operator="equal">
      <formula>"Pendiente"</formula>
    </cfRule>
  </conditionalFormatting>
  <conditionalFormatting sqref="C681">
    <cfRule type="cellIs" dxfId="4961" priority="5374" operator="equal">
      <formula>"Pendiente"</formula>
    </cfRule>
  </conditionalFormatting>
  <conditionalFormatting sqref="P693">
    <cfRule type="containsText" dxfId="4960" priority="5373" operator="containsText" text="PENDIENTE">
      <formula>NOT(ISERROR(SEARCH("PENDIENTE",P693)))</formula>
    </cfRule>
  </conditionalFormatting>
  <conditionalFormatting sqref="S694">
    <cfRule type="cellIs" dxfId="4959" priority="5367" operator="equal">
      <formula>"Pendiente"</formula>
    </cfRule>
  </conditionalFormatting>
  <conditionalFormatting sqref="C699">
    <cfRule type="cellIs" dxfId="4958" priority="5366" operator="equal">
      <formula>"Pendiente"</formula>
    </cfRule>
  </conditionalFormatting>
  <conditionalFormatting sqref="Z701">
    <cfRule type="cellIs" dxfId="4957" priority="5365" operator="equal">
      <formula>"Pendiente"</formula>
    </cfRule>
  </conditionalFormatting>
  <conditionalFormatting sqref="Z702">
    <cfRule type="cellIs" dxfId="4956" priority="5364" operator="equal">
      <formula>"Pendiente"</formula>
    </cfRule>
  </conditionalFormatting>
  <conditionalFormatting sqref="Z704:Z805">
    <cfRule type="containsText" dxfId="4955" priority="5363" operator="containsText" text="PENDIENTE">
      <formula>NOT(ISERROR(SEARCH("PENDIENTE",Z704)))</formula>
    </cfRule>
  </conditionalFormatting>
  <conditionalFormatting sqref="Z704:Z805">
    <cfRule type="cellIs" dxfId="4954" priority="5362" operator="equal">
      <formula>"Pendiente"</formula>
    </cfRule>
  </conditionalFormatting>
  <conditionalFormatting sqref="Z703">
    <cfRule type="containsText" dxfId="4953" priority="5361" operator="containsText" text="PENDIENTE">
      <formula>NOT(ISERROR(SEARCH("PENDIENTE",Z703)))</formula>
    </cfRule>
  </conditionalFormatting>
  <conditionalFormatting sqref="Z703">
    <cfRule type="cellIs" dxfId="4952" priority="5360" operator="equal">
      <formula>"Pendiente"</formula>
    </cfRule>
  </conditionalFormatting>
  <conditionalFormatting sqref="R711">
    <cfRule type="containsText" dxfId="4951" priority="5359" operator="containsText" text="PENDIENTE">
      <formula>NOT(ISERROR(SEARCH("PENDIENTE",R711)))</formula>
    </cfRule>
  </conditionalFormatting>
  <conditionalFormatting sqref="Q711">
    <cfRule type="cellIs" dxfId="4950" priority="5358" operator="equal">
      <formula>"Pendiente"</formula>
    </cfRule>
  </conditionalFormatting>
  <conditionalFormatting sqref="Q711">
    <cfRule type="containsText" dxfId="4949" priority="5357" operator="containsText" text="PENDIENTE">
      <formula>NOT(ISERROR(SEARCH("PENDIENTE",Q711)))</formula>
    </cfRule>
  </conditionalFormatting>
  <conditionalFormatting sqref="Q712:Q713">
    <cfRule type="cellIs" dxfId="4948" priority="5356" operator="equal">
      <formula>"Pendiente"</formula>
    </cfRule>
  </conditionalFormatting>
  <conditionalFormatting sqref="Q712:Q713">
    <cfRule type="containsText" dxfId="4947" priority="5355" operator="containsText" text="PENDIENTE">
      <formula>NOT(ISERROR(SEARCH("PENDIENTE",Q712)))</formula>
    </cfRule>
  </conditionalFormatting>
  <conditionalFormatting sqref="C713">
    <cfRule type="cellIs" dxfId="4946" priority="5354" operator="equal">
      <formula>"Pendiente"</formula>
    </cfRule>
  </conditionalFormatting>
  <conditionalFormatting sqref="Q716">
    <cfRule type="cellIs" dxfId="4945" priority="5353" operator="equal">
      <formula>"Pendiente"</formula>
    </cfRule>
  </conditionalFormatting>
  <conditionalFormatting sqref="Q717">
    <cfRule type="cellIs" dxfId="4944" priority="5352" operator="equal">
      <formula>"Pendiente"</formula>
    </cfRule>
  </conditionalFormatting>
  <conditionalFormatting sqref="V717">
    <cfRule type="cellIs" dxfId="4943" priority="5351" operator="equal">
      <formula>"Pendiente"</formula>
    </cfRule>
  </conditionalFormatting>
  <conditionalFormatting sqref="V719">
    <cfRule type="cellIs" dxfId="4942" priority="5349" operator="equal">
      <formula>"Pendiente"</formula>
    </cfRule>
  </conditionalFormatting>
  <conditionalFormatting sqref="AB719">
    <cfRule type="containsText" dxfId="4941" priority="5348" operator="containsText" text="PENDIENTE">
      <formula>NOT(ISERROR(SEARCH("PENDIENTE",AB719)))</formula>
    </cfRule>
  </conditionalFormatting>
  <conditionalFormatting sqref="C719">
    <cfRule type="cellIs" dxfId="4940" priority="5347" operator="equal">
      <formula>"Pendiente"</formula>
    </cfRule>
  </conditionalFormatting>
  <conditionalFormatting sqref="V720">
    <cfRule type="cellIs" dxfId="4939" priority="5346" operator="equal">
      <formula>"Pendiente"</formula>
    </cfRule>
  </conditionalFormatting>
  <conditionalFormatting sqref="AB20">
    <cfRule type="cellIs" dxfId="4938" priority="5345" operator="equal">
      <formula>"Pendiente"</formula>
    </cfRule>
  </conditionalFormatting>
  <conditionalFormatting sqref="S387">
    <cfRule type="cellIs" dxfId="4937" priority="5344" operator="equal">
      <formula>"Pendiente"</formula>
    </cfRule>
  </conditionalFormatting>
  <conditionalFormatting sqref="R387">
    <cfRule type="cellIs" dxfId="4936" priority="5343" operator="equal">
      <formula>"Pendiente"</formula>
    </cfRule>
  </conditionalFormatting>
  <conditionalFormatting sqref="AE387">
    <cfRule type="cellIs" dxfId="4935" priority="5342" operator="equal">
      <formula>"Pendiente"</formula>
    </cfRule>
  </conditionalFormatting>
  <conditionalFormatting sqref="AD387">
    <cfRule type="cellIs" dxfId="4934" priority="5341" operator="equal">
      <formula>"Pendiente"</formula>
    </cfRule>
  </conditionalFormatting>
  <conditionalFormatting sqref="Y387">
    <cfRule type="cellIs" dxfId="4933" priority="5340" operator="equal">
      <formula>"Pendiente"</formula>
    </cfRule>
  </conditionalFormatting>
  <conditionalFormatting sqref="V721">
    <cfRule type="cellIs" dxfId="4932" priority="5315" operator="equal">
      <formula>"Pendiente"</formula>
    </cfRule>
  </conditionalFormatting>
  <conditionalFormatting sqref="V722">
    <cfRule type="cellIs" dxfId="4931" priority="5314" operator="equal">
      <formula>"Pendiente"</formula>
    </cfRule>
  </conditionalFormatting>
  <conditionalFormatting sqref="V728">
    <cfRule type="cellIs" dxfId="4930" priority="5313" operator="equal">
      <formula>"Pendiente"</formula>
    </cfRule>
  </conditionalFormatting>
  <conditionalFormatting sqref="V728">
    <cfRule type="containsText" dxfId="4929" priority="5312" operator="containsText" text="PENDIENTE">
      <formula>NOT(ISERROR(SEARCH("PENDIENTE",V728)))</formula>
    </cfRule>
  </conditionalFormatting>
  <conditionalFormatting sqref="V728">
    <cfRule type="cellIs" dxfId="4928" priority="5311" operator="equal">
      <formula>"Pendiente"</formula>
    </cfRule>
  </conditionalFormatting>
  <conditionalFormatting sqref="V726">
    <cfRule type="cellIs" dxfId="4927" priority="5310" operator="equal">
      <formula>"Pendiente"</formula>
    </cfRule>
  </conditionalFormatting>
  <conditionalFormatting sqref="V726">
    <cfRule type="containsText" dxfId="4926" priority="5309" operator="containsText" text="PENDIENTE">
      <formula>NOT(ISERROR(SEARCH("PENDIENTE",V726)))</formula>
    </cfRule>
  </conditionalFormatting>
  <conditionalFormatting sqref="V726">
    <cfRule type="cellIs" dxfId="4925" priority="5308" operator="equal">
      <formula>"Pendiente"</formula>
    </cfRule>
  </conditionalFormatting>
  <conditionalFormatting sqref="AC730">
    <cfRule type="cellIs" dxfId="4924" priority="5288" operator="equal">
      <formula>"Pendiente"</formula>
    </cfRule>
  </conditionalFormatting>
  <conditionalFormatting sqref="AA732">
    <cfRule type="containsText" dxfId="4923" priority="5287" operator="containsText" text="PENDIENTE">
      <formula>NOT(ISERROR(SEARCH("PENDIENTE",AA732)))</formula>
    </cfRule>
  </conditionalFormatting>
  <conditionalFormatting sqref="R732">
    <cfRule type="cellIs" dxfId="4922" priority="5285" operator="equal">
      <formula>"Pendiente"</formula>
    </cfRule>
  </conditionalFormatting>
  <conditionalFormatting sqref="S732">
    <cfRule type="cellIs" dxfId="4921" priority="5284" operator="equal">
      <formula>"Pendiente"</formula>
    </cfRule>
  </conditionalFormatting>
  <conditionalFormatting sqref="V732">
    <cfRule type="cellIs" dxfId="4920" priority="5283" operator="equal">
      <formula>"Pendiente"</formula>
    </cfRule>
  </conditionalFormatting>
  <conditionalFormatting sqref="U736:U738 U780 U798:U806 U789:U796 U782:U786 U777:U778 U769:U774 U756:U766 U752 U745:U749">
    <cfRule type="cellIs" dxfId="4919" priority="5282" operator="equal">
      <formula>"Pendiente"</formula>
    </cfRule>
  </conditionalFormatting>
  <conditionalFormatting sqref="U736:U738 U780 U798:U806 U789:U796 U782:U786 U777:U778 U769:U774 U756:U766 U752 U745:U749">
    <cfRule type="containsText" dxfId="4918" priority="5281" operator="containsText" text="PENDIENTE">
      <formula>NOT(ISERROR(SEARCH("PENDIENTE",U736)))</formula>
    </cfRule>
  </conditionalFormatting>
  <conditionalFormatting sqref="S733">
    <cfRule type="cellIs" dxfId="4917" priority="5279" operator="equal">
      <formula>"Pendiente"</formula>
    </cfRule>
  </conditionalFormatting>
  <conditionalFormatting sqref="S734">
    <cfRule type="cellIs" dxfId="4916" priority="5278" operator="equal">
      <formula>"Pendiente"</formula>
    </cfRule>
  </conditionalFormatting>
  <conditionalFormatting sqref="S735:S740">
    <cfRule type="cellIs" dxfId="4915" priority="5277" operator="equal">
      <formula>"Pendiente"</formula>
    </cfRule>
  </conditionalFormatting>
  <conditionalFormatting sqref="V733">
    <cfRule type="cellIs" dxfId="4914" priority="5276" operator="equal">
      <formula>"Pendiente"</formula>
    </cfRule>
  </conditionalFormatting>
  <conditionalFormatting sqref="AJ809 AJ807 AJ805:AL805 AJ813:AL813">
    <cfRule type="containsText" dxfId="4913" priority="5275" operator="containsText" text="FIRMADO">
      <formula>NOT(ISERROR(SEARCH("FIRMADO",AJ805)))</formula>
    </cfRule>
  </conditionalFormatting>
  <conditionalFormatting sqref="AJ809 AJ807 AJ805:AL805 AJ813:AL813">
    <cfRule type="containsText" dxfId="4912" priority="5274" operator="containsText" text="EXPEDIDO">
      <formula>NOT(ISERROR(SEARCH("EXPEDIDO",AJ805)))</formula>
    </cfRule>
  </conditionalFormatting>
  <conditionalFormatting sqref="AJ809 AJ807 AJ805:AL805 AJ813:AL813">
    <cfRule type="containsText" dxfId="4911" priority="5273" operator="containsText" text="RELACIONADO">
      <formula>NOT(ISERROR(SEARCH("RELACIONADO",AJ805)))</formula>
    </cfRule>
  </conditionalFormatting>
  <conditionalFormatting sqref="AJ809 AJ807 AJ805:AL805 AJ813:AL813">
    <cfRule type="containsText" dxfId="4910" priority="5272" operator="containsText" text="ANEXADO">
      <formula>NOT(ISERROR(SEARCH("ANEXADO",AJ805)))</formula>
    </cfRule>
  </conditionalFormatting>
  <conditionalFormatting sqref="AJ809 AJ807 AJ805:AL805 AJ813:AL813">
    <cfRule type="containsText" dxfId="4909" priority="5271" operator="containsText" text="PENDIENTE">
      <formula>NOT(ISERROR(SEARCH("PENDIENTE",AJ805)))</formula>
    </cfRule>
  </conditionalFormatting>
  <conditionalFormatting sqref="AJ809 AJ807 AJ805:AL805 AJ813:AL813">
    <cfRule type="containsText" dxfId="4908" priority="5270" operator="containsText" text="ENVIADO A FINANCIERA">
      <formula>NOT(ISERROR(SEARCH("ENVIADO A FINANCIERA",AJ805)))</formula>
    </cfRule>
  </conditionalFormatting>
  <conditionalFormatting sqref="AJ852 AJ847 AJ837:AL838 AJ855:AL856 AJ841:AL844 AJ857 AJ854">
    <cfRule type="containsText" dxfId="4907" priority="5269" operator="containsText" text="FIRMADO">
      <formula>NOT(ISERROR(SEARCH("FIRMADO",AJ837)))</formula>
    </cfRule>
  </conditionalFormatting>
  <conditionalFormatting sqref="AJ852 AJ847 AJ837:AL838 AJ855:AL856 AJ841:AL844 AJ857 AJ854">
    <cfRule type="containsText" dxfId="4906" priority="5268" operator="containsText" text="EXPEDIDO">
      <formula>NOT(ISERROR(SEARCH("EXPEDIDO",AJ837)))</formula>
    </cfRule>
  </conditionalFormatting>
  <conditionalFormatting sqref="AJ852 AJ847 AJ837:AL838 AJ855:AL856 AJ841:AL844 AJ857 AJ854">
    <cfRule type="containsText" dxfId="4905" priority="5267" operator="containsText" text="RELACIONADO">
      <formula>NOT(ISERROR(SEARCH("RELACIONADO",AJ837)))</formula>
    </cfRule>
  </conditionalFormatting>
  <conditionalFormatting sqref="AJ852 AJ847 AJ837:AL838 AJ855:AL856 AJ841:AL844 AJ857 AJ854">
    <cfRule type="containsText" dxfId="4904" priority="5266" operator="containsText" text="ANEXADO">
      <formula>NOT(ISERROR(SEARCH("ANEXADO",AJ837)))</formula>
    </cfRule>
  </conditionalFormatting>
  <conditionalFormatting sqref="AJ852 AJ847 AJ837:AL838 AJ855:AL856 AJ841:AL844 AJ857 AJ854">
    <cfRule type="containsText" dxfId="4903" priority="5265" operator="containsText" text="PENDIENTE">
      <formula>NOT(ISERROR(SEARCH("PENDIENTE",AJ837)))</formula>
    </cfRule>
  </conditionalFormatting>
  <conditionalFormatting sqref="AJ852 AJ847 AJ837:AL838 AJ855:AL856 AJ841:AL844 AJ857 AJ854">
    <cfRule type="containsText" dxfId="4902" priority="5264" operator="containsText" text="ENVIADO A FINANCIERA">
      <formula>NOT(ISERROR(SEARCH("ENVIADO A FINANCIERA",AJ837)))</formula>
    </cfRule>
  </conditionalFormatting>
  <conditionalFormatting sqref="AJ886:AL886 AJ891:AL892 AJ894:AL897 AJ869:AL882 AJ864:AL866 AJ860:AL861 AJ883 AJ888:AL888 AJ887 AJ889 AJ899:AL899">
    <cfRule type="containsText" dxfId="4901" priority="5263" operator="containsText" text="FIRMADO">
      <formula>NOT(ISERROR(SEARCH("FIRMADO",AJ860)))</formula>
    </cfRule>
  </conditionalFormatting>
  <conditionalFormatting sqref="AJ886:AL886 AJ891:AL892 AJ894:AL897 AJ869:AL882 AJ864:AL866 AJ860:AL861 AJ883 AJ888:AL888 AJ887 AJ889 AJ899:AL899">
    <cfRule type="containsText" dxfId="4900" priority="5262" operator="containsText" text="EXPEDIDO">
      <formula>NOT(ISERROR(SEARCH("EXPEDIDO",AJ860)))</formula>
    </cfRule>
  </conditionalFormatting>
  <conditionalFormatting sqref="AJ886:AL886 AJ891:AL892 AJ894:AL897 AJ869:AL882 AJ864:AL866 AJ860:AL861 AJ883 AJ888:AL888 AJ887 AJ889 AJ899:AL899">
    <cfRule type="containsText" dxfId="4899" priority="5261" operator="containsText" text="RELACIONADO">
      <formula>NOT(ISERROR(SEARCH("RELACIONADO",AJ860)))</formula>
    </cfRule>
  </conditionalFormatting>
  <conditionalFormatting sqref="AJ886:AL886 AJ891:AL892 AJ894:AL897 AJ869:AL882 AJ864:AL866 AJ860:AL861 AJ883 AJ888:AL888 AJ887 AJ889 AJ899:AL899">
    <cfRule type="containsText" dxfId="4898" priority="5260" operator="containsText" text="ANEXADO">
      <formula>NOT(ISERROR(SEARCH("ANEXADO",AJ860)))</formula>
    </cfRule>
  </conditionalFormatting>
  <conditionalFormatting sqref="AJ886:AL886 AJ891:AL892 AJ894:AL897 AJ869:AL882 AJ864:AL866 AJ860:AL861 AJ883 AJ888:AL888 AJ887 AJ889 AJ899:AL899">
    <cfRule type="containsText" dxfId="4897" priority="5259" operator="containsText" text="PENDIENTE">
      <formula>NOT(ISERROR(SEARCH("PENDIENTE",AJ860)))</formula>
    </cfRule>
  </conditionalFormatting>
  <conditionalFormatting sqref="AJ886:AL886 AJ891:AL892 AJ894:AL897 AJ869:AL882 AJ864:AL866 AJ860:AL861 AJ883 AJ888:AL888 AJ887 AJ889 AJ899:AL899">
    <cfRule type="containsText" dxfId="4896" priority="5258" operator="containsText" text="ENVIADO A FINANCIERA">
      <formula>NOT(ISERROR(SEARCH("ENVIADO A FINANCIERA",AJ860)))</formula>
    </cfRule>
  </conditionalFormatting>
  <conditionalFormatting sqref="AJ798:AL798">
    <cfRule type="containsText" dxfId="4895" priority="5257" operator="containsText" text="FIRMADO">
      <formula>NOT(ISERROR(SEARCH("FIRMADO",AJ798)))</formula>
    </cfRule>
  </conditionalFormatting>
  <conditionalFormatting sqref="AJ798:AL798">
    <cfRule type="containsText" dxfId="4894" priority="5256" operator="containsText" text="EXPEDIDO">
      <formula>NOT(ISERROR(SEARCH("EXPEDIDO",AJ798)))</formula>
    </cfRule>
  </conditionalFormatting>
  <conditionalFormatting sqref="AJ798:AL798">
    <cfRule type="containsText" dxfId="4893" priority="5255" operator="containsText" text="RELACIONADO">
      <formula>NOT(ISERROR(SEARCH("RELACIONADO",AJ798)))</formula>
    </cfRule>
  </conditionalFormatting>
  <conditionalFormatting sqref="AJ798:AL798">
    <cfRule type="containsText" dxfId="4892" priority="5254" operator="containsText" text="ANEXADO">
      <formula>NOT(ISERROR(SEARCH("ANEXADO",AJ798)))</formula>
    </cfRule>
  </conditionalFormatting>
  <conditionalFormatting sqref="AJ798:AL798">
    <cfRule type="containsText" dxfId="4891" priority="5253" operator="containsText" text="PENDIENTE">
      <formula>NOT(ISERROR(SEARCH("PENDIENTE",AJ798)))</formula>
    </cfRule>
  </conditionalFormatting>
  <conditionalFormatting sqref="AJ798:AL798">
    <cfRule type="containsText" dxfId="4890" priority="5252" operator="containsText" text="ENVIADO A FINANCIERA">
      <formula>NOT(ISERROR(SEARCH("ENVIADO A FINANCIERA",AJ798)))</formula>
    </cfRule>
  </conditionalFormatting>
  <conditionalFormatting sqref="AJ810:AL810">
    <cfRule type="containsText" dxfId="4889" priority="5251" operator="containsText" text="FIRMADO">
      <formula>NOT(ISERROR(SEARCH("FIRMADO",AJ810)))</formula>
    </cfRule>
  </conditionalFormatting>
  <conditionalFormatting sqref="AJ810:AL810">
    <cfRule type="containsText" dxfId="4888" priority="5250" operator="containsText" text="EXPEDIDO">
      <formula>NOT(ISERROR(SEARCH("EXPEDIDO",AJ810)))</formula>
    </cfRule>
  </conditionalFormatting>
  <conditionalFormatting sqref="AJ810:AL810">
    <cfRule type="containsText" dxfId="4887" priority="5249" operator="containsText" text="RELACIONADO">
      <formula>NOT(ISERROR(SEARCH("RELACIONADO",AJ810)))</formula>
    </cfRule>
  </conditionalFormatting>
  <conditionalFormatting sqref="AJ810:AL810">
    <cfRule type="containsText" dxfId="4886" priority="5248" operator="containsText" text="ANEXADO">
      <formula>NOT(ISERROR(SEARCH("ANEXADO",AJ810)))</formula>
    </cfRule>
  </conditionalFormatting>
  <conditionalFormatting sqref="AJ810:AL810">
    <cfRule type="containsText" dxfId="4885" priority="5247" operator="containsText" text="PENDIENTE">
      <formula>NOT(ISERROR(SEARCH("PENDIENTE",AJ810)))</formula>
    </cfRule>
  </conditionalFormatting>
  <conditionalFormatting sqref="AJ810:AL810">
    <cfRule type="containsText" dxfId="4884" priority="5246" operator="containsText" text="ENVIADO A FINANCIERA">
      <formula>NOT(ISERROR(SEARCH("ENVIADO A FINANCIERA",AJ810)))</formula>
    </cfRule>
  </conditionalFormatting>
  <conditionalFormatting sqref="AJ799:AL799">
    <cfRule type="containsText" dxfId="4883" priority="5245" operator="containsText" text="FIRMADO">
      <formula>NOT(ISERROR(SEARCH("FIRMADO",AJ799)))</formula>
    </cfRule>
  </conditionalFormatting>
  <conditionalFormatting sqref="AJ799:AL799">
    <cfRule type="containsText" dxfId="4882" priority="5244" operator="containsText" text="EXPEDIDO">
      <formula>NOT(ISERROR(SEARCH("EXPEDIDO",AJ799)))</formula>
    </cfRule>
  </conditionalFormatting>
  <conditionalFormatting sqref="AJ799:AL799">
    <cfRule type="containsText" dxfId="4881" priority="5243" operator="containsText" text="RELACIONADO">
      <formula>NOT(ISERROR(SEARCH("RELACIONADO",AJ799)))</formula>
    </cfRule>
  </conditionalFormatting>
  <conditionalFormatting sqref="AJ799:AL799">
    <cfRule type="containsText" dxfId="4880" priority="5242" operator="containsText" text="ANEXADO">
      <formula>NOT(ISERROR(SEARCH("ANEXADO",AJ799)))</formula>
    </cfRule>
  </conditionalFormatting>
  <conditionalFormatting sqref="AJ799:AL799">
    <cfRule type="containsText" dxfId="4879" priority="5241" operator="containsText" text="PENDIENTE">
      <formula>NOT(ISERROR(SEARCH("PENDIENTE",AJ799)))</formula>
    </cfRule>
  </conditionalFormatting>
  <conditionalFormatting sqref="AJ799:AL799">
    <cfRule type="containsText" dxfId="4878" priority="5240" operator="containsText" text="ENVIADO A FINANCIERA">
      <formula>NOT(ISERROR(SEARCH("ENVIADO A FINANCIERA",AJ799)))</formula>
    </cfRule>
  </conditionalFormatting>
  <conditionalFormatting sqref="AJ828:AL828">
    <cfRule type="containsText" dxfId="4877" priority="5239" operator="containsText" text="FIRMADO">
      <formula>NOT(ISERROR(SEARCH("FIRMADO",AJ828)))</formula>
    </cfRule>
  </conditionalFormatting>
  <conditionalFormatting sqref="AJ828:AL828">
    <cfRule type="containsText" dxfId="4876" priority="5238" operator="containsText" text="EXPEDIDO">
      <formula>NOT(ISERROR(SEARCH("EXPEDIDO",AJ828)))</formula>
    </cfRule>
  </conditionalFormatting>
  <conditionalFormatting sqref="AJ828:AL828">
    <cfRule type="containsText" dxfId="4875" priority="5237" operator="containsText" text="RELACIONADO">
      <formula>NOT(ISERROR(SEARCH("RELACIONADO",AJ828)))</formula>
    </cfRule>
  </conditionalFormatting>
  <conditionalFormatting sqref="AJ828:AL828">
    <cfRule type="containsText" dxfId="4874" priority="5236" operator="containsText" text="ANEXADO">
      <formula>NOT(ISERROR(SEARCH("ANEXADO",AJ828)))</formula>
    </cfRule>
  </conditionalFormatting>
  <conditionalFormatting sqref="AJ828:AL828">
    <cfRule type="containsText" dxfId="4873" priority="5235" operator="containsText" text="PENDIENTE">
      <formula>NOT(ISERROR(SEARCH("PENDIENTE",AJ828)))</formula>
    </cfRule>
  </conditionalFormatting>
  <conditionalFormatting sqref="AJ828:AL828">
    <cfRule type="containsText" dxfId="4872" priority="5234" operator="containsText" text="ENVIADO A FINANCIERA">
      <formula>NOT(ISERROR(SEARCH("ENVIADO A FINANCIERA",AJ828)))</formula>
    </cfRule>
  </conditionalFormatting>
  <conditionalFormatting sqref="AJ800:AL800">
    <cfRule type="containsText" dxfId="4871" priority="5233" operator="containsText" text="FIRMADO">
      <formula>NOT(ISERROR(SEARCH("FIRMADO",AJ800)))</formula>
    </cfRule>
  </conditionalFormatting>
  <conditionalFormatting sqref="AJ800:AL800">
    <cfRule type="containsText" dxfId="4870" priority="5232" operator="containsText" text="EXPEDIDO">
      <formula>NOT(ISERROR(SEARCH("EXPEDIDO",AJ800)))</formula>
    </cfRule>
  </conditionalFormatting>
  <conditionalFormatting sqref="AJ800:AL800">
    <cfRule type="containsText" dxfId="4869" priority="5231" operator="containsText" text="RELACIONADO">
      <formula>NOT(ISERROR(SEARCH("RELACIONADO",AJ800)))</formula>
    </cfRule>
  </conditionalFormatting>
  <conditionalFormatting sqref="AJ800:AL800">
    <cfRule type="containsText" dxfId="4868" priority="5230" operator="containsText" text="ANEXADO">
      <formula>NOT(ISERROR(SEARCH("ANEXADO",AJ800)))</formula>
    </cfRule>
  </conditionalFormatting>
  <conditionalFormatting sqref="AJ800:AL800">
    <cfRule type="containsText" dxfId="4867" priority="5229" operator="containsText" text="PENDIENTE">
      <formula>NOT(ISERROR(SEARCH("PENDIENTE",AJ800)))</formula>
    </cfRule>
  </conditionalFormatting>
  <conditionalFormatting sqref="AJ800:AL800">
    <cfRule type="containsText" dxfId="4866" priority="5228" operator="containsText" text="ENVIADO A FINANCIERA">
      <formula>NOT(ISERROR(SEARCH("ENVIADO A FINANCIERA",AJ800)))</formula>
    </cfRule>
  </conditionalFormatting>
  <conditionalFormatting sqref="AJ808:AL808">
    <cfRule type="containsText" dxfId="4865" priority="5227" operator="containsText" text="FIRMADO">
      <formula>NOT(ISERROR(SEARCH("FIRMADO",AJ808)))</formula>
    </cfRule>
  </conditionalFormatting>
  <conditionalFormatting sqref="AJ808:AL808">
    <cfRule type="containsText" dxfId="4864" priority="5226" operator="containsText" text="EXPEDIDO">
      <formula>NOT(ISERROR(SEARCH("EXPEDIDO",AJ808)))</formula>
    </cfRule>
  </conditionalFormatting>
  <conditionalFormatting sqref="AJ808:AL808">
    <cfRule type="containsText" dxfId="4863" priority="5225" operator="containsText" text="RELACIONADO">
      <formula>NOT(ISERROR(SEARCH("RELACIONADO",AJ808)))</formula>
    </cfRule>
  </conditionalFormatting>
  <conditionalFormatting sqref="AJ808:AL808">
    <cfRule type="containsText" dxfId="4862" priority="5224" operator="containsText" text="ANEXADO">
      <formula>NOT(ISERROR(SEARCH("ANEXADO",AJ808)))</formula>
    </cfRule>
  </conditionalFormatting>
  <conditionalFormatting sqref="AJ808:AL808">
    <cfRule type="containsText" dxfId="4861" priority="5223" operator="containsText" text="PENDIENTE">
      <formula>NOT(ISERROR(SEARCH("PENDIENTE",AJ808)))</formula>
    </cfRule>
  </conditionalFormatting>
  <conditionalFormatting sqref="AJ808:AL808">
    <cfRule type="containsText" dxfId="4860" priority="5222" operator="containsText" text="ENVIADO A FINANCIERA">
      <formula>NOT(ISERROR(SEARCH("ENVIADO A FINANCIERA",AJ808)))</formula>
    </cfRule>
  </conditionalFormatting>
  <conditionalFormatting sqref="AJ900">
    <cfRule type="containsText" dxfId="4859" priority="5221" operator="containsText" text="FIRMADO">
      <formula>NOT(ISERROR(SEARCH("FIRMADO",AJ900)))</formula>
    </cfRule>
  </conditionalFormatting>
  <conditionalFormatting sqref="AJ900">
    <cfRule type="containsText" dxfId="4858" priority="5220" operator="containsText" text="EXPEDIDO">
      <formula>NOT(ISERROR(SEARCH("EXPEDIDO",AJ900)))</formula>
    </cfRule>
  </conditionalFormatting>
  <conditionalFormatting sqref="AJ900">
    <cfRule type="containsText" dxfId="4857" priority="5219" operator="containsText" text="RELACIONADO">
      <formula>NOT(ISERROR(SEARCH("RELACIONADO",AJ900)))</formula>
    </cfRule>
  </conditionalFormatting>
  <conditionalFormatting sqref="AJ900">
    <cfRule type="containsText" dxfId="4856" priority="5218" operator="containsText" text="ANEXADO">
      <formula>NOT(ISERROR(SEARCH("ANEXADO",AJ900)))</formula>
    </cfRule>
  </conditionalFormatting>
  <conditionalFormatting sqref="AJ900">
    <cfRule type="containsText" dxfId="4855" priority="5217" operator="containsText" text="PENDIENTE">
      <formula>NOT(ISERROR(SEARCH("PENDIENTE",AJ900)))</formula>
    </cfRule>
  </conditionalFormatting>
  <conditionalFormatting sqref="AJ900">
    <cfRule type="containsText" dxfId="4854" priority="5216" operator="containsText" text="ENVIADO A FINANCIERA">
      <formula>NOT(ISERROR(SEARCH("ENVIADO A FINANCIERA",AJ900)))</formula>
    </cfRule>
  </conditionalFormatting>
  <conditionalFormatting sqref="AJ902:AL902">
    <cfRule type="containsText" dxfId="4853" priority="5215" operator="containsText" text="FIRMADO">
      <formula>NOT(ISERROR(SEARCH("FIRMADO",AJ902)))</formula>
    </cfRule>
  </conditionalFormatting>
  <conditionalFormatting sqref="AJ902:AL902">
    <cfRule type="containsText" dxfId="4852" priority="5214" operator="containsText" text="EXPEDIDO">
      <formula>NOT(ISERROR(SEARCH("EXPEDIDO",AJ902)))</formula>
    </cfRule>
  </conditionalFormatting>
  <conditionalFormatting sqref="AJ902:AL902">
    <cfRule type="containsText" dxfId="4851" priority="5213" operator="containsText" text="RELACIONADO">
      <formula>NOT(ISERROR(SEARCH("RELACIONADO",AJ902)))</formula>
    </cfRule>
  </conditionalFormatting>
  <conditionalFormatting sqref="AJ902:AL902">
    <cfRule type="containsText" dxfId="4850" priority="5212" operator="containsText" text="ANEXADO">
      <formula>NOT(ISERROR(SEARCH("ANEXADO",AJ902)))</formula>
    </cfRule>
  </conditionalFormatting>
  <conditionalFormatting sqref="AJ902:AL902">
    <cfRule type="containsText" dxfId="4849" priority="5211" operator="containsText" text="PENDIENTE">
      <formula>NOT(ISERROR(SEARCH("PENDIENTE",AJ902)))</formula>
    </cfRule>
  </conditionalFormatting>
  <conditionalFormatting sqref="AJ902:AL902">
    <cfRule type="containsText" dxfId="4848" priority="5210" operator="containsText" text="ENVIADO A FINANCIERA">
      <formula>NOT(ISERROR(SEARCH("ENVIADO A FINANCIERA",AJ902)))</formula>
    </cfRule>
  </conditionalFormatting>
  <conditionalFormatting sqref="AJ903">
    <cfRule type="containsText" dxfId="4847" priority="5209" operator="containsText" text="FIRMADO">
      <formula>NOT(ISERROR(SEARCH("FIRMADO",AJ903)))</formula>
    </cfRule>
  </conditionalFormatting>
  <conditionalFormatting sqref="AJ903">
    <cfRule type="containsText" dxfId="4846" priority="5208" operator="containsText" text="EXPEDIDO">
      <formula>NOT(ISERROR(SEARCH("EXPEDIDO",AJ903)))</formula>
    </cfRule>
  </conditionalFormatting>
  <conditionalFormatting sqref="AJ903">
    <cfRule type="containsText" dxfId="4845" priority="5207" operator="containsText" text="RELACIONADO">
      <formula>NOT(ISERROR(SEARCH("RELACIONADO",AJ903)))</formula>
    </cfRule>
  </conditionalFormatting>
  <conditionalFormatting sqref="AJ903">
    <cfRule type="containsText" dxfId="4844" priority="5206" operator="containsText" text="ANEXADO">
      <formula>NOT(ISERROR(SEARCH("ANEXADO",AJ903)))</formula>
    </cfRule>
  </conditionalFormatting>
  <conditionalFormatting sqref="AJ903">
    <cfRule type="containsText" dxfId="4843" priority="5205" operator="containsText" text="PENDIENTE">
      <formula>NOT(ISERROR(SEARCH("PENDIENTE",AJ903)))</formula>
    </cfRule>
  </conditionalFormatting>
  <conditionalFormatting sqref="AJ903">
    <cfRule type="containsText" dxfId="4842" priority="5204" operator="containsText" text="ENVIADO A FINANCIERA">
      <formula>NOT(ISERROR(SEARCH("ENVIADO A FINANCIERA",AJ903)))</formula>
    </cfRule>
  </conditionalFormatting>
  <conditionalFormatting sqref="AJ904">
    <cfRule type="containsText" dxfId="4841" priority="5203" operator="containsText" text="FIRMADO">
      <formula>NOT(ISERROR(SEARCH("FIRMADO",AJ904)))</formula>
    </cfRule>
  </conditionalFormatting>
  <conditionalFormatting sqref="AJ904">
    <cfRule type="containsText" dxfId="4840" priority="5202" operator="containsText" text="EXPEDIDO">
      <formula>NOT(ISERROR(SEARCH("EXPEDIDO",AJ904)))</formula>
    </cfRule>
  </conditionalFormatting>
  <conditionalFormatting sqref="AJ904">
    <cfRule type="containsText" dxfId="4839" priority="5201" operator="containsText" text="RELACIONADO">
      <formula>NOT(ISERROR(SEARCH("RELACIONADO",AJ904)))</formula>
    </cfRule>
  </conditionalFormatting>
  <conditionalFormatting sqref="AJ904">
    <cfRule type="containsText" dxfId="4838" priority="5200" operator="containsText" text="ANEXADO">
      <formula>NOT(ISERROR(SEARCH("ANEXADO",AJ904)))</formula>
    </cfRule>
  </conditionalFormatting>
  <conditionalFormatting sqref="AJ904">
    <cfRule type="containsText" dxfId="4837" priority="5199" operator="containsText" text="PENDIENTE">
      <formula>NOT(ISERROR(SEARCH("PENDIENTE",AJ904)))</formula>
    </cfRule>
  </conditionalFormatting>
  <conditionalFormatting sqref="AJ904">
    <cfRule type="containsText" dxfId="4836" priority="5198" operator="containsText" text="ENVIADO A FINANCIERA">
      <formula>NOT(ISERROR(SEARCH("ENVIADO A FINANCIERA",AJ904)))</formula>
    </cfRule>
  </conditionalFormatting>
  <conditionalFormatting sqref="AJ822:AL822">
    <cfRule type="containsText" dxfId="4835" priority="5197" operator="containsText" text="FIRMADO">
      <formula>NOT(ISERROR(SEARCH("FIRMADO",AJ822)))</formula>
    </cfRule>
  </conditionalFormatting>
  <conditionalFormatting sqref="AJ822:AL822">
    <cfRule type="containsText" dxfId="4834" priority="5196" operator="containsText" text="EXPEDIDO">
      <formula>NOT(ISERROR(SEARCH("EXPEDIDO",AJ822)))</formula>
    </cfRule>
  </conditionalFormatting>
  <conditionalFormatting sqref="AJ822:AL822">
    <cfRule type="containsText" dxfId="4833" priority="5195" operator="containsText" text="RELACIONADO">
      <formula>NOT(ISERROR(SEARCH("RELACIONADO",AJ822)))</formula>
    </cfRule>
  </conditionalFormatting>
  <conditionalFormatting sqref="AJ822:AL822">
    <cfRule type="containsText" dxfId="4832" priority="5194" operator="containsText" text="ANEXADO">
      <formula>NOT(ISERROR(SEARCH("ANEXADO",AJ822)))</formula>
    </cfRule>
  </conditionalFormatting>
  <conditionalFormatting sqref="AJ822:AL822">
    <cfRule type="containsText" dxfId="4831" priority="5193" operator="containsText" text="PENDIENTE">
      <formula>NOT(ISERROR(SEARCH("PENDIENTE",AJ822)))</formula>
    </cfRule>
  </conditionalFormatting>
  <conditionalFormatting sqref="AJ822:AL822">
    <cfRule type="containsText" dxfId="4830" priority="5192" operator="containsText" text="ENVIADO A FINANCIERA">
      <formula>NOT(ISERROR(SEARCH("ENVIADO A FINANCIERA",AJ822)))</formula>
    </cfRule>
  </conditionalFormatting>
  <conditionalFormatting sqref="AJ821:AL821">
    <cfRule type="containsText" dxfId="4829" priority="5191" operator="containsText" text="FIRMADO">
      <formula>NOT(ISERROR(SEARCH("FIRMADO",AJ821)))</formula>
    </cfRule>
  </conditionalFormatting>
  <conditionalFormatting sqref="AJ821:AL821">
    <cfRule type="containsText" dxfId="4828" priority="5190" operator="containsText" text="EXPEDIDO">
      <formula>NOT(ISERROR(SEARCH("EXPEDIDO",AJ821)))</formula>
    </cfRule>
  </conditionalFormatting>
  <conditionalFormatting sqref="AJ821:AL821">
    <cfRule type="containsText" dxfId="4827" priority="5189" operator="containsText" text="RELACIONADO">
      <formula>NOT(ISERROR(SEARCH("RELACIONADO",AJ821)))</formula>
    </cfRule>
  </conditionalFormatting>
  <conditionalFormatting sqref="AJ821:AL821">
    <cfRule type="containsText" dxfId="4826" priority="5188" operator="containsText" text="ANEXADO">
      <formula>NOT(ISERROR(SEARCH("ANEXADO",AJ821)))</formula>
    </cfRule>
  </conditionalFormatting>
  <conditionalFormatting sqref="AJ821:AL821">
    <cfRule type="containsText" dxfId="4825" priority="5187" operator="containsText" text="PENDIENTE">
      <formula>NOT(ISERROR(SEARCH("PENDIENTE",AJ821)))</formula>
    </cfRule>
  </conditionalFormatting>
  <conditionalFormatting sqref="AJ821:AL821">
    <cfRule type="containsText" dxfId="4824" priority="5186" operator="containsText" text="ENVIADO A FINANCIERA">
      <formula>NOT(ISERROR(SEARCH("ENVIADO A FINANCIERA",AJ821)))</formula>
    </cfRule>
  </conditionalFormatting>
  <conditionalFormatting sqref="AJ823:AL823">
    <cfRule type="containsText" dxfId="4823" priority="5185" operator="containsText" text="FIRMADO">
      <formula>NOT(ISERROR(SEARCH("FIRMADO",AJ823)))</formula>
    </cfRule>
  </conditionalFormatting>
  <conditionalFormatting sqref="AJ823:AL823">
    <cfRule type="containsText" dxfId="4822" priority="5184" operator="containsText" text="EXPEDIDO">
      <formula>NOT(ISERROR(SEARCH("EXPEDIDO",AJ823)))</formula>
    </cfRule>
  </conditionalFormatting>
  <conditionalFormatting sqref="AJ823:AL823">
    <cfRule type="containsText" dxfId="4821" priority="5183" operator="containsText" text="RELACIONADO">
      <formula>NOT(ISERROR(SEARCH("RELACIONADO",AJ823)))</formula>
    </cfRule>
  </conditionalFormatting>
  <conditionalFormatting sqref="AJ823:AL823">
    <cfRule type="containsText" dxfId="4820" priority="5182" operator="containsText" text="ANEXADO">
      <formula>NOT(ISERROR(SEARCH("ANEXADO",AJ823)))</formula>
    </cfRule>
  </conditionalFormatting>
  <conditionalFormatting sqref="AJ823:AL823">
    <cfRule type="containsText" dxfId="4819" priority="5181" operator="containsText" text="PENDIENTE">
      <formula>NOT(ISERROR(SEARCH("PENDIENTE",AJ823)))</formula>
    </cfRule>
  </conditionalFormatting>
  <conditionalFormatting sqref="AJ823:AL823">
    <cfRule type="containsText" dxfId="4818" priority="5180" operator="containsText" text="ENVIADO A FINANCIERA">
      <formula>NOT(ISERROR(SEARCH("ENVIADO A FINANCIERA",AJ823)))</formula>
    </cfRule>
  </conditionalFormatting>
  <conditionalFormatting sqref="AJ819:AL819">
    <cfRule type="containsText" dxfId="4817" priority="5179" operator="containsText" text="FIRMADO">
      <formula>NOT(ISERROR(SEARCH("FIRMADO",AJ819)))</formula>
    </cfRule>
  </conditionalFormatting>
  <conditionalFormatting sqref="AJ819:AL819">
    <cfRule type="containsText" dxfId="4816" priority="5178" operator="containsText" text="EXPEDIDO">
      <formula>NOT(ISERROR(SEARCH("EXPEDIDO",AJ819)))</formula>
    </cfRule>
  </conditionalFormatting>
  <conditionalFormatting sqref="AJ819:AL819">
    <cfRule type="containsText" dxfId="4815" priority="5177" operator="containsText" text="RELACIONADO">
      <formula>NOT(ISERROR(SEARCH("RELACIONADO",AJ819)))</formula>
    </cfRule>
  </conditionalFormatting>
  <conditionalFormatting sqref="AJ819:AL819">
    <cfRule type="containsText" dxfId="4814" priority="5176" operator="containsText" text="ANEXADO">
      <formula>NOT(ISERROR(SEARCH("ANEXADO",AJ819)))</formula>
    </cfRule>
  </conditionalFormatting>
  <conditionalFormatting sqref="AJ819:AL819">
    <cfRule type="containsText" dxfId="4813" priority="5175" operator="containsText" text="PENDIENTE">
      <formula>NOT(ISERROR(SEARCH("PENDIENTE",AJ819)))</formula>
    </cfRule>
  </conditionalFormatting>
  <conditionalFormatting sqref="AJ819:AL819">
    <cfRule type="containsText" dxfId="4812" priority="5174" operator="containsText" text="ENVIADO A FINANCIERA">
      <formula>NOT(ISERROR(SEARCH("ENVIADO A FINANCIERA",AJ819)))</formula>
    </cfRule>
  </conditionalFormatting>
  <conditionalFormatting sqref="AJ804:AL804">
    <cfRule type="containsText" dxfId="4811" priority="5173" operator="containsText" text="FIRMADO">
      <formula>NOT(ISERROR(SEARCH("FIRMADO",AJ804)))</formula>
    </cfRule>
  </conditionalFormatting>
  <conditionalFormatting sqref="AJ804:AL804">
    <cfRule type="containsText" dxfId="4810" priority="5172" operator="containsText" text="EXPEDIDO">
      <formula>NOT(ISERROR(SEARCH("EXPEDIDO",AJ804)))</formula>
    </cfRule>
  </conditionalFormatting>
  <conditionalFormatting sqref="AJ804:AL804">
    <cfRule type="containsText" dxfId="4809" priority="5171" operator="containsText" text="RELACIONADO">
      <formula>NOT(ISERROR(SEARCH("RELACIONADO",AJ804)))</formula>
    </cfRule>
  </conditionalFormatting>
  <conditionalFormatting sqref="AJ804:AL804">
    <cfRule type="containsText" dxfId="4808" priority="5170" operator="containsText" text="ANEXADO">
      <formula>NOT(ISERROR(SEARCH("ANEXADO",AJ804)))</formula>
    </cfRule>
  </conditionalFormatting>
  <conditionalFormatting sqref="AJ804:AL804">
    <cfRule type="containsText" dxfId="4807" priority="5169" operator="containsText" text="PENDIENTE">
      <formula>NOT(ISERROR(SEARCH("PENDIENTE",AJ804)))</formula>
    </cfRule>
  </conditionalFormatting>
  <conditionalFormatting sqref="AJ804:AL804">
    <cfRule type="containsText" dxfId="4806" priority="5168" operator="containsText" text="ENVIADO A FINANCIERA">
      <formula>NOT(ISERROR(SEARCH("ENVIADO A FINANCIERA",AJ804)))</formula>
    </cfRule>
  </conditionalFormatting>
  <conditionalFormatting sqref="AJ825:AL825">
    <cfRule type="containsText" dxfId="4805" priority="5167" operator="containsText" text="FIRMADO">
      <formula>NOT(ISERROR(SEARCH("FIRMADO",AJ825)))</formula>
    </cfRule>
  </conditionalFormatting>
  <conditionalFormatting sqref="AJ825:AL825">
    <cfRule type="containsText" dxfId="4804" priority="5166" operator="containsText" text="EXPEDIDO">
      <formula>NOT(ISERROR(SEARCH("EXPEDIDO",AJ825)))</formula>
    </cfRule>
  </conditionalFormatting>
  <conditionalFormatting sqref="AJ825:AL825">
    <cfRule type="containsText" dxfId="4803" priority="5165" operator="containsText" text="RELACIONADO">
      <formula>NOT(ISERROR(SEARCH("RELACIONADO",AJ825)))</formula>
    </cfRule>
  </conditionalFormatting>
  <conditionalFormatting sqref="AJ825:AL825">
    <cfRule type="containsText" dxfId="4802" priority="5164" operator="containsText" text="ANEXADO">
      <formula>NOT(ISERROR(SEARCH("ANEXADO",AJ825)))</formula>
    </cfRule>
  </conditionalFormatting>
  <conditionalFormatting sqref="AJ825:AL825">
    <cfRule type="containsText" dxfId="4801" priority="5163" operator="containsText" text="PENDIENTE">
      <formula>NOT(ISERROR(SEARCH("PENDIENTE",AJ825)))</formula>
    </cfRule>
  </conditionalFormatting>
  <conditionalFormatting sqref="AJ825:AL825">
    <cfRule type="containsText" dxfId="4800" priority="5162" operator="containsText" text="ENVIADO A FINANCIERA">
      <formula>NOT(ISERROR(SEARCH("ENVIADO A FINANCIERA",AJ825)))</formula>
    </cfRule>
  </conditionalFormatting>
  <conditionalFormatting sqref="AJ867:AL867">
    <cfRule type="containsText" dxfId="4799" priority="5161" operator="containsText" text="FIRMADO">
      <formula>NOT(ISERROR(SEARCH("FIRMADO",AJ867)))</formula>
    </cfRule>
  </conditionalFormatting>
  <conditionalFormatting sqref="AJ867:AL867">
    <cfRule type="containsText" dxfId="4798" priority="5160" operator="containsText" text="EXPEDIDO">
      <formula>NOT(ISERROR(SEARCH("EXPEDIDO",AJ867)))</formula>
    </cfRule>
  </conditionalFormatting>
  <conditionalFormatting sqref="AJ867:AL867">
    <cfRule type="containsText" dxfId="4797" priority="5159" operator="containsText" text="RELACIONADO">
      <formula>NOT(ISERROR(SEARCH("RELACIONADO",AJ867)))</formula>
    </cfRule>
  </conditionalFormatting>
  <conditionalFormatting sqref="AJ867:AL867">
    <cfRule type="containsText" dxfId="4796" priority="5158" operator="containsText" text="ANEXADO">
      <formula>NOT(ISERROR(SEARCH("ANEXADO",AJ867)))</formula>
    </cfRule>
  </conditionalFormatting>
  <conditionalFormatting sqref="AJ867:AL867">
    <cfRule type="containsText" dxfId="4795" priority="5157" operator="containsText" text="PENDIENTE">
      <formula>NOT(ISERROR(SEARCH("PENDIENTE",AJ867)))</formula>
    </cfRule>
  </conditionalFormatting>
  <conditionalFormatting sqref="AJ867:AL867">
    <cfRule type="containsText" dxfId="4794" priority="5156" operator="containsText" text="ENVIADO A FINANCIERA">
      <formula>NOT(ISERROR(SEARCH("ENVIADO A FINANCIERA",AJ867)))</formula>
    </cfRule>
  </conditionalFormatting>
  <conditionalFormatting sqref="AK802:AL802">
    <cfRule type="containsText" dxfId="4793" priority="5155" operator="containsText" text="FIRMADO">
      <formula>NOT(ISERROR(SEARCH("FIRMADO",AK802)))</formula>
    </cfRule>
  </conditionalFormatting>
  <conditionalFormatting sqref="AK802:AL802">
    <cfRule type="containsText" dxfId="4792" priority="5154" operator="containsText" text="EXPEDIDO">
      <formula>NOT(ISERROR(SEARCH("EXPEDIDO",AK802)))</formula>
    </cfRule>
  </conditionalFormatting>
  <conditionalFormatting sqref="AK802:AL802">
    <cfRule type="containsText" dxfId="4791" priority="5153" operator="containsText" text="RELACIONADO">
      <formula>NOT(ISERROR(SEARCH("RELACIONADO",AK802)))</formula>
    </cfRule>
  </conditionalFormatting>
  <conditionalFormatting sqref="AK802:AL802">
    <cfRule type="containsText" dxfId="4790" priority="5152" operator="containsText" text="ANEXADO">
      <formula>NOT(ISERROR(SEARCH("ANEXADO",AK802)))</formula>
    </cfRule>
  </conditionalFormatting>
  <conditionalFormatting sqref="AK802:AL802">
    <cfRule type="containsText" dxfId="4789" priority="5151" operator="containsText" text="PENDIENTE">
      <formula>NOT(ISERROR(SEARCH("PENDIENTE",AK802)))</formula>
    </cfRule>
  </conditionalFormatting>
  <conditionalFormatting sqref="AK802:AL802">
    <cfRule type="containsText" dxfId="4788" priority="5150" operator="containsText" text="ENVIADO A FINANCIERA">
      <formula>NOT(ISERROR(SEARCH("ENVIADO A FINANCIERA",AK802)))</formula>
    </cfRule>
  </conditionalFormatting>
  <conditionalFormatting sqref="AJ815:AL815">
    <cfRule type="containsText" dxfId="4787" priority="5149" operator="containsText" text="FIRMADO">
      <formula>NOT(ISERROR(SEARCH("FIRMADO",AJ815)))</formula>
    </cfRule>
  </conditionalFormatting>
  <conditionalFormatting sqref="AJ815:AL815">
    <cfRule type="containsText" dxfId="4786" priority="5148" operator="containsText" text="EXPEDIDO">
      <formula>NOT(ISERROR(SEARCH("EXPEDIDO",AJ815)))</formula>
    </cfRule>
  </conditionalFormatting>
  <conditionalFormatting sqref="AJ815:AL815">
    <cfRule type="containsText" dxfId="4785" priority="5147" operator="containsText" text="RELACIONADO">
      <formula>NOT(ISERROR(SEARCH("RELACIONADO",AJ815)))</formula>
    </cfRule>
  </conditionalFormatting>
  <conditionalFormatting sqref="AJ815:AL815">
    <cfRule type="containsText" dxfId="4784" priority="5146" operator="containsText" text="ANEXADO">
      <formula>NOT(ISERROR(SEARCH("ANEXADO",AJ815)))</formula>
    </cfRule>
  </conditionalFormatting>
  <conditionalFormatting sqref="AJ815:AL815">
    <cfRule type="containsText" dxfId="4783" priority="5145" operator="containsText" text="PENDIENTE">
      <formula>NOT(ISERROR(SEARCH("PENDIENTE",AJ815)))</formula>
    </cfRule>
  </conditionalFormatting>
  <conditionalFormatting sqref="AJ815:AL815">
    <cfRule type="containsText" dxfId="4782" priority="5144" operator="containsText" text="ENVIADO A FINANCIERA">
      <formula>NOT(ISERROR(SEARCH("ENVIADO A FINANCIERA",AJ815)))</formula>
    </cfRule>
  </conditionalFormatting>
  <conditionalFormatting sqref="AJ814:AL814">
    <cfRule type="containsText" dxfId="4781" priority="5143" operator="containsText" text="FIRMADO">
      <formula>NOT(ISERROR(SEARCH("FIRMADO",AJ814)))</formula>
    </cfRule>
  </conditionalFormatting>
  <conditionalFormatting sqref="AJ814:AL814">
    <cfRule type="containsText" dxfId="4780" priority="5142" operator="containsText" text="EXPEDIDO">
      <formula>NOT(ISERROR(SEARCH("EXPEDIDO",AJ814)))</formula>
    </cfRule>
  </conditionalFormatting>
  <conditionalFormatting sqref="AJ814:AL814">
    <cfRule type="containsText" dxfId="4779" priority="5141" operator="containsText" text="RELACIONADO">
      <formula>NOT(ISERROR(SEARCH("RELACIONADO",AJ814)))</formula>
    </cfRule>
  </conditionalFormatting>
  <conditionalFormatting sqref="AJ814:AL814">
    <cfRule type="containsText" dxfId="4778" priority="5140" operator="containsText" text="ANEXADO">
      <formula>NOT(ISERROR(SEARCH("ANEXADO",AJ814)))</formula>
    </cfRule>
  </conditionalFormatting>
  <conditionalFormatting sqref="AJ814:AL814">
    <cfRule type="containsText" dxfId="4777" priority="5139" operator="containsText" text="PENDIENTE">
      <formula>NOT(ISERROR(SEARCH("PENDIENTE",AJ814)))</formula>
    </cfRule>
  </conditionalFormatting>
  <conditionalFormatting sqref="AJ814:AL814">
    <cfRule type="containsText" dxfId="4776" priority="5138" operator="containsText" text="ENVIADO A FINANCIERA">
      <formula>NOT(ISERROR(SEARCH("ENVIADO A FINANCIERA",AJ814)))</formula>
    </cfRule>
  </conditionalFormatting>
  <conditionalFormatting sqref="AJ835:AL835">
    <cfRule type="containsText" dxfId="4775" priority="5137" operator="containsText" text="FIRMADO">
      <formula>NOT(ISERROR(SEARCH("FIRMADO",AJ835)))</formula>
    </cfRule>
  </conditionalFormatting>
  <conditionalFormatting sqref="AJ835:AL835">
    <cfRule type="containsText" dxfId="4774" priority="5136" operator="containsText" text="EXPEDIDO">
      <formula>NOT(ISERROR(SEARCH("EXPEDIDO",AJ835)))</formula>
    </cfRule>
  </conditionalFormatting>
  <conditionalFormatting sqref="AJ835:AL835">
    <cfRule type="containsText" dxfId="4773" priority="5135" operator="containsText" text="RELACIONADO">
      <formula>NOT(ISERROR(SEARCH("RELACIONADO",AJ835)))</formula>
    </cfRule>
  </conditionalFormatting>
  <conditionalFormatting sqref="AJ835:AL835">
    <cfRule type="containsText" dxfId="4772" priority="5134" operator="containsText" text="ANEXADO">
      <formula>NOT(ISERROR(SEARCH("ANEXADO",AJ835)))</formula>
    </cfRule>
  </conditionalFormatting>
  <conditionalFormatting sqref="AJ835:AL835">
    <cfRule type="containsText" dxfId="4771" priority="5133" operator="containsText" text="PENDIENTE">
      <formula>NOT(ISERROR(SEARCH("PENDIENTE",AJ835)))</formula>
    </cfRule>
  </conditionalFormatting>
  <conditionalFormatting sqref="AJ835:AL835">
    <cfRule type="containsText" dxfId="4770" priority="5132" operator="containsText" text="ENVIADO A FINANCIERA">
      <formula>NOT(ISERROR(SEARCH("ENVIADO A FINANCIERA",AJ835)))</formula>
    </cfRule>
  </conditionalFormatting>
  <conditionalFormatting sqref="AJ885:AL885">
    <cfRule type="containsText" dxfId="4769" priority="5131" operator="containsText" text="FIRMADO">
      <formula>NOT(ISERROR(SEARCH("FIRMADO",AJ885)))</formula>
    </cfRule>
  </conditionalFormatting>
  <conditionalFormatting sqref="AJ885:AL885">
    <cfRule type="containsText" dxfId="4768" priority="5130" operator="containsText" text="EXPEDIDO">
      <formula>NOT(ISERROR(SEARCH("EXPEDIDO",AJ885)))</formula>
    </cfRule>
  </conditionalFormatting>
  <conditionalFormatting sqref="AJ885:AL885">
    <cfRule type="containsText" dxfId="4767" priority="5129" operator="containsText" text="RELACIONADO">
      <formula>NOT(ISERROR(SEARCH("RELACIONADO",AJ885)))</formula>
    </cfRule>
  </conditionalFormatting>
  <conditionalFormatting sqref="AJ885:AL885">
    <cfRule type="containsText" dxfId="4766" priority="5128" operator="containsText" text="ANEXADO">
      <formula>NOT(ISERROR(SEARCH("ANEXADO",AJ885)))</formula>
    </cfRule>
  </conditionalFormatting>
  <conditionalFormatting sqref="AJ885:AL885">
    <cfRule type="containsText" dxfId="4765" priority="5127" operator="containsText" text="PENDIENTE">
      <formula>NOT(ISERROR(SEARCH("PENDIENTE",AJ885)))</formula>
    </cfRule>
  </conditionalFormatting>
  <conditionalFormatting sqref="AJ885:AL885">
    <cfRule type="containsText" dxfId="4764" priority="5126" operator="containsText" text="ENVIADO A FINANCIERA">
      <formula>NOT(ISERROR(SEARCH("ENVIADO A FINANCIERA",AJ885)))</formula>
    </cfRule>
  </conditionalFormatting>
  <conditionalFormatting sqref="AJ820:AL820">
    <cfRule type="containsText" dxfId="4763" priority="5125" operator="containsText" text="FIRMADO">
      <formula>NOT(ISERROR(SEARCH("FIRMADO",AJ820)))</formula>
    </cfRule>
  </conditionalFormatting>
  <conditionalFormatting sqref="AJ820:AL820">
    <cfRule type="containsText" dxfId="4762" priority="5124" operator="containsText" text="EXPEDIDO">
      <formula>NOT(ISERROR(SEARCH("EXPEDIDO",AJ820)))</formula>
    </cfRule>
  </conditionalFormatting>
  <conditionalFormatting sqref="AJ820:AL820">
    <cfRule type="containsText" dxfId="4761" priority="5123" operator="containsText" text="RELACIONADO">
      <formula>NOT(ISERROR(SEARCH("RELACIONADO",AJ820)))</formula>
    </cfRule>
  </conditionalFormatting>
  <conditionalFormatting sqref="AJ820:AL820">
    <cfRule type="containsText" dxfId="4760" priority="5122" operator="containsText" text="ANEXADO">
      <formula>NOT(ISERROR(SEARCH("ANEXADO",AJ820)))</formula>
    </cfRule>
  </conditionalFormatting>
  <conditionalFormatting sqref="AJ820:AL820">
    <cfRule type="containsText" dxfId="4759" priority="5121" operator="containsText" text="PENDIENTE">
      <formula>NOT(ISERROR(SEARCH("PENDIENTE",AJ820)))</formula>
    </cfRule>
  </conditionalFormatting>
  <conditionalFormatting sqref="AJ820:AL820">
    <cfRule type="containsText" dxfId="4758" priority="5120" operator="containsText" text="ENVIADO A FINANCIERA">
      <formula>NOT(ISERROR(SEARCH("ENVIADO A FINANCIERA",AJ820)))</formula>
    </cfRule>
  </conditionalFormatting>
  <conditionalFormatting sqref="AJ890:AL890">
    <cfRule type="containsText" dxfId="4757" priority="5119" operator="containsText" text="FIRMADO">
      <formula>NOT(ISERROR(SEARCH("FIRMADO",AJ890)))</formula>
    </cfRule>
  </conditionalFormatting>
  <conditionalFormatting sqref="AJ890:AL890">
    <cfRule type="containsText" dxfId="4756" priority="5118" operator="containsText" text="EXPEDIDO">
      <formula>NOT(ISERROR(SEARCH("EXPEDIDO",AJ890)))</formula>
    </cfRule>
  </conditionalFormatting>
  <conditionalFormatting sqref="AJ890:AL890">
    <cfRule type="containsText" dxfId="4755" priority="5117" operator="containsText" text="RELACIONADO">
      <formula>NOT(ISERROR(SEARCH("RELACIONADO",AJ890)))</formula>
    </cfRule>
  </conditionalFormatting>
  <conditionalFormatting sqref="AJ890:AL890">
    <cfRule type="containsText" dxfId="4754" priority="5116" operator="containsText" text="ANEXADO">
      <formula>NOT(ISERROR(SEARCH("ANEXADO",AJ890)))</formula>
    </cfRule>
  </conditionalFormatting>
  <conditionalFormatting sqref="AJ890:AL890">
    <cfRule type="containsText" dxfId="4753" priority="5115" operator="containsText" text="PENDIENTE">
      <formula>NOT(ISERROR(SEARCH("PENDIENTE",AJ890)))</formula>
    </cfRule>
  </conditionalFormatting>
  <conditionalFormatting sqref="AJ890:AL890">
    <cfRule type="containsText" dxfId="4752" priority="5114" operator="containsText" text="ENVIADO A FINANCIERA">
      <formula>NOT(ISERROR(SEARCH("ENVIADO A FINANCIERA",AJ890)))</formula>
    </cfRule>
  </conditionalFormatting>
  <conditionalFormatting sqref="AJ826:AL826">
    <cfRule type="containsText" dxfId="4751" priority="5113" operator="containsText" text="FIRMADO">
      <formula>NOT(ISERROR(SEARCH("FIRMADO",AJ826)))</formula>
    </cfRule>
  </conditionalFormatting>
  <conditionalFormatting sqref="AJ826:AL826">
    <cfRule type="containsText" dxfId="4750" priority="5112" operator="containsText" text="EXPEDIDO">
      <formula>NOT(ISERROR(SEARCH("EXPEDIDO",AJ826)))</formula>
    </cfRule>
  </conditionalFormatting>
  <conditionalFormatting sqref="AJ826:AL826">
    <cfRule type="containsText" dxfId="4749" priority="5111" operator="containsText" text="RELACIONADO">
      <formula>NOT(ISERROR(SEARCH("RELACIONADO",AJ826)))</formula>
    </cfRule>
  </conditionalFormatting>
  <conditionalFormatting sqref="AJ826:AL826">
    <cfRule type="containsText" dxfId="4748" priority="5110" operator="containsText" text="ANEXADO">
      <formula>NOT(ISERROR(SEARCH("ANEXADO",AJ826)))</formula>
    </cfRule>
  </conditionalFormatting>
  <conditionalFormatting sqref="AJ826:AL826">
    <cfRule type="containsText" dxfId="4747" priority="5109" operator="containsText" text="PENDIENTE">
      <formula>NOT(ISERROR(SEARCH("PENDIENTE",AJ826)))</formula>
    </cfRule>
  </conditionalFormatting>
  <conditionalFormatting sqref="AJ826:AL826">
    <cfRule type="containsText" dxfId="4746" priority="5108" operator="containsText" text="ENVIADO A FINANCIERA">
      <formula>NOT(ISERROR(SEARCH("ENVIADO A FINANCIERA",AJ826)))</formula>
    </cfRule>
  </conditionalFormatting>
  <conditionalFormatting sqref="AK801:AL801">
    <cfRule type="containsText" dxfId="4745" priority="5107" operator="containsText" text="FIRMADO">
      <formula>NOT(ISERROR(SEARCH("FIRMADO",AK801)))</formula>
    </cfRule>
  </conditionalFormatting>
  <conditionalFormatting sqref="AK801:AL801">
    <cfRule type="containsText" dxfId="4744" priority="5106" operator="containsText" text="EXPEDIDO">
      <formula>NOT(ISERROR(SEARCH("EXPEDIDO",AK801)))</formula>
    </cfRule>
  </conditionalFormatting>
  <conditionalFormatting sqref="AK801:AL801">
    <cfRule type="containsText" dxfId="4743" priority="5105" operator="containsText" text="RELACIONADO">
      <formula>NOT(ISERROR(SEARCH("RELACIONADO",AK801)))</formula>
    </cfRule>
  </conditionalFormatting>
  <conditionalFormatting sqref="AK801:AL801">
    <cfRule type="containsText" dxfId="4742" priority="5104" operator="containsText" text="ANEXADO">
      <formula>NOT(ISERROR(SEARCH("ANEXADO",AK801)))</formula>
    </cfRule>
  </conditionalFormatting>
  <conditionalFormatting sqref="AK801:AL801">
    <cfRule type="containsText" dxfId="4741" priority="5103" operator="containsText" text="PENDIENTE">
      <formula>NOT(ISERROR(SEARCH("PENDIENTE",AK801)))</formula>
    </cfRule>
  </conditionalFormatting>
  <conditionalFormatting sqref="AK801:AL801">
    <cfRule type="containsText" dxfId="4740" priority="5102" operator="containsText" text="ENVIADO A FINANCIERA">
      <formula>NOT(ISERROR(SEARCH("ENVIADO A FINANCIERA",AK801)))</formula>
    </cfRule>
  </conditionalFormatting>
  <conditionalFormatting sqref="AJ812:AL812">
    <cfRule type="containsText" dxfId="4739" priority="5101" operator="containsText" text="FIRMADO">
      <formula>NOT(ISERROR(SEARCH("FIRMADO",AJ812)))</formula>
    </cfRule>
  </conditionalFormatting>
  <conditionalFormatting sqref="AJ812:AL812">
    <cfRule type="containsText" dxfId="4738" priority="5100" operator="containsText" text="EXPEDIDO">
      <formula>NOT(ISERROR(SEARCH("EXPEDIDO",AJ812)))</formula>
    </cfRule>
  </conditionalFormatting>
  <conditionalFormatting sqref="AJ812:AL812">
    <cfRule type="containsText" dxfId="4737" priority="5099" operator="containsText" text="RELACIONADO">
      <formula>NOT(ISERROR(SEARCH("RELACIONADO",AJ812)))</formula>
    </cfRule>
  </conditionalFormatting>
  <conditionalFormatting sqref="AJ812:AL812">
    <cfRule type="containsText" dxfId="4736" priority="5098" operator="containsText" text="ANEXADO">
      <formula>NOT(ISERROR(SEARCH("ANEXADO",AJ812)))</formula>
    </cfRule>
  </conditionalFormatting>
  <conditionalFormatting sqref="AJ812:AL812">
    <cfRule type="containsText" dxfId="4735" priority="5097" operator="containsText" text="PENDIENTE">
      <formula>NOT(ISERROR(SEARCH("PENDIENTE",AJ812)))</formula>
    </cfRule>
  </conditionalFormatting>
  <conditionalFormatting sqref="AJ812:AL812">
    <cfRule type="containsText" dxfId="4734" priority="5096" operator="containsText" text="ENVIADO A FINANCIERA">
      <formula>NOT(ISERROR(SEARCH("ENVIADO A FINANCIERA",AJ812)))</formula>
    </cfRule>
  </conditionalFormatting>
  <conditionalFormatting sqref="AJ836:AL836">
    <cfRule type="containsText" dxfId="4733" priority="5095" operator="containsText" text="FIRMADO">
      <formula>NOT(ISERROR(SEARCH("FIRMADO",AJ836)))</formula>
    </cfRule>
  </conditionalFormatting>
  <conditionalFormatting sqref="AJ836:AL836">
    <cfRule type="containsText" dxfId="4732" priority="5094" operator="containsText" text="EXPEDIDO">
      <formula>NOT(ISERROR(SEARCH("EXPEDIDO",AJ836)))</formula>
    </cfRule>
  </conditionalFormatting>
  <conditionalFormatting sqref="AJ836:AL836">
    <cfRule type="containsText" dxfId="4731" priority="5093" operator="containsText" text="RELACIONADO">
      <formula>NOT(ISERROR(SEARCH("RELACIONADO",AJ836)))</formula>
    </cfRule>
  </conditionalFormatting>
  <conditionalFormatting sqref="AJ836:AL836">
    <cfRule type="containsText" dxfId="4730" priority="5092" operator="containsText" text="ANEXADO">
      <formula>NOT(ISERROR(SEARCH("ANEXADO",AJ836)))</formula>
    </cfRule>
  </conditionalFormatting>
  <conditionalFormatting sqref="AJ836:AL836">
    <cfRule type="containsText" dxfId="4729" priority="5091" operator="containsText" text="PENDIENTE">
      <formula>NOT(ISERROR(SEARCH("PENDIENTE",AJ836)))</formula>
    </cfRule>
  </conditionalFormatting>
  <conditionalFormatting sqref="AJ836:AL836">
    <cfRule type="containsText" dxfId="4728" priority="5090" operator="containsText" text="ENVIADO A FINANCIERA">
      <formula>NOT(ISERROR(SEARCH("ENVIADO A FINANCIERA",AJ836)))</formula>
    </cfRule>
  </conditionalFormatting>
  <conditionalFormatting sqref="AJ827:AL827">
    <cfRule type="containsText" dxfId="4727" priority="5089" operator="containsText" text="FIRMADO">
      <formula>NOT(ISERROR(SEARCH("FIRMADO",AJ827)))</formula>
    </cfRule>
  </conditionalFormatting>
  <conditionalFormatting sqref="AJ827:AL827">
    <cfRule type="containsText" dxfId="4726" priority="5088" operator="containsText" text="EXPEDIDO">
      <formula>NOT(ISERROR(SEARCH("EXPEDIDO",AJ827)))</formula>
    </cfRule>
  </conditionalFormatting>
  <conditionalFormatting sqref="AJ827:AL827">
    <cfRule type="containsText" dxfId="4725" priority="5087" operator="containsText" text="RELACIONADO">
      <formula>NOT(ISERROR(SEARCH("RELACIONADO",AJ827)))</formula>
    </cfRule>
  </conditionalFormatting>
  <conditionalFormatting sqref="AJ827:AL827">
    <cfRule type="containsText" dxfId="4724" priority="5086" operator="containsText" text="ANEXADO">
      <formula>NOT(ISERROR(SEARCH("ANEXADO",AJ827)))</formula>
    </cfRule>
  </conditionalFormatting>
  <conditionalFormatting sqref="AJ827:AL827">
    <cfRule type="containsText" dxfId="4723" priority="5085" operator="containsText" text="PENDIENTE">
      <formula>NOT(ISERROR(SEARCH("PENDIENTE",AJ827)))</formula>
    </cfRule>
  </conditionalFormatting>
  <conditionalFormatting sqref="AJ827:AL827">
    <cfRule type="containsText" dxfId="4722" priority="5084" operator="containsText" text="ENVIADO A FINANCIERA">
      <formula>NOT(ISERROR(SEARCH("ENVIADO A FINANCIERA",AJ827)))</formula>
    </cfRule>
  </conditionalFormatting>
  <conditionalFormatting sqref="AJ806:AL806">
    <cfRule type="containsText" dxfId="4721" priority="5083" operator="containsText" text="FIRMADO">
      <formula>NOT(ISERROR(SEARCH("FIRMADO",AJ806)))</formula>
    </cfRule>
  </conditionalFormatting>
  <conditionalFormatting sqref="AJ806:AL806">
    <cfRule type="containsText" dxfId="4720" priority="5082" operator="containsText" text="EXPEDIDO">
      <formula>NOT(ISERROR(SEARCH("EXPEDIDO",AJ806)))</formula>
    </cfRule>
  </conditionalFormatting>
  <conditionalFormatting sqref="AJ806:AL806">
    <cfRule type="containsText" dxfId="4719" priority="5081" operator="containsText" text="RELACIONADO">
      <formula>NOT(ISERROR(SEARCH("RELACIONADO",AJ806)))</formula>
    </cfRule>
  </conditionalFormatting>
  <conditionalFormatting sqref="AJ806:AL806">
    <cfRule type="containsText" dxfId="4718" priority="5080" operator="containsText" text="ANEXADO">
      <formula>NOT(ISERROR(SEARCH("ANEXADO",AJ806)))</formula>
    </cfRule>
  </conditionalFormatting>
  <conditionalFormatting sqref="AJ806:AL806">
    <cfRule type="containsText" dxfId="4717" priority="5079" operator="containsText" text="PENDIENTE">
      <formula>NOT(ISERROR(SEARCH("PENDIENTE",AJ806)))</formula>
    </cfRule>
  </conditionalFormatting>
  <conditionalFormatting sqref="AJ806:AL806">
    <cfRule type="containsText" dxfId="4716" priority="5078" operator="containsText" text="ENVIADO A FINANCIERA">
      <formula>NOT(ISERROR(SEARCH("ENVIADO A FINANCIERA",AJ806)))</formula>
    </cfRule>
  </conditionalFormatting>
  <conditionalFormatting sqref="AJ858:AL858">
    <cfRule type="containsText" dxfId="4715" priority="5077" operator="containsText" text="FIRMADO">
      <formula>NOT(ISERROR(SEARCH("FIRMADO",AJ858)))</formula>
    </cfRule>
  </conditionalFormatting>
  <conditionalFormatting sqref="AJ858:AL858">
    <cfRule type="containsText" dxfId="4714" priority="5076" operator="containsText" text="EXPEDIDO">
      <formula>NOT(ISERROR(SEARCH("EXPEDIDO",AJ858)))</formula>
    </cfRule>
  </conditionalFormatting>
  <conditionalFormatting sqref="AJ858:AL858">
    <cfRule type="containsText" dxfId="4713" priority="5075" operator="containsText" text="RELACIONADO">
      <formula>NOT(ISERROR(SEARCH("RELACIONADO",AJ858)))</formula>
    </cfRule>
  </conditionalFormatting>
  <conditionalFormatting sqref="AJ858:AL858">
    <cfRule type="containsText" dxfId="4712" priority="5074" operator="containsText" text="ANEXADO">
      <formula>NOT(ISERROR(SEARCH("ANEXADO",AJ858)))</formula>
    </cfRule>
  </conditionalFormatting>
  <conditionalFormatting sqref="AJ858:AL858">
    <cfRule type="containsText" dxfId="4711" priority="5073" operator="containsText" text="PENDIENTE">
      <formula>NOT(ISERROR(SEARCH("PENDIENTE",AJ858)))</formula>
    </cfRule>
  </conditionalFormatting>
  <conditionalFormatting sqref="AJ858:AL858">
    <cfRule type="containsText" dxfId="4710" priority="5072" operator="containsText" text="ENVIADO A FINANCIERA">
      <formula>NOT(ISERROR(SEARCH("ENVIADO A FINANCIERA",AJ858)))</formula>
    </cfRule>
  </conditionalFormatting>
  <conditionalFormatting sqref="AJ832:AL832">
    <cfRule type="containsText" dxfId="4709" priority="5071" operator="containsText" text="FIRMADO">
      <formula>NOT(ISERROR(SEARCH("FIRMADO",AJ832)))</formula>
    </cfRule>
  </conditionalFormatting>
  <conditionalFormatting sqref="AJ832:AL832">
    <cfRule type="containsText" dxfId="4708" priority="5070" operator="containsText" text="EXPEDIDO">
      <formula>NOT(ISERROR(SEARCH("EXPEDIDO",AJ832)))</formula>
    </cfRule>
  </conditionalFormatting>
  <conditionalFormatting sqref="AJ832:AL832">
    <cfRule type="containsText" dxfId="4707" priority="5069" operator="containsText" text="RELACIONADO">
      <formula>NOT(ISERROR(SEARCH("RELACIONADO",AJ832)))</formula>
    </cfRule>
  </conditionalFormatting>
  <conditionalFormatting sqref="AJ832:AL832">
    <cfRule type="containsText" dxfId="4706" priority="5068" operator="containsText" text="ANEXADO">
      <formula>NOT(ISERROR(SEARCH("ANEXADO",AJ832)))</formula>
    </cfRule>
  </conditionalFormatting>
  <conditionalFormatting sqref="AJ832:AL832">
    <cfRule type="containsText" dxfId="4705" priority="5067" operator="containsText" text="PENDIENTE">
      <formula>NOT(ISERROR(SEARCH("PENDIENTE",AJ832)))</formula>
    </cfRule>
  </conditionalFormatting>
  <conditionalFormatting sqref="AJ832:AL832">
    <cfRule type="containsText" dxfId="4704" priority="5066" operator="containsText" text="ENVIADO A FINANCIERA">
      <formula>NOT(ISERROR(SEARCH("ENVIADO A FINANCIERA",AJ832)))</formula>
    </cfRule>
  </conditionalFormatting>
  <conditionalFormatting sqref="AJ859:AL859">
    <cfRule type="containsText" dxfId="4703" priority="5065" operator="containsText" text="FIRMADO">
      <formula>NOT(ISERROR(SEARCH("FIRMADO",AJ859)))</formula>
    </cfRule>
  </conditionalFormatting>
  <conditionalFormatting sqref="AJ859:AL859">
    <cfRule type="containsText" dxfId="4702" priority="5064" operator="containsText" text="EXPEDIDO">
      <formula>NOT(ISERROR(SEARCH("EXPEDIDO",AJ859)))</formula>
    </cfRule>
  </conditionalFormatting>
  <conditionalFormatting sqref="AJ859:AL859">
    <cfRule type="containsText" dxfId="4701" priority="5063" operator="containsText" text="RELACIONADO">
      <formula>NOT(ISERROR(SEARCH("RELACIONADO",AJ859)))</formula>
    </cfRule>
  </conditionalFormatting>
  <conditionalFormatting sqref="AJ859:AL859">
    <cfRule type="containsText" dxfId="4700" priority="5062" operator="containsText" text="ANEXADO">
      <formula>NOT(ISERROR(SEARCH("ANEXADO",AJ859)))</formula>
    </cfRule>
  </conditionalFormatting>
  <conditionalFormatting sqref="AJ859:AL859">
    <cfRule type="containsText" dxfId="4699" priority="5061" operator="containsText" text="PENDIENTE">
      <formula>NOT(ISERROR(SEARCH("PENDIENTE",AJ859)))</formula>
    </cfRule>
  </conditionalFormatting>
  <conditionalFormatting sqref="AJ859:AL859">
    <cfRule type="containsText" dxfId="4698" priority="5060" operator="containsText" text="ENVIADO A FINANCIERA">
      <formula>NOT(ISERROR(SEARCH("ENVIADO A FINANCIERA",AJ859)))</formula>
    </cfRule>
  </conditionalFormatting>
  <conditionalFormatting sqref="AJ851:AL851">
    <cfRule type="containsText" dxfId="4697" priority="5059" operator="containsText" text="FIRMADO">
      <formula>NOT(ISERROR(SEARCH("FIRMADO",AJ851)))</formula>
    </cfRule>
  </conditionalFormatting>
  <conditionalFormatting sqref="AJ851:AL851">
    <cfRule type="containsText" dxfId="4696" priority="5058" operator="containsText" text="EXPEDIDO">
      <formula>NOT(ISERROR(SEARCH("EXPEDIDO",AJ851)))</formula>
    </cfRule>
  </conditionalFormatting>
  <conditionalFormatting sqref="AJ851:AL851">
    <cfRule type="containsText" dxfId="4695" priority="5057" operator="containsText" text="RELACIONADO">
      <formula>NOT(ISERROR(SEARCH("RELACIONADO",AJ851)))</formula>
    </cfRule>
  </conditionalFormatting>
  <conditionalFormatting sqref="AJ851:AL851">
    <cfRule type="containsText" dxfId="4694" priority="5056" operator="containsText" text="ANEXADO">
      <formula>NOT(ISERROR(SEARCH("ANEXADO",AJ851)))</formula>
    </cfRule>
  </conditionalFormatting>
  <conditionalFormatting sqref="AJ851:AL851">
    <cfRule type="containsText" dxfId="4693" priority="5055" operator="containsText" text="PENDIENTE">
      <formula>NOT(ISERROR(SEARCH("PENDIENTE",AJ851)))</formula>
    </cfRule>
  </conditionalFormatting>
  <conditionalFormatting sqref="AJ851:AL851">
    <cfRule type="containsText" dxfId="4692" priority="5054" operator="containsText" text="ENVIADO A FINANCIERA">
      <formula>NOT(ISERROR(SEARCH("ENVIADO A FINANCIERA",AJ851)))</formula>
    </cfRule>
  </conditionalFormatting>
  <conditionalFormatting sqref="AJ850:AL850">
    <cfRule type="containsText" dxfId="4691" priority="5053" operator="containsText" text="FIRMADO">
      <formula>NOT(ISERROR(SEARCH("FIRMADO",AJ850)))</formula>
    </cfRule>
  </conditionalFormatting>
  <conditionalFormatting sqref="AJ850:AL850">
    <cfRule type="containsText" dxfId="4690" priority="5052" operator="containsText" text="EXPEDIDO">
      <formula>NOT(ISERROR(SEARCH("EXPEDIDO",AJ850)))</formula>
    </cfRule>
  </conditionalFormatting>
  <conditionalFormatting sqref="AJ850:AL850">
    <cfRule type="containsText" dxfId="4689" priority="5051" operator="containsText" text="RELACIONADO">
      <formula>NOT(ISERROR(SEARCH("RELACIONADO",AJ850)))</formula>
    </cfRule>
  </conditionalFormatting>
  <conditionalFormatting sqref="AJ850:AL850">
    <cfRule type="containsText" dxfId="4688" priority="5050" operator="containsText" text="ANEXADO">
      <formula>NOT(ISERROR(SEARCH("ANEXADO",AJ850)))</formula>
    </cfRule>
  </conditionalFormatting>
  <conditionalFormatting sqref="AJ850:AL850">
    <cfRule type="containsText" dxfId="4687" priority="5049" operator="containsText" text="PENDIENTE">
      <formula>NOT(ISERROR(SEARCH("PENDIENTE",AJ850)))</formula>
    </cfRule>
  </conditionalFormatting>
  <conditionalFormatting sqref="AJ850:AL850">
    <cfRule type="containsText" dxfId="4686" priority="5048" operator="containsText" text="ENVIADO A FINANCIERA">
      <formula>NOT(ISERROR(SEARCH("ENVIADO A FINANCIERA",AJ850)))</formula>
    </cfRule>
  </conditionalFormatting>
  <conditionalFormatting sqref="AJ849:AL849">
    <cfRule type="containsText" dxfId="4685" priority="5047" operator="containsText" text="FIRMADO">
      <formula>NOT(ISERROR(SEARCH("FIRMADO",AJ849)))</formula>
    </cfRule>
  </conditionalFormatting>
  <conditionalFormatting sqref="AJ849:AL849">
    <cfRule type="containsText" dxfId="4684" priority="5046" operator="containsText" text="EXPEDIDO">
      <formula>NOT(ISERROR(SEARCH("EXPEDIDO",AJ849)))</formula>
    </cfRule>
  </conditionalFormatting>
  <conditionalFormatting sqref="AJ849:AL849">
    <cfRule type="containsText" dxfId="4683" priority="5045" operator="containsText" text="RELACIONADO">
      <formula>NOT(ISERROR(SEARCH("RELACIONADO",AJ849)))</formula>
    </cfRule>
  </conditionalFormatting>
  <conditionalFormatting sqref="AJ849:AL849">
    <cfRule type="containsText" dxfId="4682" priority="5044" operator="containsText" text="ANEXADO">
      <formula>NOT(ISERROR(SEARCH("ANEXADO",AJ849)))</formula>
    </cfRule>
  </conditionalFormatting>
  <conditionalFormatting sqref="AJ849:AL849">
    <cfRule type="containsText" dxfId="4681" priority="5043" operator="containsText" text="PENDIENTE">
      <formula>NOT(ISERROR(SEARCH("PENDIENTE",AJ849)))</formula>
    </cfRule>
  </conditionalFormatting>
  <conditionalFormatting sqref="AJ849:AL849">
    <cfRule type="containsText" dxfId="4680" priority="5042" operator="containsText" text="ENVIADO A FINANCIERA">
      <formula>NOT(ISERROR(SEARCH("ENVIADO A FINANCIERA",AJ849)))</formula>
    </cfRule>
  </conditionalFormatting>
  <conditionalFormatting sqref="AJ831:AL831">
    <cfRule type="containsText" dxfId="4679" priority="5041" operator="containsText" text="FIRMADO">
      <formula>NOT(ISERROR(SEARCH("FIRMADO",AJ831)))</formula>
    </cfRule>
  </conditionalFormatting>
  <conditionalFormatting sqref="AJ831:AL831">
    <cfRule type="containsText" dxfId="4678" priority="5040" operator="containsText" text="EXPEDIDO">
      <formula>NOT(ISERROR(SEARCH("EXPEDIDO",AJ831)))</formula>
    </cfRule>
  </conditionalFormatting>
  <conditionalFormatting sqref="AJ831:AL831">
    <cfRule type="containsText" dxfId="4677" priority="5039" operator="containsText" text="RELACIONADO">
      <formula>NOT(ISERROR(SEARCH("RELACIONADO",AJ831)))</formula>
    </cfRule>
  </conditionalFormatting>
  <conditionalFormatting sqref="AJ831:AL831">
    <cfRule type="containsText" dxfId="4676" priority="5038" operator="containsText" text="ANEXADO">
      <formula>NOT(ISERROR(SEARCH("ANEXADO",AJ831)))</formula>
    </cfRule>
  </conditionalFormatting>
  <conditionalFormatting sqref="AJ831:AL831">
    <cfRule type="containsText" dxfId="4675" priority="5037" operator="containsText" text="PENDIENTE">
      <formula>NOT(ISERROR(SEARCH("PENDIENTE",AJ831)))</formula>
    </cfRule>
  </conditionalFormatting>
  <conditionalFormatting sqref="AJ831:AL831">
    <cfRule type="containsText" dxfId="4674" priority="5036" operator="containsText" text="ENVIADO A FINANCIERA">
      <formula>NOT(ISERROR(SEARCH("ENVIADO A FINANCIERA",AJ831)))</formula>
    </cfRule>
  </conditionalFormatting>
  <conditionalFormatting sqref="AJ853:AL853">
    <cfRule type="containsText" dxfId="4673" priority="5035" operator="containsText" text="FIRMADO">
      <formula>NOT(ISERROR(SEARCH("FIRMADO",AJ853)))</formula>
    </cfRule>
  </conditionalFormatting>
  <conditionalFormatting sqref="AJ853:AL853">
    <cfRule type="containsText" dxfId="4672" priority="5034" operator="containsText" text="EXPEDIDO">
      <formula>NOT(ISERROR(SEARCH("EXPEDIDO",AJ853)))</formula>
    </cfRule>
  </conditionalFormatting>
  <conditionalFormatting sqref="AJ853:AL853">
    <cfRule type="containsText" dxfId="4671" priority="5033" operator="containsText" text="RELACIONADO">
      <formula>NOT(ISERROR(SEARCH("RELACIONADO",AJ853)))</formula>
    </cfRule>
  </conditionalFormatting>
  <conditionalFormatting sqref="AJ853:AL853">
    <cfRule type="containsText" dxfId="4670" priority="5032" operator="containsText" text="ANEXADO">
      <formula>NOT(ISERROR(SEARCH("ANEXADO",AJ853)))</formula>
    </cfRule>
  </conditionalFormatting>
  <conditionalFormatting sqref="AJ853:AL853">
    <cfRule type="containsText" dxfId="4669" priority="5031" operator="containsText" text="PENDIENTE">
      <formula>NOT(ISERROR(SEARCH("PENDIENTE",AJ853)))</formula>
    </cfRule>
  </conditionalFormatting>
  <conditionalFormatting sqref="AJ853:AL853">
    <cfRule type="containsText" dxfId="4668" priority="5030" operator="containsText" text="ENVIADO A FINANCIERA">
      <formula>NOT(ISERROR(SEARCH("ENVIADO A FINANCIERA",AJ853)))</formula>
    </cfRule>
  </conditionalFormatting>
  <conditionalFormatting sqref="AJ811:AL811">
    <cfRule type="containsText" dxfId="4667" priority="5029" operator="containsText" text="FIRMADO">
      <formula>NOT(ISERROR(SEARCH("FIRMADO",AJ811)))</formula>
    </cfRule>
  </conditionalFormatting>
  <conditionalFormatting sqref="AJ811:AL811">
    <cfRule type="containsText" dxfId="4666" priority="5028" operator="containsText" text="EXPEDIDO">
      <formula>NOT(ISERROR(SEARCH("EXPEDIDO",AJ811)))</formula>
    </cfRule>
  </conditionalFormatting>
  <conditionalFormatting sqref="AJ811:AL811">
    <cfRule type="containsText" dxfId="4665" priority="5027" operator="containsText" text="RELACIONADO">
      <formula>NOT(ISERROR(SEARCH("RELACIONADO",AJ811)))</formula>
    </cfRule>
  </conditionalFormatting>
  <conditionalFormatting sqref="AJ811:AL811">
    <cfRule type="containsText" dxfId="4664" priority="5026" operator="containsText" text="ANEXADO">
      <formula>NOT(ISERROR(SEARCH("ANEXADO",AJ811)))</formula>
    </cfRule>
  </conditionalFormatting>
  <conditionalFormatting sqref="AJ811:AL811">
    <cfRule type="containsText" dxfId="4663" priority="5025" operator="containsText" text="PENDIENTE">
      <formula>NOT(ISERROR(SEARCH("PENDIENTE",AJ811)))</formula>
    </cfRule>
  </conditionalFormatting>
  <conditionalFormatting sqref="AJ811:AL811">
    <cfRule type="containsText" dxfId="4662" priority="5024" operator="containsText" text="ENVIADO A FINANCIERA">
      <formula>NOT(ISERROR(SEARCH("ENVIADO A FINANCIERA",AJ811)))</formula>
    </cfRule>
  </conditionalFormatting>
  <conditionalFormatting sqref="AJ905:AL905">
    <cfRule type="containsText" dxfId="4661" priority="5023" operator="containsText" text="FIRMADO">
      <formula>NOT(ISERROR(SEARCH("FIRMADO",AJ905)))</formula>
    </cfRule>
  </conditionalFormatting>
  <conditionalFormatting sqref="AJ905:AL905">
    <cfRule type="containsText" dxfId="4660" priority="5022" operator="containsText" text="EXPEDIDO">
      <formula>NOT(ISERROR(SEARCH("EXPEDIDO",AJ905)))</formula>
    </cfRule>
  </conditionalFormatting>
  <conditionalFormatting sqref="AJ905:AL905">
    <cfRule type="containsText" dxfId="4659" priority="5021" operator="containsText" text="RELACIONADO">
      <formula>NOT(ISERROR(SEARCH("RELACIONADO",AJ905)))</formula>
    </cfRule>
  </conditionalFormatting>
  <conditionalFormatting sqref="AJ905:AL905">
    <cfRule type="containsText" dxfId="4658" priority="5020" operator="containsText" text="ANEXADO">
      <formula>NOT(ISERROR(SEARCH("ANEXADO",AJ905)))</formula>
    </cfRule>
  </conditionalFormatting>
  <conditionalFormatting sqref="AJ905:AL905">
    <cfRule type="containsText" dxfId="4657" priority="5019" operator="containsText" text="PENDIENTE">
      <formula>NOT(ISERROR(SEARCH("PENDIENTE",AJ905)))</formula>
    </cfRule>
  </conditionalFormatting>
  <conditionalFormatting sqref="AJ905:AL905">
    <cfRule type="containsText" dxfId="4656" priority="5018" operator="containsText" text="ENVIADO A FINANCIERA">
      <formula>NOT(ISERROR(SEARCH("ENVIADO A FINANCIERA",AJ905)))</formula>
    </cfRule>
  </conditionalFormatting>
  <conditionalFormatting sqref="AJ863:AL863">
    <cfRule type="containsText" dxfId="4655" priority="5017" operator="containsText" text="FIRMADO">
      <formula>NOT(ISERROR(SEARCH("FIRMADO",AJ863)))</formula>
    </cfRule>
  </conditionalFormatting>
  <conditionalFormatting sqref="AJ863:AL863">
    <cfRule type="containsText" dxfId="4654" priority="5016" operator="containsText" text="EXPEDIDO">
      <formula>NOT(ISERROR(SEARCH("EXPEDIDO",AJ863)))</formula>
    </cfRule>
  </conditionalFormatting>
  <conditionalFormatting sqref="AJ863:AL863">
    <cfRule type="containsText" dxfId="4653" priority="5015" operator="containsText" text="RELACIONADO">
      <formula>NOT(ISERROR(SEARCH("RELACIONADO",AJ863)))</formula>
    </cfRule>
  </conditionalFormatting>
  <conditionalFormatting sqref="AJ863:AL863">
    <cfRule type="containsText" dxfId="4652" priority="5014" operator="containsText" text="ANEXADO">
      <formula>NOT(ISERROR(SEARCH("ANEXADO",AJ863)))</formula>
    </cfRule>
  </conditionalFormatting>
  <conditionalFormatting sqref="AJ863:AL863">
    <cfRule type="containsText" dxfId="4651" priority="5013" operator="containsText" text="PENDIENTE">
      <formula>NOT(ISERROR(SEARCH("PENDIENTE",AJ863)))</formula>
    </cfRule>
  </conditionalFormatting>
  <conditionalFormatting sqref="AJ863:AL863">
    <cfRule type="containsText" dxfId="4650" priority="5012" operator="containsText" text="ENVIADO A FINANCIERA">
      <formula>NOT(ISERROR(SEARCH("ENVIADO A FINANCIERA",AJ863)))</formula>
    </cfRule>
  </conditionalFormatting>
  <conditionalFormatting sqref="AJ862:AL862">
    <cfRule type="containsText" dxfId="4649" priority="5011" operator="containsText" text="FIRMADO">
      <formula>NOT(ISERROR(SEARCH("FIRMADO",AJ862)))</formula>
    </cfRule>
  </conditionalFormatting>
  <conditionalFormatting sqref="AJ862:AL862">
    <cfRule type="containsText" dxfId="4648" priority="5010" operator="containsText" text="EXPEDIDO">
      <formula>NOT(ISERROR(SEARCH("EXPEDIDO",AJ862)))</formula>
    </cfRule>
  </conditionalFormatting>
  <conditionalFormatting sqref="AJ862:AL862">
    <cfRule type="containsText" dxfId="4647" priority="5009" operator="containsText" text="RELACIONADO">
      <formula>NOT(ISERROR(SEARCH("RELACIONADO",AJ862)))</formula>
    </cfRule>
  </conditionalFormatting>
  <conditionalFormatting sqref="AJ862:AL862">
    <cfRule type="containsText" dxfId="4646" priority="5008" operator="containsText" text="ANEXADO">
      <formula>NOT(ISERROR(SEARCH("ANEXADO",AJ862)))</formula>
    </cfRule>
  </conditionalFormatting>
  <conditionalFormatting sqref="AJ862:AL862">
    <cfRule type="containsText" dxfId="4645" priority="5007" operator="containsText" text="PENDIENTE">
      <formula>NOT(ISERROR(SEARCH("PENDIENTE",AJ862)))</formula>
    </cfRule>
  </conditionalFormatting>
  <conditionalFormatting sqref="AJ862:AL862">
    <cfRule type="containsText" dxfId="4644" priority="5006" operator="containsText" text="ENVIADO A FINANCIERA">
      <formula>NOT(ISERROR(SEARCH("ENVIADO A FINANCIERA",AJ862)))</formula>
    </cfRule>
  </conditionalFormatting>
  <conditionalFormatting sqref="AJ846:AL846">
    <cfRule type="containsText" dxfId="4643" priority="5005" operator="containsText" text="FIRMADO">
      <formula>NOT(ISERROR(SEARCH("FIRMADO",AJ846)))</formula>
    </cfRule>
  </conditionalFormatting>
  <conditionalFormatting sqref="AJ846:AL846">
    <cfRule type="containsText" dxfId="4642" priority="5004" operator="containsText" text="EXPEDIDO">
      <formula>NOT(ISERROR(SEARCH("EXPEDIDO",AJ846)))</formula>
    </cfRule>
  </conditionalFormatting>
  <conditionalFormatting sqref="AJ846:AL846">
    <cfRule type="containsText" dxfId="4641" priority="5003" operator="containsText" text="RELACIONADO">
      <formula>NOT(ISERROR(SEARCH("RELACIONADO",AJ846)))</formula>
    </cfRule>
  </conditionalFormatting>
  <conditionalFormatting sqref="AJ846:AL846">
    <cfRule type="containsText" dxfId="4640" priority="5002" operator="containsText" text="ANEXADO">
      <formula>NOT(ISERROR(SEARCH("ANEXADO",AJ846)))</formula>
    </cfRule>
  </conditionalFormatting>
  <conditionalFormatting sqref="AJ846:AL846">
    <cfRule type="containsText" dxfId="4639" priority="5001" operator="containsText" text="PENDIENTE">
      <formula>NOT(ISERROR(SEARCH("PENDIENTE",AJ846)))</formula>
    </cfRule>
  </conditionalFormatting>
  <conditionalFormatting sqref="AJ846:AL846">
    <cfRule type="containsText" dxfId="4638" priority="5000" operator="containsText" text="ENVIADO A FINANCIERA">
      <formula>NOT(ISERROR(SEARCH("ENVIADO A FINANCIERA",AJ846)))</formula>
    </cfRule>
  </conditionalFormatting>
  <conditionalFormatting sqref="AJ829:AL829">
    <cfRule type="containsText" dxfId="4637" priority="4999" operator="containsText" text="FIRMADO">
      <formula>NOT(ISERROR(SEARCH("FIRMADO",AJ829)))</formula>
    </cfRule>
  </conditionalFormatting>
  <conditionalFormatting sqref="AJ829:AL829">
    <cfRule type="containsText" dxfId="4636" priority="4998" operator="containsText" text="EXPEDIDO">
      <formula>NOT(ISERROR(SEARCH("EXPEDIDO",AJ829)))</formula>
    </cfRule>
  </conditionalFormatting>
  <conditionalFormatting sqref="AJ829:AL829">
    <cfRule type="containsText" dxfId="4635" priority="4997" operator="containsText" text="RELACIONADO">
      <formula>NOT(ISERROR(SEARCH("RELACIONADO",AJ829)))</formula>
    </cfRule>
  </conditionalFormatting>
  <conditionalFormatting sqref="AJ829:AL829">
    <cfRule type="containsText" dxfId="4634" priority="4996" operator="containsText" text="ANEXADO">
      <formula>NOT(ISERROR(SEARCH("ANEXADO",AJ829)))</formula>
    </cfRule>
  </conditionalFormatting>
  <conditionalFormatting sqref="AJ829:AL829">
    <cfRule type="containsText" dxfId="4633" priority="4995" operator="containsText" text="PENDIENTE">
      <formula>NOT(ISERROR(SEARCH("PENDIENTE",AJ829)))</formula>
    </cfRule>
  </conditionalFormatting>
  <conditionalFormatting sqref="AJ829:AL829">
    <cfRule type="containsText" dxfId="4632" priority="4994" operator="containsText" text="ENVIADO A FINANCIERA">
      <formula>NOT(ISERROR(SEARCH("ENVIADO A FINANCIERA",AJ829)))</formula>
    </cfRule>
  </conditionalFormatting>
  <conditionalFormatting sqref="AJ818:AL818">
    <cfRule type="containsText" dxfId="4631" priority="4993" operator="containsText" text="FIRMADO">
      <formula>NOT(ISERROR(SEARCH("FIRMADO",AJ818)))</formula>
    </cfRule>
  </conditionalFormatting>
  <conditionalFormatting sqref="AJ818:AL818">
    <cfRule type="containsText" dxfId="4630" priority="4992" operator="containsText" text="EXPEDIDO">
      <formula>NOT(ISERROR(SEARCH("EXPEDIDO",AJ818)))</formula>
    </cfRule>
  </conditionalFormatting>
  <conditionalFormatting sqref="AJ818:AL818">
    <cfRule type="containsText" dxfId="4629" priority="4991" operator="containsText" text="RELACIONADO">
      <formula>NOT(ISERROR(SEARCH("RELACIONADO",AJ818)))</formula>
    </cfRule>
  </conditionalFormatting>
  <conditionalFormatting sqref="AJ818:AL818">
    <cfRule type="containsText" dxfId="4628" priority="4990" operator="containsText" text="ANEXADO">
      <formula>NOT(ISERROR(SEARCH("ANEXADO",AJ818)))</formula>
    </cfRule>
  </conditionalFormatting>
  <conditionalFormatting sqref="AJ818:AL818">
    <cfRule type="containsText" dxfId="4627" priority="4989" operator="containsText" text="PENDIENTE">
      <formula>NOT(ISERROR(SEARCH("PENDIENTE",AJ818)))</formula>
    </cfRule>
  </conditionalFormatting>
  <conditionalFormatting sqref="AJ818:AL818">
    <cfRule type="containsText" dxfId="4626" priority="4988" operator="containsText" text="ENVIADO A FINANCIERA">
      <formula>NOT(ISERROR(SEARCH("ENVIADO A FINANCIERA",AJ818)))</formula>
    </cfRule>
  </conditionalFormatting>
  <conditionalFormatting sqref="AJ601:AL601 AJ606:AL606 AJ682:AL684 AJ609:AL615 AJ693:AL696 AJ663:AL663 AJ640:AL648 AJ669:AL674 AJ666:AL667 AJ650:AL653 AJ700:AL700 AJ676:AL676 AJ655:AL661 AJ617:AL638 AJ687:AL688">
    <cfRule type="containsText" dxfId="4625" priority="4987" operator="containsText" text="FIRMADO">
      <formula>NOT(ISERROR(SEARCH("FIRMADO",AJ601)))</formula>
    </cfRule>
  </conditionalFormatting>
  <conditionalFormatting sqref="AJ601:AL601 AJ606:AL606 AJ682:AL684 AJ609:AL615 AJ693:AL696 AJ663:AL663 AJ640:AL648 AJ669:AL674 AJ666:AL667 AJ650:AL653 AJ700:AL700 AJ676:AL676 AJ655:AL661 AJ617:AL638 AJ687:AL688">
    <cfRule type="containsText" dxfId="4624" priority="4986" operator="containsText" text="EXPEDIDO">
      <formula>NOT(ISERROR(SEARCH("EXPEDIDO",AJ601)))</formula>
    </cfRule>
  </conditionalFormatting>
  <conditionalFormatting sqref="AJ601:AL601 AJ606:AL606 AJ682:AL684 AJ609:AL615 AJ693:AL696 AJ663:AL663 AJ640:AL648 AJ669:AL674 AJ666:AL667 AJ650:AL653 AJ700:AL700 AJ676:AL676 AJ655:AL661 AJ617:AL638 AJ687:AL688">
    <cfRule type="containsText" dxfId="4623" priority="4985" operator="containsText" text="RELACIONADO">
      <formula>NOT(ISERROR(SEARCH("RELACIONADO",AJ601)))</formula>
    </cfRule>
  </conditionalFormatting>
  <conditionalFormatting sqref="AJ601:AL601 AJ606:AL606 AJ682:AL684 AJ609:AL615 AJ693:AL696 AJ663:AL663 AJ640:AL648 AJ669:AL674 AJ666:AL667 AJ650:AL653 AJ700:AL700 AJ676:AL676 AJ655:AL661 AJ617:AL638 AJ687:AL688">
    <cfRule type="containsText" dxfId="4622" priority="4984" operator="containsText" text="ANEXADO">
      <formula>NOT(ISERROR(SEARCH("ANEXADO",AJ601)))</formula>
    </cfRule>
  </conditionalFormatting>
  <conditionalFormatting sqref="AJ601:AL601 AJ606:AL606 AJ682:AL684 AJ609:AL615 AJ693:AL696 AJ663:AL663 AJ640:AL648 AJ669:AL674 AJ666:AL667 AJ650:AL653 AJ700:AL700 AJ676:AL676 AJ655:AL661 AJ617:AL638 AJ687:AL688">
    <cfRule type="containsText" dxfId="4621" priority="4983" operator="containsText" text="PENDIENTE">
      <formula>NOT(ISERROR(SEARCH("PENDIENTE",AJ601)))</formula>
    </cfRule>
  </conditionalFormatting>
  <conditionalFormatting sqref="AJ601:AL601 AJ606:AL606 AJ682:AL684 AJ609:AL615 AJ693:AL696 AJ663:AL663 AJ640:AL648 AJ669:AL674 AJ666:AL667 AJ650:AL653 AJ700:AL700 AJ676:AL676 AJ655:AL661 AJ617:AL638 AJ687:AL688">
    <cfRule type="containsText" dxfId="4620" priority="4982" operator="containsText" text="ENVIADO A FINANCIERA">
      <formula>NOT(ISERROR(SEARCH("ENVIADO A FINANCIERA",AJ601)))</formula>
    </cfRule>
  </conditionalFormatting>
  <conditionalFormatting sqref="AJ600:AL600">
    <cfRule type="containsText" dxfId="4619" priority="4981" operator="containsText" text="FIRMADO">
      <formula>NOT(ISERROR(SEARCH("FIRMADO",AJ600)))</formula>
    </cfRule>
  </conditionalFormatting>
  <conditionalFormatting sqref="AJ600:AL600">
    <cfRule type="containsText" dxfId="4618" priority="4980" operator="containsText" text="EXPEDIDO">
      <formula>NOT(ISERROR(SEARCH("EXPEDIDO",AJ600)))</formula>
    </cfRule>
  </conditionalFormatting>
  <conditionalFormatting sqref="AJ600:AL600">
    <cfRule type="containsText" dxfId="4617" priority="4979" operator="containsText" text="RELACIONADO">
      <formula>NOT(ISERROR(SEARCH("RELACIONADO",AJ600)))</formula>
    </cfRule>
  </conditionalFormatting>
  <conditionalFormatting sqref="AJ600:AL600">
    <cfRule type="containsText" dxfId="4616" priority="4978" operator="containsText" text="ANEXADO">
      <formula>NOT(ISERROR(SEARCH("ANEXADO",AJ600)))</formula>
    </cfRule>
  </conditionalFormatting>
  <conditionalFormatting sqref="AJ600:AL600">
    <cfRule type="containsText" dxfId="4615" priority="4977" operator="containsText" text="PENDIENTE">
      <formula>NOT(ISERROR(SEARCH("PENDIENTE",AJ600)))</formula>
    </cfRule>
  </conditionalFormatting>
  <conditionalFormatting sqref="AJ600:AL600">
    <cfRule type="containsText" dxfId="4614" priority="4976" operator="containsText" text="ENVIADO A FINANCIERA">
      <formula>NOT(ISERROR(SEARCH("ENVIADO A FINANCIERA",AJ600)))</formula>
    </cfRule>
  </conditionalFormatting>
  <conditionalFormatting sqref="AJ639:AL639">
    <cfRule type="containsText" dxfId="4613" priority="4975" operator="containsText" text="FIRMADO">
      <formula>NOT(ISERROR(SEARCH("FIRMADO",AJ639)))</formula>
    </cfRule>
  </conditionalFormatting>
  <conditionalFormatting sqref="AJ639:AL639">
    <cfRule type="containsText" dxfId="4612" priority="4974" operator="containsText" text="EXPEDIDO">
      <formula>NOT(ISERROR(SEARCH("EXPEDIDO",AJ639)))</formula>
    </cfRule>
  </conditionalFormatting>
  <conditionalFormatting sqref="AJ639:AL639">
    <cfRule type="containsText" dxfId="4611" priority="4973" operator="containsText" text="RELACIONADO">
      <formula>NOT(ISERROR(SEARCH("RELACIONADO",AJ639)))</formula>
    </cfRule>
  </conditionalFormatting>
  <conditionalFormatting sqref="AJ639:AL639">
    <cfRule type="containsText" dxfId="4610" priority="4972" operator="containsText" text="ANEXADO">
      <formula>NOT(ISERROR(SEARCH("ANEXADO",AJ639)))</formula>
    </cfRule>
  </conditionalFormatting>
  <conditionalFormatting sqref="AJ639:AL639">
    <cfRule type="containsText" dxfId="4609" priority="4971" operator="containsText" text="PENDIENTE">
      <formula>NOT(ISERROR(SEARCH("PENDIENTE",AJ639)))</formula>
    </cfRule>
  </conditionalFormatting>
  <conditionalFormatting sqref="AJ639:AL639">
    <cfRule type="containsText" dxfId="4608" priority="4970" operator="containsText" text="ENVIADO A FINANCIERA">
      <formula>NOT(ISERROR(SEARCH("ENVIADO A FINANCIERA",AJ639)))</formula>
    </cfRule>
  </conditionalFormatting>
  <conditionalFormatting sqref="AJ602:AL602">
    <cfRule type="containsText" dxfId="4607" priority="4969" operator="containsText" text="FIRMADO">
      <formula>NOT(ISERROR(SEARCH("FIRMADO",AJ602)))</formula>
    </cfRule>
  </conditionalFormatting>
  <conditionalFormatting sqref="AJ602:AL602">
    <cfRule type="containsText" dxfId="4606" priority="4968" operator="containsText" text="EXPEDIDO">
      <formula>NOT(ISERROR(SEARCH("EXPEDIDO",AJ602)))</formula>
    </cfRule>
  </conditionalFormatting>
  <conditionalFormatting sqref="AJ602:AL602">
    <cfRule type="containsText" dxfId="4605" priority="4967" operator="containsText" text="RELACIONADO">
      <formula>NOT(ISERROR(SEARCH("RELACIONADO",AJ602)))</formula>
    </cfRule>
  </conditionalFormatting>
  <conditionalFormatting sqref="AJ602:AL602">
    <cfRule type="containsText" dxfId="4604" priority="4966" operator="containsText" text="ANEXADO">
      <formula>NOT(ISERROR(SEARCH("ANEXADO",AJ602)))</formula>
    </cfRule>
  </conditionalFormatting>
  <conditionalFormatting sqref="AJ602:AL602">
    <cfRule type="containsText" dxfId="4603" priority="4965" operator="containsText" text="PENDIENTE">
      <formula>NOT(ISERROR(SEARCH("PENDIENTE",AJ602)))</formula>
    </cfRule>
  </conditionalFormatting>
  <conditionalFormatting sqref="AJ602:AL602">
    <cfRule type="containsText" dxfId="4602" priority="4964" operator="containsText" text="ENVIADO A FINANCIERA">
      <formula>NOT(ISERROR(SEARCH("ENVIADO A FINANCIERA",AJ602)))</formula>
    </cfRule>
  </conditionalFormatting>
  <conditionalFormatting sqref="AJ616:AL616">
    <cfRule type="containsText" dxfId="4601" priority="4963" operator="containsText" text="FIRMADO">
      <formula>NOT(ISERROR(SEARCH("FIRMADO",AJ616)))</formula>
    </cfRule>
  </conditionalFormatting>
  <conditionalFormatting sqref="AJ616:AL616">
    <cfRule type="containsText" dxfId="4600" priority="4962" operator="containsText" text="EXPEDIDO">
      <formula>NOT(ISERROR(SEARCH("EXPEDIDO",AJ616)))</formula>
    </cfRule>
  </conditionalFormatting>
  <conditionalFormatting sqref="AJ616:AL616">
    <cfRule type="containsText" dxfId="4599" priority="4961" operator="containsText" text="RELACIONADO">
      <formula>NOT(ISERROR(SEARCH("RELACIONADO",AJ616)))</formula>
    </cfRule>
  </conditionalFormatting>
  <conditionalFormatting sqref="AJ616:AL616">
    <cfRule type="containsText" dxfId="4598" priority="4960" operator="containsText" text="ANEXADO">
      <formula>NOT(ISERROR(SEARCH("ANEXADO",AJ616)))</formula>
    </cfRule>
  </conditionalFormatting>
  <conditionalFormatting sqref="AJ616:AL616">
    <cfRule type="containsText" dxfId="4597" priority="4959" operator="containsText" text="PENDIENTE">
      <formula>NOT(ISERROR(SEARCH("PENDIENTE",AJ616)))</formula>
    </cfRule>
  </conditionalFormatting>
  <conditionalFormatting sqref="AJ616:AL616">
    <cfRule type="containsText" dxfId="4596" priority="4958" operator="containsText" text="ENVIADO A FINANCIERA">
      <formula>NOT(ISERROR(SEARCH("ENVIADO A FINANCIERA",AJ616)))</formula>
    </cfRule>
  </conditionalFormatting>
  <conditionalFormatting sqref="AJ607:AL607">
    <cfRule type="containsText" dxfId="4595" priority="4957" operator="containsText" text="FIRMADO">
      <formula>NOT(ISERROR(SEARCH("FIRMADO",AJ607)))</formula>
    </cfRule>
  </conditionalFormatting>
  <conditionalFormatting sqref="AJ607:AL607">
    <cfRule type="containsText" dxfId="4594" priority="4956" operator="containsText" text="EXPEDIDO">
      <formula>NOT(ISERROR(SEARCH("EXPEDIDO",AJ607)))</formula>
    </cfRule>
  </conditionalFormatting>
  <conditionalFormatting sqref="AJ607:AL607">
    <cfRule type="containsText" dxfId="4593" priority="4955" operator="containsText" text="RELACIONADO">
      <formula>NOT(ISERROR(SEARCH("RELACIONADO",AJ607)))</formula>
    </cfRule>
  </conditionalFormatting>
  <conditionalFormatting sqref="AJ607:AL607">
    <cfRule type="containsText" dxfId="4592" priority="4954" operator="containsText" text="ANEXADO">
      <formula>NOT(ISERROR(SEARCH("ANEXADO",AJ607)))</formula>
    </cfRule>
  </conditionalFormatting>
  <conditionalFormatting sqref="AJ607:AL607">
    <cfRule type="containsText" dxfId="4591" priority="4953" operator="containsText" text="PENDIENTE">
      <formula>NOT(ISERROR(SEARCH("PENDIENTE",AJ607)))</formula>
    </cfRule>
  </conditionalFormatting>
  <conditionalFormatting sqref="AJ607:AL607">
    <cfRule type="containsText" dxfId="4590" priority="4952" operator="containsText" text="ENVIADO A FINANCIERA">
      <formula>NOT(ISERROR(SEARCH("ENVIADO A FINANCIERA",AJ607)))</formula>
    </cfRule>
  </conditionalFormatting>
  <conditionalFormatting sqref="AJ604:AL604">
    <cfRule type="containsText" dxfId="4589" priority="4951" operator="containsText" text="FIRMADO">
      <formula>NOT(ISERROR(SEARCH("FIRMADO",AJ604)))</formula>
    </cfRule>
  </conditionalFormatting>
  <conditionalFormatting sqref="AJ604:AL604">
    <cfRule type="containsText" dxfId="4588" priority="4950" operator="containsText" text="EXPEDIDO">
      <formula>NOT(ISERROR(SEARCH("EXPEDIDO",AJ604)))</formula>
    </cfRule>
  </conditionalFormatting>
  <conditionalFormatting sqref="AJ604:AL604">
    <cfRule type="containsText" dxfId="4587" priority="4949" operator="containsText" text="RELACIONADO">
      <formula>NOT(ISERROR(SEARCH("RELACIONADO",AJ604)))</formula>
    </cfRule>
  </conditionalFormatting>
  <conditionalFormatting sqref="AJ604:AL604">
    <cfRule type="containsText" dxfId="4586" priority="4948" operator="containsText" text="ANEXADO">
      <formula>NOT(ISERROR(SEARCH("ANEXADO",AJ604)))</formula>
    </cfRule>
  </conditionalFormatting>
  <conditionalFormatting sqref="AJ604:AL604">
    <cfRule type="containsText" dxfId="4585" priority="4947" operator="containsText" text="PENDIENTE">
      <formula>NOT(ISERROR(SEARCH("PENDIENTE",AJ604)))</formula>
    </cfRule>
  </conditionalFormatting>
  <conditionalFormatting sqref="AJ604:AL604">
    <cfRule type="containsText" dxfId="4584" priority="4946" operator="containsText" text="ENVIADO A FINANCIERA">
      <formula>NOT(ISERROR(SEARCH("ENVIADO A FINANCIERA",AJ604)))</formula>
    </cfRule>
  </conditionalFormatting>
  <conditionalFormatting sqref="AJ745:AL745 AJ718:AL718 AJ793:AL794 AJ728:AL732 AJ740:AL743 AJ769:AL769 AJ722:AL724 AK757:AL758 AJ734:AL735 AJ760:AL762 AJ764:AL766 AJ790:AL791 AJ796:AL796 AJ782:AL783 AJ774:AL774 AJ720:AL720 AJ715:AL715 AJ710:AL710 AJ750:AL751">
    <cfRule type="containsText" dxfId="4583" priority="4945" operator="containsText" text="FIRMADO">
      <formula>NOT(ISERROR(SEARCH("FIRMADO",AJ710)))</formula>
    </cfRule>
  </conditionalFormatting>
  <conditionalFormatting sqref="AJ745:AL745 AJ718:AL718 AJ793:AL794 AJ728:AL732 AJ740:AL743 AJ769:AL769 AJ722:AL724 AK757:AL758 AJ734:AL735 AJ760:AL762 AJ764:AL766 AJ790:AL791 AJ796:AL796 AJ782:AL783 AJ774:AL774 AJ720:AL720 AJ715:AL715 AJ710:AL710 AJ750:AL751">
    <cfRule type="containsText" dxfId="4582" priority="4944" operator="containsText" text="EXPEDIDO">
      <formula>NOT(ISERROR(SEARCH("EXPEDIDO",AJ710)))</formula>
    </cfRule>
  </conditionalFormatting>
  <conditionalFormatting sqref="AJ745:AL745 AJ718:AL718 AJ793:AL794 AJ728:AL732 AJ740:AL743 AJ769:AL769 AJ722:AL724 AK757:AL758 AJ734:AL735 AJ760:AL762 AJ764:AL766 AJ790:AL791 AJ796:AL796 AJ782:AL783 AJ774:AL774 AJ720:AL720 AJ715:AL715 AJ710:AL710 AJ750:AL751">
    <cfRule type="containsText" dxfId="4581" priority="4943" operator="containsText" text="RELACIONADO">
      <formula>NOT(ISERROR(SEARCH("RELACIONADO",AJ710)))</formula>
    </cfRule>
  </conditionalFormatting>
  <conditionalFormatting sqref="AJ745:AL745 AJ718:AL718 AJ793:AL794 AJ728:AL732 AJ740:AL743 AJ769:AL769 AJ722:AL724 AK757:AL758 AJ734:AL735 AJ760:AL762 AJ764:AL766 AJ790:AL791 AJ796:AL796 AJ782:AL783 AJ774:AL774 AJ720:AL720 AJ715:AL715 AJ710:AL710 AJ750:AL751">
    <cfRule type="containsText" dxfId="4580" priority="4942" operator="containsText" text="ANEXADO">
      <formula>NOT(ISERROR(SEARCH("ANEXADO",AJ710)))</formula>
    </cfRule>
  </conditionalFormatting>
  <conditionalFormatting sqref="AJ745:AL745 AJ718:AL718 AJ793:AL794 AJ728:AL732 AJ740:AL743 AJ769:AL769 AJ722:AL724 AK757:AL758 AJ734:AL735 AJ760:AL762 AJ764:AL766 AJ790:AL791 AJ796:AL796 AJ782:AL783 AJ774:AL774 AJ720:AL720 AJ715:AL715 AJ710:AL710 AJ750:AL751">
    <cfRule type="containsText" dxfId="4579" priority="4941" operator="containsText" text="PENDIENTE">
      <formula>NOT(ISERROR(SEARCH("PENDIENTE",AJ710)))</formula>
    </cfRule>
  </conditionalFormatting>
  <conditionalFormatting sqref="AJ745:AL745 AJ718:AL718 AJ793:AL794 AJ728:AL732 AJ740:AL743 AJ769:AL769 AJ722:AL724 AK757:AL758 AJ734:AL735 AJ760:AL762 AJ764:AL766 AJ790:AL791 AJ796:AL796 AJ782:AL783 AJ774:AL774 AJ720:AL720 AJ715:AL715 AJ710:AL710 AJ750:AL751">
    <cfRule type="containsText" dxfId="4578" priority="4940" operator="containsText" text="ENVIADO A FINANCIERA">
      <formula>NOT(ISERROR(SEARCH("ENVIADO A FINANCIERA",AJ710)))</formula>
    </cfRule>
  </conditionalFormatting>
  <conditionalFormatting sqref="AJ605:AL605">
    <cfRule type="containsText" dxfId="4577" priority="4939" operator="containsText" text="FIRMADO">
      <formula>NOT(ISERROR(SEARCH("FIRMADO",AJ605)))</formula>
    </cfRule>
  </conditionalFormatting>
  <conditionalFormatting sqref="AJ605:AL605">
    <cfRule type="containsText" dxfId="4576" priority="4938" operator="containsText" text="EXPEDIDO">
      <formula>NOT(ISERROR(SEARCH("EXPEDIDO",AJ605)))</formula>
    </cfRule>
  </conditionalFormatting>
  <conditionalFormatting sqref="AJ605:AL605">
    <cfRule type="containsText" dxfId="4575" priority="4937" operator="containsText" text="RELACIONADO">
      <formula>NOT(ISERROR(SEARCH("RELACIONADO",AJ605)))</formula>
    </cfRule>
  </conditionalFormatting>
  <conditionalFormatting sqref="AJ605:AL605">
    <cfRule type="containsText" dxfId="4574" priority="4936" operator="containsText" text="ANEXADO">
      <formula>NOT(ISERROR(SEARCH("ANEXADO",AJ605)))</formula>
    </cfRule>
  </conditionalFormatting>
  <conditionalFormatting sqref="AJ605:AL605">
    <cfRule type="containsText" dxfId="4573" priority="4935" operator="containsText" text="PENDIENTE">
      <formula>NOT(ISERROR(SEARCH("PENDIENTE",AJ605)))</formula>
    </cfRule>
  </conditionalFormatting>
  <conditionalFormatting sqref="AJ605:AL605">
    <cfRule type="containsText" dxfId="4572" priority="4934" operator="containsText" text="ENVIADO A FINANCIERA">
      <formula>NOT(ISERROR(SEARCH("ENVIADO A FINANCIERA",AJ605)))</formula>
    </cfRule>
  </conditionalFormatting>
  <conditionalFormatting sqref="AJ697:AL697">
    <cfRule type="containsText" dxfId="4571" priority="4933" operator="containsText" text="FIRMADO">
      <formula>NOT(ISERROR(SEARCH("FIRMADO",AJ697)))</formula>
    </cfRule>
  </conditionalFormatting>
  <conditionalFormatting sqref="AJ697:AL697">
    <cfRule type="containsText" dxfId="4570" priority="4932" operator="containsText" text="EXPEDIDO">
      <formula>NOT(ISERROR(SEARCH("EXPEDIDO",AJ697)))</formula>
    </cfRule>
  </conditionalFormatting>
  <conditionalFormatting sqref="AJ697:AL697">
    <cfRule type="containsText" dxfId="4569" priority="4931" operator="containsText" text="RELACIONADO">
      <formula>NOT(ISERROR(SEARCH("RELACIONADO",AJ697)))</formula>
    </cfRule>
  </conditionalFormatting>
  <conditionalFormatting sqref="AJ697:AL697">
    <cfRule type="containsText" dxfId="4568" priority="4930" operator="containsText" text="ANEXADO">
      <formula>NOT(ISERROR(SEARCH("ANEXADO",AJ697)))</formula>
    </cfRule>
  </conditionalFormatting>
  <conditionalFormatting sqref="AJ697:AL697">
    <cfRule type="containsText" dxfId="4567" priority="4929" operator="containsText" text="PENDIENTE">
      <formula>NOT(ISERROR(SEARCH("PENDIENTE",AJ697)))</formula>
    </cfRule>
  </conditionalFormatting>
  <conditionalFormatting sqref="AJ697:AL697">
    <cfRule type="containsText" dxfId="4566" priority="4928" operator="containsText" text="ENVIADO A FINANCIERA">
      <formula>NOT(ISERROR(SEARCH("ENVIADO A FINANCIERA",AJ697)))</formula>
    </cfRule>
  </conditionalFormatting>
  <conditionalFormatting sqref="AJ679:AL679">
    <cfRule type="containsText" dxfId="4565" priority="4927" operator="containsText" text="FIRMADO">
      <formula>NOT(ISERROR(SEARCH("FIRMADO",AJ679)))</formula>
    </cfRule>
  </conditionalFormatting>
  <conditionalFormatting sqref="AJ679:AL679">
    <cfRule type="containsText" dxfId="4564" priority="4926" operator="containsText" text="EXPEDIDO">
      <formula>NOT(ISERROR(SEARCH("EXPEDIDO",AJ679)))</formula>
    </cfRule>
  </conditionalFormatting>
  <conditionalFormatting sqref="AJ679:AL679">
    <cfRule type="containsText" dxfId="4563" priority="4925" operator="containsText" text="RELACIONADO">
      <formula>NOT(ISERROR(SEARCH("RELACIONADO",AJ679)))</formula>
    </cfRule>
  </conditionalFormatting>
  <conditionalFormatting sqref="AJ679:AL679">
    <cfRule type="containsText" dxfId="4562" priority="4924" operator="containsText" text="ANEXADO">
      <formula>NOT(ISERROR(SEARCH("ANEXADO",AJ679)))</formula>
    </cfRule>
  </conditionalFormatting>
  <conditionalFormatting sqref="AJ679:AL679">
    <cfRule type="containsText" dxfId="4561" priority="4923" operator="containsText" text="PENDIENTE">
      <formula>NOT(ISERROR(SEARCH("PENDIENTE",AJ679)))</formula>
    </cfRule>
  </conditionalFormatting>
  <conditionalFormatting sqref="AJ679:AL679">
    <cfRule type="containsText" dxfId="4560" priority="4922" operator="containsText" text="ENVIADO A FINANCIERA">
      <formula>NOT(ISERROR(SEARCH("ENVIADO A FINANCIERA",AJ679)))</formula>
    </cfRule>
  </conditionalFormatting>
  <conditionalFormatting sqref="AJ603:AL603">
    <cfRule type="containsText" dxfId="4559" priority="4921" operator="containsText" text="FIRMADO">
      <formula>NOT(ISERROR(SEARCH("FIRMADO",AJ603)))</formula>
    </cfRule>
  </conditionalFormatting>
  <conditionalFormatting sqref="AJ603:AL603">
    <cfRule type="containsText" dxfId="4558" priority="4920" operator="containsText" text="EXPEDIDO">
      <formula>NOT(ISERROR(SEARCH("EXPEDIDO",AJ603)))</formula>
    </cfRule>
  </conditionalFormatting>
  <conditionalFormatting sqref="AJ603:AL603">
    <cfRule type="containsText" dxfId="4557" priority="4919" operator="containsText" text="RELACIONADO">
      <formula>NOT(ISERROR(SEARCH("RELACIONADO",AJ603)))</formula>
    </cfRule>
  </conditionalFormatting>
  <conditionalFormatting sqref="AJ603:AL603">
    <cfRule type="containsText" dxfId="4556" priority="4918" operator="containsText" text="ANEXADO">
      <formula>NOT(ISERROR(SEARCH("ANEXADO",AJ603)))</formula>
    </cfRule>
  </conditionalFormatting>
  <conditionalFormatting sqref="AJ603:AL603">
    <cfRule type="containsText" dxfId="4555" priority="4917" operator="containsText" text="PENDIENTE">
      <formula>NOT(ISERROR(SEARCH("PENDIENTE",AJ603)))</formula>
    </cfRule>
  </conditionalFormatting>
  <conditionalFormatting sqref="AJ603:AL603">
    <cfRule type="containsText" dxfId="4554" priority="4916" operator="containsText" text="ENVIADO A FINANCIERA">
      <formula>NOT(ISERROR(SEARCH("ENVIADO A FINANCIERA",AJ603)))</formula>
    </cfRule>
  </conditionalFormatting>
  <conditionalFormatting sqref="AJ686:AL686">
    <cfRule type="containsText" dxfId="4553" priority="4915" operator="containsText" text="FIRMADO">
      <formula>NOT(ISERROR(SEARCH("FIRMADO",AJ686)))</formula>
    </cfRule>
  </conditionalFormatting>
  <conditionalFormatting sqref="AJ686:AL686">
    <cfRule type="containsText" dxfId="4552" priority="4914" operator="containsText" text="EXPEDIDO">
      <formula>NOT(ISERROR(SEARCH("EXPEDIDO",AJ686)))</formula>
    </cfRule>
  </conditionalFormatting>
  <conditionalFormatting sqref="AJ686:AL686">
    <cfRule type="containsText" dxfId="4551" priority="4913" operator="containsText" text="RELACIONADO">
      <formula>NOT(ISERROR(SEARCH("RELACIONADO",AJ686)))</formula>
    </cfRule>
  </conditionalFormatting>
  <conditionalFormatting sqref="AJ686:AL686">
    <cfRule type="containsText" dxfId="4550" priority="4912" operator="containsText" text="ANEXADO">
      <formula>NOT(ISERROR(SEARCH("ANEXADO",AJ686)))</formula>
    </cfRule>
  </conditionalFormatting>
  <conditionalFormatting sqref="AJ686:AL686">
    <cfRule type="containsText" dxfId="4549" priority="4911" operator="containsText" text="PENDIENTE">
      <formula>NOT(ISERROR(SEARCH("PENDIENTE",AJ686)))</formula>
    </cfRule>
  </conditionalFormatting>
  <conditionalFormatting sqref="AJ686:AL686">
    <cfRule type="containsText" dxfId="4548" priority="4910" operator="containsText" text="ENVIADO A FINANCIERA">
      <formula>NOT(ISERROR(SEARCH("ENVIADO A FINANCIERA",AJ686)))</formula>
    </cfRule>
  </conditionalFormatting>
  <conditionalFormatting sqref="AJ678:AL678">
    <cfRule type="containsText" dxfId="4547" priority="4909" operator="containsText" text="FIRMADO">
      <formula>NOT(ISERROR(SEARCH("FIRMADO",AJ678)))</formula>
    </cfRule>
  </conditionalFormatting>
  <conditionalFormatting sqref="AJ678:AL678">
    <cfRule type="containsText" dxfId="4546" priority="4908" operator="containsText" text="EXPEDIDO">
      <formula>NOT(ISERROR(SEARCH("EXPEDIDO",AJ678)))</formula>
    </cfRule>
  </conditionalFormatting>
  <conditionalFormatting sqref="AJ678:AL678">
    <cfRule type="containsText" dxfId="4545" priority="4907" operator="containsText" text="RELACIONADO">
      <formula>NOT(ISERROR(SEARCH("RELACIONADO",AJ678)))</formula>
    </cfRule>
  </conditionalFormatting>
  <conditionalFormatting sqref="AJ678:AL678">
    <cfRule type="containsText" dxfId="4544" priority="4906" operator="containsText" text="ANEXADO">
      <formula>NOT(ISERROR(SEARCH("ANEXADO",AJ678)))</formula>
    </cfRule>
  </conditionalFormatting>
  <conditionalFormatting sqref="AJ678:AL678">
    <cfRule type="containsText" dxfId="4543" priority="4905" operator="containsText" text="PENDIENTE">
      <formula>NOT(ISERROR(SEARCH("PENDIENTE",AJ678)))</formula>
    </cfRule>
  </conditionalFormatting>
  <conditionalFormatting sqref="AJ678:AL678">
    <cfRule type="containsText" dxfId="4542" priority="4904" operator="containsText" text="ENVIADO A FINANCIERA">
      <formula>NOT(ISERROR(SEARCH("ENVIADO A FINANCIERA",AJ678)))</formula>
    </cfRule>
  </conditionalFormatting>
  <conditionalFormatting sqref="AJ703:AL703">
    <cfRule type="containsText" dxfId="4541" priority="4903" operator="containsText" text="FIRMADO">
      <formula>NOT(ISERROR(SEARCH("FIRMADO",AJ703)))</formula>
    </cfRule>
  </conditionalFormatting>
  <conditionalFormatting sqref="AJ703:AL703">
    <cfRule type="containsText" dxfId="4540" priority="4902" operator="containsText" text="EXPEDIDO">
      <formula>NOT(ISERROR(SEARCH("EXPEDIDO",AJ703)))</formula>
    </cfRule>
  </conditionalFormatting>
  <conditionalFormatting sqref="AJ703:AL703">
    <cfRule type="containsText" dxfId="4539" priority="4901" operator="containsText" text="RELACIONADO">
      <formula>NOT(ISERROR(SEARCH("RELACIONADO",AJ703)))</formula>
    </cfRule>
  </conditionalFormatting>
  <conditionalFormatting sqref="AJ703:AL703">
    <cfRule type="containsText" dxfId="4538" priority="4900" operator="containsText" text="ANEXADO">
      <formula>NOT(ISERROR(SEARCH("ANEXADO",AJ703)))</formula>
    </cfRule>
  </conditionalFormatting>
  <conditionalFormatting sqref="AJ703:AL703">
    <cfRule type="containsText" dxfId="4537" priority="4899" operator="containsText" text="PENDIENTE">
      <formula>NOT(ISERROR(SEARCH("PENDIENTE",AJ703)))</formula>
    </cfRule>
  </conditionalFormatting>
  <conditionalFormatting sqref="AJ703:AL703">
    <cfRule type="containsText" dxfId="4536" priority="4898" operator="containsText" text="ENVIADO A FINANCIERA">
      <formula>NOT(ISERROR(SEARCH("ENVIADO A FINANCIERA",AJ703)))</formula>
    </cfRule>
  </conditionalFormatting>
  <conditionalFormatting sqref="AJ701:AL701">
    <cfRule type="containsText" dxfId="4535" priority="4897" operator="containsText" text="FIRMADO">
      <formula>NOT(ISERROR(SEARCH("FIRMADO",AJ701)))</formula>
    </cfRule>
  </conditionalFormatting>
  <conditionalFormatting sqref="AJ701:AL701">
    <cfRule type="containsText" dxfId="4534" priority="4896" operator="containsText" text="EXPEDIDO">
      <formula>NOT(ISERROR(SEARCH("EXPEDIDO",AJ701)))</formula>
    </cfRule>
  </conditionalFormatting>
  <conditionalFormatting sqref="AJ701:AL701">
    <cfRule type="containsText" dxfId="4533" priority="4895" operator="containsText" text="RELACIONADO">
      <formula>NOT(ISERROR(SEARCH("RELACIONADO",AJ701)))</formula>
    </cfRule>
  </conditionalFormatting>
  <conditionalFormatting sqref="AJ701:AL701">
    <cfRule type="containsText" dxfId="4532" priority="4894" operator="containsText" text="ANEXADO">
      <formula>NOT(ISERROR(SEARCH("ANEXADO",AJ701)))</formula>
    </cfRule>
  </conditionalFormatting>
  <conditionalFormatting sqref="AJ701:AL701">
    <cfRule type="containsText" dxfId="4531" priority="4893" operator="containsText" text="PENDIENTE">
      <formula>NOT(ISERROR(SEARCH("PENDIENTE",AJ701)))</formula>
    </cfRule>
  </conditionalFormatting>
  <conditionalFormatting sqref="AJ701:AL701">
    <cfRule type="containsText" dxfId="4530" priority="4892" operator="containsText" text="ENVIADO A FINANCIERA">
      <formula>NOT(ISERROR(SEARCH("ENVIADO A FINANCIERA",AJ701)))</formula>
    </cfRule>
  </conditionalFormatting>
  <conditionalFormatting sqref="AJ692:AL692">
    <cfRule type="containsText" dxfId="4529" priority="4891" operator="containsText" text="FIRMADO">
      <formula>NOT(ISERROR(SEARCH("FIRMADO",AJ692)))</formula>
    </cfRule>
  </conditionalFormatting>
  <conditionalFormatting sqref="AJ692:AL692">
    <cfRule type="containsText" dxfId="4528" priority="4890" operator="containsText" text="EXPEDIDO">
      <formula>NOT(ISERROR(SEARCH("EXPEDIDO",AJ692)))</formula>
    </cfRule>
  </conditionalFormatting>
  <conditionalFormatting sqref="AJ692:AL692">
    <cfRule type="containsText" dxfId="4527" priority="4889" operator="containsText" text="RELACIONADO">
      <formula>NOT(ISERROR(SEARCH("RELACIONADO",AJ692)))</formula>
    </cfRule>
  </conditionalFormatting>
  <conditionalFormatting sqref="AJ692:AL692">
    <cfRule type="containsText" dxfId="4526" priority="4888" operator="containsText" text="ANEXADO">
      <formula>NOT(ISERROR(SEARCH("ANEXADO",AJ692)))</formula>
    </cfRule>
  </conditionalFormatting>
  <conditionalFormatting sqref="AJ692:AL692">
    <cfRule type="containsText" dxfId="4525" priority="4887" operator="containsText" text="PENDIENTE">
      <formula>NOT(ISERROR(SEARCH("PENDIENTE",AJ692)))</formula>
    </cfRule>
  </conditionalFormatting>
  <conditionalFormatting sqref="AJ692:AL692">
    <cfRule type="containsText" dxfId="4524" priority="4886" operator="containsText" text="ENVIADO A FINANCIERA">
      <formula>NOT(ISERROR(SEARCH("ENVIADO A FINANCIERA",AJ692)))</formula>
    </cfRule>
  </conditionalFormatting>
  <conditionalFormatting sqref="AJ677:AL677">
    <cfRule type="containsText" dxfId="4523" priority="4885" operator="containsText" text="FIRMADO">
      <formula>NOT(ISERROR(SEARCH("FIRMADO",AJ677)))</formula>
    </cfRule>
  </conditionalFormatting>
  <conditionalFormatting sqref="AJ677:AL677">
    <cfRule type="containsText" dxfId="4522" priority="4884" operator="containsText" text="EXPEDIDO">
      <formula>NOT(ISERROR(SEARCH("EXPEDIDO",AJ677)))</formula>
    </cfRule>
  </conditionalFormatting>
  <conditionalFormatting sqref="AJ677:AL677">
    <cfRule type="containsText" dxfId="4521" priority="4883" operator="containsText" text="RELACIONADO">
      <formula>NOT(ISERROR(SEARCH("RELACIONADO",AJ677)))</formula>
    </cfRule>
  </conditionalFormatting>
  <conditionalFormatting sqref="AJ677:AL677">
    <cfRule type="containsText" dxfId="4520" priority="4882" operator="containsText" text="ANEXADO">
      <formula>NOT(ISERROR(SEARCH("ANEXADO",AJ677)))</formula>
    </cfRule>
  </conditionalFormatting>
  <conditionalFormatting sqref="AJ677:AL677">
    <cfRule type="containsText" dxfId="4519" priority="4881" operator="containsText" text="PENDIENTE">
      <formula>NOT(ISERROR(SEARCH("PENDIENTE",AJ677)))</formula>
    </cfRule>
  </conditionalFormatting>
  <conditionalFormatting sqref="AJ677:AL677">
    <cfRule type="containsText" dxfId="4518" priority="4880" operator="containsText" text="ENVIADO A FINANCIERA">
      <formula>NOT(ISERROR(SEARCH("ENVIADO A FINANCIERA",AJ677)))</formula>
    </cfRule>
  </conditionalFormatting>
  <conditionalFormatting sqref="AJ680:AL680">
    <cfRule type="containsText" dxfId="4517" priority="4879" operator="containsText" text="FIRMADO">
      <formula>NOT(ISERROR(SEARCH("FIRMADO",AJ680)))</formula>
    </cfRule>
  </conditionalFormatting>
  <conditionalFormatting sqref="AJ680:AL680">
    <cfRule type="containsText" dxfId="4516" priority="4878" operator="containsText" text="EXPEDIDO">
      <formula>NOT(ISERROR(SEARCH("EXPEDIDO",AJ680)))</formula>
    </cfRule>
  </conditionalFormatting>
  <conditionalFormatting sqref="AJ680:AL680">
    <cfRule type="containsText" dxfId="4515" priority="4877" operator="containsText" text="RELACIONADO">
      <formula>NOT(ISERROR(SEARCH("RELACIONADO",AJ680)))</formula>
    </cfRule>
  </conditionalFormatting>
  <conditionalFormatting sqref="AJ680:AL680">
    <cfRule type="containsText" dxfId="4514" priority="4876" operator="containsText" text="ANEXADO">
      <formula>NOT(ISERROR(SEARCH("ANEXADO",AJ680)))</formula>
    </cfRule>
  </conditionalFormatting>
  <conditionalFormatting sqref="AJ680:AL680">
    <cfRule type="containsText" dxfId="4513" priority="4875" operator="containsText" text="PENDIENTE">
      <formula>NOT(ISERROR(SEARCH("PENDIENTE",AJ680)))</formula>
    </cfRule>
  </conditionalFormatting>
  <conditionalFormatting sqref="AJ680:AL680">
    <cfRule type="containsText" dxfId="4512" priority="4874" operator="containsText" text="ENVIADO A FINANCIERA">
      <formula>NOT(ISERROR(SEARCH("ENVIADO A FINANCIERA",AJ680)))</formula>
    </cfRule>
  </conditionalFormatting>
  <conditionalFormatting sqref="AJ608:AL608">
    <cfRule type="containsText" dxfId="4511" priority="4873" operator="containsText" text="FIRMADO">
      <formula>NOT(ISERROR(SEARCH("FIRMADO",AJ608)))</formula>
    </cfRule>
  </conditionalFormatting>
  <conditionalFormatting sqref="AJ608:AL608">
    <cfRule type="containsText" dxfId="4510" priority="4872" operator="containsText" text="EXPEDIDO">
      <formula>NOT(ISERROR(SEARCH("EXPEDIDO",AJ608)))</formula>
    </cfRule>
  </conditionalFormatting>
  <conditionalFormatting sqref="AJ608:AL608">
    <cfRule type="containsText" dxfId="4509" priority="4871" operator="containsText" text="RELACIONADO">
      <formula>NOT(ISERROR(SEARCH("RELACIONADO",AJ608)))</formula>
    </cfRule>
  </conditionalFormatting>
  <conditionalFormatting sqref="AJ608:AL608">
    <cfRule type="containsText" dxfId="4508" priority="4870" operator="containsText" text="ANEXADO">
      <formula>NOT(ISERROR(SEARCH("ANEXADO",AJ608)))</formula>
    </cfRule>
  </conditionalFormatting>
  <conditionalFormatting sqref="AJ608:AL608">
    <cfRule type="containsText" dxfId="4507" priority="4869" operator="containsText" text="PENDIENTE">
      <formula>NOT(ISERROR(SEARCH("PENDIENTE",AJ608)))</formula>
    </cfRule>
  </conditionalFormatting>
  <conditionalFormatting sqref="AJ608:AL608">
    <cfRule type="containsText" dxfId="4506" priority="4868" operator="containsText" text="ENVIADO A FINANCIERA">
      <formula>NOT(ISERROR(SEARCH("ENVIADO A FINANCIERA",AJ608)))</formula>
    </cfRule>
  </conditionalFormatting>
  <conditionalFormatting sqref="AJ716:AL716">
    <cfRule type="containsText" dxfId="4505" priority="4867" operator="containsText" text="FIRMADO">
      <formula>NOT(ISERROR(SEARCH("FIRMADO",AJ716)))</formula>
    </cfRule>
  </conditionalFormatting>
  <conditionalFormatting sqref="AJ716:AL716">
    <cfRule type="containsText" dxfId="4504" priority="4866" operator="containsText" text="EXPEDIDO">
      <formula>NOT(ISERROR(SEARCH("EXPEDIDO",AJ716)))</formula>
    </cfRule>
  </conditionalFormatting>
  <conditionalFormatting sqref="AJ716:AL716">
    <cfRule type="containsText" dxfId="4503" priority="4865" operator="containsText" text="RELACIONADO">
      <formula>NOT(ISERROR(SEARCH("RELACIONADO",AJ716)))</formula>
    </cfRule>
  </conditionalFormatting>
  <conditionalFormatting sqref="AJ716:AL716">
    <cfRule type="containsText" dxfId="4502" priority="4864" operator="containsText" text="ANEXADO">
      <formula>NOT(ISERROR(SEARCH("ANEXADO",AJ716)))</formula>
    </cfRule>
  </conditionalFormatting>
  <conditionalFormatting sqref="AJ716:AL716">
    <cfRule type="containsText" dxfId="4501" priority="4863" operator="containsText" text="PENDIENTE">
      <formula>NOT(ISERROR(SEARCH("PENDIENTE",AJ716)))</formula>
    </cfRule>
  </conditionalFormatting>
  <conditionalFormatting sqref="AJ716:AL716">
    <cfRule type="containsText" dxfId="4500" priority="4862" operator="containsText" text="ENVIADO A FINANCIERA">
      <formula>NOT(ISERROR(SEARCH("ENVIADO A FINANCIERA",AJ716)))</formula>
    </cfRule>
  </conditionalFormatting>
  <conditionalFormatting sqref="AJ717:AL717">
    <cfRule type="containsText" dxfId="4499" priority="4861" operator="containsText" text="FIRMADO">
      <formula>NOT(ISERROR(SEARCH("FIRMADO",AJ717)))</formula>
    </cfRule>
  </conditionalFormatting>
  <conditionalFormatting sqref="AJ717:AL717">
    <cfRule type="containsText" dxfId="4498" priority="4860" operator="containsText" text="EXPEDIDO">
      <formula>NOT(ISERROR(SEARCH("EXPEDIDO",AJ717)))</formula>
    </cfRule>
  </conditionalFormatting>
  <conditionalFormatting sqref="AJ717:AL717">
    <cfRule type="containsText" dxfId="4497" priority="4859" operator="containsText" text="RELACIONADO">
      <formula>NOT(ISERROR(SEARCH("RELACIONADO",AJ717)))</formula>
    </cfRule>
  </conditionalFormatting>
  <conditionalFormatting sqref="AJ717:AL717">
    <cfRule type="containsText" dxfId="4496" priority="4858" operator="containsText" text="ANEXADO">
      <formula>NOT(ISERROR(SEARCH("ANEXADO",AJ717)))</formula>
    </cfRule>
  </conditionalFormatting>
  <conditionalFormatting sqref="AJ717:AL717">
    <cfRule type="containsText" dxfId="4495" priority="4857" operator="containsText" text="PENDIENTE">
      <formula>NOT(ISERROR(SEARCH("PENDIENTE",AJ717)))</formula>
    </cfRule>
  </conditionalFormatting>
  <conditionalFormatting sqref="AJ717:AL717">
    <cfRule type="containsText" dxfId="4494" priority="4856" operator="containsText" text="ENVIADO A FINANCIERA">
      <formula>NOT(ISERROR(SEARCH("ENVIADO A FINANCIERA",AJ717)))</formula>
    </cfRule>
  </conditionalFormatting>
  <conditionalFormatting sqref="AJ738:AL739 AJ736:AJ737">
    <cfRule type="containsText" dxfId="4493" priority="4855" operator="containsText" text="FIRMADO">
      <formula>NOT(ISERROR(SEARCH("FIRMADO",AJ736)))</formula>
    </cfRule>
  </conditionalFormatting>
  <conditionalFormatting sqref="AJ738:AL739 AJ736:AJ737">
    <cfRule type="containsText" dxfId="4492" priority="4854" operator="containsText" text="EXPEDIDO">
      <formula>NOT(ISERROR(SEARCH("EXPEDIDO",AJ736)))</formula>
    </cfRule>
  </conditionalFormatting>
  <conditionalFormatting sqref="AJ738:AL739 AJ736:AJ737">
    <cfRule type="containsText" dxfId="4491" priority="4853" operator="containsText" text="RELACIONADO">
      <formula>NOT(ISERROR(SEARCH("RELACIONADO",AJ736)))</formula>
    </cfRule>
  </conditionalFormatting>
  <conditionalFormatting sqref="AJ738:AL739 AJ736:AJ737">
    <cfRule type="containsText" dxfId="4490" priority="4852" operator="containsText" text="ANEXADO">
      <formula>NOT(ISERROR(SEARCH("ANEXADO",AJ736)))</formula>
    </cfRule>
  </conditionalFormatting>
  <conditionalFormatting sqref="AJ738:AL739 AJ736:AJ737">
    <cfRule type="containsText" dxfId="4489" priority="4851" operator="containsText" text="PENDIENTE">
      <formula>NOT(ISERROR(SEARCH("PENDIENTE",AJ736)))</formula>
    </cfRule>
  </conditionalFormatting>
  <conditionalFormatting sqref="AJ738:AL739 AJ736:AJ737">
    <cfRule type="containsText" dxfId="4488" priority="4850" operator="containsText" text="ENVIADO A FINANCIERA">
      <formula>NOT(ISERROR(SEARCH("ENVIADO A FINANCIERA",AJ736)))</formula>
    </cfRule>
  </conditionalFormatting>
  <conditionalFormatting sqref="AJ705:AL705">
    <cfRule type="containsText" dxfId="4487" priority="4849" operator="containsText" text="FIRMADO">
      <formula>NOT(ISERROR(SEARCH("FIRMADO",AJ705)))</formula>
    </cfRule>
  </conditionalFormatting>
  <conditionalFormatting sqref="AJ705:AL705">
    <cfRule type="containsText" dxfId="4486" priority="4848" operator="containsText" text="EXPEDIDO">
      <formula>NOT(ISERROR(SEARCH("EXPEDIDO",AJ705)))</formula>
    </cfRule>
  </conditionalFormatting>
  <conditionalFormatting sqref="AJ705:AL705">
    <cfRule type="containsText" dxfId="4485" priority="4847" operator="containsText" text="RELACIONADO">
      <formula>NOT(ISERROR(SEARCH("RELACIONADO",AJ705)))</formula>
    </cfRule>
  </conditionalFormatting>
  <conditionalFormatting sqref="AJ705:AL705">
    <cfRule type="containsText" dxfId="4484" priority="4846" operator="containsText" text="ANEXADO">
      <formula>NOT(ISERROR(SEARCH("ANEXADO",AJ705)))</formula>
    </cfRule>
  </conditionalFormatting>
  <conditionalFormatting sqref="AJ705:AL705">
    <cfRule type="containsText" dxfId="4483" priority="4845" operator="containsText" text="PENDIENTE">
      <formula>NOT(ISERROR(SEARCH("PENDIENTE",AJ705)))</formula>
    </cfRule>
  </conditionalFormatting>
  <conditionalFormatting sqref="AJ705:AL705">
    <cfRule type="containsText" dxfId="4482" priority="4844" operator="containsText" text="ENVIADO A FINANCIERA">
      <formula>NOT(ISERROR(SEARCH("ENVIADO A FINANCIERA",AJ705)))</formula>
    </cfRule>
  </conditionalFormatting>
  <conditionalFormatting sqref="AK737:AL737">
    <cfRule type="containsText" dxfId="4481" priority="4843" operator="containsText" text="FIRMADO">
      <formula>NOT(ISERROR(SEARCH("FIRMADO",AK737)))</formula>
    </cfRule>
  </conditionalFormatting>
  <conditionalFormatting sqref="AK737:AL737">
    <cfRule type="containsText" dxfId="4480" priority="4842" operator="containsText" text="EXPEDIDO">
      <formula>NOT(ISERROR(SEARCH("EXPEDIDO",AK737)))</formula>
    </cfRule>
  </conditionalFormatting>
  <conditionalFormatting sqref="AK737:AL737">
    <cfRule type="containsText" dxfId="4479" priority="4841" operator="containsText" text="RELACIONADO">
      <formula>NOT(ISERROR(SEARCH("RELACIONADO",AK737)))</formula>
    </cfRule>
  </conditionalFormatting>
  <conditionalFormatting sqref="AK737:AL737">
    <cfRule type="containsText" dxfId="4478" priority="4840" operator="containsText" text="ANEXADO">
      <formula>NOT(ISERROR(SEARCH("ANEXADO",AK737)))</formula>
    </cfRule>
  </conditionalFormatting>
  <conditionalFormatting sqref="AK737:AL737">
    <cfRule type="containsText" dxfId="4477" priority="4839" operator="containsText" text="PENDIENTE">
      <formula>NOT(ISERROR(SEARCH("PENDIENTE",AK737)))</formula>
    </cfRule>
  </conditionalFormatting>
  <conditionalFormatting sqref="AK737:AL737">
    <cfRule type="containsText" dxfId="4476" priority="4838" operator="containsText" text="ENVIADO A FINANCIERA">
      <formula>NOT(ISERROR(SEARCH("ENVIADO A FINANCIERA",AK737)))</formula>
    </cfRule>
  </conditionalFormatting>
  <conditionalFormatting sqref="AJ704:AL704">
    <cfRule type="containsText" dxfId="4475" priority="4837" operator="containsText" text="FIRMADO">
      <formula>NOT(ISERROR(SEARCH("FIRMADO",AJ704)))</formula>
    </cfRule>
  </conditionalFormatting>
  <conditionalFormatting sqref="AJ704:AL704">
    <cfRule type="containsText" dxfId="4474" priority="4836" operator="containsText" text="EXPEDIDO">
      <formula>NOT(ISERROR(SEARCH("EXPEDIDO",AJ704)))</formula>
    </cfRule>
  </conditionalFormatting>
  <conditionalFormatting sqref="AJ704:AL704">
    <cfRule type="containsText" dxfId="4473" priority="4835" operator="containsText" text="RELACIONADO">
      <formula>NOT(ISERROR(SEARCH("RELACIONADO",AJ704)))</formula>
    </cfRule>
  </conditionalFormatting>
  <conditionalFormatting sqref="AJ704:AL704">
    <cfRule type="containsText" dxfId="4472" priority="4834" operator="containsText" text="ANEXADO">
      <formula>NOT(ISERROR(SEARCH("ANEXADO",AJ704)))</formula>
    </cfRule>
  </conditionalFormatting>
  <conditionalFormatting sqref="AJ704:AL704">
    <cfRule type="containsText" dxfId="4471" priority="4833" operator="containsText" text="PENDIENTE">
      <formula>NOT(ISERROR(SEARCH("PENDIENTE",AJ704)))</formula>
    </cfRule>
  </conditionalFormatting>
  <conditionalFormatting sqref="AJ704:AL704">
    <cfRule type="containsText" dxfId="4470" priority="4832" operator="containsText" text="ENVIADO A FINANCIERA">
      <formula>NOT(ISERROR(SEARCH("ENVIADO A FINANCIERA",AJ704)))</formula>
    </cfRule>
  </conditionalFormatting>
  <conditionalFormatting sqref="AJ702:AL702">
    <cfRule type="containsText" dxfId="4469" priority="4831" operator="containsText" text="FIRMADO">
      <formula>NOT(ISERROR(SEARCH("FIRMADO",AJ702)))</formula>
    </cfRule>
  </conditionalFormatting>
  <conditionalFormatting sqref="AJ702:AL702">
    <cfRule type="containsText" dxfId="4468" priority="4830" operator="containsText" text="EXPEDIDO">
      <formula>NOT(ISERROR(SEARCH("EXPEDIDO",AJ702)))</formula>
    </cfRule>
  </conditionalFormatting>
  <conditionalFormatting sqref="AJ702:AL702">
    <cfRule type="containsText" dxfId="4467" priority="4829" operator="containsText" text="RELACIONADO">
      <formula>NOT(ISERROR(SEARCH("RELACIONADO",AJ702)))</formula>
    </cfRule>
  </conditionalFormatting>
  <conditionalFormatting sqref="AJ702:AL702">
    <cfRule type="containsText" dxfId="4466" priority="4828" operator="containsText" text="ANEXADO">
      <formula>NOT(ISERROR(SEARCH("ANEXADO",AJ702)))</formula>
    </cfRule>
  </conditionalFormatting>
  <conditionalFormatting sqref="AJ702:AL702">
    <cfRule type="containsText" dxfId="4465" priority="4827" operator="containsText" text="PENDIENTE">
      <formula>NOT(ISERROR(SEARCH("PENDIENTE",AJ702)))</formula>
    </cfRule>
  </conditionalFormatting>
  <conditionalFormatting sqref="AJ702:AL702">
    <cfRule type="containsText" dxfId="4464" priority="4826" operator="containsText" text="ENVIADO A FINANCIERA">
      <formula>NOT(ISERROR(SEARCH("ENVIADO A FINANCIERA",AJ702)))</formula>
    </cfRule>
  </conditionalFormatting>
  <conditionalFormatting sqref="AK736:AL736">
    <cfRule type="containsText" dxfId="4463" priority="4825" operator="containsText" text="FIRMADO">
      <formula>NOT(ISERROR(SEARCH("FIRMADO",AK736)))</formula>
    </cfRule>
  </conditionalFormatting>
  <conditionalFormatting sqref="AK736:AL736">
    <cfRule type="containsText" dxfId="4462" priority="4824" operator="containsText" text="EXPEDIDO">
      <formula>NOT(ISERROR(SEARCH("EXPEDIDO",AK736)))</formula>
    </cfRule>
  </conditionalFormatting>
  <conditionalFormatting sqref="AK736:AL736">
    <cfRule type="containsText" dxfId="4461" priority="4823" operator="containsText" text="RELACIONADO">
      <formula>NOT(ISERROR(SEARCH("RELACIONADO",AK736)))</formula>
    </cfRule>
  </conditionalFormatting>
  <conditionalFormatting sqref="AK736:AL736">
    <cfRule type="containsText" dxfId="4460" priority="4822" operator="containsText" text="ANEXADO">
      <formula>NOT(ISERROR(SEARCH("ANEXADO",AK736)))</formula>
    </cfRule>
  </conditionalFormatting>
  <conditionalFormatting sqref="AK736:AL736">
    <cfRule type="containsText" dxfId="4459" priority="4821" operator="containsText" text="PENDIENTE">
      <formula>NOT(ISERROR(SEARCH("PENDIENTE",AK736)))</formula>
    </cfRule>
  </conditionalFormatting>
  <conditionalFormatting sqref="AK736:AL736">
    <cfRule type="containsText" dxfId="4458" priority="4820" operator="containsText" text="ENVIADO A FINANCIERA">
      <formula>NOT(ISERROR(SEARCH("ENVIADO A FINANCIERA",AK736)))</formula>
    </cfRule>
  </conditionalFormatting>
  <conditionalFormatting sqref="AJ714:AL714">
    <cfRule type="containsText" dxfId="4457" priority="4819" operator="containsText" text="FIRMADO">
      <formula>NOT(ISERROR(SEARCH("FIRMADO",AJ714)))</formula>
    </cfRule>
  </conditionalFormatting>
  <conditionalFormatting sqref="AJ714:AL714">
    <cfRule type="containsText" dxfId="4456" priority="4818" operator="containsText" text="EXPEDIDO">
      <formula>NOT(ISERROR(SEARCH("EXPEDIDO",AJ714)))</formula>
    </cfRule>
  </conditionalFormatting>
  <conditionalFormatting sqref="AJ714:AL714">
    <cfRule type="containsText" dxfId="4455" priority="4817" operator="containsText" text="RELACIONADO">
      <formula>NOT(ISERROR(SEARCH("RELACIONADO",AJ714)))</formula>
    </cfRule>
  </conditionalFormatting>
  <conditionalFormatting sqref="AJ714:AL714">
    <cfRule type="containsText" dxfId="4454" priority="4816" operator="containsText" text="ANEXADO">
      <formula>NOT(ISERROR(SEARCH("ANEXADO",AJ714)))</formula>
    </cfRule>
  </conditionalFormatting>
  <conditionalFormatting sqref="AJ714:AL714">
    <cfRule type="containsText" dxfId="4453" priority="4815" operator="containsText" text="PENDIENTE">
      <formula>NOT(ISERROR(SEARCH("PENDIENTE",AJ714)))</formula>
    </cfRule>
  </conditionalFormatting>
  <conditionalFormatting sqref="AJ714:AL714">
    <cfRule type="containsText" dxfId="4452" priority="4814" operator="containsText" text="ENVIADO A FINANCIERA">
      <formula>NOT(ISERROR(SEARCH("ENVIADO A FINANCIERA",AJ714)))</formula>
    </cfRule>
  </conditionalFormatting>
  <conditionalFormatting sqref="AJ726:AL726">
    <cfRule type="containsText" dxfId="4451" priority="4813" operator="containsText" text="FIRMADO">
      <formula>NOT(ISERROR(SEARCH("FIRMADO",AJ726)))</formula>
    </cfRule>
  </conditionalFormatting>
  <conditionalFormatting sqref="AJ726:AL726">
    <cfRule type="containsText" dxfId="4450" priority="4812" operator="containsText" text="EXPEDIDO">
      <formula>NOT(ISERROR(SEARCH("EXPEDIDO",AJ726)))</formula>
    </cfRule>
  </conditionalFormatting>
  <conditionalFormatting sqref="AJ726:AL726">
    <cfRule type="containsText" dxfId="4449" priority="4811" operator="containsText" text="RELACIONADO">
      <formula>NOT(ISERROR(SEARCH("RELACIONADO",AJ726)))</formula>
    </cfRule>
  </conditionalFormatting>
  <conditionalFormatting sqref="AJ726:AL726">
    <cfRule type="containsText" dxfId="4448" priority="4810" operator="containsText" text="ANEXADO">
      <formula>NOT(ISERROR(SEARCH("ANEXADO",AJ726)))</formula>
    </cfRule>
  </conditionalFormatting>
  <conditionalFormatting sqref="AJ726:AL726">
    <cfRule type="containsText" dxfId="4447" priority="4809" operator="containsText" text="PENDIENTE">
      <formula>NOT(ISERROR(SEARCH("PENDIENTE",AJ726)))</formula>
    </cfRule>
  </conditionalFormatting>
  <conditionalFormatting sqref="AJ726:AL726">
    <cfRule type="containsText" dxfId="4446" priority="4808" operator="containsText" text="ENVIADO A FINANCIERA">
      <formula>NOT(ISERROR(SEARCH("ENVIADO A FINANCIERA",AJ726)))</formula>
    </cfRule>
  </conditionalFormatting>
  <conditionalFormatting sqref="AJ749:AL749 AJ748">
    <cfRule type="containsText" dxfId="4445" priority="4807" operator="containsText" text="FIRMADO">
      <formula>NOT(ISERROR(SEARCH("FIRMADO",AJ748)))</formula>
    </cfRule>
  </conditionalFormatting>
  <conditionalFormatting sqref="AJ749:AL749 AJ748">
    <cfRule type="containsText" dxfId="4444" priority="4806" operator="containsText" text="EXPEDIDO">
      <formula>NOT(ISERROR(SEARCH("EXPEDIDO",AJ748)))</formula>
    </cfRule>
  </conditionalFormatting>
  <conditionalFormatting sqref="AJ749:AL749 AJ748">
    <cfRule type="containsText" dxfId="4443" priority="4805" operator="containsText" text="RELACIONADO">
      <formula>NOT(ISERROR(SEARCH("RELACIONADO",AJ748)))</formula>
    </cfRule>
  </conditionalFormatting>
  <conditionalFormatting sqref="AJ749:AL749 AJ748">
    <cfRule type="containsText" dxfId="4442" priority="4804" operator="containsText" text="ANEXADO">
      <formula>NOT(ISERROR(SEARCH("ANEXADO",AJ748)))</formula>
    </cfRule>
  </conditionalFormatting>
  <conditionalFormatting sqref="AJ749:AL749 AJ748">
    <cfRule type="containsText" dxfId="4441" priority="4803" operator="containsText" text="PENDIENTE">
      <formula>NOT(ISERROR(SEARCH("PENDIENTE",AJ748)))</formula>
    </cfRule>
  </conditionalFormatting>
  <conditionalFormatting sqref="AJ749:AL749 AJ748">
    <cfRule type="containsText" dxfId="4440" priority="4802" operator="containsText" text="ENVIADO A FINANCIERA">
      <formula>NOT(ISERROR(SEARCH("ENVIADO A FINANCIERA",AJ748)))</formula>
    </cfRule>
  </conditionalFormatting>
  <conditionalFormatting sqref="AJ668:AL668">
    <cfRule type="containsText" dxfId="4439" priority="4801" operator="containsText" text="FIRMADO">
      <formula>NOT(ISERROR(SEARCH("FIRMADO",AJ668)))</formula>
    </cfRule>
  </conditionalFormatting>
  <conditionalFormatting sqref="AJ668:AL668">
    <cfRule type="containsText" dxfId="4438" priority="4800" operator="containsText" text="EXPEDIDO">
      <formula>NOT(ISERROR(SEARCH("EXPEDIDO",AJ668)))</formula>
    </cfRule>
  </conditionalFormatting>
  <conditionalFormatting sqref="AJ668:AL668">
    <cfRule type="containsText" dxfId="4437" priority="4799" operator="containsText" text="RELACIONADO">
      <formula>NOT(ISERROR(SEARCH("RELACIONADO",AJ668)))</formula>
    </cfRule>
  </conditionalFormatting>
  <conditionalFormatting sqref="AJ668:AL668">
    <cfRule type="containsText" dxfId="4436" priority="4798" operator="containsText" text="ANEXADO">
      <formula>NOT(ISERROR(SEARCH("ANEXADO",AJ668)))</formula>
    </cfRule>
  </conditionalFormatting>
  <conditionalFormatting sqref="AJ668:AL668">
    <cfRule type="containsText" dxfId="4435" priority="4797" operator="containsText" text="PENDIENTE">
      <formula>NOT(ISERROR(SEARCH("PENDIENTE",AJ668)))</formula>
    </cfRule>
  </conditionalFormatting>
  <conditionalFormatting sqref="AJ668:AL668">
    <cfRule type="containsText" dxfId="4434" priority="4796" operator="containsText" text="ENVIADO A FINANCIERA">
      <formula>NOT(ISERROR(SEARCH("ENVIADO A FINANCIERA",AJ668)))</formula>
    </cfRule>
  </conditionalFormatting>
  <conditionalFormatting sqref="AJ685:AL685">
    <cfRule type="containsText" dxfId="4433" priority="4795" operator="containsText" text="FIRMADO">
      <formula>NOT(ISERROR(SEARCH("FIRMADO",AJ685)))</formula>
    </cfRule>
  </conditionalFormatting>
  <conditionalFormatting sqref="AJ685:AL685">
    <cfRule type="containsText" dxfId="4432" priority="4794" operator="containsText" text="EXPEDIDO">
      <formula>NOT(ISERROR(SEARCH("EXPEDIDO",AJ685)))</formula>
    </cfRule>
  </conditionalFormatting>
  <conditionalFormatting sqref="AJ685:AL685">
    <cfRule type="containsText" dxfId="4431" priority="4793" operator="containsText" text="RELACIONADO">
      <formula>NOT(ISERROR(SEARCH("RELACIONADO",AJ685)))</formula>
    </cfRule>
  </conditionalFormatting>
  <conditionalFormatting sqref="AJ685:AL685">
    <cfRule type="containsText" dxfId="4430" priority="4792" operator="containsText" text="ANEXADO">
      <formula>NOT(ISERROR(SEARCH("ANEXADO",AJ685)))</formula>
    </cfRule>
  </conditionalFormatting>
  <conditionalFormatting sqref="AJ685:AL685">
    <cfRule type="containsText" dxfId="4429" priority="4791" operator="containsText" text="PENDIENTE">
      <formula>NOT(ISERROR(SEARCH("PENDIENTE",AJ685)))</formula>
    </cfRule>
  </conditionalFormatting>
  <conditionalFormatting sqref="AJ685:AL685">
    <cfRule type="containsText" dxfId="4428" priority="4790" operator="containsText" text="ENVIADO A FINANCIERA">
      <formula>NOT(ISERROR(SEARCH("ENVIADO A FINANCIERA",AJ685)))</formula>
    </cfRule>
  </conditionalFormatting>
  <conditionalFormatting sqref="AJ690:AL690">
    <cfRule type="containsText" dxfId="4427" priority="4789" operator="containsText" text="FIRMADO">
      <formula>NOT(ISERROR(SEARCH("FIRMADO",AJ690)))</formula>
    </cfRule>
  </conditionalFormatting>
  <conditionalFormatting sqref="AJ690:AL690">
    <cfRule type="containsText" dxfId="4426" priority="4788" operator="containsText" text="EXPEDIDO">
      <formula>NOT(ISERROR(SEARCH("EXPEDIDO",AJ690)))</formula>
    </cfRule>
  </conditionalFormatting>
  <conditionalFormatting sqref="AJ690:AL690">
    <cfRule type="containsText" dxfId="4425" priority="4787" operator="containsText" text="RELACIONADO">
      <formula>NOT(ISERROR(SEARCH("RELACIONADO",AJ690)))</formula>
    </cfRule>
  </conditionalFormatting>
  <conditionalFormatting sqref="AJ690:AL690">
    <cfRule type="containsText" dxfId="4424" priority="4786" operator="containsText" text="ANEXADO">
      <formula>NOT(ISERROR(SEARCH("ANEXADO",AJ690)))</formula>
    </cfRule>
  </conditionalFormatting>
  <conditionalFormatting sqref="AJ690:AL690">
    <cfRule type="containsText" dxfId="4423" priority="4785" operator="containsText" text="PENDIENTE">
      <formula>NOT(ISERROR(SEARCH("PENDIENTE",AJ690)))</formula>
    </cfRule>
  </conditionalFormatting>
  <conditionalFormatting sqref="AJ690:AL690">
    <cfRule type="containsText" dxfId="4422" priority="4784" operator="containsText" text="ENVIADO A FINANCIERA">
      <formula>NOT(ISERROR(SEARCH("ENVIADO A FINANCIERA",AJ690)))</formula>
    </cfRule>
  </conditionalFormatting>
  <conditionalFormatting sqref="AJ706:AL706">
    <cfRule type="containsText" dxfId="4421" priority="4783" operator="containsText" text="FIRMADO">
      <formula>NOT(ISERROR(SEARCH("FIRMADO",AJ706)))</formula>
    </cfRule>
  </conditionalFormatting>
  <conditionalFormatting sqref="AJ706:AL706">
    <cfRule type="containsText" dxfId="4420" priority="4782" operator="containsText" text="EXPEDIDO">
      <formula>NOT(ISERROR(SEARCH("EXPEDIDO",AJ706)))</formula>
    </cfRule>
  </conditionalFormatting>
  <conditionalFormatting sqref="AJ706:AL706">
    <cfRule type="containsText" dxfId="4419" priority="4781" operator="containsText" text="RELACIONADO">
      <formula>NOT(ISERROR(SEARCH("RELACIONADO",AJ706)))</formula>
    </cfRule>
  </conditionalFormatting>
  <conditionalFormatting sqref="AJ706:AL706">
    <cfRule type="containsText" dxfId="4418" priority="4780" operator="containsText" text="ANEXADO">
      <formula>NOT(ISERROR(SEARCH("ANEXADO",AJ706)))</formula>
    </cfRule>
  </conditionalFormatting>
  <conditionalFormatting sqref="AJ706:AL706">
    <cfRule type="containsText" dxfId="4417" priority="4779" operator="containsText" text="PENDIENTE">
      <formula>NOT(ISERROR(SEARCH("PENDIENTE",AJ706)))</formula>
    </cfRule>
  </conditionalFormatting>
  <conditionalFormatting sqref="AJ706:AL706">
    <cfRule type="containsText" dxfId="4416" priority="4778" operator="containsText" text="ENVIADO A FINANCIERA">
      <formula>NOT(ISERROR(SEARCH("ENVIADO A FINANCIERA",AJ706)))</formula>
    </cfRule>
  </conditionalFormatting>
  <conditionalFormatting sqref="AJ665:AL665">
    <cfRule type="containsText" dxfId="4415" priority="4777" operator="containsText" text="FIRMADO">
      <formula>NOT(ISERROR(SEARCH("FIRMADO",AJ665)))</formula>
    </cfRule>
  </conditionalFormatting>
  <conditionalFormatting sqref="AJ665:AL665">
    <cfRule type="containsText" dxfId="4414" priority="4776" operator="containsText" text="EXPEDIDO">
      <formula>NOT(ISERROR(SEARCH("EXPEDIDO",AJ665)))</formula>
    </cfRule>
  </conditionalFormatting>
  <conditionalFormatting sqref="AJ665:AL665">
    <cfRule type="containsText" dxfId="4413" priority="4775" operator="containsText" text="RELACIONADO">
      <formula>NOT(ISERROR(SEARCH("RELACIONADO",AJ665)))</formula>
    </cfRule>
  </conditionalFormatting>
  <conditionalFormatting sqref="AJ665:AL665">
    <cfRule type="containsText" dxfId="4412" priority="4774" operator="containsText" text="ANEXADO">
      <formula>NOT(ISERROR(SEARCH("ANEXADO",AJ665)))</formula>
    </cfRule>
  </conditionalFormatting>
  <conditionalFormatting sqref="AJ665:AL665">
    <cfRule type="containsText" dxfId="4411" priority="4773" operator="containsText" text="PENDIENTE">
      <formula>NOT(ISERROR(SEARCH("PENDIENTE",AJ665)))</formula>
    </cfRule>
  </conditionalFormatting>
  <conditionalFormatting sqref="AJ665:AL665">
    <cfRule type="containsText" dxfId="4410" priority="4772" operator="containsText" text="ENVIADO A FINANCIERA">
      <formula>NOT(ISERROR(SEARCH("ENVIADO A FINANCIERA",AJ665)))</formula>
    </cfRule>
  </conditionalFormatting>
  <conditionalFormatting sqref="AJ689:AL689">
    <cfRule type="containsText" dxfId="4409" priority="4771" operator="containsText" text="FIRMADO">
      <formula>NOT(ISERROR(SEARCH("FIRMADO",AJ689)))</formula>
    </cfRule>
  </conditionalFormatting>
  <conditionalFormatting sqref="AJ689:AL689">
    <cfRule type="containsText" dxfId="4408" priority="4770" operator="containsText" text="EXPEDIDO">
      <formula>NOT(ISERROR(SEARCH("EXPEDIDO",AJ689)))</formula>
    </cfRule>
  </conditionalFormatting>
  <conditionalFormatting sqref="AJ689:AL689">
    <cfRule type="containsText" dxfId="4407" priority="4769" operator="containsText" text="RELACIONADO">
      <formula>NOT(ISERROR(SEARCH("RELACIONADO",AJ689)))</formula>
    </cfRule>
  </conditionalFormatting>
  <conditionalFormatting sqref="AJ689:AL689">
    <cfRule type="containsText" dxfId="4406" priority="4768" operator="containsText" text="ANEXADO">
      <formula>NOT(ISERROR(SEARCH("ANEXADO",AJ689)))</formula>
    </cfRule>
  </conditionalFormatting>
  <conditionalFormatting sqref="AJ689:AL689">
    <cfRule type="containsText" dxfId="4405" priority="4767" operator="containsText" text="PENDIENTE">
      <formula>NOT(ISERROR(SEARCH("PENDIENTE",AJ689)))</formula>
    </cfRule>
  </conditionalFormatting>
  <conditionalFormatting sqref="AJ689:AL689">
    <cfRule type="containsText" dxfId="4404" priority="4766" operator="containsText" text="ENVIADO A FINANCIERA">
      <formula>NOT(ISERROR(SEARCH("ENVIADO A FINANCIERA",AJ689)))</formula>
    </cfRule>
  </conditionalFormatting>
  <conditionalFormatting sqref="AK681:AL681">
    <cfRule type="containsText" dxfId="4403" priority="4765" operator="containsText" text="FIRMADO">
      <formula>NOT(ISERROR(SEARCH("FIRMADO",AK681)))</formula>
    </cfRule>
  </conditionalFormatting>
  <conditionalFormatting sqref="AK681:AL681">
    <cfRule type="containsText" dxfId="4402" priority="4764" operator="containsText" text="EXPEDIDO">
      <formula>NOT(ISERROR(SEARCH("EXPEDIDO",AK681)))</formula>
    </cfRule>
  </conditionalFormatting>
  <conditionalFormatting sqref="AK681:AL681">
    <cfRule type="containsText" dxfId="4401" priority="4763" operator="containsText" text="RELACIONADO">
      <formula>NOT(ISERROR(SEARCH("RELACIONADO",AK681)))</formula>
    </cfRule>
  </conditionalFormatting>
  <conditionalFormatting sqref="AK681:AL681">
    <cfRule type="containsText" dxfId="4400" priority="4762" operator="containsText" text="ANEXADO">
      <formula>NOT(ISERROR(SEARCH("ANEXADO",AK681)))</formula>
    </cfRule>
  </conditionalFormatting>
  <conditionalFormatting sqref="AK681:AL681">
    <cfRule type="containsText" dxfId="4399" priority="4761" operator="containsText" text="PENDIENTE">
      <formula>NOT(ISERROR(SEARCH("PENDIENTE",AK681)))</formula>
    </cfRule>
  </conditionalFormatting>
  <conditionalFormatting sqref="AK681:AL681">
    <cfRule type="containsText" dxfId="4398" priority="4760" operator="containsText" text="ENVIADO A FINANCIERA">
      <formula>NOT(ISERROR(SEARCH("ENVIADO A FINANCIERA",AK681)))</formula>
    </cfRule>
  </conditionalFormatting>
  <conditionalFormatting sqref="AJ649:AL649">
    <cfRule type="containsText" dxfId="4397" priority="4759" operator="containsText" text="FIRMADO">
      <formula>NOT(ISERROR(SEARCH("FIRMADO",AJ649)))</formula>
    </cfRule>
  </conditionalFormatting>
  <conditionalFormatting sqref="AJ649:AL649">
    <cfRule type="containsText" dxfId="4396" priority="4758" operator="containsText" text="EXPEDIDO">
      <formula>NOT(ISERROR(SEARCH("EXPEDIDO",AJ649)))</formula>
    </cfRule>
  </conditionalFormatting>
  <conditionalFormatting sqref="AJ649:AL649">
    <cfRule type="containsText" dxfId="4395" priority="4757" operator="containsText" text="RELACIONADO">
      <formula>NOT(ISERROR(SEARCH("RELACIONADO",AJ649)))</formula>
    </cfRule>
  </conditionalFormatting>
  <conditionalFormatting sqref="AJ649:AL649">
    <cfRule type="containsText" dxfId="4394" priority="4756" operator="containsText" text="ANEXADO">
      <formula>NOT(ISERROR(SEARCH("ANEXADO",AJ649)))</formula>
    </cfRule>
  </conditionalFormatting>
  <conditionalFormatting sqref="AJ649:AL649">
    <cfRule type="containsText" dxfId="4393" priority="4755" operator="containsText" text="PENDIENTE">
      <formula>NOT(ISERROR(SEARCH("PENDIENTE",AJ649)))</formula>
    </cfRule>
  </conditionalFormatting>
  <conditionalFormatting sqref="AJ649:AL649">
    <cfRule type="containsText" dxfId="4392" priority="4754" operator="containsText" text="ENVIADO A FINANCIERA">
      <formula>NOT(ISERROR(SEARCH("ENVIADO A FINANCIERA",AJ649)))</formula>
    </cfRule>
  </conditionalFormatting>
  <conditionalFormatting sqref="AJ699:AL699">
    <cfRule type="containsText" dxfId="4391" priority="4753" operator="containsText" text="FIRMADO">
      <formula>NOT(ISERROR(SEARCH("FIRMADO",AJ699)))</formula>
    </cfRule>
  </conditionalFormatting>
  <conditionalFormatting sqref="AJ699:AL699">
    <cfRule type="containsText" dxfId="4390" priority="4752" operator="containsText" text="EXPEDIDO">
      <formula>NOT(ISERROR(SEARCH("EXPEDIDO",AJ699)))</formula>
    </cfRule>
  </conditionalFormatting>
  <conditionalFormatting sqref="AJ699:AL699">
    <cfRule type="containsText" dxfId="4389" priority="4751" operator="containsText" text="RELACIONADO">
      <formula>NOT(ISERROR(SEARCH("RELACIONADO",AJ699)))</formula>
    </cfRule>
  </conditionalFormatting>
  <conditionalFormatting sqref="AJ699:AL699">
    <cfRule type="containsText" dxfId="4388" priority="4750" operator="containsText" text="ANEXADO">
      <formula>NOT(ISERROR(SEARCH("ANEXADO",AJ699)))</formula>
    </cfRule>
  </conditionalFormatting>
  <conditionalFormatting sqref="AJ699:AL699">
    <cfRule type="containsText" dxfId="4387" priority="4749" operator="containsText" text="PENDIENTE">
      <formula>NOT(ISERROR(SEARCH("PENDIENTE",AJ699)))</formula>
    </cfRule>
  </conditionalFormatting>
  <conditionalFormatting sqref="AJ699:AL699">
    <cfRule type="containsText" dxfId="4386" priority="4748" operator="containsText" text="ENVIADO A FINANCIERA">
      <formula>NOT(ISERROR(SEARCH("ENVIADO A FINANCIERA",AJ699)))</formula>
    </cfRule>
  </conditionalFormatting>
  <conditionalFormatting sqref="AJ721:AL721">
    <cfRule type="containsText" dxfId="4385" priority="4747" operator="containsText" text="FIRMADO">
      <formula>NOT(ISERROR(SEARCH("FIRMADO",AJ721)))</formula>
    </cfRule>
  </conditionalFormatting>
  <conditionalFormatting sqref="AJ721:AL721">
    <cfRule type="containsText" dxfId="4384" priority="4746" operator="containsText" text="EXPEDIDO">
      <formula>NOT(ISERROR(SEARCH("EXPEDIDO",AJ721)))</formula>
    </cfRule>
  </conditionalFormatting>
  <conditionalFormatting sqref="AJ721:AL721">
    <cfRule type="containsText" dxfId="4383" priority="4745" operator="containsText" text="RELACIONADO">
      <formula>NOT(ISERROR(SEARCH("RELACIONADO",AJ721)))</formula>
    </cfRule>
  </conditionalFormatting>
  <conditionalFormatting sqref="AJ721:AL721">
    <cfRule type="containsText" dxfId="4382" priority="4744" operator="containsText" text="ANEXADO">
      <formula>NOT(ISERROR(SEARCH("ANEXADO",AJ721)))</formula>
    </cfRule>
  </conditionalFormatting>
  <conditionalFormatting sqref="AJ721:AL721">
    <cfRule type="containsText" dxfId="4381" priority="4743" operator="containsText" text="PENDIENTE">
      <formula>NOT(ISERROR(SEARCH("PENDIENTE",AJ721)))</formula>
    </cfRule>
  </conditionalFormatting>
  <conditionalFormatting sqref="AJ721:AL721">
    <cfRule type="containsText" dxfId="4380" priority="4742" operator="containsText" text="ENVIADO A FINANCIERA">
      <formula>NOT(ISERROR(SEARCH("ENVIADO A FINANCIERA",AJ721)))</formula>
    </cfRule>
  </conditionalFormatting>
  <conditionalFormatting sqref="AJ675:AL675">
    <cfRule type="containsText" dxfId="4379" priority="4741" operator="containsText" text="FIRMADO">
      <formula>NOT(ISERROR(SEARCH("FIRMADO",AJ675)))</formula>
    </cfRule>
  </conditionalFormatting>
  <conditionalFormatting sqref="AJ675:AL675">
    <cfRule type="containsText" dxfId="4378" priority="4740" operator="containsText" text="EXPEDIDO">
      <formula>NOT(ISERROR(SEARCH("EXPEDIDO",AJ675)))</formula>
    </cfRule>
  </conditionalFormatting>
  <conditionalFormatting sqref="AJ675:AL675">
    <cfRule type="containsText" dxfId="4377" priority="4739" operator="containsText" text="RELACIONADO">
      <formula>NOT(ISERROR(SEARCH("RELACIONADO",AJ675)))</formula>
    </cfRule>
  </conditionalFormatting>
  <conditionalFormatting sqref="AJ675:AL675">
    <cfRule type="containsText" dxfId="4376" priority="4738" operator="containsText" text="ANEXADO">
      <formula>NOT(ISERROR(SEARCH("ANEXADO",AJ675)))</formula>
    </cfRule>
  </conditionalFormatting>
  <conditionalFormatting sqref="AJ675:AL675">
    <cfRule type="containsText" dxfId="4375" priority="4737" operator="containsText" text="PENDIENTE">
      <formula>NOT(ISERROR(SEARCH("PENDIENTE",AJ675)))</formula>
    </cfRule>
  </conditionalFormatting>
  <conditionalFormatting sqref="AJ675:AL675">
    <cfRule type="containsText" dxfId="4374" priority="4736" operator="containsText" text="ENVIADO A FINANCIERA">
      <formula>NOT(ISERROR(SEARCH("ENVIADO A FINANCIERA",AJ675)))</formula>
    </cfRule>
  </conditionalFormatting>
  <conditionalFormatting sqref="AJ654:AL654">
    <cfRule type="containsText" dxfId="4373" priority="4735" operator="containsText" text="FIRMADO">
      <formula>NOT(ISERROR(SEARCH("FIRMADO",AJ654)))</formula>
    </cfRule>
  </conditionalFormatting>
  <conditionalFormatting sqref="AJ654:AL654">
    <cfRule type="containsText" dxfId="4372" priority="4734" operator="containsText" text="EXPEDIDO">
      <formula>NOT(ISERROR(SEARCH("EXPEDIDO",AJ654)))</formula>
    </cfRule>
  </conditionalFormatting>
  <conditionalFormatting sqref="AJ654:AL654">
    <cfRule type="containsText" dxfId="4371" priority="4733" operator="containsText" text="RELACIONADO">
      <formula>NOT(ISERROR(SEARCH("RELACIONADO",AJ654)))</formula>
    </cfRule>
  </conditionalFormatting>
  <conditionalFormatting sqref="AJ654:AL654">
    <cfRule type="containsText" dxfId="4370" priority="4732" operator="containsText" text="ANEXADO">
      <formula>NOT(ISERROR(SEARCH("ANEXADO",AJ654)))</formula>
    </cfRule>
  </conditionalFormatting>
  <conditionalFormatting sqref="AJ654:AL654">
    <cfRule type="containsText" dxfId="4369" priority="4731" operator="containsText" text="PENDIENTE">
      <formula>NOT(ISERROR(SEARCH("PENDIENTE",AJ654)))</formula>
    </cfRule>
  </conditionalFormatting>
  <conditionalFormatting sqref="AJ654:AL654">
    <cfRule type="containsText" dxfId="4368" priority="4730" operator="containsText" text="ENVIADO A FINANCIERA">
      <formula>NOT(ISERROR(SEARCH("ENVIADO A FINANCIERA",AJ654)))</formula>
    </cfRule>
  </conditionalFormatting>
  <conditionalFormatting sqref="AJ691:AL691">
    <cfRule type="containsText" dxfId="4367" priority="4729" operator="containsText" text="FIRMADO">
      <formula>NOT(ISERROR(SEARCH("FIRMADO",AJ691)))</formula>
    </cfRule>
  </conditionalFormatting>
  <conditionalFormatting sqref="AJ691:AL691">
    <cfRule type="containsText" dxfId="4366" priority="4728" operator="containsText" text="EXPEDIDO">
      <formula>NOT(ISERROR(SEARCH("EXPEDIDO",AJ691)))</formula>
    </cfRule>
  </conditionalFormatting>
  <conditionalFormatting sqref="AJ691:AL691">
    <cfRule type="containsText" dxfId="4365" priority="4727" operator="containsText" text="RELACIONADO">
      <formula>NOT(ISERROR(SEARCH("RELACIONADO",AJ691)))</formula>
    </cfRule>
  </conditionalFormatting>
  <conditionalFormatting sqref="AJ691:AL691">
    <cfRule type="containsText" dxfId="4364" priority="4726" operator="containsText" text="ANEXADO">
      <formula>NOT(ISERROR(SEARCH("ANEXADO",AJ691)))</formula>
    </cfRule>
  </conditionalFormatting>
  <conditionalFormatting sqref="AJ691:AL691">
    <cfRule type="containsText" dxfId="4363" priority="4725" operator="containsText" text="PENDIENTE">
      <formula>NOT(ISERROR(SEARCH("PENDIENTE",AJ691)))</formula>
    </cfRule>
  </conditionalFormatting>
  <conditionalFormatting sqref="AJ691:AL691">
    <cfRule type="containsText" dxfId="4362" priority="4724" operator="containsText" text="ENVIADO A FINANCIERA">
      <formula>NOT(ISERROR(SEARCH("ENVIADO A FINANCIERA",AJ691)))</formula>
    </cfRule>
  </conditionalFormatting>
  <conditionalFormatting sqref="AJ771:AL771">
    <cfRule type="containsText" dxfId="4361" priority="4723" operator="containsText" text="FIRMADO">
      <formula>NOT(ISERROR(SEARCH("FIRMADO",AJ771)))</formula>
    </cfRule>
  </conditionalFormatting>
  <conditionalFormatting sqref="AJ771:AL771">
    <cfRule type="containsText" dxfId="4360" priority="4722" operator="containsText" text="EXPEDIDO">
      <formula>NOT(ISERROR(SEARCH("EXPEDIDO",AJ771)))</formula>
    </cfRule>
  </conditionalFormatting>
  <conditionalFormatting sqref="AJ771:AL771">
    <cfRule type="containsText" dxfId="4359" priority="4721" operator="containsText" text="RELACIONADO">
      <formula>NOT(ISERROR(SEARCH("RELACIONADO",AJ771)))</formula>
    </cfRule>
  </conditionalFormatting>
  <conditionalFormatting sqref="AJ771:AL771">
    <cfRule type="containsText" dxfId="4358" priority="4720" operator="containsText" text="ANEXADO">
      <formula>NOT(ISERROR(SEARCH("ANEXADO",AJ771)))</formula>
    </cfRule>
  </conditionalFormatting>
  <conditionalFormatting sqref="AJ771:AL771">
    <cfRule type="containsText" dxfId="4357" priority="4719" operator="containsText" text="PENDIENTE">
      <formula>NOT(ISERROR(SEARCH("PENDIENTE",AJ771)))</formula>
    </cfRule>
  </conditionalFormatting>
  <conditionalFormatting sqref="AJ771:AL771">
    <cfRule type="containsText" dxfId="4356" priority="4718" operator="containsText" text="ENVIADO A FINANCIERA">
      <formula>NOT(ISERROR(SEARCH("ENVIADO A FINANCIERA",AJ771)))</formula>
    </cfRule>
  </conditionalFormatting>
  <conditionalFormatting sqref="AJ747:AL747">
    <cfRule type="containsText" dxfId="4355" priority="4717" operator="containsText" text="FIRMADO">
      <formula>NOT(ISERROR(SEARCH("FIRMADO",AJ747)))</formula>
    </cfRule>
  </conditionalFormatting>
  <conditionalFormatting sqref="AJ747:AL747">
    <cfRule type="containsText" dxfId="4354" priority="4716" operator="containsText" text="EXPEDIDO">
      <formula>NOT(ISERROR(SEARCH("EXPEDIDO",AJ747)))</formula>
    </cfRule>
  </conditionalFormatting>
  <conditionalFormatting sqref="AJ747:AL747">
    <cfRule type="containsText" dxfId="4353" priority="4715" operator="containsText" text="RELACIONADO">
      <formula>NOT(ISERROR(SEARCH("RELACIONADO",AJ747)))</formula>
    </cfRule>
  </conditionalFormatting>
  <conditionalFormatting sqref="AJ747:AL747">
    <cfRule type="containsText" dxfId="4352" priority="4714" operator="containsText" text="ANEXADO">
      <formula>NOT(ISERROR(SEARCH("ANEXADO",AJ747)))</formula>
    </cfRule>
  </conditionalFormatting>
  <conditionalFormatting sqref="AJ747:AL747">
    <cfRule type="containsText" dxfId="4351" priority="4713" operator="containsText" text="PENDIENTE">
      <formula>NOT(ISERROR(SEARCH("PENDIENTE",AJ747)))</formula>
    </cfRule>
  </conditionalFormatting>
  <conditionalFormatting sqref="AJ747:AL747">
    <cfRule type="containsText" dxfId="4350" priority="4712" operator="containsText" text="ENVIADO A FINANCIERA">
      <formula>NOT(ISERROR(SEARCH("ENVIADO A FINANCIERA",AJ747)))</formula>
    </cfRule>
  </conditionalFormatting>
  <conditionalFormatting sqref="AJ752:AL752">
    <cfRule type="containsText" dxfId="4349" priority="4711" operator="containsText" text="FIRMADO">
      <formula>NOT(ISERROR(SEARCH("FIRMADO",AJ752)))</formula>
    </cfRule>
  </conditionalFormatting>
  <conditionalFormatting sqref="AJ752:AL752">
    <cfRule type="containsText" dxfId="4348" priority="4710" operator="containsText" text="EXPEDIDO">
      <formula>NOT(ISERROR(SEARCH("EXPEDIDO",AJ752)))</formula>
    </cfRule>
  </conditionalFormatting>
  <conditionalFormatting sqref="AJ752:AL752">
    <cfRule type="containsText" dxfId="4347" priority="4709" operator="containsText" text="RELACIONADO">
      <formula>NOT(ISERROR(SEARCH("RELACIONADO",AJ752)))</formula>
    </cfRule>
  </conditionalFormatting>
  <conditionalFormatting sqref="AJ752:AL752">
    <cfRule type="containsText" dxfId="4346" priority="4708" operator="containsText" text="ANEXADO">
      <formula>NOT(ISERROR(SEARCH("ANEXADO",AJ752)))</formula>
    </cfRule>
  </conditionalFormatting>
  <conditionalFormatting sqref="AJ752:AL752">
    <cfRule type="containsText" dxfId="4345" priority="4707" operator="containsText" text="PENDIENTE">
      <formula>NOT(ISERROR(SEARCH("PENDIENTE",AJ752)))</formula>
    </cfRule>
  </conditionalFormatting>
  <conditionalFormatting sqref="AJ752:AL752">
    <cfRule type="containsText" dxfId="4344" priority="4706" operator="containsText" text="ENVIADO A FINANCIERA">
      <formula>NOT(ISERROR(SEARCH("ENVIADO A FINANCIERA",AJ752)))</formula>
    </cfRule>
  </conditionalFormatting>
  <conditionalFormatting sqref="AJ753:AL753">
    <cfRule type="containsText" dxfId="4343" priority="4705" operator="containsText" text="FIRMADO">
      <formula>NOT(ISERROR(SEARCH("FIRMADO",AJ753)))</formula>
    </cfRule>
  </conditionalFormatting>
  <conditionalFormatting sqref="AJ753:AL753">
    <cfRule type="containsText" dxfId="4342" priority="4704" operator="containsText" text="EXPEDIDO">
      <formula>NOT(ISERROR(SEARCH("EXPEDIDO",AJ753)))</formula>
    </cfRule>
  </conditionalFormatting>
  <conditionalFormatting sqref="AJ753:AL753">
    <cfRule type="containsText" dxfId="4341" priority="4703" operator="containsText" text="RELACIONADO">
      <formula>NOT(ISERROR(SEARCH("RELACIONADO",AJ753)))</formula>
    </cfRule>
  </conditionalFormatting>
  <conditionalFormatting sqref="AJ753:AL753">
    <cfRule type="containsText" dxfId="4340" priority="4702" operator="containsText" text="ANEXADO">
      <formula>NOT(ISERROR(SEARCH("ANEXADO",AJ753)))</formula>
    </cfRule>
  </conditionalFormatting>
  <conditionalFormatting sqref="AJ753:AL753">
    <cfRule type="containsText" dxfId="4339" priority="4701" operator="containsText" text="PENDIENTE">
      <formula>NOT(ISERROR(SEARCH("PENDIENTE",AJ753)))</formula>
    </cfRule>
  </conditionalFormatting>
  <conditionalFormatting sqref="AJ753:AL753">
    <cfRule type="containsText" dxfId="4338" priority="4700" operator="containsText" text="ENVIADO A FINANCIERA">
      <formula>NOT(ISERROR(SEARCH("ENVIADO A FINANCIERA",AJ753)))</formula>
    </cfRule>
  </conditionalFormatting>
  <conditionalFormatting sqref="AJ784:AL784">
    <cfRule type="containsText" dxfId="4337" priority="4699" operator="containsText" text="FIRMADO">
      <formula>NOT(ISERROR(SEARCH("FIRMADO",AJ784)))</formula>
    </cfRule>
  </conditionalFormatting>
  <conditionalFormatting sqref="AJ784:AL784">
    <cfRule type="containsText" dxfId="4336" priority="4698" operator="containsText" text="EXPEDIDO">
      <formula>NOT(ISERROR(SEARCH("EXPEDIDO",AJ784)))</formula>
    </cfRule>
  </conditionalFormatting>
  <conditionalFormatting sqref="AJ784:AL784">
    <cfRule type="containsText" dxfId="4335" priority="4697" operator="containsText" text="RELACIONADO">
      <formula>NOT(ISERROR(SEARCH("RELACIONADO",AJ784)))</formula>
    </cfRule>
  </conditionalFormatting>
  <conditionalFormatting sqref="AJ784:AL784">
    <cfRule type="containsText" dxfId="4334" priority="4696" operator="containsText" text="ANEXADO">
      <formula>NOT(ISERROR(SEARCH("ANEXADO",AJ784)))</formula>
    </cfRule>
  </conditionalFormatting>
  <conditionalFormatting sqref="AJ784:AL784">
    <cfRule type="containsText" dxfId="4333" priority="4695" operator="containsText" text="PENDIENTE">
      <formula>NOT(ISERROR(SEARCH("PENDIENTE",AJ784)))</formula>
    </cfRule>
  </conditionalFormatting>
  <conditionalFormatting sqref="AJ784:AL784">
    <cfRule type="containsText" dxfId="4332" priority="4694" operator="containsText" text="ENVIADO A FINANCIERA">
      <formula>NOT(ISERROR(SEARCH("ENVIADO A FINANCIERA",AJ784)))</formula>
    </cfRule>
  </conditionalFormatting>
  <conditionalFormatting sqref="AJ792:AL792">
    <cfRule type="containsText" dxfId="4331" priority="4693" operator="containsText" text="FIRMADO">
      <formula>NOT(ISERROR(SEARCH("FIRMADO",AJ792)))</formula>
    </cfRule>
  </conditionalFormatting>
  <conditionalFormatting sqref="AJ792:AL792">
    <cfRule type="containsText" dxfId="4330" priority="4692" operator="containsText" text="EXPEDIDO">
      <formula>NOT(ISERROR(SEARCH("EXPEDIDO",AJ792)))</formula>
    </cfRule>
  </conditionalFormatting>
  <conditionalFormatting sqref="AJ792:AL792">
    <cfRule type="containsText" dxfId="4329" priority="4691" operator="containsText" text="RELACIONADO">
      <formula>NOT(ISERROR(SEARCH("RELACIONADO",AJ792)))</formula>
    </cfRule>
  </conditionalFormatting>
  <conditionalFormatting sqref="AJ792:AL792">
    <cfRule type="containsText" dxfId="4328" priority="4690" operator="containsText" text="ANEXADO">
      <formula>NOT(ISERROR(SEARCH("ANEXADO",AJ792)))</formula>
    </cfRule>
  </conditionalFormatting>
  <conditionalFormatting sqref="AJ792:AL792">
    <cfRule type="containsText" dxfId="4327" priority="4689" operator="containsText" text="PENDIENTE">
      <formula>NOT(ISERROR(SEARCH("PENDIENTE",AJ792)))</formula>
    </cfRule>
  </conditionalFormatting>
  <conditionalFormatting sqref="AJ792:AL792">
    <cfRule type="containsText" dxfId="4326" priority="4688" operator="containsText" text="ENVIADO A FINANCIERA">
      <formula>NOT(ISERROR(SEARCH("ENVIADO A FINANCIERA",AJ792)))</formula>
    </cfRule>
  </conditionalFormatting>
  <conditionalFormatting sqref="AJ754:AL754">
    <cfRule type="containsText" dxfId="4325" priority="4687" operator="containsText" text="FIRMADO">
      <formula>NOT(ISERROR(SEARCH("FIRMADO",AJ754)))</formula>
    </cfRule>
  </conditionalFormatting>
  <conditionalFormatting sqref="AJ754:AL754">
    <cfRule type="containsText" dxfId="4324" priority="4686" operator="containsText" text="EXPEDIDO">
      <formula>NOT(ISERROR(SEARCH("EXPEDIDO",AJ754)))</formula>
    </cfRule>
  </conditionalFormatting>
  <conditionalFormatting sqref="AJ754:AL754">
    <cfRule type="containsText" dxfId="4323" priority="4685" operator="containsText" text="RELACIONADO">
      <formula>NOT(ISERROR(SEARCH("RELACIONADO",AJ754)))</formula>
    </cfRule>
  </conditionalFormatting>
  <conditionalFormatting sqref="AJ754:AL754">
    <cfRule type="containsText" dxfId="4322" priority="4684" operator="containsText" text="ANEXADO">
      <formula>NOT(ISERROR(SEARCH("ANEXADO",AJ754)))</formula>
    </cfRule>
  </conditionalFormatting>
  <conditionalFormatting sqref="AJ754:AL754">
    <cfRule type="containsText" dxfId="4321" priority="4683" operator="containsText" text="PENDIENTE">
      <formula>NOT(ISERROR(SEARCH("PENDIENTE",AJ754)))</formula>
    </cfRule>
  </conditionalFormatting>
  <conditionalFormatting sqref="AJ754:AL754">
    <cfRule type="containsText" dxfId="4320" priority="4682" operator="containsText" text="ENVIADO A FINANCIERA">
      <formula>NOT(ISERROR(SEARCH("ENVIADO A FINANCIERA",AJ754)))</formula>
    </cfRule>
  </conditionalFormatting>
  <conditionalFormatting sqref="AJ767:AL767">
    <cfRule type="containsText" dxfId="4319" priority="4681" operator="containsText" text="FIRMADO">
      <formula>NOT(ISERROR(SEARCH("FIRMADO",AJ767)))</formula>
    </cfRule>
  </conditionalFormatting>
  <conditionalFormatting sqref="AJ767:AL767">
    <cfRule type="containsText" dxfId="4318" priority="4680" operator="containsText" text="EXPEDIDO">
      <formula>NOT(ISERROR(SEARCH("EXPEDIDO",AJ767)))</formula>
    </cfRule>
  </conditionalFormatting>
  <conditionalFormatting sqref="AJ767:AL767">
    <cfRule type="containsText" dxfId="4317" priority="4679" operator="containsText" text="RELACIONADO">
      <formula>NOT(ISERROR(SEARCH("RELACIONADO",AJ767)))</formula>
    </cfRule>
  </conditionalFormatting>
  <conditionalFormatting sqref="AJ767:AL767">
    <cfRule type="containsText" dxfId="4316" priority="4678" operator="containsText" text="ANEXADO">
      <formula>NOT(ISERROR(SEARCH("ANEXADO",AJ767)))</formula>
    </cfRule>
  </conditionalFormatting>
  <conditionalFormatting sqref="AJ767:AL767">
    <cfRule type="containsText" dxfId="4315" priority="4677" operator="containsText" text="PENDIENTE">
      <formula>NOT(ISERROR(SEARCH("PENDIENTE",AJ767)))</formula>
    </cfRule>
  </conditionalFormatting>
  <conditionalFormatting sqref="AJ767:AL767">
    <cfRule type="containsText" dxfId="4314" priority="4676" operator="containsText" text="ENVIADO A FINANCIERA">
      <formula>NOT(ISERROR(SEARCH("ENVIADO A FINANCIERA",AJ767)))</formula>
    </cfRule>
  </conditionalFormatting>
  <conditionalFormatting sqref="AJ756:AL756 AJ757:AJ759">
    <cfRule type="containsText" dxfId="4313" priority="4675" operator="containsText" text="FIRMADO">
      <formula>NOT(ISERROR(SEARCH("FIRMADO",AJ756)))</formula>
    </cfRule>
  </conditionalFormatting>
  <conditionalFormatting sqref="AJ756:AL756 AJ757:AJ759">
    <cfRule type="containsText" dxfId="4312" priority="4674" operator="containsText" text="EXPEDIDO">
      <formula>NOT(ISERROR(SEARCH("EXPEDIDO",AJ756)))</formula>
    </cfRule>
  </conditionalFormatting>
  <conditionalFormatting sqref="AJ756:AL756 AJ757:AJ759">
    <cfRule type="containsText" dxfId="4311" priority="4673" operator="containsText" text="RELACIONADO">
      <formula>NOT(ISERROR(SEARCH("RELACIONADO",AJ756)))</formula>
    </cfRule>
  </conditionalFormatting>
  <conditionalFormatting sqref="AJ756:AL756 AJ757:AJ759">
    <cfRule type="containsText" dxfId="4310" priority="4672" operator="containsText" text="ANEXADO">
      <formula>NOT(ISERROR(SEARCH("ANEXADO",AJ756)))</formula>
    </cfRule>
  </conditionalFormatting>
  <conditionalFormatting sqref="AJ756:AL756 AJ757:AJ759">
    <cfRule type="containsText" dxfId="4309" priority="4671" operator="containsText" text="PENDIENTE">
      <formula>NOT(ISERROR(SEARCH("PENDIENTE",AJ756)))</formula>
    </cfRule>
  </conditionalFormatting>
  <conditionalFormatting sqref="AJ756:AL756 AJ757:AJ759">
    <cfRule type="containsText" dxfId="4308" priority="4670" operator="containsText" text="ENVIADO A FINANCIERA">
      <formula>NOT(ISERROR(SEARCH("ENVIADO A FINANCIERA",AJ756)))</formula>
    </cfRule>
  </conditionalFormatting>
  <conditionalFormatting sqref="AJ779:AL779 AJ778">
    <cfRule type="containsText" dxfId="4307" priority="4669" operator="containsText" text="FIRMADO">
      <formula>NOT(ISERROR(SEARCH("FIRMADO",AJ778)))</formula>
    </cfRule>
  </conditionalFormatting>
  <conditionalFormatting sqref="AJ779:AL779 AJ778">
    <cfRule type="containsText" dxfId="4306" priority="4668" operator="containsText" text="EXPEDIDO">
      <formula>NOT(ISERROR(SEARCH("EXPEDIDO",AJ778)))</formula>
    </cfRule>
  </conditionalFormatting>
  <conditionalFormatting sqref="AJ779:AL779 AJ778">
    <cfRule type="containsText" dxfId="4305" priority="4667" operator="containsText" text="RELACIONADO">
      <formula>NOT(ISERROR(SEARCH("RELACIONADO",AJ778)))</formula>
    </cfRule>
  </conditionalFormatting>
  <conditionalFormatting sqref="AJ779:AL779 AJ778">
    <cfRule type="containsText" dxfId="4304" priority="4666" operator="containsText" text="ANEXADO">
      <formula>NOT(ISERROR(SEARCH("ANEXADO",AJ778)))</formula>
    </cfRule>
  </conditionalFormatting>
  <conditionalFormatting sqref="AJ779:AL779 AJ778">
    <cfRule type="containsText" dxfId="4303" priority="4665" operator="containsText" text="PENDIENTE">
      <formula>NOT(ISERROR(SEARCH("PENDIENTE",AJ778)))</formula>
    </cfRule>
  </conditionalFormatting>
  <conditionalFormatting sqref="AJ779:AL779 AJ778">
    <cfRule type="containsText" dxfId="4302" priority="4664" operator="containsText" text="ENVIADO A FINANCIERA">
      <formula>NOT(ISERROR(SEARCH("ENVIADO A FINANCIERA",AJ778)))</formula>
    </cfRule>
  </conditionalFormatting>
  <conditionalFormatting sqref="AJ746:AL746">
    <cfRule type="containsText" dxfId="4301" priority="4663" operator="containsText" text="FIRMADO">
      <formula>NOT(ISERROR(SEARCH("FIRMADO",AJ746)))</formula>
    </cfRule>
  </conditionalFormatting>
  <conditionalFormatting sqref="AJ746:AL746">
    <cfRule type="containsText" dxfId="4300" priority="4662" operator="containsText" text="EXPEDIDO">
      <formula>NOT(ISERROR(SEARCH("EXPEDIDO",AJ746)))</formula>
    </cfRule>
  </conditionalFormatting>
  <conditionalFormatting sqref="AJ746:AL746">
    <cfRule type="containsText" dxfId="4299" priority="4661" operator="containsText" text="RELACIONADO">
      <formula>NOT(ISERROR(SEARCH("RELACIONADO",AJ746)))</formula>
    </cfRule>
  </conditionalFormatting>
  <conditionalFormatting sqref="AJ746:AL746">
    <cfRule type="containsText" dxfId="4298" priority="4660" operator="containsText" text="ANEXADO">
      <formula>NOT(ISERROR(SEARCH("ANEXADO",AJ746)))</formula>
    </cfRule>
  </conditionalFormatting>
  <conditionalFormatting sqref="AJ746:AL746">
    <cfRule type="containsText" dxfId="4297" priority="4659" operator="containsText" text="PENDIENTE">
      <formula>NOT(ISERROR(SEARCH("PENDIENTE",AJ746)))</formula>
    </cfRule>
  </conditionalFormatting>
  <conditionalFormatting sqref="AJ746:AL746">
    <cfRule type="containsText" dxfId="4296" priority="4658" operator="containsText" text="ENVIADO A FINANCIERA">
      <formula>NOT(ISERROR(SEARCH("ENVIADO A FINANCIERA",AJ746)))</formula>
    </cfRule>
  </conditionalFormatting>
  <conditionalFormatting sqref="AJ797:AL797">
    <cfRule type="containsText" dxfId="4295" priority="4657" operator="containsText" text="FIRMADO">
      <formula>NOT(ISERROR(SEARCH("FIRMADO",AJ797)))</formula>
    </cfRule>
  </conditionalFormatting>
  <conditionalFormatting sqref="AJ797:AL797">
    <cfRule type="containsText" dxfId="4294" priority="4656" operator="containsText" text="EXPEDIDO">
      <formula>NOT(ISERROR(SEARCH("EXPEDIDO",AJ797)))</formula>
    </cfRule>
  </conditionalFormatting>
  <conditionalFormatting sqref="AJ797:AL797">
    <cfRule type="containsText" dxfId="4293" priority="4655" operator="containsText" text="RELACIONADO">
      <formula>NOT(ISERROR(SEARCH("RELACIONADO",AJ797)))</formula>
    </cfRule>
  </conditionalFormatting>
  <conditionalFormatting sqref="AJ797:AL797">
    <cfRule type="containsText" dxfId="4292" priority="4654" operator="containsText" text="ANEXADO">
      <formula>NOT(ISERROR(SEARCH("ANEXADO",AJ797)))</formula>
    </cfRule>
  </conditionalFormatting>
  <conditionalFormatting sqref="AJ797:AL797">
    <cfRule type="containsText" dxfId="4291" priority="4653" operator="containsText" text="PENDIENTE">
      <formula>NOT(ISERROR(SEARCH("PENDIENTE",AJ797)))</formula>
    </cfRule>
  </conditionalFormatting>
  <conditionalFormatting sqref="AJ797:AL797">
    <cfRule type="containsText" dxfId="4290" priority="4652" operator="containsText" text="ENVIADO A FINANCIERA">
      <formula>NOT(ISERROR(SEARCH("ENVIADO A FINANCIERA",AJ797)))</formula>
    </cfRule>
  </conditionalFormatting>
  <conditionalFormatting sqref="AJ785:AL785">
    <cfRule type="containsText" dxfId="4289" priority="4651" operator="containsText" text="FIRMADO">
      <formula>NOT(ISERROR(SEARCH("FIRMADO",AJ785)))</formula>
    </cfRule>
  </conditionalFormatting>
  <conditionalFormatting sqref="AJ785:AL785">
    <cfRule type="containsText" dxfId="4288" priority="4650" operator="containsText" text="EXPEDIDO">
      <formula>NOT(ISERROR(SEARCH("EXPEDIDO",AJ785)))</formula>
    </cfRule>
  </conditionalFormatting>
  <conditionalFormatting sqref="AJ785:AL785">
    <cfRule type="containsText" dxfId="4287" priority="4649" operator="containsText" text="RELACIONADO">
      <formula>NOT(ISERROR(SEARCH("RELACIONADO",AJ785)))</formula>
    </cfRule>
  </conditionalFormatting>
  <conditionalFormatting sqref="AJ785:AL785">
    <cfRule type="containsText" dxfId="4286" priority="4648" operator="containsText" text="ANEXADO">
      <formula>NOT(ISERROR(SEARCH("ANEXADO",AJ785)))</formula>
    </cfRule>
  </conditionalFormatting>
  <conditionalFormatting sqref="AJ785:AL785">
    <cfRule type="containsText" dxfId="4285" priority="4647" operator="containsText" text="PENDIENTE">
      <formula>NOT(ISERROR(SEARCH("PENDIENTE",AJ785)))</formula>
    </cfRule>
  </conditionalFormatting>
  <conditionalFormatting sqref="AJ785:AL785">
    <cfRule type="containsText" dxfId="4284" priority="4646" operator="containsText" text="ENVIADO A FINANCIERA">
      <formula>NOT(ISERROR(SEARCH("ENVIADO A FINANCIERA",AJ785)))</formula>
    </cfRule>
  </conditionalFormatting>
  <conditionalFormatting sqref="AJ719:AL719">
    <cfRule type="containsText" dxfId="4283" priority="4645" operator="containsText" text="FIRMADO">
      <formula>NOT(ISERROR(SEARCH("FIRMADO",AJ719)))</formula>
    </cfRule>
  </conditionalFormatting>
  <conditionalFormatting sqref="AJ719:AL719">
    <cfRule type="containsText" dxfId="4282" priority="4644" operator="containsText" text="EXPEDIDO">
      <formula>NOT(ISERROR(SEARCH("EXPEDIDO",AJ719)))</formula>
    </cfRule>
  </conditionalFormatting>
  <conditionalFormatting sqref="AJ719:AL719">
    <cfRule type="containsText" dxfId="4281" priority="4643" operator="containsText" text="RELACIONADO">
      <formula>NOT(ISERROR(SEARCH("RELACIONADO",AJ719)))</formula>
    </cfRule>
  </conditionalFormatting>
  <conditionalFormatting sqref="AJ719:AL719">
    <cfRule type="containsText" dxfId="4280" priority="4642" operator="containsText" text="ANEXADO">
      <formula>NOT(ISERROR(SEARCH("ANEXADO",AJ719)))</formula>
    </cfRule>
  </conditionalFormatting>
  <conditionalFormatting sqref="AJ719:AL719">
    <cfRule type="containsText" dxfId="4279" priority="4641" operator="containsText" text="PENDIENTE">
      <formula>NOT(ISERROR(SEARCH("PENDIENTE",AJ719)))</formula>
    </cfRule>
  </conditionalFormatting>
  <conditionalFormatting sqref="AJ719:AL719">
    <cfRule type="containsText" dxfId="4278" priority="4640" operator="containsText" text="ENVIADO A FINANCIERA">
      <formula>NOT(ISERROR(SEARCH("ENVIADO A FINANCIERA",AJ719)))</formula>
    </cfRule>
  </conditionalFormatting>
  <conditionalFormatting sqref="AJ776:AL776">
    <cfRule type="containsText" dxfId="4277" priority="4639" operator="containsText" text="FIRMADO">
      <formula>NOT(ISERROR(SEARCH("FIRMADO",AJ776)))</formula>
    </cfRule>
  </conditionalFormatting>
  <conditionalFormatting sqref="AJ776:AL776">
    <cfRule type="containsText" dxfId="4276" priority="4638" operator="containsText" text="EXPEDIDO">
      <formula>NOT(ISERROR(SEARCH("EXPEDIDO",AJ776)))</formula>
    </cfRule>
  </conditionalFormatting>
  <conditionalFormatting sqref="AJ776:AL776">
    <cfRule type="containsText" dxfId="4275" priority="4637" operator="containsText" text="RELACIONADO">
      <formula>NOT(ISERROR(SEARCH("RELACIONADO",AJ776)))</formula>
    </cfRule>
  </conditionalFormatting>
  <conditionalFormatting sqref="AJ776:AL776">
    <cfRule type="containsText" dxfId="4274" priority="4636" operator="containsText" text="ANEXADO">
      <formula>NOT(ISERROR(SEARCH("ANEXADO",AJ776)))</formula>
    </cfRule>
  </conditionalFormatting>
  <conditionalFormatting sqref="AJ776:AL776">
    <cfRule type="containsText" dxfId="4273" priority="4635" operator="containsText" text="PENDIENTE">
      <formula>NOT(ISERROR(SEARCH("PENDIENTE",AJ776)))</formula>
    </cfRule>
  </conditionalFormatting>
  <conditionalFormatting sqref="AJ776:AL776">
    <cfRule type="containsText" dxfId="4272" priority="4634" operator="containsText" text="ENVIADO A FINANCIERA">
      <formula>NOT(ISERROR(SEARCH("ENVIADO A FINANCIERA",AJ776)))</formula>
    </cfRule>
  </conditionalFormatting>
  <conditionalFormatting sqref="AJ772:AL772">
    <cfRule type="containsText" dxfId="4271" priority="4633" operator="containsText" text="FIRMADO">
      <formula>NOT(ISERROR(SEARCH("FIRMADO",AJ772)))</formula>
    </cfRule>
  </conditionalFormatting>
  <conditionalFormatting sqref="AJ772:AL772">
    <cfRule type="containsText" dxfId="4270" priority="4632" operator="containsText" text="EXPEDIDO">
      <formula>NOT(ISERROR(SEARCH("EXPEDIDO",AJ772)))</formula>
    </cfRule>
  </conditionalFormatting>
  <conditionalFormatting sqref="AJ772:AL772">
    <cfRule type="containsText" dxfId="4269" priority="4631" operator="containsText" text="RELACIONADO">
      <formula>NOT(ISERROR(SEARCH("RELACIONADO",AJ772)))</formula>
    </cfRule>
  </conditionalFormatting>
  <conditionalFormatting sqref="AJ772:AL772">
    <cfRule type="containsText" dxfId="4268" priority="4630" operator="containsText" text="ANEXADO">
      <formula>NOT(ISERROR(SEARCH("ANEXADO",AJ772)))</formula>
    </cfRule>
  </conditionalFormatting>
  <conditionalFormatting sqref="AJ772:AL772">
    <cfRule type="containsText" dxfId="4267" priority="4629" operator="containsText" text="PENDIENTE">
      <formula>NOT(ISERROR(SEARCH("PENDIENTE",AJ772)))</formula>
    </cfRule>
  </conditionalFormatting>
  <conditionalFormatting sqref="AJ772:AL772">
    <cfRule type="containsText" dxfId="4266" priority="4628" operator="containsText" text="ENVIADO A FINANCIERA">
      <formula>NOT(ISERROR(SEARCH("ENVIADO A FINANCIERA",AJ772)))</formula>
    </cfRule>
  </conditionalFormatting>
  <conditionalFormatting sqref="AJ709:AL709">
    <cfRule type="containsText" dxfId="4265" priority="4627" operator="containsText" text="FIRMADO">
      <formula>NOT(ISERROR(SEARCH("FIRMADO",AJ709)))</formula>
    </cfRule>
  </conditionalFormatting>
  <conditionalFormatting sqref="AJ709:AL709">
    <cfRule type="containsText" dxfId="4264" priority="4626" operator="containsText" text="EXPEDIDO">
      <formula>NOT(ISERROR(SEARCH("EXPEDIDO",AJ709)))</formula>
    </cfRule>
  </conditionalFormatting>
  <conditionalFormatting sqref="AJ709:AL709">
    <cfRule type="containsText" dxfId="4263" priority="4625" operator="containsText" text="RELACIONADO">
      <formula>NOT(ISERROR(SEARCH("RELACIONADO",AJ709)))</formula>
    </cfRule>
  </conditionalFormatting>
  <conditionalFormatting sqref="AJ709:AL709">
    <cfRule type="containsText" dxfId="4262" priority="4624" operator="containsText" text="ANEXADO">
      <formula>NOT(ISERROR(SEARCH("ANEXADO",AJ709)))</formula>
    </cfRule>
  </conditionalFormatting>
  <conditionalFormatting sqref="AJ709:AL709">
    <cfRule type="containsText" dxfId="4261" priority="4623" operator="containsText" text="PENDIENTE">
      <formula>NOT(ISERROR(SEARCH("PENDIENTE",AJ709)))</formula>
    </cfRule>
  </conditionalFormatting>
  <conditionalFormatting sqref="AJ709:AL709">
    <cfRule type="containsText" dxfId="4260" priority="4622" operator="containsText" text="ENVIADO A FINANCIERA">
      <formula>NOT(ISERROR(SEARCH("ENVIADO A FINANCIERA",AJ709)))</formula>
    </cfRule>
  </conditionalFormatting>
  <conditionalFormatting sqref="AJ733:AL733">
    <cfRule type="containsText" dxfId="4259" priority="4621" operator="containsText" text="FIRMADO">
      <formula>NOT(ISERROR(SEARCH("FIRMADO",AJ733)))</formula>
    </cfRule>
  </conditionalFormatting>
  <conditionalFormatting sqref="AJ733:AL733">
    <cfRule type="containsText" dxfId="4258" priority="4620" operator="containsText" text="EXPEDIDO">
      <formula>NOT(ISERROR(SEARCH("EXPEDIDO",AJ733)))</formula>
    </cfRule>
  </conditionalFormatting>
  <conditionalFormatting sqref="AJ733:AL733">
    <cfRule type="containsText" dxfId="4257" priority="4619" operator="containsText" text="RELACIONADO">
      <formula>NOT(ISERROR(SEARCH("RELACIONADO",AJ733)))</formula>
    </cfRule>
  </conditionalFormatting>
  <conditionalFormatting sqref="AJ733:AL733">
    <cfRule type="containsText" dxfId="4256" priority="4618" operator="containsText" text="ANEXADO">
      <formula>NOT(ISERROR(SEARCH("ANEXADO",AJ733)))</formula>
    </cfRule>
  </conditionalFormatting>
  <conditionalFormatting sqref="AJ733:AL733">
    <cfRule type="containsText" dxfId="4255" priority="4617" operator="containsText" text="PENDIENTE">
      <formula>NOT(ISERROR(SEARCH("PENDIENTE",AJ733)))</formula>
    </cfRule>
  </conditionalFormatting>
  <conditionalFormatting sqref="AJ733:AL733">
    <cfRule type="containsText" dxfId="4254" priority="4616" operator="containsText" text="ENVIADO A FINANCIERA">
      <formula>NOT(ISERROR(SEARCH("ENVIADO A FINANCIERA",AJ733)))</formula>
    </cfRule>
  </conditionalFormatting>
  <conditionalFormatting sqref="AJ786:AL786">
    <cfRule type="containsText" dxfId="4253" priority="4615" operator="containsText" text="FIRMADO">
      <formula>NOT(ISERROR(SEARCH("FIRMADO",AJ786)))</formula>
    </cfRule>
  </conditionalFormatting>
  <conditionalFormatting sqref="AJ786:AL786">
    <cfRule type="containsText" dxfId="4252" priority="4614" operator="containsText" text="EXPEDIDO">
      <formula>NOT(ISERROR(SEARCH("EXPEDIDO",AJ786)))</formula>
    </cfRule>
  </conditionalFormatting>
  <conditionalFormatting sqref="AJ786:AL786">
    <cfRule type="containsText" dxfId="4251" priority="4613" operator="containsText" text="RELACIONADO">
      <formula>NOT(ISERROR(SEARCH("RELACIONADO",AJ786)))</formula>
    </cfRule>
  </conditionalFormatting>
  <conditionalFormatting sqref="AJ786:AL786">
    <cfRule type="containsText" dxfId="4250" priority="4612" operator="containsText" text="ANEXADO">
      <formula>NOT(ISERROR(SEARCH("ANEXADO",AJ786)))</formula>
    </cfRule>
  </conditionalFormatting>
  <conditionalFormatting sqref="AJ786:AL786">
    <cfRule type="containsText" dxfId="4249" priority="4611" operator="containsText" text="PENDIENTE">
      <formula>NOT(ISERROR(SEARCH("PENDIENTE",AJ786)))</formula>
    </cfRule>
  </conditionalFormatting>
  <conditionalFormatting sqref="AJ786:AL786">
    <cfRule type="containsText" dxfId="4248" priority="4610" operator="containsText" text="ENVIADO A FINANCIERA">
      <formula>NOT(ISERROR(SEARCH("ENVIADO A FINANCIERA",AJ786)))</formula>
    </cfRule>
  </conditionalFormatting>
  <conditionalFormatting sqref="AJ768:AL768">
    <cfRule type="containsText" dxfId="4247" priority="4609" operator="containsText" text="FIRMADO">
      <formula>NOT(ISERROR(SEARCH("FIRMADO",AJ768)))</formula>
    </cfRule>
  </conditionalFormatting>
  <conditionalFormatting sqref="AJ768:AL768">
    <cfRule type="containsText" dxfId="4246" priority="4608" operator="containsText" text="EXPEDIDO">
      <formula>NOT(ISERROR(SEARCH("EXPEDIDO",AJ768)))</formula>
    </cfRule>
  </conditionalFormatting>
  <conditionalFormatting sqref="AJ768:AL768">
    <cfRule type="containsText" dxfId="4245" priority="4607" operator="containsText" text="RELACIONADO">
      <formula>NOT(ISERROR(SEARCH("RELACIONADO",AJ768)))</formula>
    </cfRule>
  </conditionalFormatting>
  <conditionalFormatting sqref="AJ768:AL768">
    <cfRule type="containsText" dxfId="4244" priority="4606" operator="containsText" text="ANEXADO">
      <formula>NOT(ISERROR(SEARCH("ANEXADO",AJ768)))</formula>
    </cfRule>
  </conditionalFormatting>
  <conditionalFormatting sqref="AJ768:AL768">
    <cfRule type="containsText" dxfId="4243" priority="4605" operator="containsText" text="PENDIENTE">
      <formula>NOT(ISERROR(SEARCH("PENDIENTE",AJ768)))</formula>
    </cfRule>
  </conditionalFormatting>
  <conditionalFormatting sqref="AJ768:AL768">
    <cfRule type="containsText" dxfId="4242" priority="4604" operator="containsText" text="ENVIADO A FINANCIERA">
      <formula>NOT(ISERROR(SEARCH("ENVIADO A FINANCIERA",AJ768)))</formula>
    </cfRule>
  </conditionalFormatting>
  <conditionalFormatting sqref="AJ795:AL795">
    <cfRule type="containsText" dxfId="4241" priority="4603" operator="containsText" text="FIRMADO">
      <formula>NOT(ISERROR(SEARCH("FIRMADO",AJ795)))</formula>
    </cfRule>
  </conditionalFormatting>
  <conditionalFormatting sqref="AJ795:AL795">
    <cfRule type="containsText" dxfId="4240" priority="4602" operator="containsText" text="EXPEDIDO">
      <formula>NOT(ISERROR(SEARCH("EXPEDIDO",AJ795)))</formula>
    </cfRule>
  </conditionalFormatting>
  <conditionalFormatting sqref="AJ795:AL795">
    <cfRule type="containsText" dxfId="4239" priority="4601" operator="containsText" text="RELACIONADO">
      <formula>NOT(ISERROR(SEARCH("RELACIONADO",AJ795)))</formula>
    </cfRule>
  </conditionalFormatting>
  <conditionalFormatting sqref="AJ795:AL795">
    <cfRule type="containsText" dxfId="4238" priority="4600" operator="containsText" text="ANEXADO">
      <formula>NOT(ISERROR(SEARCH("ANEXADO",AJ795)))</formula>
    </cfRule>
  </conditionalFormatting>
  <conditionalFormatting sqref="AJ795:AL795">
    <cfRule type="containsText" dxfId="4237" priority="4599" operator="containsText" text="PENDIENTE">
      <formula>NOT(ISERROR(SEARCH("PENDIENTE",AJ795)))</formula>
    </cfRule>
  </conditionalFormatting>
  <conditionalFormatting sqref="AJ795:AL795">
    <cfRule type="containsText" dxfId="4236" priority="4598" operator="containsText" text="ENVIADO A FINANCIERA">
      <formula>NOT(ISERROR(SEARCH("ENVIADO A FINANCIERA",AJ795)))</formula>
    </cfRule>
  </conditionalFormatting>
  <conditionalFormatting sqref="AJ773:AL773">
    <cfRule type="containsText" dxfId="4235" priority="4597" operator="containsText" text="FIRMADO">
      <formula>NOT(ISERROR(SEARCH("FIRMADO",AJ773)))</formula>
    </cfRule>
  </conditionalFormatting>
  <conditionalFormatting sqref="AJ773:AL773">
    <cfRule type="containsText" dxfId="4234" priority="4596" operator="containsText" text="EXPEDIDO">
      <formula>NOT(ISERROR(SEARCH("EXPEDIDO",AJ773)))</formula>
    </cfRule>
  </conditionalFormatting>
  <conditionalFormatting sqref="AJ773:AL773">
    <cfRule type="containsText" dxfId="4233" priority="4595" operator="containsText" text="RELACIONADO">
      <formula>NOT(ISERROR(SEARCH("RELACIONADO",AJ773)))</formula>
    </cfRule>
  </conditionalFormatting>
  <conditionalFormatting sqref="AJ773:AL773">
    <cfRule type="containsText" dxfId="4232" priority="4594" operator="containsText" text="ANEXADO">
      <formula>NOT(ISERROR(SEARCH("ANEXADO",AJ773)))</formula>
    </cfRule>
  </conditionalFormatting>
  <conditionalFormatting sqref="AJ773:AL773">
    <cfRule type="containsText" dxfId="4231" priority="4593" operator="containsText" text="PENDIENTE">
      <formula>NOT(ISERROR(SEARCH("PENDIENTE",AJ773)))</formula>
    </cfRule>
  </conditionalFormatting>
  <conditionalFormatting sqref="AJ773:AL773">
    <cfRule type="containsText" dxfId="4230" priority="4592" operator="containsText" text="ENVIADO A FINANCIERA">
      <formula>NOT(ISERROR(SEARCH("ENVIADO A FINANCIERA",AJ773)))</formula>
    </cfRule>
  </conditionalFormatting>
  <conditionalFormatting sqref="AK778:AL778">
    <cfRule type="containsText" dxfId="4229" priority="4591" operator="containsText" text="FIRMADO">
      <formula>NOT(ISERROR(SEARCH("FIRMADO",AK778)))</formula>
    </cfRule>
  </conditionalFormatting>
  <conditionalFormatting sqref="AK778:AL778">
    <cfRule type="containsText" dxfId="4228" priority="4590" operator="containsText" text="EXPEDIDO">
      <formula>NOT(ISERROR(SEARCH("EXPEDIDO",AK778)))</formula>
    </cfRule>
  </conditionalFormatting>
  <conditionalFormatting sqref="AK778:AL778">
    <cfRule type="containsText" dxfId="4227" priority="4589" operator="containsText" text="RELACIONADO">
      <formula>NOT(ISERROR(SEARCH("RELACIONADO",AK778)))</formula>
    </cfRule>
  </conditionalFormatting>
  <conditionalFormatting sqref="AK778:AL778">
    <cfRule type="containsText" dxfId="4226" priority="4588" operator="containsText" text="ANEXADO">
      <formula>NOT(ISERROR(SEARCH("ANEXADO",AK778)))</formula>
    </cfRule>
  </conditionalFormatting>
  <conditionalFormatting sqref="AK778:AL778">
    <cfRule type="containsText" dxfId="4225" priority="4587" operator="containsText" text="PENDIENTE">
      <formula>NOT(ISERROR(SEARCH("PENDIENTE",AK778)))</formula>
    </cfRule>
  </conditionalFormatting>
  <conditionalFormatting sqref="AK778:AL778">
    <cfRule type="containsText" dxfId="4224" priority="4586" operator="containsText" text="ENVIADO A FINANCIERA">
      <formula>NOT(ISERROR(SEARCH("ENVIADO A FINANCIERA",AK778)))</formula>
    </cfRule>
  </conditionalFormatting>
  <conditionalFormatting sqref="AK759:AL759">
    <cfRule type="containsText" dxfId="4223" priority="4585" operator="containsText" text="FIRMADO">
      <formula>NOT(ISERROR(SEARCH("FIRMADO",AK759)))</formula>
    </cfRule>
  </conditionalFormatting>
  <conditionalFormatting sqref="AK759:AL759">
    <cfRule type="containsText" dxfId="4222" priority="4584" operator="containsText" text="EXPEDIDO">
      <formula>NOT(ISERROR(SEARCH("EXPEDIDO",AK759)))</formula>
    </cfRule>
  </conditionalFormatting>
  <conditionalFormatting sqref="AK759:AL759">
    <cfRule type="containsText" dxfId="4221" priority="4583" operator="containsText" text="RELACIONADO">
      <formula>NOT(ISERROR(SEARCH("RELACIONADO",AK759)))</formula>
    </cfRule>
  </conditionalFormatting>
  <conditionalFormatting sqref="AK759:AL759">
    <cfRule type="containsText" dxfId="4220" priority="4582" operator="containsText" text="ANEXADO">
      <formula>NOT(ISERROR(SEARCH("ANEXADO",AK759)))</formula>
    </cfRule>
  </conditionalFormatting>
  <conditionalFormatting sqref="AK759:AL759">
    <cfRule type="containsText" dxfId="4219" priority="4581" operator="containsText" text="PENDIENTE">
      <formula>NOT(ISERROR(SEARCH("PENDIENTE",AK759)))</formula>
    </cfRule>
  </conditionalFormatting>
  <conditionalFormatting sqref="AK759:AL759">
    <cfRule type="containsText" dxfId="4218" priority="4580" operator="containsText" text="ENVIADO A FINANCIERA">
      <formula>NOT(ISERROR(SEARCH("ENVIADO A FINANCIERA",AK759)))</formula>
    </cfRule>
  </conditionalFormatting>
  <conditionalFormatting sqref="AJ712:AL712">
    <cfRule type="containsText" dxfId="4217" priority="4579" operator="containsText" text="FIRMADO">
      <formula>NOT(ISERROR(SEARCH("FIRMADO",AJ712)))</formula>
    </cfRule>
  </conditionalFormatting>
  <conditionalFormatting sqref="AJ712:AL712">
    <cfRule type="containsText" dxfId="4216" priority="4578" operator="containsText" text="EXPEDIDO">
      <formula>NOT(ISERROR(SEARCH("EXPEDIDO",AJ712)))</formula>
    </cfRule>
  </conditionalFormatting>
  <conditionalFormatting sqref="AJ712:AL712">
    <cfRule type="containsText" dxfId="4215" priority="4577" operator="containsText" text="RELACIONADO">
      <formula>NOT(ISERROR(SEARCH("RELACIONADO",AJ712)))</formula>
    </cfRule>
  </conditionalFormatting>
  <conditionalFormatting sqref="AJ712:AL712">
    <cfRule type="containsText" dxfId="4214" priority="4576" operator="containsText" text="ANEXADO">
      <formula>NOT(ISERROR(SEARCH("ANEXADO",AJ712)))</formula>
    </cfRule>
  </conditionalFormatting>
  <conditionalFormatting sqref="AJ712:AL712">
    <cfRule type="containsText" dxfId="4213" priority="4575" operator="containsText" text="PENDIENTE">
      <formula>NOT(ISERROR(SEARCH("PENDIENTE",AJ712)))</formula>
    </cfRule>
  </conditionalFormatting>
  <conditionalFormatting sqref="AJ712:AL712">
    <cfRule type="containsText" dxfId="4212" priority="4574" operator="containsText" text="ENVIADO A FINANCIERA">
      <formula>NOT(ISERROR(SEARCH("ENVIADO A FINANCIERA",AJ712)))</formula>
    </cfRule>
  </conditionalFormatting>
  <conditionalFormatting sqref="AJ727:AL727">
    <cfRule type="containsText" dxfId="4211" priority="4573" operator="containsText" text="FIRMADO">
      <formula>NOT(ISERROR(SEARCH("FIRMADO",AJ727)))</formula>
    </cfRule>
  </conditionalFormatting>
  <conditionalFormatting sqref="AJ727:AL727">
    <cfRule type="containsText" dxfId="4210" priority="4572" operator="containsText" text="EXPEDIDO">
      <formula>NOT(ISERROR(SEARCH("EXPEDIDO",AJ727)))</formula>
    </cfRule>
  </conditionalFormatting>
  <conditionalFormatting sqref="AJ727:AL727">
    <cfRule type="containsText" dxfId="4209" priority="4571" operator="containsText" text="RELACIONADO">
      <formula>NOT(ISERROR(SEARCH("RELACIONADO",AJ727)))</formula>
    </cfRule>
  </conditionalFormatting>
  <conditionalFormatting sqref="AJ727:AL727">
    <cfRule type="containsText" dxfId="4208" priority="4570" operator="containsText" text="ANEXADO">
      <formula>NOT(ISERROR(SEARCH("ANEXADO",AJ727)))</formula>
    </cfRule>
  </conditionalFormatting>
  <conditionalFormatting sqref="AJ727:AL727">
    <cfRule type="containsText" dxfId="4207" priority="4569" operator="containsText" text="PENDIENTE">
      <formula>NOT(ISERROR(SEARCH("PENDIENTE",AJ727)))</formula>
    </cfRule>
  </conditionalFormatting>
  <conditionalFormatting sqref="AJ727:AL727">
    <cfRule type="containsText" dxfId="4206" priority="4568" operator="containsText" text="ENVIADO A FINANCIERA">
      <formula>NOT(ISERROR(SEARCH("ENVIADO A FINANCIERA",AJ727)))</formula>
    </cfRule>
  </conditionalFormatting>
  <conditionalFormatting sqref="AJ777:AL777">
    <cfRule type="containsText" dxfId="4205" priority="4567" operator="containsText" text="FIRMADO">
      <formula>NOT(ISERROR(SEARCH("FIRMADO",AJ777)))</formula>
    </cfRule>
  </conditionalFormatting>
  <conditionalFormatting sqref="AJ777:AL777">
    <cfRule type="containsText" dxfId="4204" priority="4566" operator="containsText" text="EXPEDIDO">
      <formula>NOT(ISERROR(SEARCH("EXPEDIDO",AJ777)))</formula>
    </cfRule>
  </conditionalFormatting>
  <conditionalFormatting sqref="AJ777:AL777">
    <cfRule type="containsText" dxfId="4203" priority="4565" operator="containsText" text="RELACIONADO">
      <formula>NOT(ISERROR(SEARCH("RELACIONADO",AJ777)))</formula>
    </cfRule>
  </conditionalFormatting>
  <conditionalFormatting sqref="AJ777:AL777">
    <cfRule type="containsText" dxfId="4202" priority="4564" operator="containsText" text="ANEXADO">
      <formula>NOT(ISERROR(SEARCH("ANEXADO",AJ777)))</formula>
    </cfRule>
  </conditionalFormatting>
  <conditionalFormatting sqref="AJ777:AL777">
    <cfRule type="containsText" dxfId="4201" priority="4563" operator="containsText" text="PENDIENTE">
      <formula>NOT(ISERROR(SEARCH("PENDIENTE",AJ777)))</formula>
    </cfRule>
  </conditionalFormatting>
  <conditionalFormatting sqref="AJ777:AL777">
    <cfRule type="containsText" dxfId="4200" priority="4562" operator="containsText" text="ENVIADO A FINANCIERA">
      <formula>NOT(ISERROR(SEARCH("ENVIADO A FINANCIERA",AJ777)))</formula>
    </cfRule>
  </conditionalFormatting>
  <conditionalFormatting sqref="AJ713:AL713">
    <cfRule type="containsText" dxfId="4199" priority="4561" operator="containsText" text="FIRMADO">
      <formula>NOT(ISERROR(SEARCH("FIRMADO",AJ713)))</formula>
    </cfRule>
  </conditionalFormatting>
  <conditionalFormatting sqref="AJ713:AL713">
    <cfRule type="containsText" dxfId="4198" priority="4560" operator="containsText" text="EXPEDIDO">
      <formula>NOT(ISERROR(SEARCH("EXPEDIDO",AJ713)))</formula>
    </cfRule>
  </conditionalFormatting>
  <conditionalFormatting sqref="AJ713:AL713">
    <cfRule type="containsText" dxfId="4197" priority="4559" operator="containsText" text="RELACIONADO">
      <formula>NOT(ISERROR(SEARCH("RELACIONADO",AJ713)))</formula>
    </cfRule>
  </conditionalFormatting>
  <conditionalFormatting sqref="AJ713:AL713">
    <cfRule type="containsText" dxfId="4196" priority="4558" operator="containsText" text="ANEXADO">
      <formula>NOT(ISERROR(SEARCH("ANEXADO",AJ713)))</formula>
    </cfRule>
  </conditionalFormatting>
  <conditionalFormatting sqref="AJ713:AL713">
    <cfRule type="containsText" dxfId="4195" priority="4557" operator="containsText" text="PENDIENTE">
      <formula>NOT(ISERROR(SEARCH("PENDIENTE",AJ713)))</formula>
    </cfRule>
  </conditionalFormatting>
  <conditionalFormatting sqref="AJ713:AL713">
    <cfRule type="containsText" dxfId="4194" priority="4556" operator="containsText" text="ENVIADO A FINANCIERA">
      <formula>NOT(ISERROR(SEARCH("ENVIADO A FINANCIERA",AJ713)))</formula>
    </cfRule>
  </conditionalFormatting>
  <conditionalFormatting sqref="AJ755:AL755">
    <cfRule type="containsText" dxfId="4193" priority="4555" operator="containsText" text="FIRMADO">
      <formula>NOT(ISERROR(SEARCH("FIRMADO",AJ755)))</formula>
    </cfRule>
  </conditionalFormatting>
  <conditionalFormatting sqref="AJ755:AL755">
    <cfRule type="containsText" dxfId="4192" priority="4554" operator="containsText" text="EXPEDIDO">
      <formula>NOT(ISERROR(SEARCH("EXPEDIDO",AJ755)))</formula>
    </cfRule>
  </conditionalFormatting>
  <conditionalFormatting sqref="AJ755:AL755">
    <cfRule type="containsText" dxfId="4191" priority="4553" operator="containsText" text="RELACIONADO">
      <formula>NOT(ISERROR(SEARCH("RELACIONADO",AJ755)))</formula>
    </cfRule>
  </conditionalFormatting>
  <conditionalFormatting sqref="AJ755:AL755">
    <cfRule type="containsText" dxfId="4190" priority="4552" operator="containsText" text="ANEXADO">
      <formula>NOT(ISERROR(SEARCH("ANEXADO",AJ755)))</formula>
    </cfRule>
  </conditionalFormatting>
  <conditionalFormatting sqref="AJ755:AL755">
    <cfRule type="containsText" dxfId="4189" priority="4551" operator="containsText" text="PENDIENTE">
      <formula>NOT(ISERROR(SEARCH("PENDIENTE",AJ755)))</formula>
    </cfRule>
  </conditionalFormatting>
  <conditionalFormatting sqref="AJ755:AL755">
    <cfRule type="containsText" dxfId="4188" priority="4550" operator="containsText" text="ENVIADO A FINANCIERA">
      <formula>NOT(ISERROR(SEARCH("ENVIADO A FINANCIERA",AJ755)))</formula>
    </cfRule>
  </conditionalFormatting>
  <conditionalFormatting sqref="AJ781:AL781">
    <cfRule type="containsText" dxfId="4187" priority="4549" operator="containsText" text="FIRMADO">
      <formula>NOT(ISERROR(SEARCH("FIRMADO",AJ781)))</formula>
    </cfRule>
  </conditionalFormatting>
  <conditionalFormatting sqref="AJ781:AL781">
    <cfRule type="containsText" dxfId="4186" priority="4548" operator="containsText" text="EXPEDIDO">
      <formula>NOT(ISERROR(SEARCH("EXPEDIDO",AJ781)))</formula>
    </cfRule>
  </conditionalFormatting>
  <conditionalFormatting sqref="AJ781:AL781">
    <cfRule type="containsText" dxfId="4185" priority="4547" operator="containsText" text="RELACIONADO">
      <formula>NOT(ISERROR(SEARCH("RELACIONADO",AJ781)))</formula>
    </cfRule>
  </conditionalFormatting>
  <conditionalFormatting sqref="AJ781:AL781">
    <cfRule type="containsText" dxfId="4184" priority="4546" operator="containsText" text="ANEXADO">
      <formula>NOT(ISERROR(SEARCH("ANEXADO",AJ781)))</formula>
    </cfRule>
  </conditionalFormatting>
  <conditionalFormatting sqref="AJ781:AL781">
    <cfRule type="containsText" dxfId="4183" priority="4545" operator="containsText" text="PENDIENTE">
      <formula>NOT(ISERROR(SEARCH("PENDIENTE",AJ781)))</formula>
    </cfRule>
  </conditionalFormatting>
  <conditionalFormatting sqref="AJ781:AL781">
    <cfRule type="containsText" dxfId="4182" priority="4544" operator="containsText" text="ENVIADO A FINANCIERA">
      <formula>NOT(ISERROR(SEARCH("ENVIADO A FINANCIERA",AJ781)))</formula>
    </cfRule>
  </conditionalFormatting>
  <conditionalFormatting sqref="AJ787:AL787">
    <cfRule type="containsText" dxfId="4181" priority="4543" operator="containsText" text="FIRMADO">
      <formula>NOT(ISERROR(SEARCH("FIRMADO",AJ787)))</formula>
    </cfRule>
  </conditionalFormatting>
  <conditionalFormatting sqref="AJ787:AL787">
    <cfRule type="containsText" dxfId="4180" priority="4542" operator="containsText" text="EXPEDIDO">
      <formula>NOT(ISERROR(SEARCH("EXPEDIDO",AJ787)))</formula>
    </cfRule>
  </conditionalFormatting>
  <conditionalFormatting sqref="AJ787:AL787">
    <cfRule type="containsText" dxfId="4179" priority="4541" operator="containsText" text="RELACIONADO">
      <formula>NOT(ISERROR(SEARCH("RELACIONADO",AJ787)))</formula>
    </cfRule>
  </conditionalFormatting>
  <conditionalFormatting sqref="AJ787:AL787">
    <cfRule type="containsText" dxfId="4178" priority="4540" operator="containsText" text="ANEXADO">
      <formula>NOT(ISERROR(SEARCH("ANEXADO",AJ787)))</formula>
    </cfRule>
  </conditionalFormatting>
  <conditionalFormatting sqref="AJ787:AL787">
    <cfRule type="containsText" dxfId="4177" priority="4539" operator="containsText" text="PENDIENTE">
      <formula>NOT(ISERROR(SEARCH("PENDIENTE",AJ787)))</formula>
    </cfRule>
  </conditionalFormatting>
  <conditionalFormatting sqref="AJ787:AL787">
    <cfRule type="containsText" dxfId="4176" priority="4538" operator="containsText" text="ENVIADO A FINANCIERA">
      <formula>NOT(ISERROR(SEARCH("ENVIADO A FINANCIERA",AJ787)))</formula>
    </cfRule>
  </conditionalFormatting>
  <conditionalFormatting sqref="AJ789:AL789">
    <cfRule type="containsText" dxfId="4175" priority="4537" operator="containsText" text="FIRMADO">
      <formula>NOT(ISERROR(SEARCH("FIRMADO",AJ789)))</formula>
    </cfRule>
  </conditionalFormatting>
  <conditionalFormatting sqref="AJ789:AL789">
    <cfRule type="containsText" dxfId="4174" priority="4536" operator="containsText" text="EXPEDIDO">
      <formula>NOT(ISERROR(SEARCH("EXPEDIDO",AJ789)))</formula>
    </cfRule>
  </conditionalFormatting>
  <conditionalFormatting sqref="AJ789:AL789">
    <cfRule type="containsText" dxfId="4173" priority="4535" operator="containsText" text="RELACIONADO">
      <formula>NOT(ISERROR(SEARCH("RELACIONADO",AJ789)))</formula>
    </cfRule>
  </conditionalFormatting>
  <conditionalFormatting sqref="AJ789:AL789">
    <cfRule type="containsText" dxfId="4172" priority="4534" operator="containsText" text="ANEXADO">
      <formula>NOT(ISERROR(SEARCH("ANEXADO",AJ789)))</formula>
    </cfRule>
  </conditionalFormatting>
  <conditionalFormatting sqref="AJ789:AL789">
    <cfRule type="containsText" dxfId="4171" priority="4533" operator="containsText" text="PENDIENTE">
      <formula>NOT(ISERROR(SEARCH("PENDIENTE",AJ789)))</formula>
    </cfRule>
  </conditionalFormatting>
  <conditionalFormatting sqref="AJ789:AL789">
    <cfRule type="containsText" dxfId="4170" priority="4532" operator="containsText" text="ENVIADO A FINANCIERA">
      <formula>NOT(ISERROR(SEARCH("ENVIADO A FINANCIERA",AJ789)))</formula>
    </cfRule>
  </conditionalFormatting>
  <conditionalFormatting sqref="AJ744:AL744">
    <cfRule type="containsText" dxfId="4169" priority="4531" operator="containsText" text="FIRMADO">
      <formula>NOT(ISERROR(SEARCH("FIRMADO",AJ744)))</formula>
    </cfRule>
  </conditionalFormatting>
  <conditionalFormatting sqref="AJ744:AL744">
    <cfRule type="containsText" dxfId="4168" priority="4530" operator="containsText" text="EXPEDIDO">
      <formula>NOT(ISERROR(SEARCH("EXPEDIDO",AJ744)))</formula>
    </cfRule>
  </conditionalFormatting>
  <conditionalFormatting sqref="AJ744:AL744">
    <cfRule type="containsText" dxfId="4167" priority="4529" operator="containsText" text="RELACIONADO">
      <formula>NOT(ISERROR(SEARCH("RELACIONADO",AJ744)))</formula>
    </cfRule>
  </conditionalFormatting>
  <conditionalFormatting sqref="AJ744:AL744">
    <cfRule type="containsText" dxfId="4166" priority="4528" operator="containsText" text="ANEXADO">
      <formula>NOT(ISERROR(SEARCH("ANEXADO",AJ744)))</formula>
    </cfRule>
  </conditionalFormatting>
  <conditionalFormatting sqref="AJ744:AL744">
    <cfRule type="containsText" dxfId="4165" priority="4527" operator="containsText" text="PENDIENTE">
      <formula>NOT(ISERROR(SEARCH("PENDIENTE",AJ744)))</formula>
    </cfRule>
  </conditionalFormatting>
  <conditionalFormatting sqref="AJ744:AL744">
    <cfRule type="containsText" dxfId="4164" priority="4526" operator="containsText" text="ENVIADO A FINANCIERA">
      <formula>NOT(ISERROR(SEARCH("ENVIADO A FINANCIERA",AJ744)))</formula>
    </cfRule>
  </conditionalFormatting>
  <conditionalFormatting sqref="AJ788:AL788">
    <cfRule type="containsText" dxfId="4163" priority="4525" operator="containsText" text="FIRMADO">
      <formula>NOT(ISERROR(SEARCH("FIRMADO",AJ788)))</formula>
    </cfRule>
  </conditionalFormatting>
  <conditionalFormatting sqref="AJ788:AL788">
    <cfRule type="containsText" dxfId="4162" priority="4524" operator="containsText" text="EXPEDIDO">
      <formula>NOT(ISERROR(SEARCH("EXPEDIDO",AJ788)))</formula>
    </cfRule>
  </conditionalFormatting>
  <conditionalFormatting sqref="AJ788:AL788">
    <cfRule type="containsText" dxfId="4161" priority="4523" operator="containsText" text="RELACIONADO">
      <formula>NOT(ISERROR(SEARCH("RELACIONADO",AJ788)))</formula>
    </cfRule>
  </conditionalFormatting>
  <conditionalFormatting sqref="AJ788:AL788">
    <cfRule type="containsText" dxfId="4160" priority="4522" operator="containsText" text="ANEXADO">
      <formula>NOT(ISERROR(SEARCH("ANEXADO",AJ788)))</formula>
    </cfRule>
  </conditionalFormatting>
  <conditionalFormatting sqref="AJ788:AL788">
    <cfRule type="containsText" dxfId="4159" priority="4521" operator="containsText" text="PENDIENTE">
      <formula>NOT(ISERROR(SEARCH("PENDIENTE",AJ788)))</formula>
    </cfRule>
  </conditionalFormatting>
  <conditionalFormatting sqref="AJ788:AL788">
    <cfRule type="containsText" dxfId="4158" priority="4520" operator="containsText" text="ENVIADO A FINANCIERA">
      <formula>NOT(ISERROR(SEARCH("ENVIADO A FINANCIERA",AJ788)))</formula>
    </cfRule>
  </conditionalFormatting>
  <conditionalFormatting sqref="AJ763:AL763">
    <cfRule type="containsText" dxfId="4157" priority="4519" operator="containsText" text="FIRMADO">
      <formula>NOT(ISERROR(SEARCH("FIRMADO",AJ763)))</formula>
    </cfRule>
  </conditionalFormatting>
  <conditionalFormatting sqref="AJ763:AL763">
    <cfRule type="containsText" dxfId="4156" priority="4518" operator="containsText" text="EXPEDIDO">
      <formula>NOT(ISERROR(SEARCH("EXPEDIDO",AJ763)))</formula>
    </cfRule>
  </conditionalFormatting>
  <conditionalFormatting sqref="AJ763:AL763">
    <cfRule type="containsText" dxfId="4155" priority="4517" operator="containsText" text="RELACIONADO">
      <formula>NOT(ISERROR(SEARCH("RELACIONADO",AJ763)))</formula>
    </cfRule>
  </conditionalFormatting>
  <conditionalFormatting sqref="AJ763:AL763">
    <cfRule type="containsText" dxfId="4154" priority="4516" operator="containsText" text="ANEXADO">
      <formula>NOT(ISERROR(SEARCH("ANEXADO",AJ763)))</formula>
    </cfRule>
  </conditionalFormatting>
  <conditionalFormatting sqref="AJ763:AL763">
    <cfRule type="containsText" dxfId="4153" priority="4515" operator="containsText" text="PENDIENTE">
      <formula>NOT(ISERROR(SEARCH("PENDIENTE",AJ763)))</formula>
    </cfRule>
  </conditionalFormatting>
  <conditionalFormatting sqref="AJ763:AL763">
    <cfRule type="containsText" dxfId="4152" priority="4514" operator="containsText" text="ENVIADO A FINANCIERA">
      <formula>NOT(ISERROR(SEARCH("ENVIADO A FINANCIERA",AJ763)))</formula>
    </cfRule>
  </conditionalFormatting>
  <conditionalFormatting sqref="AJ770:AL770">
    <cfRule type="containsText" dxfId="4151" priority="4513" operator="containsText" text="FIRMADO">
      <formula>NOT(ISERROR(SEARCH("FIRMADO",AJ770)))</formula>
    </cfRule>
  </conditionalFormatting>
  <conditionalFormatting sqref="AJ770:AL770">
    <cfRule type="containsText" dxfId="4150" priority="4512" operator="containsText" text="EXPEDIDO">
      <formula>NOT(ISERROR(SEARCH("EXPEDIDO",AJ770)))</formula>
    </cfRule>
  </conditionalFormatting>
  <conditionalFormatting sqref="AJ770:AL770">
    <cfRule type="containsText" dxfId="4149" priority="4511" operator="containsText" text="RELACIONADO">
      <formula>NOT(ISERROR(SEARCH("RELACIONADO",AJ770)))</formula>
    </cfRule>
  </conditionalFormatting>
  <conditionalFormatting sqref="AJ770:AL770">
    <cfRule type="containsText" dxfId="4148" priority="4510" operator="containsText" text="ANEXADO">
      <formula>NOT(ISERROR(SEARCH("ANEXADO",AJ770)))</formula>
    </cfRule>
  </conditionalFormatting>
  <conditionalFormatting sqref="AJ770:AL770">
    <cfRule type="containsText" dxfId="4147" priority="4509" operator="containsText" text="PENDIENTE">
      <formula>NOT(ISERROR(SEARCH("PENDIENTE",AJ770)))</formula>
    </cfRule>
  </conditionalFormatting>
  <conditionalFormatting sqref="AJ770:AL770">
    <cfRule type="containsText" dxfId="4146" priority="4508" operator="containsText" text="ENVIADO A FINANCIERA">
      <formula>NOT(ISERROR(SEARCH("ENVIADO A FINANCIERA",AJ770)))</formula>
    </cfRule>
  </conditionalFormatting>
  <conditionalFormatting sqref="AJ780:AL780">
    <cfRule type="containsText" dxfId="4145" priority="4507" operator="containsText" text="FIRMADO">
      <formula>NOT(ISERROR(SEARCH("FIRMADO",AJ780)))</formula>
    </cfRule>
  </conditionalFormatting>
  <conditionalFormatting sqref="AJ780:AL780">
    <cfRule type="containsText" dxfId="4144" priority="4506" operator="containsText" text="EXPEDIDO">
      <formula>NOT(ISERROR(SEARCH("EXPEDIDO",AJ780)))</formula>
    </cfRule>
  </conditionalFormatting>
  <conditionalFormatting sqref="AJ780:AL780">
    <cfRule type="containsText" dxfId="4143" priority="4505" operator="containsText" text="RELACIONADO">
      <formula>NOT(ISERROR(SEARCH("RELACIONADO",AJ780)))</formula>
    </cfRule>
  </conditionalFormatting>
  <conditionalFormatting sqref="AJ780:AL780">
    <cfRule type="containsText" dxfId="4142" priority="4504" operator="containsText" text="ANEXADO">
      <formula>NOT(ISERROR(SEARCH("ANEXADO",AJ780)))</formula>
    </cfRule>
  </conditionalFormatting>
  <conditionalFormatting sqref="AJ780:AL780">
    <cfRule type="containsText" dxfId="4141" priority="4503" operator="containsText" text="PENDIENTE">
      <formula>NOT(ISERROR(SEARCH("PENDIENTE",AJ780)))</formula>
    </cfRule>
  </conditionalFormatting>
  <conditionalFormatting sqref="AJ780:AL780">
    <cfRule type="containsText" dxfId="4140" priority="4502" operator="containsText" text="ENVIADO A FINANCIERA">
      <formula>NOT(ISERROR(SEARCH("ENVIADO A FINANCIERA",AJ780)))</formula>
    </cfRule>
  </conditionalFormatting>
  <conditionalFormatting sqref="AJ664:AL664">
    <cfRule type="containsText" dxfId="4139" priority="4501" operator="containsText" text="FIRMADO">
      <formula>NOT(ISERROR(SEARCH("FIRMADO",AJ664)))</formula>
    </cfRule>
  </conditionalFormatting>
  <conditionalFormatting sqref="AJ664:AL664">
    <cfRule type="containsText" dxfId="4138" priority="4500" operator="containsText" text="EXPEDIDO">
      <formula>NOT(ISERROR(SEARCH("EXPEDIDO",AJ664)))</formula>
    </cfRule>
  </conditionalFormatting>
  <conditionalFormatting sqref="AJ664:AL664">
    <cfRule type="containsText" dxfId="4137" priority="4499" operator="containsText" text="RELACIONADO">
      <formula>NOT(ISERROR(SEARCH("RELACIONADO",AJ664)))</formula>
    </cfRule>
  </conditionalFormatting>
  <conditionalFormatting sqref="AJ664:AL664">
    <cfRule type="containsText" dxfId="4136" priority="4498" operator="containsText" text="ANEXADO">
      <formula>NOT(ISERROR(SEARCH("ANEXADO",AJ664)))</formula>
    </cfRule>
  </conditionalFormatting>
  <conditionalFormatting sqref="AJ664:AL664">
    <cfRule type="containsText" dxfId="4135" priority="4497" operator="containsText" text="PENDIENTE">
      <formula>NOT(ISERROR(SEARCH("PENDIENTE",AJ664)))</formula>
    </cfRule>
  </conditionalFormatting>
  <conditionalFormatting sqref="AJ664:AL664">
    <cfRule type="containsText" dxfId="4134" priority="4496" operator="containsText" text="ENVIADO A FINANCIERA">
      <formula>NOT(ISERROR(SEARCH("ENVIADO A FINANCIERA",AJ664)))</formula>
    </cfRule>
  </conditionalFormatting>
  <conditionalFormatting sqref="AJ662:AL662">
    <cfRule type="containsText" dxfId="4133" priority="4495" operator="containsText" text="FIRMADO">
      <formula>NOT(ISERROR(SEARCH("FIRMADO",AJ662)))</formula>
    </cfRule>
  </conditionalFormatting>
  <conditionalFormatting sqref="AJ662:AL662">
    <cfRule type="containsText" dxfId="4132" priority="4494" operator="containsText" text="EXPEDIDO">
      <formula>NOT(ISERROR(SEARCH("EXPEDIDO",AJ662)))</formula>
    </cfRule>
  </conditionalFormatting>
  <conditionalFormatting sqref="AJ662:AL662">
    <cfRule type="containsText" dxfId="4131" priority="4493" operator="containsText" text="RELACIONADO">
      <formula>NOT(ISERROR(SEARCH("RELACIONADO",AJ662)))</formula>
    </cfRule>
  </conditionalFormatting>
  <conditionalFormatting sqref="AJ662:AL662">
    <cfRule type="containsText" dxfId="4130" priority="4492" operator="containsText" text="ANEXADO">
      <formula>NOT(ISERROR(SEARCH("ANEXADO",AJ662)))</formula>
    </cfRule>
  </conditionalFormatting>
  <conditionalFormatting sqref="AJ662:AL662">
    <cfRule type="containsText" dxfId="4129" priority="4491" operator="containsText" text="PENDIENTE">
      <formula>NOT(ISERROR(SEARCH("PENDIENTE",AJ662)))</formula>
    </cfRule>
  </conditionalFormatting>
  <conditionalFormatting sqref="AJ662:AL662">
    <cfRule type="containsText" dxfId="4128" priority="4490" operator="containsText" text="ENVIADO A FINANCIERA">
      <formula>NOT(ISERROR(SEARCH("ENVIADO A FINANCIERA",AJ662)))</formula>
    </cfRule>
  </conditionalFormatting>
  <conditionalFormatting sqref="AJ564:AL564">
    <cfRule type="containsText" dxfId="4127" priority="4489" operator="containsText" text="FIRMADO">
      <formula>NOT(ISERROR(SEARCH("FIRMADO",AJ564)))</formula>
    </cfRule>
  </conditionalFormatting>
  <conditionalFormatting sqref="AJ564:AL564">
    <cfRule type="containsText" dxfId="4126" priority="4488" operator="containsText" text="EXPEDIDO">
      <formula>NOT(ISERROR(SEARCH("EXPEDIDO",AJ564)))</formula>
    </cfRule>
  </conditionalFormatting>
  <conditionalFormatting sqref="AJ564:AL564">
    <cfRule type="containsText" dxfId="4125" priority="4487" operator="containsText" text="RELACIONADO">
      <formula>NOT(ISERROR(SEARCH("RELACIONADO",AJ564)))</formula>
    </cfRule>
  </conditionalFormatting>
  <conditionalFormatting sqref="AJ564:AL564">
    <cfRule type="containsText" dxfId="4124" priority="4486" operator="containsText" text="ANEXADO">
      <formula>NOT(ISERROR(SEARCH("ANEXADO",AJ564)))</formula>
    </cfRule>
  </conditionalFormatting>
  <conditionalFormatting sqref="AJ564:AL564">
    <cfRule type="containsText" dxfId="4123" priority="4485" operator="containsText" text="PENDIENTE">
      <formula>NOT(ISERROR(SEARCH("PENDIENTE",AJ564)))</formula>
    </cfRule>
  </conditionalFormatting>
  <conditionalFormatting sqref="AJ564:AL564">
    <cfRule type="containsText" dxfId="4122" priority="4484" operator="containsText" text="ENVIADO A FINANCIERA">
      <formula>NOT(ISERROR(SEARCH("ENVIADO A FINANCIERA",AJ564)))</formula>
    </cfRule>
  </conditionalFormatting>
  <conditionalFormatting sqref="AJ547:AL547">
    <cfRule type="containsText" dxfId="4121" priority="4483" operator="containsText" text="FIRMADO">
      <formula>NOT(ISERROR(SEARCH("FIRMADO",AJ547)))</formula>
    </cfRule>
  </conditionalFormatting>
  <conditionalFormatting sqref="AJ547:AL547">
    <cfRule type="containsText" dxfId="4120" priority="4482" operator="containsText" text="EXPEDIDO">
      <formula>NOT(ISERROR(SEARCH("EXPEDIDO",AJ547)))</formula>
    </cfRule>
  </conditionalFormatting>
  <conditionalFormatting sqref="AJ547:AL547">
    <cfRule type="containsText" dxfId="4119" priority="4481" operator="containsText" text="RELACIONADO">
      <formula>NOT(ISERROR(SEARCH("RELACIONADO",AJ547)))</formula>
    </cfRule>
  </conditionalFormatting>
  <conditionalFormatting sqref="AJ547:AL547">
    <cfRule type="containsText" dxfId="4118" priority="4480" operator="containsText" text="ANEXADO">
      <formula>NOT(ISERROR(SEARCH("ANEXADO",AJ547)))</formula>
    </cfRule>
  </conditionalFormatting>
  <conditionalFormatting sqref="AJ547:AL547">
    <cfRule type="containsText" dxfId="4117" priority="4479" operator="containsText" text="PENDIENTE">
      <formula>NOT(ISERROR(SEARCH("PENDIENTE",AJ547)))</formula>
    </cfRule>
  </conditionalFormatting>
  <conditionalFormatting sqref="AJ547:AL547">
    <cfRule type="containsText" dxfId="4116" priority="4478" operator="containsText" text="ENVIADO A FINANCIERA">
      <formula>NOT(ISERROR(SEARCH("ENVIADO A FINANCIERA",AJ547)))</formula>
    </cfRule>
  </conditionalFormatting>
  <conditionalFormatting sqref="T811">
    <cfRule type="cellIs" dxfId="4115" priority="4463" operator="equal">
      <formula>"Pendiente"</formula>
    </cfRule>
  </conditionalFormatting>
  <conditionalFormatting sqref="AJ698:AL698">
    <cfRule type="containsText" dxfId="4114" priority="4462" operator="containsText" text="FIRMADO">
      <formula>NOT(ISERROR(SEARCH("FIRMADO",AJ698)))</formula>
    </cfRule>
  </conditionalFormatting>
  <conditionalFormatting sqref="AJ698:AL698">
    <cfRule type="containsText" dxfId="4113" priority="4461" operator="containsText" text="EXPEDIDO">
      <formula>NOT(ISERROR(SEARCH("EXPEDIDO",AJ698)))</formula>
    </cfRule>
  </conditionalFormatting>
  <conditionalFormatting sqref="AJ698:AL698">
    <cfRule type="containsText" dxfId="4112" priority="4460" operator="containsText" text="RELACIONADO">
      <formula>NOT(ISERROR(SEARCH("RELACIONADO",AJ698)))</formula>
    </cfRule>
  </conditionalFormatting>
  <conditionalFormatting sqref="AJ698:AL698">
    <cfRule type="containsText" dxfId="4111" priority="4459" operator="containsText" text="ANEXADO">
      <formula>NOT(ISERROR(SEARCH("ANEXADO",AJ698)))</formula>
    </cfRule>
  </conditionalFormatting>
  <conditionalFormatting sqref="AJ698:AL698">
    <cfRule type="containsText" dxfId="4110" priority="4458" operator="containsText" text="PENDIENTE">
      <formula>NOT(ISERROR(SEARCH("PENDIENTE",AJ698)))</formula>
    </cfRule>
  </conditionalFormatting>
  <conditionalFormatting sqref="AJ698:AL698">
    <cfRule type="containsText" dxfId="4109" priority="4457" operator="containsText" text="ENVIADO A FINANCIERA">
      <formula>NOT(ISERROR(SEARCH("ENVIADO A FINANCIERA",AJ698)))</formula>
    </cfRule>
  </conditionalFormatting>
  <conditionalFormatting sqref="AJ707:AL707">
    <cfRule type="containsText" dxfId="4108" priority="4456" operator="containsText" text="FIRMADO">
      <formula>NOT(ISERROR(SEARCH("FIRMADO",AJ707)))</formula>
    </cfRule>
  </conditionalFormatting>
  <conditionalFormatting sqref="AJ707:AL707">
    <cfRule type="containsText" dxfId="4107" priority="4455" operator="containsText" text="EXPEDIDO">
      <formula>NOT(ISERROR(SEARCH("EXPEDIDO",AJ707)))</formula>
    </cfRule>
  </conditionalFormatting>
  <conditionalFormatting sqref="AJ707:AL707">
    <cfRule type="containsText" dxfId="4106" priority="4454" operator="containsText" text="RELACIONADO">
      <formula>NOT(ISERROR(SEARCH("RELACIONADO",AJ707)))</formula>
    </cfRule>
  </conditionalFormatting>
  <conditionalFormatting sqref="AJ707:AL707">
    <cfRule type="containsText" dxfId="4105" priority="4453" operator="containsText" text="ANEXADO">
      <formula>NOT(ISERROR(SEARCH("ANEXADO",AJ707)))</formula>
    </cfRule>
  </conditionalFormatting>
  <conditionalFormatting sqref="AJ707:AL707">
    <cfRule type="containsText" dxfId="4104" priority="4452" operator="containsText" text="PENDIENTE">
      <formula>NOT(ISERROR(SEARCH("PENDIENTE",AJ707)))</formula>
    </cfRule>
  </conditionalFormatting>
  <conditionalFormatting sqref="AJ707:AL707">
    <cfRule type="containsText" dxfId="4103" priority="4451" operator="containsText" text="ENVIADO A FINANCIERA">
      <formula>NOT(ISERROR(SEARCH("ENVIADO A FINANCIERA",AJ707)))</formula>
    </cfRule>
  </conditionalFormatting>
  <conditionalFormatting sqref="AJ708:AL708">
    <cfRule type="containsText" dxfId="4102" priority="4450" operator="containsText" text="FIRMADO">
      <formula>NOT(ISERROR(SEARCH("FIRMADO",AJ708)))</formula>
    </cfRule>
  </conditionalFormatting>
  <conditionalFormatting sqref="AJ708:AL708">
    <cfRule type="containsText" dxfId="4101" priority="4449" operator="containsText" text="EXPEDIDO">
      <formula>NOT(ISERROR(SEARCH("EXPEDIDO",AJ708)))</formula>
    </cfRule>
  </conditionalFormatting>
  <conditionalFormatting sqref="AJ708:AL708">
    <cfRule type="containsText" dxfId="4100" priority="4448" operator="containsText" text="RELACIONADO">
      <formula>NOT(ISERROR(SEARCH("RELACIONADO",AJ708)))</formula>
    </cfRule>
  </conditionalFormatting>
  <conditionalFormatting sqref="AJ708:AL708">
    <cfRule type="containsText" dxfId="4099" priority="4447" operator="containsText" text="ANEXADO">
      <formula>NOT(ISERROR(SEARCH("ANEXADO",AJ708)))</formula>
    </cfRule>
  </conditionalFormatting>
  <conditionalFormatting sqref="AJ708:AL708">
    <cfRule type="containsText" dxfId="4098" priority="4446" operator="containsText" text="PENDIENTE">
      <formula>NOT(ISERROR(SEARCH("PENDIENTE",AJ708)))</formula>
    </cfRule>
  </conditionalFormatting>
  <conditionalFormatting sqref="AJ708:AL708">
    <cfRule type="containsText" dxfId="4097" priority="4445" operator="containsText" text="ENVIADO A FINANCIERA">
      <formula>NOT(ISERROR(SEARCH("ENVIADO A FINANCIERA",AJ708)))</formula>
    </cfRule>
  </conditionalFormatting>
  <conditionalFormatting sqref="AK725:AL725">
    <cfRule type="containsText" dxfId="4096" priority="4444" operator="containsText" text="FIRMADO">
      <formula>NOT(ISERROR(SEARCH("FIRMADO",AK725)))</formula>
    </cfRule>
  </conditionalFormatting>
  <conditionalFormatting sqref="AK725:AL725">
    <cfRule type="containsText" dxfId="4095" priority="4443" operator="containsText" text="EXPEDIDO">
      <formula>NOT(ISERROR(SEARCH("EXPEDIDO",AK725)))</formula>
    </cfRule>
  </conditionalFormatting>
  <conditionalFormatting sqref="AK725:AL725">
    <cfRule type="containsText" dxfId="4094" priority="4442" operator="containsText" text="RELACIONADO">
      <formula>NOT(ISERROR(SEARCH("RELACIONADO",AK725)))</formula>
    </cfRule>
  </conditionalFormatting>
  <conditionalFormatting sqref="AK725:AL725">
    <cfRule type="containsText" dxfId="4093" priority="4441" operator="containsText" text="ANEXADO">
      <formula>NOT(ISERROR(SEARCH("ANEXADO",AK725)))</formula>
    </cfRule>
  </conditionalFormatting>
  <conditionalFormatting sqref="AK725:AL725">
    <cfRule type="containsText" dxfId="4092" priority="4440" operator="containsText" text="PENDIENTE">
      <formula>NOT(ISERROR(SEARCH("PENDIENTE",AK725)))</formula>
    </cfRule>
  </conditionalFormatting>
  <conditionalFormatting sqref="AK725:AL725">
    <cfRule type="containsText" dxfId="4091" priority="4439" operator="containsText" text="ENVIADO A FINANCIERA">
      <formula>NOT(ISERROR(SEARCH("ENVIADO A FINANCIERA",AK725)))</formula>
    </cfRule>
  </conditionalFormatting>
  <conditionalFormatting sqref="AK748:AL748">
    <cfRule type="containsText" dxfId="4090" priority="4438" operator="containsText" text="FIRMADO">
      <formula>NOT(ISERROR(SEARCH("FIRMADO",AK748)))</formula>
    </cfRule>
  </conditionalFormatting>
  <conditionalFormatting sqref="AK748:AL748">
    <cfRule type="containsText" dxfId="4089" priority="4437" operator="containsText" text="EXPEDIDO">
      <formula>NOT(ISERROR(SEARCH("EXPEDIDO",AK748)))</formula>
    </cfRule>
  </conditionalFormatting>
  <conditionalFormatting sqref="AK748:AL748">
    <cfRule type="containsText" dxfId="4088" priority="4436" operator="containsText" text="RELACIONADO">
      <formula>NOT(ISERROR(SEARCH("RELACIONADO",AK748)))</formula>
    </cfRule>
  </conditionalFormatting>
  <conditionalFormatting sqref="AK748:AL748">
    <cfRule type="containsText" dxfId="4087" priority="4435" operator="containsText" text="ANEXADO">
      <formula>NOT(ISERROR(SEARCH("ANEXADO",AK748)))</formula>
    </cfRule>
  </conditionalFormatting>
  <conditionalFormatting sqref="AK748:AL748">
    <cfRule type="containsText" dxfId="4086" priority="4434" operator="containsText" text="PENDIENTE">
      <formula>NOT(ISERROR(SEARCH("PENDIENTE",AK748)))</formula>
    </cfRule>
  </conditionalFormatting>
  <conditionalFormatting sqref="AK748:AL748">
    <cfRule type="containsText" dxfId="4085" priority="4433" operator="containsText" text="ENVIADO A FINANCIERA">
      <formula>NOT(ISERROR(SEARCH("ENVIADO A FINANCIERA",AK748)))</formula>
    </cfRule>
  </conditionalFormatting>
  <conditionalFormatting sqref="AJ775:AL775">
    <cfRule type="containsText" dxfId="4084" priority="4432" operator="containsText" text="FIRMADO">
      <formula>NOT(ISERROR(SEARCH("FIRMADO",AJ775)))</formula>
    </cfRule>
  </conditionalFormatting>
  <conditionalFormatting sqref="AJ775:AL775">
    <cfRule type="containsText" dxfId="4083" priority="4431" operator="containsText" text="EXPEDIDO">
      <formula>NOT(ISERROR(SEARCH("EXPEDIDO",AJ775)))</formula>
    </cfRule>
  </conditionalFormatting>
  <conditionalFormatting sqref="AJ775:AL775">
    <cfRule type="containsText" dxfId="4082" priority="4430" operator="containsText" text="RELACIONADO">
      <formula>NOT(ISERROR(SEARCH("RELACIONADO",AJ775)))</formula>
    </cfRule>
  </conditionalFormatting>
  <conditionalFormatting sqref="AJ775:AL775">
    <cfRule type="containsText" dxfId="4081" priority="4429" operator="containsText" text="ANEXADO">
      <formula>NOT(ISERROR(SEARCH("ANEXADO",AJ775)))</formula>
    </cfRule>
  </conditionalFormatting>
  <conditionalFormatting sqref="AJ775:AL775">
    <cfRule type="containsText" dxfId="4080" priority="4428" operator="containsText" text="PENDIENTE">
      <formula>NOT(ISERROR(SEARCH("PENDIENTE",AJ775)))</formula>
    </cfRule>
  </conditionalFormatting>
  <conditionalFormatting sqref="AJ775:AL775">
    <cfRule type="containsText" dxfId="4079" priority="4427" operator="containsText" text="ENVIADO A FINANCIERA">
      <formula>NOT(ISERROR(SEARCH("ENVIADO A FINANCIERA",AJ775)))</formula>
    </cfRule>
  </conditionalFormatting>
  <conditionalFormatting sqref="AJ803:AL803 AJ801:AJ802">
    <cfRule type="containsText" dxfId="4078" priority="4426" operator="containsText" text="FIRMADO">
      <formula>NOT(ISERROR(SEARCH("FIRMADO",AJ801)))</formula>
    </cfRule>
  </conditionalFormatting>
  <conditionalFormatting sqref="AJ803:AL803 AJ801:AJ802">
    <cfRule type="containsText" dxfId="4077" priority="4425" operator="containsText" text="EXPEDIDO">
      <formula>NOT(ISERROR(SEARCH("EXPEDIDO",AJ801)))</formula>
    </cfRule>
  </conditionalFormatting>
  <conditionalFormatting sqref="AJ803:AL803 AJ801:AJ802">
    <cfRule type="containsText" dxfId="4076" priority="4424" operator="containsText" text="RELACIONADO">
      <formula>NOT(ISERROR(SEARCH("RELACIONADO",AJ801)))</formula>
    </cfRule>
  </conditionalFormatting>
  <conditionalFormatting sqref="AJ803:AL803 AJ801:AJ802">
    <cfRule type="containsText" dxfId="4075" priority="4423" operator="containsText" text="ANEXADO">
      <formula>NOT(ISERROR(SEARCH("ANEXADO",AJ801)))</formula>
    </cfRule>
  </conditionalFormatting>
  <conditionalFormatting sqref="AJ803:AL803 AJ801:AJ802">
    <cfRule type="containsText" dxfId="4074" priority="4422" operator="containsText" text="PENDIENTE">
      <formula>NOT(ISERROR(SEARCH("PENDIENTE",AJ801)))</formula>
    </cfRule>
  </conditionalFormatting>
  <conditionalFormatting sqref="AJ803:AL803 AJ801:AJ802">
    <cfRule type="containsText" dxfId="4073" priority="4421" operator="containsText" text="ENVIADO A FINANCIERA">
      <formula>NOT(ISERROR(SEARCH("ENVIADO A FINANCIERA",AJ801)))</formula>
    </cfRule>
  </conditionalFormatting>
  <conditionalFormatting sqref="AJ816:AL816">
    <cfRule type="containsText" dxfId="4072" priority="4420" operator="containsText" text="FIRMADO">
      <formula>NOT(ISERROR(SEARCH("FIRMADO",AJ816)))</formula>
    </cfRule>
  </conditionalFormatting>
  <conditionalFormatting sqref="AJ816:AL816">
    <cfRule type="containsText" dxfId="4071" priority="4419" operator="containsText" text="EXPEDIDO">
      <formula>NOT(ISERROR(SEARCH("EXPEDIDO",AJ816)))</formula>
    </cfRule>
  </conditionalFormatting>
  <conditionalFormatting sqref="AJ816:AL816">
    <cfRule type="containsText" dxfId="4070" priority="4418" operator="containsText" text="RELACIONADO">
      <formula>NOT(ISERROR(SEARCH("RELACIONADO",AJ816)))</formula>
    </cfRule>
  </conditionalFormatting>
  <conditionalFormatting sqref="AJ816:AL816">
    <cfRule type="containsText" dxfId="4069" priority="4417" operator="containsText" text="ANEXADO">
      <formula>NOT(ISERROR(SEARCH("ANEXADO",AJ816)))</formula>
    </cfRule>
  </conditionalFormatting>
  <conditionalFormatting sqref="AJ816:AL816">
    <cfRule type="containsText" dxfId="4068" priority="4416" operator="containsText" text="PENDIENTE">
      <formula>NOT(ISERROR(SEARCH("PENDIENTE",AJ816)))</formula>
    </cfRule>
  </conditionalFormatting>
  <conditionalFormatting sqref="AJ816:AL816">
    <cfRule type="containsText" dxfId="4067" priority="4415" operator="containsText" text="ENVIADO A FINANCIERA">
      <formula>NOT(ISERROR(SEARCH("ENVIADO A FINANCIERA",AJ816)))</formula>
    </cfRule>
  </conditionalFormatting>
  <conditionalFormatting sqref="AJ839:AL839">
    <cfRule type="containsText" dxfId="4066" priority="4414" operator="containsText" text="FIRMADO">
      <formula>NOT(ISERROR(SEARCH("FIRMADO",AJ839)))</formula>
    </cfRule>
  </conditionalFormatting>
  <conditionalFormatting sqref="AJ839:AL839">
    <cfRule type="containsText" dxfId="4065" priority="4413" operator="containsText" text="EXPEDIDO">
      <formula>NOT(ISERROR(SEARCH("EXPEDIDO",AJ839)))</formula>
    </cfRule>
  </conditionalFormatting>
  <conditionalFormatting sqref="AJ839:AL839">
    <cfRule type="containsText" dxfId="4064" priority="4412" operator="containsText" text="RELACIONADO">
      <formula>NOT(ISERROR(SEARCH("RELACIONADO",AJ839)))</formula>
    </cfRule>
  </conditionalFormatting>
  <conditionalFormatting sqref="AJ839:AL839">
    <cfRule type="containsText" dxfId="4063" priority="4411" operator="containsText" text="ANEXADO">
      <formula>NOT(ISERROR(SEARCH("ANEXADO",AJ839)))</formula>
    </cfRule>
  </conditionalFormatting>
  <conditionalFormatting sqref="AJ839:AL839">
    <cfRule type="containsText" dxfId="4062" priority="4410" operator="containsText" text="PENDIENTE">
      <formula>NOT(ISERROR(SEARCH("PENDIENTE",AJ839)))</formula>
    </cfRule>
  </conditionalFormatting>
  <conditionalFormatting sqref="AJ839:AL839">
    <cfRule type="containsText" dxfId="4061" priority="4409" operator="containsText" text="ENVIADO A FINANCIERA">
      <formula>NOT(ISERROR(SEARCH("ENVIADO A FINANCIERA",AJ839)))</formula>
    </cfRule>
  </conditionalFormatting>
  <conditionalFormatting sqref="AJ845:AL845">
    <cfRule type="containsText" dxfId="4060" priority="4408" operator="containsText" text="FIRMADO">
      <formula>NOT(ISERROR(SEARCH("FIRMADO",AJ845)))</formula>
    </cfRule>
  </conditionalFormatting>
  <conditionalFormatting sqref="AJ845:AL845">
    <cfRule type="containsText" dxfId="4059" priority="4407" operator="containsText" text="EXPEDIDO">
      <formula>NOT(ISERROR(SEARCH("EXPEDIDO",AJ845)))</formula>
    </cfRule>
  </conditionalFormatting>
  <conditionalFormatting sqref="AJ845:AL845">
    <cfRule type="containsText" dxfId="4058" priority="4406" operator="containsText" text="RELACIONADO">
      <formula>NOT(ISERROR(SEARCH("RELACIONADO",AJ845)))</formula>
    </cfRule>
  </conditionalFormatting>
  <conditionalFormatting sqref="AJ845:AL845">
    <cfRule type="containsText" dxfId="4057" priority="4405" operator="containsText" text="ANEXADO">
      <formula>NOT(ISERROR(SEARCH("ANEXADO",AJ845)))</formula>
    </cfRule>
  </conditionalFormatting>
  <conditionalFormatting sqref="AJ845:AL845">
    <cfRule type="containsText" dxfId="4056" priority="4404" operator="containsText" text="PENDIENTE">
      <formula>NOT(ISERROR(SEARCH("PENDIENTE",AJ845)))</formula>
    </cfRule>
  </conditionalFormatting>
  <conditionalFormatting sqref="AJ845:AL845">
    <cfRule type="containsText" dxfId="4055" priority="4403" operator="containsText" text="ENVIADO A FINANCIERA">
      <formula>NOT(ISERROR(SEARCH("ENVIADO A FINANCIERA",AJ845)))</formula>
    </cfRule>
  </conditionalFormatting>
  <conditionalFormatting sqref="AJ884">
    <cfRule type="containsText" dxfId="4054" priority="4402" operator="containsText" text="FIRMADO">
      <formula>NOT(ISERROR(SEARCH("FIRMADO",AJ884)))</formula>
    </cfRule>
  </conditionalFormatting>
  <conditionalFormatting sqref="AJ884">
    <cfRule type="containsText" dxfId="4053" priority="4401" operator="containsText" text="EXPEDIDO">
      <formula>NOT(ISERROR(SEARCH("EXPEDIDO",AJ884)))</formula>
    </cfRule>
  </conditionalFormatting>
  <conditionalFormatting sqref="AJ884">
    <cfRule type="containsText" dxfId="4052" priority="4400" operator="containsText" text="RELACIONADO">
      <formula>NOT(ISERROR(SEARCH("RELACIONADO",AJ884)))</formula>
    </cfRule>
  </conditionalFormatting>
  <conditionalFormatting sqref="AJ884">
    <cfRule type="containsText" dxfId="4051" priority="4399" operator="containsText" text="ANEXADO">
      <formula>NOT(ISERROR(SEARCH("ANEXADO",AJ884)))</formula>
    </cfRule>
  </conditionalFormatting>
  <conditionalFormatting sqref="AJ884">
    <cfRule type="containsText" dxfId="4050" priority="4398" operator="containsText" text="PENDIENTE">
      <formula>NOT(ISERROR(SEARCH("PENDIENTE",AJ884)))</formula>
    </cfRule>
  </conditionalFormatting>
  <conditionalFormatting sqref="AJ884">
    <cfRule type="containsText" dxfId="4049" priority="4397" operator="containsText" text="ENVIADO A FINANCIERA">
      <formula>NOT(ISERROR(SEARCH("ENVIADO A FINANCIERA",AJ884)))</formula>
    </cfRule>
  </conditionalFormatting>
  <conditionalFormatting sqref="AK884:AL884">
    <cfRule type="containsText" dxfId="4048" priority="4396" operator="containsText" text="FIRMADO">
      <formula>NOT(ISERROR(SEARCH("FIRMADO",AK884)))</formula>
    </cfRule>
  </conditionalFormatting>
  <conditionalFormatting sqref="AK884:AL884">
    <cfRule type="containsText" dxfId="4047" priority="4395" operator="containsText" text="EXPEDIDO">
      <formula>NOT(ISERROR(SEARCH("EXPEDIDO",AK884)))</formula>
    </cfRule>
  </conditionalFormatting>
  <conditionalFormatting sqref="AK884:AL884">
    <cfRule type="containsText" dxfId="4046" priority="4394" operator="containsText" text="RELACIONADO">
      <formula>NOT(ISERROR(SEARCH("RELACIONADO",AK884)))</formula>
    </cfRule>
  </conditionalFormatting>
  <conditionalFormatting sqref="AK884:AL884">
    <cfRule type="containsText" dxfId="4045" priority="4393" operator="containsText" text="ANEXADO">
      <formula>NOT(ISERROR(SEARCH("ANEXADO",AK884)))</formula>
    </cfRule>
  </conditionalFormatting>
  <conditionalFormatting sqref="AK884:AL884">
    <cfRule type="containsText" dxfId="4044" priority="4392" operator="containsText" text="PENDIENTE">
      <formula>NOT(ISERROR(SEARCH("PENDIENTE",AK884)))</formula>
    </cfRule>
  </conditionalFormatting>
  <conditionalFormatting sqref="AK884:AL884">
    <cfRule type="containsText" dxfId="4043" priority="4391" operator="containsText" text="ENVIADO A FINANCIERA">
      <formula>NOT(ISERROR(SEARCH("ENVIADO A FINANCIERA",AK884)))</formula>
    </cfRule>
  </conditionalFormatting>
  <conditionalFormatting sqref="AJ893:AL893">
    <cfRule type="containsText" dxfId="4042" priority="4390" operator="containsText" text="FIRMADO">
      <formula>NOT(ISERROR(SEARCH("FIRMADO",AJ893)))</formula>
    </cfRule>
  </conditionalFormatting>
  <conditionalFormatting sqref="AJ893:AL893">
    <cfRule type="containsText" dxfId="4041" priority="4389" operator="containsText" text="EXPEDIDO">
      <formula>NOT(ISERROR(SEARCH("EXPEDIDO",AJ893)))</formula>
    </cfRule>
  </conditionalFormatting>
  <conditionalFormatting sqref="AJ893:AL893">
    <cfRule type="containsText" dxfId="4040" priority="4388" operator="containsText" text="RELACIONADO">
      <formula>NOT(ISERROR(SEARCH("RELACIONADO",AJ893)))</formula>
    </cfRule>
  </conditionalFormatting>
  <conditionalFormatting sqref="AJ893:AL893">
    <cfRule type="containsText" dxfId="4039" priority="4387" operator="containsText" text="ANEXADO">
      <formula>NOT(ISERROR(SEARCH("ANEXADO",AJ893)))</formula>
    </cfRule>
  </conditionalFormatting>
  <conditionalFormatting sqref="AJ893:AL893">
    <cfRule type="containsText" dxfId="4038" priority="4386" operator="containsText" text="PENDIENTE">
      <formula>NOT(ISERROR(SEARCH("PENDIENTE",AJ893)))</formula>
    </cfRule>
  </conditionalFormatting>
  <conditionalFormatting sqref="AJ893:AL893">
    <cfRule type="containsText" dxfId="4037" priority="4385" operator="containsText" text="ENVIADO A FINANCIERA">
      <formula>NOT(ISERROR(SEARCH("ENVIADO A FINANCIERA",AJ893)))</formula>
    </cfRule>
  </conditionalFormatting>
  <conditionalFormatting sqref="AJ906">
    <cfRule type="containsText" dxfId="4036" priority="4384" operator="containsText" text="FIRMADO">
      <formula>NOT(ISERROR(SEARCH("FIRMADO",AJ906)))</formula>
    </cfRule>
  </conditionalFormatting>
  <conditionalFormatting sqref="AJ906">
    <cfRule type="containsText" dxfId="4035" priority="4383" operator="containsText" text="EXPEDIDO">
      <formula>NOT(ISERROR(SEARCH("EXPEDIDO",AJ906)))</formula>
    </cfRule>
  </conditionalFormatting>
  <conditionalFormatting sqref="AJ906">
    <cfRule type="containsText" dxfId="4034" priority="4382" operator="containsText" text="RELACIONADO">
      <formula>NOT(ISERROR(SEARCH("RELACIONADO",AJ906)))</formula>
    </cfRule>
  </conditionalFormatting>
  <conditionalFormatting sqref="AJ906">
    <cfRule type="containsText" dxfId="4033" priority="4381" operator="containsText" text="ANEXADO">
      <formula>NOT(ISERROR(SEARCH("ANEXADO",AJ906)))</formula>
    </cfRule>
  </conditionalFormatting>
  <conditionalFormatting sqref="AJ906">
    <cfRule type="containsText" dxfId="4032" priority="4380" operator="containsText" text="PENDIENTE">
      <formula>NOT(ISERROR(SEARCH("PENDIENTE",AJ906)))</formula>
    </cfRule>
  </conditionalFormatting>
  <conditionalFormatting sqref="AJ906">
    <cfRule type="containsText" dxfId="4031" priority="4379" operator="containsText" text="ENVIADO A FINANCIERA">
      <formula>NOT(ISERROR(SEARCH("ENVIADO A FINANCIERA",AJ906)))</formula>
    </cfRule>
  </conditionalFormatting>
  <conditionalFormatting sqref="AK906:AL906">
    <cfRule type="containsText" dxfId="4030" priority="4378" operator="containsText" text="FIRMADO">
      <formula>NOT(ISERROR(SEARCH("FIRMADO",AK906)))</formula>
    </cfRule>
  </conditionalFormatting>
  <conditionalFormatting sqref="AK906:AL906">
    <cfRule type="containsText" dxfId="4029" priority="4377" operator="containsText" text="EXPEDIDO">
      <formula>NOT(ISERROR(SEARCH("EXPEDIDO",AK906)))</formula>
    </cfRule>
  </conditionalFormatting>
  <conditionalFormatting sqref="AK906:AL906">
    <cfRule type="containsText" dxfId="4028" priority="4376" operator="containsText" text="RELACIONADO">
      <formula>NOT(ISERROR(SEARCH("RELACIONADO",AK906)))</formula>
    </cfRule>
  </conditionalFormatting>
  <conditionalFormatting sqref="AK906:AL906">
    <cfRule type="containsText" dxfId="4027" priority="4375" operator="containsText" text="ANEXADO">
      <formula>NOT(ISERROR(SEARCH("ANEXADO",AK906)))</formula>
    </cfRule>
  </conditionalFormatting>
  <conditionalFormatting sqref="AK906:AL906">
    <cfRule type="containsText" dxfId="4026" priority="4374" operator="containsText" text="PENDIENTE">
      <formula>NOT(ISERROR(SEARCH("PENDIENTE",AK906)))</formula>
    </cfRule>
  </conditionalFormatting>
  <conditionalFormatting sqref="AK906:AL906">
    <cfRule type="containsText" dxfId="4025" priority="4373" operator="containsText" text="ENVIADO A FINANCIERA">
      <formula>NOT(ISERROR(SEARCH("ENVIADO A FINANCIERA",AK906)))</formula>
    </cfRule>
  </conditionalFormatting>
  <conditionalFormatting sqref="AJ848:AL848">
    <cfRule type="containsText" dxfId="4024" priority="4372" operator="containsText" text="FIRMADO">
      <formula>NOT(ISERROR(SEARCH("FIRMADO",AJ848)))</formula>
    </cfRule>
  </conditionalFormatting>
  <conditionalFormatting sqref="AJ848:AL848">
    <cfRule type="containsText" dxfId="4023" priority="4371" operator="containsText" text="EXPEDIDO">
      <formula>NOT(ISERROR(SEARCH("EXPEDIDO",AJ848)))</formula>
    </cfRule>
  </conditionalFormatting>
  <conditionalFormatting sqref="AJ848:AL848">
    <cfRule type="containsText" dxfId="4022" priority="4370" operator="containsText" text="RELACIONADO">
      <formula>NOT(ISERROR(SEARCH("RELACIONADO",AJ848)))</formula>
    </cfRule>
  </conditionalFormatting>
  <conditionalFormatting sqref="AJ848:AL848">
    <cfRule type="containsText" dxfId="4021" priority="4369" operator="containsText" text="ANEXADO">
      <formula>NOT(ISERROR(SEARCH("ANEXADO",AJ848)))</formula>
    </cfRule>
  </conditionalFormatting>
  <conditionalFormatting sqref="AJ848:AL848">
    <cfRule type="containsText" dxfId="4020" priority="4368" operator="containsText" text="PENDIENTE">
      <formula>NOT(ISERROR(SEARCH("PENDIENTE",AJ848)))</formula>
    </cfRule>
  </conditionalFormatting>
  <conditionalFormatting sqref="AJ848:AL848">
    <cfRule type="containsText" dxfId="4019" priority="4367" operator="containsText" text="ENVIADO A FINANCIERA">
      <formula>NOT(ISERROR(SEARCH("ENVIADO A FINANCIERA",AJ848)))</formula>
    </cfRule>
  </conditionalFormatting>
  <conditionalFormatting sqref="AJ711">
    <cfRule type="containsText" dxfId="4018" priority="4366" operator="containsText" text="FIRMADO">
      <formula>NOT(ISERROR(SEARCH("FIRMADO",AJ711)))</formula>
    </cfRule>
  </conditionalFormatting>
  <conditionalFormatting sqref="AJ711">
    <cfRule type="containsText" dxfId="4017" priority="4365" operator="containsText" text="EXPEDIDO">
      <formula>NOT(ISERROR(SEARCH("EXPEDIDO",AJ711)))</formula>
    </cfRule>
  </conditionalFormatting>
  <conditionalFormatting sqref="AJ711">
    <cfRule type="containsText" dxfId="4016" priority="4364" operator="containsText" text="RELACIONADO">
      <formula>NOT(ISERROR(SEARCH("RELACIONADO",AJ711)))</formula>
    </cfRule>
  </conditionalFormatting>
  <conditionalFormatting sqref="AJ711">
    <cfRule type="containsText" dxfId="4015" priority="4363" operator="containsText" text="ANEXADO">
      <formula>NOT(ISERROR(SEARCH("ANEXADO",AJ711)))</formula>
    </cfRule>
  </conditionalFormatting>
  <conditionalFormatting sqref="AJ711">
    <cfRule type="containsText" dxfId="4014" priority="4362" operator="containsText" text="PENDIENTE">
      <formula>NOT(ISERROR(SEARCH("PENDIENTE",AJ711)))</formula>
    </cfRule>
  </conditionalFormatting>
  <conditionalFormatting sqref="AJ711">
    <cfRule type="containsText" dxfId="4013" priority="4361" operator="containsText" text="ENVIADO A FINANCIERA">
      <formula>NOT(ISERROR(SEARCH("ENVIADO A FINANCIERA",AJ711)))</formula>
    </cfRule>
  </conditionalFormatting>
  <conditionalFormatting sqref="AK711">
    <cfRule type="containsText" dxfId="4012" priority="4360" operator="containsText" text="FIRMADO">
      <formula>NOT(ISERROR(SEARCH("FIRMADO",AK711)))</formula>
    </cfRule>
  </conditionalFormatting>
  <conditionalFormatting sqref="AK711">
    <cfRule type="containsText" dxfId="4011" priority="4359" operator="containsText" text="EXPEDIDO">
      <formula>NOT(ISERROR(SEARCH("EXPEDIDO",AK711)))</formula>
    </cfRule>
  </conditionalFormatting>
  <conditionalFormatting sqref="AK711">
    <cfRule type="containsText" dxfId="4010" priority="4358" operator="containsText" text="RELACIONADO">
      <formula>NOT(ISERROR(SEARCH("RELACIONADO",AK711)))</formula>
    </cfRule>
  </conditionalFormatting>
  <conditionalFormatting sqref="AK711">
    <cfRule type="containsText" dxfId="4009" priority="4357" operator="containsText" text="ANEXADO">
      <formula>NOT(ISERROR(SEARCH("ANEXADO",AK711)))</formula>
    </cfRule>
  </conditionalFormatting>
  <conditionalFormatting sqref="AK711">
    <cfRule type="containsText" dxfId="4008" priority="4356" operator="containsText" text="PENDIENTE">
      <formula>NOT(ISERROR(SEARCH("PENDIENTE",AK711)))</formula>
    </cfRule>
  </conditionalFormatting>
  <conditionalFormatting sqref="AK711">
    <cfRule type="containsText" dxfId="4007" priority="4355" operator="containsText" text="ENVIADO A FINANCIERA">
      <formula>NOT(ISERROR(SEARCH("ENVIADO A FINANCIERA",AK711)))</formula>
    </cfRule>
  </conditionalFormatting>
  <conditionalFormatting sqref="AL711">
    <cfRule type="containsText" dxfId="4006" priority="4354" operator="containsText" text="FIRMADO">
      <formula>NOT(ISERROR(SEARCH("FIRMADO",AL711)))</formula>
    </cfRule>
  </conditionalFormatting>
  <conditionalFormatting sqref="AL711">
    <cfRule type="containsText" dxfId="4005" priority="4353" operator="containsText" text="EXPEDIDO">
      <formula>NOT(ISERROR(SEARCH("EXPEDIDO",AL711)))</formula>
    </cfRule>
  </conditionalFormatting>
  <conditionalFormatting sqref="AL711">
    <cfRule type="containsText" dxfId="4004" priority="4352" operator="containsText" text="RELACIONADO">
      <formula>NOT(ISERROR(SEARCH("RELACIONADO",AL711)))</formula>
    </cfRule>
  </conditionalFormatting>
  <conditionalFormatting sqref="AL711">
    <cfRule type="containsText" dxfId="4003" priority="4351" operator="containsText" text="ANEXADO">
      <formula>NOT(ISERROR(SEARCH("ANEXADO",AL711)))</formula>
    </cfRule>
  </conditionalFormatting>
  <conditionalFormatting sqref="AL711">
    <cfRule type="containsText" dxfId="4002" priority="4350" operator="containsText" text="PENDIENTE">
      <formula>NOT(ISERROR(SEARCH("PENDIENTE",AL711)))</formula>
    </cfRule>
  </conditionalFormatting>
  <conditionalFormatting sqref="AL711">
    <cfRule type="containsText" dxfId="4001" priority="4349" operator="containsText" text="ENVIADO A FINANCIERA">
      <formula>NOT(ISERROR(SEARCH("ENVIADO A FINANCIERA",AL711)))</formula>
    </cfRule>
  </conditionalFormatting>
  <conditionalFormatting sqref="S734">
    <cfRule type="cellIs" dxfId="4000" priority="4347" operator="equal">
      <formula>"Pendiente"</formula>
    </cfRule>
  </conditionalFormatting>
  <conditionalFormatting sqref="V734">
    <cfRule type="cellIs" dxfId="3999" priority="4346" operator="equal">
      <formula>"Pendiente"</formula>
    </cfRule>
  </conditionalFormatting>
  <conditionalFormatting sqref="S735">
    <cfRule type="cellIs" dxfId="3998" priority="4344" operator="equal">
      <formula>"Pendiente"</formula>
    </cfRule>
  </conditionalFormatting>
  <conditionalFormatting sqref="S735">
    <cfRule type="cellIs" dxfId="3997" priority="4343" operator="equal">
      <formula>"Pendiente"</formula>
    </cfRule>
  </conditionalFormatting>
  <conditionalFormatting sqref="V735">
    <cfRule type="cellIs" dxfId="3996" priority="4342" operator="equal">
      <formula>"Pendiente"</formula>
    </cfRule>
  </conditionalFormatting>
  <conditionalFormatting sqref="S741">
    <cfRule type="cellIs" dxfId="3995" priority="4335" operator="equal">
      <formula>"Pendiente"</formula>
    </cfRule>
  </conditionalFormatting>
  <conditionalFormatting sqref="S742">
    <cfRule type="cellIs" dxfId="3994" priority="4334" operator="equal">
      <formula>"Pendiente"</formula>
    </cfRule>
  </conditionalFormatting>
  <conditionalFormatting sqref="S745">
    <cfRule type="cellIs" dxfId="3993" priority="4333" operator="equal">
      <formula>"Pendiente"</formula>
    </cfRule>
  </conditionalFormatting>
  <conditionalFormatting sqref="S748:S750 S752:S766 S768:S774 S776:S780 S783:S786 S790 S792:S794 S796:S805 S807:S808 S810 S812:S818 S825:S826 S828:S829 S831 S836:S846 S849:S851 S853:S854 S856 S859 S862:S863 S868:S875 S882 S884:S888 S890 S892:S894 S896:S897 S899 S903 S905">
    <cfRule type="containsText" dxfId="3992" priority="4332" operator="containsText" text="PENDIENTE">
      <formula>NOT(ISERROR(SEARCH("PENDIENTE",S748)))</formula>
    </cfRule>
  </conditionalFormatting>
  <conditionalFormatting sqref="S748:S750 S752:S766 S768:S774 S776:S780 S783:S786 S790 S792:S794 S796:S805 S807:S808 S810 S812:S818 S825:S826 S828:S829 S831 S836:S846 S849:S851 S853:S854 S856 S859 S862:S863 S868:S875 S882 S884:S888 S890 S892:S894 S896:S897 S899 S903 S905">
    <cfRule type="cellIs" dxfId="3991" priority="4331" operator="equal">
      <formula>"Pendiente"</formula>
    </cfRule>
  </conditionalFormatting>
  <conditionalFormatting sqref="S907 S909">
    <cfRule type="containsText" dxfId="3990" priority="4330" operator="containsText" text="PENDIENTE">
      <formula>NOT(ISERROR(SEARCH("PENDIENTE",S907)))</formula>
    </cfRule>
  </conditionalFormatting>
  <conditionalFormatting sqref="S907 S909">
    <cfRule type="cellIs" dxfId="3989" priority="4329" operator="equal">
      <formula>"Pendiente"</formula>
    </cfRule>
  </conditionalFormatting>
  <conditionalFormatting sqref="Y909">
    <cfRule type="cellIs" dxfId="3988" priority="4328" operator="equal">
      <formula>"Pendiente"</formula>
    </cfRule>
  </conditionalFormatting>
  <conditionalFormatting sqref="Y909">
    <cfRule type="containsText" dxfId="3987" priority="4327" operator="containsText" text="PENDIENTE">
      <formula>NOT(ISERROR(SEARCH("PENDIENTE",Y909)))</formula>
    </cfRule>
  </conditionalFormatting>
  <conditionalFormatting sqref="AG756">
    <cfRule type="containsText" dxfId="3986" priority="4300" operator="containsText" text="PENDIENTE">
      <formula>NOT(ISERROR(SEARCH("PENDIENTE",AG756)))</formula>
    </cfRule>
  </conditionalFormatting>
  <conditionalFormatting sqref="AG761">
    <cfRule type="containsText" dxfId="3985" priority="4279" operator="containsText" text="PENDIENTE">
      <formula>NOT(ISERROR(SEARCH("PENDIENTE",AG761)))</formula>
    </cfRule>
  </conditionalFormatting>
  <conditionalFormatting sqref="Q762:Q766">
    <cfRule type="cellIs" dxfId="3984" priority="4274" operator="equal">
      <formula>"Pendiente"</formula>
    </cfRule>
  </conditionalFormatting>
  <conditionalFormatting sqref="Y762">
    <cfRule type="cellIs" dxfId="3983" priority="4273" operator="equal">
      <formula>"Pendiente"</formula>
    </cfRule>
  </conditionalFormatting>
  <conditionalFormatting sqref="Y896:Y897 Y892:Y894 Y890 Y884:Y888 Y882 Y868:Y875 Y862:Y863 Y859 Y856 Y853:Y854 Y849:Y851 Y836:Y846 Y831 Y828:Y829 Y825:Y826 Y812:Y818 Y810 Y807:Y808 Y796:Y805 Y792:Y794 Y790 Y783:Y786 Y776:Y780 Y768:Y774 Y763:Y766">
    <cfRule type="cellIs" dxfId="3982" priority="4272" operator="equal">
      <formula>"Pendiente"</formula>
    </cfRule>
  </conditionalFormatting>
  <conditionalFormatting sqref="Y899">
    <cfRule type="cellIs" dxfId="3981" priority="4271" operator="equal">
      <formula>"Pendiente"</formula>
    </cfRule>
  </conditionalFormatting>
  <conditionalFormatting sqref="Y899">
    <cfRule type="containsText" dxfId="3980" priority="4270" operator="containsText" text="PENDIENTE">
      <formula>NOT(ISERROR(SEARCH("PENDIENTE",Y899)))</formula>
    </cfRule>
  </conditionalFormatting>
  <conditionalFormatting sqref="Y899">
    <cfRule type="cellIs" dxfId="3979" priority="4269" operator="equal">
      <formula>"Pendiente"</formula>
    </cfRule>
  </conditionalFormatting>
  <conditionalFormatting sqref="Y903">
    <cfRule type="cellIs" dxfId="3978" priority="4268" operator="equal">
      <formula>"Pendiente"</formula>
    </cfRule>
  </conditionalFormatting>
  <conditionalFormatting sqref="Y903">
    <cfRule type="cellIs" dxfId="3977" priority="4267" operator="equal">
      <formula>"Pendiente"</formula>
    </cfRule>
  </conditionalFormatting>
  <conditionalFormatting sqref="Y907">
    <cfRule type="cellIs" dxfId="3976" priority="4266" operator="equal">
      <formula>"Pendiente"</formula>
    </cfRule>
  </conditionalFormatting>
  <conditionalFormatting sqref="Y905">
    <cfRule type="containsText" dxfId="3975" priority="4265" operator="containsText" text="PENDIENTE">
      <formula>NOT(ISERROR(SEARCH("PENDIENTE",Y905)))</formula>
    </cfRule>
  </conditionalFormatting>
  <conditionalFormatting sqref="Y905">
    <cfRule type="cellIs" dxfId="3974" priority="4264" operator="equal">
      <formula>"Pendiente"</formula>
    </cfRule>
  </conditionalFormatting>
  <conditionalFormatting sqref="Y905">
    <cfRule type="cellIs" dxfId="3973" priority="4263" operator="equal">
      <formula>"Pendiente"</formula>
    </cfRule>
  </conditionalFormatting>
  <conditionalFormatting sqref="V763">
    <cfRule type="cellIs" dxfId="3972" priority="4258" operator="equal">
      <formula>"Pendiente"</formula>
    </cfRule>
  </conditionalFormatting>
  <conditionalFormatting sqref="AH263:AH268 AH270:AH286 AH288:AH292 AH2:AH261">
    <cfRule type="containsText" dxfId="3971" priority="4253" operator="containsText" text="FIRMADO">
      <formula>NOT(ISERROR(SEARCH("FIRMADO",AH2)))</formula>
    </cfRule>
  </conditionalFormatting>
  <conditionalFormatting sqref="AH263:AH268 AH270:AH286 AH288:AH292 AH2:AH261">
    <cfRule type="containsText" dxfId="3970" priority="4252" operator="containsText" text="EXPEDIDO">
      <formula>NOT(ISERROR(SEARCH("EXPEDIDO",AH2)))</formula>
    </cfRule>
  </conditionalFormatting>
  <conditionalFormatting sqref="AH263:AH268 AH270:AH286 AH288:AH292 AH2:AH261">
    <cfRule type="containsText" dxfId="3969" priority="4251" operator="containsText" text="RELACIONADO">
      <formula>NOT(ISERROR(SEARCH("RELACIONADO",AH2)))</formula>
    </cfRule>
  </conditionalFormatting>
  <conditionalFormatting sqref="AH263:AH268 AH270:AH286 AH288:AH292 AH2:AH261">
    <cfRule type="containsText" dxfId="3968" priority="4250" operator="containsText" text="ANEXADO">
      <formula>NOT(ISERROR(SEARCH("ANEXADO",AH2)))</formula>
    </cfRule>
  </conditionalFormatting>
  <conditionalFormatting sqref="AH263:AH268 AH270:AH286 AH288:AH292 AH2:AH261">
    <cfRule type="containsText" dxfId="3967" priority="4249" operator="containsText" text="PENDIENTE">
      <formula>NOT(ISERROR(SEARCH("PENDIENTE",AH2)))</formula>
    </cfRule>
  </conditionalFormatting>
  <conditionalFormatting sqref="AH263:AH268 AH270:AH286 AH288:AH292 AH2:AH261">
    <cfRule type="containsText" dxfId="3966" priority="4248" operator="containsText" text="ENVIADO A FINANCIERA">
      <formula>NOT(ISERROR(SEARCH("ENVIADO A FINANCIERA",AH2)))</formula>
    </cfRule>
  </conditionalFormatting>
  <conditionalFormatting sqref="AH293:AH324">
    <cfRule type="containsText" dxfId="3965" priority="4247" operator="containsText" text="FIRMADO">
      <formula>NOT(ISERROR(SEARCH("FIRMADO",AH293)))</formula>
    </cfRule>
  </conditionalFormatting>
  <conditionalFormatting sqref="AH293:AH324">
    <cfRule type="containsText" dxfId="3964" priority="4246" operator="containsText" text="EXPEDIDO">
      <formula>NOT(ISERROR(SEARCH("EXPEDIDO",AH293)))</formula>
    </cfRule>
  </conditionalFormatting>
  <conditionalFormatting sqref="AH293:AH324">
    <cfRule type="containsText" dxfId="3963" priority="4245" operator="containsText" text="RELACIONADO">
      <formula>NOT(ISERROR(SEARCH("RELACIONADO",AH293)))</formula>
    </cfRule>
  </conditionalFormatting>
  <conditionalFormatting sqref="AH293:AH324">
    <cfRule type="containsText" dxfId="3962" priority="4244" operator="containsText" text="ANEXADO">
      <formula>NOT(ISERROR(SEARCH("ANEXADO",AH293)))</formula>
    </cfRule>
  </conditionalFormatting>
  <conditionalFormatting sqref="AH293:AH324">
    <cfRule type="containsText" dxfId="3961" priority="4243" operator="containsText" text="PENDIENTE">
      <formula>NOT(ISERROR(SEARCH("PENDIENTE",AH293)))</formula>
    </cfRule>
  </conditionalFormatting>
  <conditionalFormatting sqref="AH293:AH324">
    <cfRule type="containsText" dxfId="3960" priority="4242" operator="containsText" text="ENVIADO A FINANCIERA">
      <formula>NOT(ISERROR(SEARCH("ENVIADO A FINANCIERA",AH293)))</formula>
    </cfRule>
  </conditionalFormatting>
  <conditionalFormatting sqref="AH325:AH389">
    <cfRule type="containsText" dxfId="3959" priority="4241" operator="containsText" text="FIRMADO">
      <formula>NOT(ISERROR(SEARCH("FIRMADO",AH325)))</formula>
    </cfRule>
  </conditionalFormatting>
  <conditionalFormatting sqref="AH325:AH389">
    <cfRule type="containsText" dxfId="3958" priority="4240" operator="containsText" text="EXPEDIDO">
      <formula>NOT(ISERROR(SEARCH("EXPEDIDO",AH325)))</formula>
    </cfRule>
  </conditionalFormatting>
  <conditionalFormatting sqref="AH325:AH389">
    <cfRule type="containsText" dxfId="3957" priority="4239" operator="containsText" text="RELACIONADO">
      <formula>NOT(ISERROR(SEARCH("RELACIONADO",AH325)))</formula>
    </cfRule>
  </conditionalFormatting>
  <conditionalFormatting sqref="AH325:AH389">
    <cfRule type="containsText" dxfId="3956" priority="4238" operator="containsText" text="ANEXADO">
      <formula>NOT(ISERROR(SEARCH("ANEXADO",AH325)))</formula>
    </cfRule>
  </conditionalFormatting>
  <conditionalFormatting sqref="AH325:AH389">
    <cfRule type="containsText" dxfId="3955" priority="4237" operator="containsText" text="PENDIENTE">
      <formula>NOT(ISERROR(SEARCH("PENDIENTE",AH325)))</formula>
    </cfRule>
  </conditionalFormatting>
  <conditionalFormatting sqref="AH325:AH389">
    <cfRule type="containsText" dxfId="3954" priority="4236" operator="containsText" text="ENVIADO A FINANCIERA">
      <formula>NOT(ISERROR(SEARCH("ENVIADO A FINANCIERA",AH325)))</formula>
    </cfRule>
  </conditionalFormatting>
  <conditionalFormatting sqref="AH262">
    <cfRule type="containsText" dxfId="3953" priority="4235" operator="containsText" text="FIRMADO">
      <formula>NOT(ISERROR(SEARCH("FIRMADO",AH262)))</formula>
    </cfRule>
  </conditionalFormatting>
  <conditionalFormatting sqref="AH262">
    <cfRule type="containsText" dxfId="3952" priority="4234" operator="containsText" text="EXPEDIDO">
      <formula>NOT(ISERROR(SEARCH("EXPEDIDO",AH262)))</formula>
    </cfRule>
  </conditionalFormatting>
  <conditionalFormatting sqref="AH262">
    <cfRule type="containsText" dxfId="3951" priority="4233" operator="containsText" text="RELACIONADO">
      <formula>NOT(ISERROR(SEARCH("RELACIONADO",AH262)))</formula>
    </cfRule>
  </conditionalFormatting>
  <conditionalFormatting sqref="AH262">
    <cfRule type="containsText" dxfId="3950" priority="4232" operator="containsText" text="ANEXADO">
      <formula>NOT(ISERROR(SEARCH("ANEXADO",AH262)))</formula>
    </cfRule>
  </conditionalFormatting>
  <conditionalFormatting sqref="AH262">
    <cfRule type="containsText" dxfId="3949" priority="4231" operator="containsText" text="PENDIENTE">
      <formula>NOT(ISERROR(SEARCH("PENDIENTE",AH262)))</formula>
    </cfRule>
  </conditionalFormatting>
  <conditionalFormatting sqref="AH262">
    <cfRule type="containsText" dxfId="3948" priority="4230" operator="containsText" text="ENVIADO A FINANCIERA">
      <formula>NOT(ISERROR(SEARCH("ENVIADO A FINANCIERA",AH262)))</formula>
    </cfRule>
  </conditionalFormatting>
  <conditionalFormatting sqref="AH287">
    <cfRule type="containsText" dxfId="3947" priority="4229" operator="containsText" text="FIRMADO">
      <formula>NOT(ISERROR(SEARCH("FIRMADO",AH287)))</formula>
    </cfRule>
  </conditionalFormatting>
  <conditionalFormatting sqref="AH287">
    <cfRule type="containsText" dxfId="3946" priority="4228" operator="containsText" text="EXPEDIDO">
      <formula>NOT(ISERROR(SEARCH("EXPEDIDO",AH287)))</formula>
    </cfRule>
  </conditionalFormatting>
  <conditionalFormatting sqref="AH287">
    <cfRule type="containsText" dxfId="3945" priority="4227" operator="containsText" text="RELACIONADO">
      <formula>NOT(ISERROR(SEARCH("RELACIONADO",AH287)))</formula>
    </cfRule>
  </conditionalFormatting>
  <conditionalFormatting sqref="AH287">
    <cfRule type="containsText" dxfId="3944" priority="4226" operator="containsText" text="ANEXADO">
      <formula>NOT(ISERROR(SEARCH("ANEXADO",AH287)))</formula>
    </cfRule>
  </conditionalFormatting>
  <conditionalFormatting sqref="AH287">
    <cfRule type="containsText" dxfId="3943" priority="4225" operator="containsText" text="PENDIENTE">
      <formula>NOT(ISERROR(SEARCH("PENDIENTE",AH287)))</formula>
    </cfRule>
  </conditionalFormatting>
  <conditionalFormatting sqref="AH287">
    <cfRule type="containsText" dxfId="3942" priority="4224" operator="containsText" text="ENVIADO A FINANCIERA">
      <formula>NOT(ISERROR(SEARCH("ENVIADO A FINANCIERA",AH287)))</formula>
    </cfRule>
  </conditionalFormatting>
  <conditionalFormatting sqref="AH415:AH429 AH390:AH412">
    <cfRule type="containsText" dxfId="3941" priority="4223" operator="containsText" text="FIRMADO">
      <formula>NOT(ISERROR(SEARCH("FIRMADO",AH390)))</formula>
    </cfRule>
  </conditionalFormatting>
  <conditionalFormatting sqref="AH415:AH429 AH390:AH412">
    <cfRule type="containsText" dxfId="3940" priority="4222" operator="containsText" text="EXPEDIDO">
      <formula>NOT(ISERROR(SEARCH("EXPEDIDO",AH390)))</formula>
    </cfRule>
  </conditionalFormatting>
  <conditionalFormatting sqref="AH415:AH429 AH390:AH412">
    <cfRule type="containsText" dxfId="3939" priority="4221" operator="containsText" text="RELACIONADO">
      <formula>NOT(ISERROR(SEARCH("RELACIONADO",AH390)))</formula>
    </cfRule>
  </conditionalFormatting>
  <conditionalFormatting sqref="AH415:AH429 AH390:AH412">
    <cfRule type="containsText" dxfId="3938" priority="4220" operator="containsText" text="ANEXADO">
      <formula>NOT(ISERROR(SEARCH("ANEXADO",AH390)))</formula>
    </cfRule>
  </conditionalFormatting>
  <conditionalFormatting sqref="AH415:AH429 AH390:AH412">
    <cfRule type="containsText" dxfId="3937" priority="4219" operator="containsText" text="PENDIENTE">
      <formula>NOT(ISERROR(SEARCH("PENDIENTE",AH390)))</formula>
    </cfRule>
  </conditionalFormatting>
  <conditionalFormatting sqref="AH415:AH429 AH390:AH412">
    <cfRule type="containsText" dxfId="3936" priority="4218" operator="containsText" text="ENVIADO A FINANCIERA">
      <formula>NOT(ISERROR(SEARCH("ENVIADO A FINANCIERA",AH390)))</formula>
    </cfRule>
  </conditionalFormatting>
  <conditionalFormatting sqref="AH430:AH438 AH440:AH444 AH446:AH470">
    <cfRule type="containsText" dxfId="3935" priority="4217" operator="containsText" text="FIRMADO">
      <formula>NOT(ISERROR(SEARCH("FIRMADO",AH430)))</formula>
    </cfRule>
  </conditionalFormatting>
  <conditionalFormatting sqref="AH430:AH438 AH440:AH444 AH446:AH470">
    <cfRule type="containsText" dxfId="3934" priority="4216" operator="containsText" text="EXPEDIDO">
      <formula>NOT(ISERROR(SEARCH("EXPEDIDO",AH430)))</formula>
    </cfRule>
  </conditionalFormatting>
  <conditionalFormatting sqref="AH430:AH438 AH440:AH444 AH446:AH470">
    <cfRule type="containsText" dxfId="3933" priority="4215" operator="containsText" text="RELACIONADO">
      <formula>NOT(ISERROR(SEARCH("RELACIONADO",AH430)))</formula>
    </cfRule>
  </conditionalFormatting>
  <conditionalFormatting sqref="AH430:AH438 AH440:AH444 AH446:AH470">
    <cfRule type="containsText" dxfId="3932" priority="4214" operator="containsText" text="ANEXADO">
      <formula>NOT(ISERROR(SEARCH("ANEXADO",AH430)))</formula>
    </cfRule>
  </conditionalFormatting>
  <conditionalFormatting sqref="AH430:AH438 AH440:AH444 AH446:AH470">
    <cfRule type="containsText" dxfId="3931" priority="4213" operator="containsText" text="PENDIENTE">
      <formula>NOT(ISERROR(SEARCH("PENDIENTE",AH430)))</formula>
    </cfRule>
  </conditionalFormatting>
  <conditionalFormatting sqref="AH430:AH438 AH440:AH444 AH446:AH470">
    <cfRule type="containsText" dxfId="3930" priority="4212" operator="containsText" text="ENVIADO A FINANCIERA">
      <formula>NOT(ISERROR(SEARCH("ENVIADO A FINANCIERA",AH430)))</formula>
    </cfRule>
  </conditionalFormatting>
  <conditionalFormatting sqref="AH413">
    <cfRule type="containsText" dxfId="3929" priority="4211" operator="containsText" text="FIRMADO">
      <formula>NOT(ISERROR(SEARCH("FIRMADO",AH413)))</formula>
    </cfRule>
  </conditionalFormatting>
  <conditionalFormatting sqref="AH413">
    <cfRule type="containsText" dxfId="3928" priority="4210" operator="containsText" text="EXPEDIDO">
      <formula>NOT(ISERROR(SEARCH("EXPEDIDO",AH413)))</formula>
    </cfRule>
  </conditionalFormatting>
  <conditionalFormatting sqref="AH413">
    <cfRule type="containsText" dxfId="3927" priority="4209" operator="containsText" text="RELACIONADO">
      <formula>NOT(ISERROR(SEARCH("RELACIONADO",AH413)))</formula>
    </cfRule>
  </conditionalFormatting>
  <conditionalFormatting sqref="AH413">
    <cfRule type="containsText" dxfId="3926" priority="4208" operator="containsText" text="ANEXADO">
      <formula>NOT(ISERROR(SEARCH("ANEXADO",AH413)))</formula>
    </cfRule>
  </conditionalFormatting>
  <conditionalFormatting sqref="AH413">
    <cfRule type="containsText" dxfId="3925" priority="4207" operator="containsText" text="PENDIENTE">
      <formula>NOT(ISERROR(SEARCH("PENDIENTE",AH413)))</formula>
    </cfRule>
  </conditionalFormatting>
  <conditionalFormatting sqref="AH413">
    <cfRule type="containsText" dxfId="3924" priority="4206" operator="containsText" text="ENVIADO A FINANCIERA">
      <formula>NOT(ISERROR(SEARCH("ENVIADO A FINANCIERA",AH413)))</formula>
    </cfRule>
  </conditionalFormatting>
  <conditionalFormatting sqref="AH414">
    <cfRule type="containsText" dxfId="3923" priority="4205" operator="containsText" text="FIRMADO">
      <formula>NOT(ISERROR(SEARCH("FIRMADO",AH414)))</formula>
    </cfRule>
  </conditionalFormatting>
  <conditionalFormatting sqref="AH414">
    <cfRule type="containsText" dxfId="3922" priority="4204" operator="containsText" text="EXPEDIDO">
      <formula>NOT(ISERROR(SEARCH("EXPEDIDO",AH414)))</formula>
    </cfRule>
  </conditionalFormatting>
  <conditionalFormatting sqref="AH414">
    <cfRule type="containsText" dxfId="3921" priority="4203" operator="containsText" text="RELACIONADO">
      <formula>NOT(ISERROR(SEARCH("RELACIONADO",AH414)))</formula>
    </cfRule>
  </conditionalFormatting>
  <conditionalFormatting sqref="AH414">
    <cfRule type="containsText" dxfId="3920" priority="4202" operator="containsText" text="ANEXADO">
      <formula>NOT(ISERROR(SEARCH("ANEXADO",AH414)))</formula>
    </cfRule>
  </conditionalFormatting>
  <conditionalFormatting sqref="AH414">
    <cfRule type="containsText" dxfId="3919" priority="4201" operator="containsText" text="PENDIENTE">
      <formula>NOT(ISERROR(SEARCH("PENDIENTE",AH414)))</formula>
    </cfRule>
  </conditionalFormatting>
  <conditionalFormatting sqref="AH414">
    <cfRule type="containsText" dxfId="3918" priority="4200" operator="containsText" text="ENVIADO A FINANCIERA">
      <formula>NOT(ISERROR(SEARCH("ENVIADO A FINANCIERA",AH414)))</formula>
    </cfRule>
  </conditionalFormatting>
  <conditionalFormatting sqref="AH471">
    <cfRule type="containsText" dxfId="3917" priority="4199" operator="containsText" text="FIRMADO">
      <formula>NOT(ISERROR(SEARCH("FIRMADO",AH471)))</formula>
    </cfRule>
  </conditionalFormatting>
  <conditionalFormatting sqref="AH471">
    <cfRule type="containsText" dxfId="3916" priority="4198" operator="containsText" text="EXPEDIDO">
      <formula>NOT(ISERROR(SEARCH("EXPEDIDO",AH471)))</formula>
    </cfRule>
  </conditionalFormatting>
  <conditionalFormatting sqref="AH471">
    <cfRule type="containsText" dxfId="3915" priority="4197" operator="containsText" text="RELACIONADO">
      <formula>NOT(ISERROR(SEARCH("RELACIONADO",AH471)))</formula>
    </cfRule>
  </conditionalFormatting>
  <conditionalFormatting sqref="AH471">
    <cfRule type="containsText" dxfId="3914" priority="4196" operator="containsText" text="ANEXADO">
      <formula>NOT(ISERROR(SEARCH("ANEXADO",AH471)))</formula>
    </cfRule>
  </conditionalFormatting>
  <conditionalFormatting sqref="AH471">
    <cfRule type="containsText" dxfId="3913" priority="4195" operator="containsText" text="PENDIENTE">
      <formula>NOT(ISERROR(SEARCH("PENDIENTE",AH471)))</formula>
    </cfRule>
  </conditionalFormatting>
  <conditionalFormatting sqref="AH471">
    <cfRule type="containsText" dxfId="3912" priority="4194" operator="containsText" text="ENVIADO A FINANCIERA">
      <formula>NOT(ISERROR(SEARCH("ENVIADO A FINANCIERA",AH471)))</formula>
    </cfRule>
  </conditionalFormatting>
  <conditionalFormatting sqref="AH472">
    <cfRule type="containsText" dxfId="3911" priority="4193" operator="containsText" text="FIRMADO">
      <formula>NOT(ISERROR(SEARCH("FIRMADO",AH472)))</formula>
    </cfRule>
  </conditionalFormatting>
  <conditionalFormatting sqref="AH472">
    <cfRule type="containsText" dxfId="3910" priority="4192" operator="containsText" text="EXPEDIDO">
      <formula>NOT(ISERROR(SEARCH("EXPEDIDO",AH472)))</formula>
    </cfRule>
  </conditionalFormatting>
  <conditionalFormatting sqref="AH472">
    <cfRule type="containsText" dxfId="3909" priority="4191" operator="containsText" text="RELACIONADO">
      <formula>NOT(ISERROR(SEARCH("RELACIONADO",AH472)))</formula>
    </cfRule>
  </conditionalFormatting>
  <conditionalFormatting sqref="AH472">
    <cfRule type="containsText" dxfId="3908" priority="4190" operator="containsText" text="ANEXADO">
      <formula>NOT(ISERROR(SEARCH("ANEXADO",AH472)))</formula>
    </cfRule>
  </conditionalFormatting>
  <conditionalFormatting sqref="AH472">
    <cfRule type="containsText" dxfId="3907" priority="4189" operator="containsText" text="PENDIENTE">
      <formula>NOT(ISERROR(SEARCH("PENDIENTE",AH472)))</formula>
    </cfRule>
  </conditionalFormatting>
  <conditionalFormatting sqref="AH472">
    <cfRule type="containsText" dxfId="3906" priority="4188" operator="containsText" text="ENVIADO A FINANCIERA">
      <formula>NOT(ISERROR(SEARCH("ENVIADO A FINANCIERA",AH472)))</formula>
    </cfRule>
  </conditionalFormatting>
  <conditionalFormatting sqref="AH473">
    <cfRule type="containsText" dxfId="3905" priority="4187" operator="containsText" text="FIRMADO">
      <formula>NOT(ISERROR(SEARCH("FIRMADO",AH473)))</formula>
    </cfRule>
  </conditionalFormatting>
  <conditionalFormatting sqref="AH473">
    <cfRule type="containsText" dxfId="3904" priority="4186" operator="containsText" text="EXPEDIDO">
      <formula>NOT(ISERROR(SEARCH("EXPEDIDO",AH473)))</formula>
    </cfRule>
  </conditionalFormatting>
  <conditionalFormatting sqref="AH473">
    <cfRule type="containsText" dxfId="3903" priority="4185" operator="containsText" text="RELACIONADO">
      <formula>NOT(ISERROR(SEARCH("RELACIONADO",AH473)))</formula>
    </cfRule>
  </conditionalFormatting>
  <conditionalFormatting sqref="AH473">
    <cfRule type="containsText" dxfId="3902" priority="4184" operator="containsText" text="ANEXADO">
      <formula>NOT(ISERROR(SEARCH("ANEXADO",AH473)))</formula>
    </cfRule>
  </conditionalFormatting>
  <conditionalFormatting sqref="AH473">
    <cfRule type="containsText" dxfId="3901" priority="4183" operator="containsText" text="PENDIENTE">
      <formula>NOT(ISERROR(SEARCH("PENDIENTE",AH473)))</formula>
    </cfRule>
  </conditionalFormatting>
  <conditionalFormatting sqref="AH473">
    <cfRule type="containsText" dxfId="3900" priority="4182" operator="containsText" text="ENVIADO A FINANCIERA">
      <formula>NOT(ISERROR(SEARCH("ENVIADO A FINANCIERA",AH473)))</formula>
    </cfRule>
  </conditionalFormatting>
  <conditionalFormatting sqref="AH474">
    <cfRule type="containsText" dxfId="3899" priority="4181" operator="containsText" text="FIRMADO">
      <formula>NOT(ISERROR(SEARCH("FIRMADO",AH474)))</formula>
    </cfRule>
  </conditionalFormatting>
  <conditionalFormatting sqref="AH474">
    <cfRule type="containsText" dxfId="3898" priority="4180" operator="containsText" text="EXPEDIDO">
      <formula>NOT(ISERROR(SEARCH("EXPEDIDO",AH474)))</formula>
    </cfRule>
  </conditionalFormatting>
  <conditionalFormatting sqref="AH474">
    <cfRule type="containsText" dxfId="3897" priority="4179" operator="containsText" text="RELACIONADO">
      <formula>NOT(ISERROR(SEARCH("RELACIONADO",AH474)))</formula>
    </cfRule>
  </conditionalFormatting>
  <conditionalFormatting sqref="AH474">
    <cfRule type="containsText" dxfId="3896" priority="4178" operator="containsText" text="ANEXADO">
      <formula>NOT(ISERROR(SEARCH("ANEXADO",AH474)))</formula>
    </cfRule>
  </conditionalFormatting>
  <conditionalFormatting sqref="AH474">
    <cfRule type="containsText" dxfId="3895" priority="4177" operator="containsText" text="PENDIENTE">
      <formula>NOT(ISERROR(SEARCH("PENDIENTE",AH474)))</formula>
    </cfRule>
  </conditionalFormatting>
  <conditionalFormatting sqref="AH474">
    <cfRule type="containsText" dxfId="3894" priority="4176" operator="containsText" text="ENVIADO A FINANCIERA">
      <formula>NOT(ISERROR(SEARCH("ENVIADO A FINANCIERA",AH474)))</formula>
    </cfRule>
  </conditionalFormatting>
  <conditionalFormatting sqref="AH476">
    <cfRule type="containsText" dxfId="3893" priority="4175" operator="containsText" text="FIRMADO">
      <formula>NOT(ISERROR(SEARCH("FIRMADO",AH476)))</formula>
    </cfRule>
  </conditionalFormatting>
  <conditionalFormatting sqref="AH476">
    <cfRule type="containsText" dxfId="3892" priority="4174" operator="containsText" text="EXPEDIDO">
      <formula>NOT(ISERROR(SEARCH("EXPEDIDO",AH476)))</formula>
    </cfRule>
  </conditionalFormatting>
  <conditionalFormatting sqref="AH476">
    <cfRule type="containsText" dxfId="3891" priority="4173" operator="containsText" text="RELACIONADO">
      <formula>NOT(ISERROR(SEARCH("RELACIONADO",AH476)))</formula>
    </cfRule>
  </conditionalFormatting>
  <conditionalFormatting sqref="AH476">
    <cfRule type="containsText" dxfId="3890" priority="4172" operator="containsText" text="ANEXADO">
      <formula>NOT(ISERROR(SEARCH("ANEXADO",AH476)))</formula>
    </cfRule>
  </conditionalFormatting>
  <conditionalFormatting sqref="AH476">
    <cfRule type="containsText" dxfId="3889" priority="4171" operator="containsText" text="PENDIENTE">
      <formula>NOT(ISERROR(SEARCH("PENDIENTE",AH476)))</formula>
    </cfRule>
  </conditionalFormatting>
  <conditionalFormatting sqref="AH476">
    <cfRule type="containsText" dxfId="3888" priority="4170" operator="containsText" text="ENVIADO A FINANCIERA">
      <formula>NOT(ISERROR(SEARCH("ENVIADO A FINANCIERA",AH476)))</formula>
    </cfRule>
  </conditionalFormatting>
  <conditionalFormatting sqref="AH477:AH504">
    <cfRule type="containsText" dxfId="3887" priority="4169" operator="containsText" text="FIRMADO">
      <formula>NOT(ISERROR(SEARCH("FIRMADO",AH477)))</formula>
    </cfRule>
  </conditionalFormatting>
  <conditionalFormatting sqref="AH477:AH504">
    <cfRule type="containsText" dxfId="3886" priority="4168" operator="containsText" text="EXPEDIDO">
      <formula>NOT(ISERROR(SEARCH("EXPEDIDO",AH477)))</formula>
    </cfRule>
  </conditionalFormatting>
  <conditionalFormatting sqref="AH477:AH504">
    <cfRule type="containsText" dxfId="3885" priority="4167" operator="containsText" text="RELACIONADO">
      <formula>NOT(ISERROR(SEARCH("RELACIONADO",AH477)))</formula>
    </cfRule>
  </conditionalFormatting>
  <conditionalFormatting sqref="AH477:AH504">
    <cfRule type="containsText" dxfId="3884" priority="4166" operator="containsText" text="ANEXADO">
      <formula>NOT(ISERROR(SEARCH("ANEXADO",AH477)))</formula>
    </cfRule>
  </conditionalFormatting>
  <conditionalFormatting sqref="AH477:AH504">
    <cfRule type="containsText" dxfId="3883" priority="4165" operator="containsText" text="PENDIENTE">
      <formula>NOT(ISERROR(SEARCH("PENDIENTE",AH477)))</formula>
    </cfRule>
  </conditionalFormatting>
  <conditionalFormatting sqref="AH477:AH504">
    <cfRule type="containsText" dxfId="3882" priority="4164" operator="containsText" text="ENVIADO A FINANCIERA">
      <formula>NOT(ISERROR(SEARCH("ENVIADO A FINANCIERA",AH477)))</formula>
    </cfRule>
  </conditionalFormatting>
  <conditionalFormatting sqref="AH505">
    <cfRule type="containsText" dxfId="3881" priority="4163" operator="containsText" text="FIRMADO">
      <formula>NOT(ISERROR(SEARCH("FIRMADO",AH505)))</formula>
    </cfRule>
  </conditionalFormatting>
  <conditionalFormatting sqref="AH505">
    <cfRule type="containsText" dxfId="3880" priority="4162" operator="containsText" text="EXPEDIDO">
      <formula>NOT(ISERROR(SEARCH("EXPEDIDO",AH505)))</formula>
    </cfRule>
  </conditionalFormatting>
  <conditionalFormatting sqref="AH505">
    <cfRule type="containsText" dxfId="3879" priority="4161" operator="containsText" text="RELACIONADO">
      <formula>NOT(ISERROR(SEARCH("RELACIONADO",AH505)))</formula>
    </cfRule>
  </conditionalFormatting>
  <conditionalFormatting sqref="AH505">
    <cfRule type="containsText" dxfId="3878" priority="4160" operator="containsText" text="ANEXADO">
      <formula>NOT(ISERROR(SEARCH("ANEXADO",AH505)))</formula>
    </cfRule>
  </conditionalFormatting>
  <conditionalFormatting sqref="AH505">
    <cfRule type="containsText" dxfId="3877" priority="4159" operator="containsText" text="PENDIENTE">
      <formula>NOT(ISERROR(SEARCH("PENDIENTE",AH505)))</formula>
    </cfRule>
  </conditionalFormatting>
  <conditionalFormatting sqref="AH505">
    <cfRule type="containsText" dxfId="3876" priority="4158" operator="containsText" text="ENVIADO A FINANCIERA">
      <formula>NOT(ISERROR(SEARCH("ENVIADO A FINANCIERA",AH505)))</formula>
    </cfRule>
  </conditionalFormatting>
  <conditionalFormatting sqref="AH506">
    <cfRule type="containsText" dxfId="3875" priority="4157" operator="containsText" text="FIRMADO">
      <formula>NOT(ISERROR(SEARCH("FIRMADO",AH506)))</formula>
    </cfRule>
  </conditionalFormatting>
  <conditionalFormatting sqref="AH506">
    <cfRule type="containsText" dxfId="3874" priority="4156" operator="containsText" text="EXPEDIDO">
      <formula>NOT(ISERROR(SEARCH("EXPEDIDO",AH506)))</formula>
    </cfRule>
  </conditionalFormatting>
  <conditionalFormatting sqref="AH506">
    <cfRule type="containsText" dxfId="3873" priority="4155" operator="containsText" text="RELACIONADO">
      <formula>NOT(ISERROR(SEARCH("RELACIONADO",AH506)))</formula>
    </cfRule>
  </conditionalFormatting>
  <conditionalFormatting sqref="AH506">
    <cfRule type="containsText" dxfId="3872" priority="4154" operator="containsText" text="ANEXADO">
      <formula>NOT(ISERROR(SEARCH("ANEXADO",AH506)))</formula>
    </cfRule>
  </conditionalFormatting>
  <conditionalFormatting sqref="AH506">
    <cfRule type="containsText" dxfId="3871" priority="4153" operator="containsText" text="PENDIENTE">
      <formula>NOT(ISERROR(SEARCH("PENDIENTE",AH506)))</formula>
    </cfRule>
  </conditionalFormatting>
  <conditionalFormatting sqref="AH506">
    <cfRule type="containsText" dxfId="3870" priority="4152" operator="containsText" text="ENVIADO A FINANCIERA">
      <formula>NOT(ISERROR(SEARCH("ENVIADO A FINANCIERA",AH506)))</formula>
    </cfRule>
  </conditionalFormatting>
  <conditionalFormatting sqref="AH508">
    <cfRule type="containsText" dxfId="3869" priority="4151" operator="containsText" text="FIRMADO">
      <formula>NOT(ISERROR(SEARCH("FIRMADO",AH508)))</formula>
    </cfRule>
  </conditionalFormatting>
  <conditionalFormatting sqref="AH508">
    <cfRule type="containsText" dxfId="3868" priority="4150" operator="containsText" text="EXPEDIDO">
      <formula>NOT(ISERROR(SEARCH("EXPEDIDO",AH508)))</formula>
    </cfRule>
  </conditionalFormatting>
  <conditionalFormatting sqref="AH508">
    <cfRule type="containsText" dxfId="3867" priority="4149" operator="containsText" text="RELACIONADO">
      <formula>NOT(ISERROR(SEARCH("RELACIONADO",AH508)))</formula>
    </cfRule>
  </conditionalFormatting>
  <conditionalFormatting sqref="AH508">
    <cfRule type="containsText" dxfId="3866" priority="4148" operator="containsText" text="ANEXADO">
      <formula>NOT(ISERROR(SEARCH("ANEXADO",AH508)))</formula>
    </cfRule>
  </conditionalFormatting>
  <conditionalFormatting sqref="AH508">
    <cfRule type="containsText" dxfId="3865" priority="4147" operator="containsText" text="PENDIENTE">
      <formula>NOT(ISERROR(SEARCH("PENDIENTE",AH508)))</formula>
    </cfRule>
  </conditionalFormatting>
  <conditionalFormatting sqref="AH508">
    <cfRule type="containsText" dxfId="3864" priority="4146" operator="containsText" text="ENVIADO A FINANCIERA">
      <formula>NOT(ISERROR(SEARCH("ENVIADO A FINANCIERA",AH508)))</formula>
    </cfRule>
  </conditionalFormatting>
  <conditionalFormatting sqref="AH509">
    <cfRule type="containsText" dxfId="3863" priority="4145" operator="containsText" text="FIRMADO">
      <formula>NOT(ISERROR(SEARCH("FIRMADO",AH509)))</formula>
    </cfRule>
  </conditionalFormatting>
  <conditionalFormatting sqref="AH509">
    <cfRule type="containsText" dxfId="3862" priority="4144" operator="containsText" text="EXPEDIDO">
      <formula>NOT(ISERROR(SEARCH("EXPEDIDO",AH509)))</formula>
    </cfRule>
  </conditionalFormatting>
  <conditionalFormatting sqref="AH509">
    <cfRule type="containsText" dxfId="3861" priority="4143" operator="containsText" text="RELACIONADO">
      <formula>NOT(ISERROR(SEARCH("RELACIONADO",AH509)))</formula>
    </cfRule>
  </conditionalFormatting>
  <conditionalFormatting sqref="AH509">
    <cfRule type="containsText" dxfId="3860" priority="4142" operator="containsText" text="ANEXADO">
      <formula>NOT(ISERROR(SEARCH("ANEXADO",AH509)))</formula>
    </cfRule>
  </conditionalFormatting>
  <conditionalFormatting sqref="AH509">
    <cfRule type="containsText" dxfId="3859" priority="4141" operator="containsText" text="PENDIENTE">
      <formula>NOT(ISERROR(SEARCH("PENDIENTE",AH509)))</formula>
    </cfRule>
  </conditionalFormatting>
  <conditionalFormatting sqref="AH509">
    <cfRule type="containsText" dxfId="3858" priority="4140" operator="containsText" text="ENVIADO A FINANCIERA">
      <formula>NOT(ISERROR(SEARCH("ENVIADO A FINANCIERA",AH509)))</formula>
    </cfRule>
  </conditionalFormatting>
  <conditionalFormatting sqref="AH519:AH538 AH540:AH544">
    <cfRule type="containsText" dxfId="3857" priority="4139" operator="containsText" text="FIRMADO">
      <formula>NOT(ISERROR(SEARCH("FIRMADO",AH519)))</formula>
    </cfRule>
  </conditionalFormatting>
  <conditionalFormatting sqref="AH519:AH538 AH540:AH544">
    <cfRule type="containsText" dxfId="3856" priority="4138" operator="containsText" text="EXPEDIDO">
      <formula>NOT(ISERROR(SEARCH("EXPEDIDO",AH519)))</formula>
    </cfRule>
  </conditionalFormatting>
  <conditionalFormatting sqref="AH519:AH538 AH540:AH544">
    <cfRule type="containsText" dxfId="3855" priority="4137" operator="containsText" text="RELACIONADO">
      <formula>NOT(ISERROR(SEARCH("RELACIONADO",AH519)))</formula>
    </cfRule>
  </conditionalFormatting>
  <conditionalFormatting sqref="AH519:AH538 AH540:AH544">
    <cfRule type="containsText" dxfId="3854" priority="4136" operator="containsText" text="ANEXADO">
      <formula>NOT(ISERROR(SEARCH("ANEXADO",AH519)))</formula>
    </cfRule>
  </conditionalFormatting>
  <conditionalFormatting sqref="AH519:AH538 AH540:AH544">
    <cfRule type="containsText" dxfId="3853" priority="4135" operator="containsText" text="PENDIENTE">
      <formula>NOT(ISERROR(SEARCH("PENDIENTE",AH519)))</formula>
    </cfRule>
  </conditionalFormatting>
  <conditionalFormatting sqref="AH519:AH538 AH540:AH544">
    <cfRule type="containsText" dxfId="3852" priority="4134" operator="containsText" text="ENVIADO A FINANCIERA">
      <formula>NOT(ISERROR(SEARCH("ENVIADO A FINANCIERA",AH519)))</formula>
    </cfRule>
  </conditionalFormatting>
  <conditionalFormatting sqref="AH517">
    <cfRule type="containsText" dxfId="3851" priority="4133" operator="containsText" text="FIRMADO">
      <formula>NOT(ISERROR(SEARCH("FIRMADO",AH517)))</formula>
    </cfRule>
  </conditionalFormatting>
  <conditionalFormatting sqref="AH517">
    <cfRule type="containsText" dxfId="3850" priority="4132" operator="containsText" text="EXPEDIDO">
      <formula>NOT(ISERROR(SEARCH("EXPEDIDO",AH517)))</formula>
    </cfRule>
  </conditionalFormatting>
  <conditionalFormatting sqref="AH517">
    <cfRule type="containsText" dxfId="3849" priority="4131" operator="containsText" text="RELACIONADO">
      <formula>NOT(ISERROR(SEARCH("RELACIONADO",AH517)))</formula>
    </cfRule>
  </conditionalFormatting>
  <conditionalFormatting sqref="AH517">
    <cfRule type="containsText" dxfId="3848" priority="4130" operator="containsText" text="ANEXADO">
      <formula>NOT(ISERROR(SEARCH("ANEXADO",AH517)))</formula>
    </cfRule>
  </conditionalFormatting>
  <conditionalFormatting sqref="AH517">
    <cfRule type="containsText" dxfId="3847" priority="4129" operator="containsText" text="PENDIENTE">
      <formula>NOT(ISERROR(SEARCH("PENDIENTE",AH517)))</formula>
    </cfRule>
  </conditionalFormatting>
  <conditionalFormatting sqref="AH517">
    <cfRule type="containsText" dxfId="3846" priority="4128" operator="containsText" text="ENVIADO A FINANCIERA">
      <formula>NOT(ISERROR(SEARCH("ENVIADO A FINANCIERA",AH517)))</formula>
    </cfRule>
  </conditionalFormatting>
  <conditionalFormatting sqref="AH513:AH516">
    <cfRule type="containsText" dxfId="3845" priority="4127" operator="containsText" text="FIRMADO">
      <formula>NOT(ISERROR(SEARCH("FIRMADO",AH513)))</formula>
    </cfRule>
  </conditionalFormatting>
  <conditionalFormatting sqref="AH513:AH516">
    <cfRule type="containsText" dxfId="3844" priority="4126" operator="containsText" text="EXPEDIDO">
      <formula>NOT(ISERROR(SEARCH("EXPEDIDO",AH513)))</formula>
    </cfRule>
  </conditionalFormatting>
  <conditionalFormatting sqref="AH513:AH516">
    <cfRule type="containsText" dxfId="3843" priority="4125" operator="containsText" text="RELACIONADO">
      <formula>NOT(ISERROR(SEARCH("RELACIONADO",AH513)))</formula>
    </cfRule>
  </conditionalFormatting>
  <conditionalFormatting sqref="AH513:AH516">
    <cfRule type="containsText" dxfId="3842" priority="4124" operator="containsText" text="ANEXADO">
      <formula>NOT(ISERROR(SEARCH("ANEXADO",AH513)))</formula>
    </cfRule>
  </conditionalFormatting>
  <conditionalFormatting sqref="AH513:AH516">
    <cfRule type="containsText" dxfId="3841" priority="4123" operator="containsText" text="PENDIENTE">
      <formula>NOT(ISERROR(SEARCH("PENDIENTE",AH513)))</formula>
    </cfRule>
  </conditionalFormatting>
  <conditionalFormatting sqref="AH513:AH516">
    <cfRule type="containsText" dxfId="3840" priority="4122" operator="containsText" text="ENVIADO A FINANCIERA">
      <formula>NOT(ISERROR(SEARCH("ENVIADO A FINANCIERA",AH513)))</formula>
    </cfRule>
  </conditionalFormatting>
  <conditionalFormatting sqref="AH510:AH511">
    <cfRule type="containsText" dxfId="3839" priority="4121" operator="containsText" text="FIRMADO">
      <formula>NOT(ISERROR(SEARCH("FIRMADO",AH510)))</formula>
    </cfRule>
  </conditionalFormatting>
  <conditionalFormatting sqref="AH510:AH511">
    <cfRule type="containsText" dxfId="3838" priority="4120" operator="containsText" text="EXPEDIDO">
      <formula>NOT(ISERROR(SEARCH("EXPEDIDO",AH510)))</formula>
    </cfRule>
  </conditionalFormatting>
  <conditionalFormatting sqref="AH510:AH511">
    <cfRule type="containsText" dxfId="3837" priority="4119" operator="containsText" text="RELACIONADO">
      <formula>NOT(ISERROR(SEARCH("RELACIONADO",AH510)))</formula>
    </cfRule>
  </conditionalFormatting>
  <conditionalFormatting sqref="AH510:AH511">
    <cfRule type="containsText" dxfId="3836" priority="4118" operator="containsText" text="ANEXADO">
      <formula>NOT(ISERROR(SEARCH("ANEXADO",AH510)))</formula>
    </cfRule>
  </conditionalFormatting>
  <conditionalFormatting sqref="AH510:AH511">
    <cfRule type="containsText" dxfId="3835" priority="4117" operator="containsText" text="PENDIENTE">
      <formula>NOT(ISERROR(SEARCH("PENDIENTE",AH510)))</formula>
    </cfRule>
  </conditionalFormatting>
  <conditionalFormatting sqref="AH510:AH511">
    <cfRule type="containsText" dxfId="3834" priority="4116" operator="containsText" text="ENVIADO A FINANCIERA">
      <formula>NOT(ISERROR(SEARCH("ENVIADO A FINANCIERA",AH510)))</formula>
    </cfRule>
  </conditionalFormatting>
  <conditionalFormatting sqref="AH518">
    <cfRule type="containsText" dxfId="3833" priority="4115" operator="containsText" text="FIRMADO">
      <formula>NOT(ISERROR(SEARCH("FIRMADO",AH518)))</formula>
    </cfRule>
  </conditionalFormatting>
  <conditionalFormatting sqref="AH518">
    <cfRule type="containsText" dxfId="3832" priority="4114" operator="containsText" text="EXPEDIDO">
      <formula>NOT(ISERROR(SEARCH("EXPEDIDO",AH518)))</formula>
    </cfRule>
  </conditionalFormatting>
  <conditionalFormatting sqref="AH518">
    <cfRule type="containsText" dxfId="3831" priority="4113" operator="containsText" text="RELACIONADO">
      <formula>NOT(ISERROR(SEARCH("RELACIONADO",AH518)))</formula>
    </cfRule>
  </conditionalFormatting>
  <conditionalFormatting sqref="AH518">
    <cfRule type="containsText" dxfId="3830" priority="4112" operator="containsText" text="ANEXADO">
      <formula>NOT(ISERROR(SEARCH("ANEXADO",AH518)))</formula>
    </cfRule>
  </conditionalFormatting>
  <conditionalFormatting sqref="AH518">
    <cfRule type="containsText" dxfId="3829" priority="4111" operator="containsText" text="PENDIENTE">
      <formula>NOT(ISERROR(SEARCH("PENDIENTE",AH518)))</formula>
    </cfRule>
  </conditionalFormatting>
  <conditionalFormatting sqref="AH518">
    <cfRule type="containsText" dxfId="3828" priority="4110" operator="containsText" text="ENVIADO A FINANCIERA">
      <formula>NOT(ISERROR(SEARCH("ENVIADO A FINANCIERA",AH518)))</formula>
    </cfRule>
  </conditionalFormatting>
  <conditionalFormatting sqref="AH507">
    <cfRule type="containsText" dxfId="3827" priority="4109" operator="containsText" text="FIRMADO">
      <formula>NOT(ISERROR(SEARCH("FIRMADO",AH507)))</formula>
    </cfRule>
  </conditionalFormatting>
  <conditionalFormatting sqref="AH507">
    <cfRule type="containsText" dxfId="3826" priority="4108" operator="containsText" text="EXPEDIDO">
      <formula>NOT(ISERROR(SEARCH("EXPEDIDO",AH507)))</formula>
    </cfRule>
  </conditionalFormatting>
  <conditionalFormatting sqref="AH507">
    <cfRule type="containsText" dxfId="3825" priority="4107" operator="containsText" text="RELACIONADO">
      <formula>NOT(ISERROR(SEARCH("RELACIONADO",AH507)))</formula>
    </cfRule>
  </conditionalFormatting>
  <conditionalFormatting sqref="AH507">
    <cfRule type="containsText" dxfId="3824" priority="4106" operator="containsText" text="ANEXADO">
      <formula>NOT(ISERROR(SEARCH("ANEXADO",AH507)))</formula>
    </cfRule>
  </conditionalFormatting>
  <conditionalFormatting sqref="AH507">
    <cfRule type="containsText" dxfId="3823" priority="4105" operator="containsText" text="PENDIENTE">
      <formula>NOT(ISERROR(SEARCH("PENDIENTE",AH507)))</formula>
    </cfRule>
  </conditionalFormatting>
  <conditionalFormatting sqref="AH507">
    <cfRule type="containsText" dxfId="3822" priority="4104" operator="containsText" text="ENVIADO A FINANCIERA">
      <formula>NOT(ISERROR(SEARCH("ENVIADO A FINANCIERA",AH507)))</formula>
    </cfRule>
  </conditionalFormatting>
  <conditionalFormatting sqref="AH512">
    <cfRule type="containsText" dxfId="3821" priority="4103" operator="containsText" text="FIRMADO">
      <formula>NOT(ISERROR(SEARCH("FIRMADO",AH512)))</formula>
    </cfRule>
  </conditionalFormatting>
  <conditionalFormatting sqref="AH512">
    <cfRule type="containsText" dxfId="3820" priority="4102" operator="containsText" text="EXPEDIDO">
      <formula>NOT(ISERROR(SEARCH("EXPEDIDO",AH512)))</formula>
    </cfRule>
  </conditionalFormatting>
  <conditionalFormatting sqref="AH512">
    <cfRule type="containsText" dxfId="3819" priority="4101" operator="containsText" text="RELACIONADO">
      <formula>NOT(ISERROR(SEARCH("RELACIONADO",AH512)))</formula>
    </cfRule>
  </conditionalFormatting>
  <conditionalFormatting sqref="AH512">
    <cfRule type="containsText" dxfId="3818" priority="4100" operator="containsText" text="ANEXADO">
      <formula>NOT(ISERROR(SEARCH("ANEXADO",AH512)))</formula>
    </cfRule>
  </conditionalFormatting>
  <conditionalFormatting sqref="AH512">
    <cfRule type="containsText" dxfId="3817" priority="4099" operator="containsText" text="PENDIENTE">
      <formula>NOT(ISERROR(SEARCH("PENDIENTE",AH512)))</formula>
    </cfRule>
  </conditionalFormatting>
  <conditionalFormatting sqref="AH512">
    <cfRule type="containsText" dxfId="3816" priority="4098" operator="containsText" text="ENVIADO A FINANCIERA">
      <formula>NOT(ISERROR(SEARCH("ENVIADO A FINANCIERA",AH512)))</formula>
    </cfRule>
  </conditionalFormatting>
  <conditionalFormatting sqref="AH570:AH592 AH545:AH567">
    <cfRule type="containsText" dxfId="3815" priority="4097" operator="containsText" text="FIRMADO">
      <formula>NOT(ISERROR(SEARCH("FIRMADO",AH545)))</formula>
    </cfRule>
  </conditionalFormatting>
  <conditionalFormatting sqref="AH570:AH592 AH545:AH567">
    <cfRule type="containsText" dxfId="3814" priority="4096" operator="containsText" text="EXPEDIDO">
      <formula>NOT(ISERROR(SEARCH("EXPEDIDO",AH545)))</formula>
    </cfRule>
  </conditionalFormatting>
  <conditionalFormatting sqref="AH570:AH592 AH545:AH567">
    <cfRule type="containsText" dxfId="3813" priority="4095" operator="containsText" text="RELACIONADO">
      <formula>NOT(ISERROR(SEARCH("RELACIONADO",AH545)))</formula>
    </cfRule>
  </conditionalFormatting>
  <conditionalFormatting sqref="AH570:AH592 AH545:AH567">
    <cfRule type="containsText" dxfId="3812" priority="4094" operator="containsText" text="ANEXADO">
      <formula>NOT(ISERROR(SEARCH("ANEXADO",AH545)))</formula>
    </cfRule>
  </conditionalFormatting>
  <conditionalFormatting sqref="AH570:AH592 AH545:AH567">
    <cfRule type="containsText" dxfId="3811" priority="4093" operator="containsText" text="PENDIENTE">
      <formula>NOT(ISERROR(SEARCH("PENDIENTE",AH545)))</formula>
    </cfRule>
  </conditionalFormatting>
  <conditionalFormatting sqref="AH570:AH592 AH545:AH567">
    <cfRule type="containsText" dxfId="3810" priority="4092" operator="containsText" text="ENVIADO A FINANCIERA">
      <formula>NOT(ISERROR(SEARCH("ENVIADO A FINANCIERA",AH545)))</formula>
    </cfRule>
  </conditionalFormatting>
  <conditionalFormatting sqref="AH445">
    <cfRule type="containsText" dxfId="3809" priority="4091" operator="containsText" text="FIRMADO">
      <formula>NOT(ISERROR(SEARCH("FIRMADO",AH445)))</formula>
    </cfRule>
  </conditionalFormatting>
  <conditionalFormatting sqref="AH445">
    <cfRule type="containsText" dxfId="3808" priority="4090" operator="containsText" text="EXPEDIDO">
      <formula>NOT(ISERROR(SEARCH("EXPEDIDO",AH445)))</formula>
    </cfRule>
  </conditionalFormatting>
  <conditionalFormatting sqref="AH445">
    <cfRule type="containsText" dxfId="3807" priority="4089" operator="containsText" text="RELACIONADO">
      <formula>NOT(ISERROR(SEARCH("RELACIONADO",AH445)))</formula>
    </cfRule>
  </conditionalFormatting>
  <conditionalFormatting sqref="AH445">
    <cfRule type="containsText" dxfId="3806" priority="4088" operator="containsText" text="ANEXADO">
      <formula>NOT(ISERROR(SEARCH("ANEXADO",AH445)))</formula>
    </cfRule>
  </conditionalFormatting>
  <conditionalFormatting sqref="AH445">
    <cfRule type="containsText" dxfId="3805" priority="4087" operator="containsText" text="PENDIENTE">
      <formula>NOT(ISERROR(SEARCH("PENDIENTE",AH445)))</formula>
    </cfRule>
  </conditionalFormatting>
  <conditionalFormatting sqref="AH445">
    <cfRule type="containsText" dxfId="3804" priority="4086" operator="containsText" text="ENVIADO A FINANCIERA">
      <formula>NOT(ISERROR(SEARCH("ENVIADO A FINANCIERA",AH445)))</formula>
    </cfRule>
  </conditionalFormatting>
  <conditionalFormatting sqref="AH569">
    <cfRule type="containsText" dxfId="3803" priority="4085" operator="containsText" text="FIRMADO">
      <formula>NOT(ISERROR(SEARCH("FIRMADO",AH569)))</formula>
    </cfRule>
  </conditionalFormatting>
  <conditionalFormatting sqref="AH569">
    <cfRule type="containsText" dxfId="3802" priority="4084" operator="containsText" text="EXPEDIDO">
      <formula>NOT(ISERROR(SEARCH("EXPEDIDO",AH569)))</formula>
    </cfRule>
  </conditionalFormatting>
  <conditionalFormatting sqref="AH569">
    <cfRule type="containsText" dxfId="3801" priority="4083" operator="containsText" text="RELACIONADO">
      <formula>NOT(ISERROR(SEARCH("RELACIONADO",AH569)))</formula>
    </cfRule>
  </conditionalFormatting>
  <conditionalFormatting sqref="AH569">
    <cfRule type="containsText" dxfId="3800" priority="4082" operator="containsText" text="ANEXADO">
      <formula>NOT(ISERROR(SEARCH("ANEXADO",AH569)))</formula>
    </cfRule>
  </conditionalFormatting>
  <conditionalFormatting sqref="AH569">
    <cfRule type="containsText" dxfId="3799" priority="4081" operator="containsText" text="PENDIENTE">
      <formula>NOT(ISERROR(SEARCH("PENDIENTE",AH569)))</formula>
    </cfRule>
  </conditionalFormatting>
  <conditionalFormatting sqref="AH569">
    <cfRule type="containsText" dxfId="3798" priority="4080" operator="containsText" text="ENVIADO A FINANCIERA">
      <formula>NOT(ISERROR(SEARCH("ENVIADO A FINANCIERA",AH569)))</formula>
    </cfRule>
  </conditionalFormatting>
  <conditionalFormatting sqref="AH269">
    <cfRule type="containsText" dxfId="3797" priority="4079" operator="containsText" text="FIRMADO">
      <formula>NOT(ISERROR(SEARCH("FIRMADO",AH269)))</formula>
    </cfRule>
  </conditionalFormatting>
  <conditionalFormatting sqref="AH269">
    <cfRule type="containsText" dxfId="3796" priority="4078" operator="containsText" text="EXPEDIDO">
      <formula>NOT(ISERROR(SEARCH("EXPEDIDO",AH269)))</formula>
    </cfRule>
  </conditionalFormatting>
  <conditionalFormatting sqref="AH269">
    <cfRule type="containsText" dxfId="3795" priority="4077" operator="containsText" text="RELACIONADO">
      <formula>NOT(ISERROR(SEARCH("RELACIONADO",AH269)))</formula>
    </cfRule>
  </conditionalFormatting>
  <conditionalFormatting sqref="AH269">
    <cfRule type="containsText" dxfId="3794" priority="4076" operator="containsText" text="ANEXADO">
      <formula>NOT(ISERROR(SEARCH("ANEXADO",AH269)))</formula>
    </cfRule>
  </conditionalFormatting>
  <conditionalFormatting sqref="AH269">
    <cfRule type="containsText" dxfId="3793" priority="4075" operator="containsText" text="PENDIENTE">
      <formula>NOT(ISERROR(SEARCH("PENDIENTE",AH269)))</formula>
    </cfRule>
  </conditionalFormatting>
  <conditionalFormatting sqref="AH269">
    <cfRule type="containsText" dxfId="3792" priority="4074" operator="containsText" text="ENVIADO A FINANCIERA">
      <formula>NOT(ISERROR(SEARCH("ENVIADO A FINANCIERA",AH269)))</formula>
    </cfRule>
  </conditionalFormatting>
  <conditionalFormatting sqref="AH568">
    <cfRule type="containsText" dxfId="3791" priority="4073" operator="containsText" text="FIRMADO">
      <formula>NOT(ISERROR(SEARCH("FIRMADO",AH568)))</formula>
    </cfRule>
  </conditionalFormatting>
  <conditionalFormatting sqref="AH568">
    <cfRule type="containsText" dxfId="3790" priority="4072" operator="containsText" text="EXPEDIDO">
      <formula>NOT(ISERROR(SEARCH("EXPEDIDO",AH568)))</formula>
    </cfRule>
  </conditionalFormatting>
  <conditionalFormatting sqref="AH568">
    <cfRule type="containsText" dxfId="3789" priority="4071" operator="containsText" text="RELACIONADO">
      <formula>NOT(ISERROR(SEARCH("RELACIONADO",AH568)))</formula>
    </cfRule>
  </conditionalFormatting>
  <conditionalFormatting sqref="AH568">
    <cfRule type="containsText" dxfId="3788" priority="4070" operator="containsText" text="ANEXADO">
      <formula>NOT(ISERROR(SEARCH("ANEXADO",AH568)))</formula>
    </cfRule>
  </conditionalFormatting>
  <conditionalFormatting sqref="AH568">
    <cfRule type="containsText" dxfId="3787" priority="4069" operator="containsText" text="PENDIENTE">
      <formula>NOT(ISERROR(SEARCH("PENDIENTE",AH568)))</formula>
    </cfRule>
  </conditionalFormatting>
  <conditionalFormatting sqref="AH568">
    <cfRule type="containsText" dxfId="3786" priority="4068" operator="containsText" text="ENVIADO A FINANCIERA">
      <formula>NOT(ISERROR(SEARCH("ENVIADO A FINANCIERA",AH568)))</formula>
    </cfRule>
  </conditionalFormatting>
  <conditionalFormatting sqref="AH475">
    <cfRule type="containsText" dxfId="3785" priority="4067" operator="containsText" text="FIRMADO">
      <formula>NOT(ISERROR(SEARCH("FIRMADO",AH475)))</formula>
    </cfRule>
  </conditionalFormatting>
  <conditionalFormatting sqref="AH475">
    <cfRule type="containsText" dxfId="3784" priority="4066" operator="containsText" text="EXPEDIDO">
      <formula>NOT(ISERROR(SEARCH("EXPEDIDO",AH475)))</formula>
    </cfRule>
  </conditionalFormatting>
  <conditionalFormatting sqref="AH475">
    <cfRule type="containsText" dxfId="3783" priority="4065" operator="containsText" text="RELACIONADO">
      <formula>NOT(ISERROR(SEARCH("RELACIONADO",AH475)))</formula>
    </cfRule>
  </conditionalFormatting>
  <conditionalFormatting sqref="AH475">
    <cfRule type="containsText" dxfId="3782" priority="4064" operator="containsText" text="ANEXADO">
      <formula>NOT(ISERROR(SEARCH("ANEXADO",AH475)))</formula>
    </cfRule>
  </conditionalFormatting>
  <conditionalFormatting sqref="AH475">
    <cfRule type="containsText" dxfId="3781" priority="4063" operator="containsText" text="PENDIENTE">
      <formula>NOT(ISERROR(SEARCH("PENDIENTE",AH475)))</formula>
    </cfRule>
  </conditionalFormatting>
  <conditionalFormatting sqref="AH475">
    <cfRule type="containsText" dxfId="3780" priority="4062" operator="containsText" text="ENVIADO A FINANCIERA">
      <formula>NOT(ISERROR(SEARCH("ENVIADO A FINANCIERA",AH475)))</formula>
    </cfRule>
  </conditionalFormatting>
  <conditionalFormatting sqref="AH439">
    <cfRule type="containsText" dxfId="3779" priority="4055" operator="containsText" text="FIRMADO">
      <formula>NOT(ISERROR(SEARCH("FIRMADO",AH439)))</formula>
    </cfRule>
  </conditionalFormatting>
  <conditionalFormatting sqref="AH439">
    <cfRule type="containsText" dxfId="3778" priority="4054" operator="containsText" text="EXPEDIDO">
      <formula>NOT(ISERROR(SEARCH("EXPEDIDO",AH439)))</formula>
    </cfRule>
  </conditionalFormatting>
  <conditionalFormatting sqref="AH439">
    <cfRule type="containsText" dxfId="3777" priority="4053" operator="containsText" text="RELACIONADO">
      <formula>NOT(ISERROR(SEARCH("RELACIONADO",AH439)))</formula>
    </cfRule>
  </conditionalFormatting>
  <conditionalFormatting sqref="AH439">
    <cfRule type="containsText" dxfId="3776" priority="4052" operator="containsText" text="ANEXADO">
      <formula>NOT(ISERROR(SEARCH("ANEXADO",AH439)))</formula>
    </cfRule>
  </conditionalFormatting>
  <conditionalFormatting sqref="AH439">
    <cfRule type="containsText" dxfId="3775" priority="4051" operator="containsText" text="PENDIENTE">
      <formula>NOT(ISERROR(SEARCH("PENDIENTE",AH439)))</formula>
    </cfRule>
  </conditionalFormatting>
  <conditionalFormatting sqref="AH439">
    <cfRule type="containsText" dxfId="3774" priority="4050" operator="containsText" text="ENVIADO A FINANCIERA">
      <formula>NOT(ISERROR(SEARCH("ENVIADO A FINANCIERA",AH439)))</formula>
    </cfRule>
  </conditionalFormatting>
  <conditionalFormatting sqref="AH539">
    <cfRule type="containsText" dxfId="3773" priority="4049" operator="containsText" text="FIRMADO">
      <formula>NOT(ISERROR(SEARCH("FIRMADO",AH539)))</formula>
    </cfRule>
  </conditionalFormatting>
  <conditionalFormatting sqref="AH539">
    <cfRule type="containsText" dxfId="3772" priority="4048" operator="containsText" text="EXPEDIDO">
      <formula>NOT(ISERROR(SEARCH("EXPEDIDO",AH539)))</formula>
    </cfRule>
  </conditionalFormatting>
  <conditionalFormatting sqref="AH539">
    <cfRule type="containsText" dxfId="3771" priority="4047" operator="containsText" text="RELACIONADO">
      <formula>NOT(ISERROR(SEARCH("RELACIONADO",AH539)))</formula>
    </cfRule>
  </conditionalFormatting>
  <conditionalFormatting sqref="AH539">
    <cfRule type="containsText" dxfId="3770" priority="4046" operator="containsText" text="ANEXADO">
      <formula>NOT(ISERROR(SEARCH("ANEXADO",AH539)))</formula>
    </cfRule>
  </conditionalFormatting>
  <conditionalFormatting sqref="AH539">
    <cfRule type="containsText" dxfId="3769" priority="4045" operator="containsText" text="PENDIENTE">
      <formula>NOT(ISERROR(SEARCH("PENDIENTE",AH539)))</formula>
    </cfRule>
  </conditionalFormatting>
  <conditionalFormatting sqref="AH539">
    <cfRule type="containsText" dxfId="3768" priority="4044" operator="containsText" text="ENVIADO A FINANCIERA">
      <formula>NOT(ISERROR(SEARCH("ENVIADO A FINANCIERA",AH539)))</formula>
    </cfRule>
  </conditionalFormatting>
  <conditionalFormatting sqref="AH704:AH816">
    <cfRule type="containsText" dxfId="3767" priority="4043" operator="containsText" text="FIRMADO">
      <formula>NOT(ISERROR(SEARCH("FIRMADO",AH704)))</formula>
    </cfRule>
  </conditionalFormatting>
  <conditionalFormatting sqref="AH704:AH816">
    <cfRule type="containsText" dxfId="3766" priority="4042" operator="containsText" text="EXPEDIDO">
      <formula>NOT(ISERROR(SEARCH("EXPEDIDO",AH704)))</formula>
    </cfRule>
  </conditionalFormatting>
  <conditionalFormatting sqref="AH704:AH816">
    <cfRule type="containsText" dxfId="3765" priority="4041" operator="containsText" text="RELACIONADO">
      <formula>NOT(ISERROR(SEARCH("RELACIONADO",AH704)))</formula>
    </cfRule>
  </conditionalFormatting>
  <conditionalFormatting sqref="AH704:AH816">
    <cfRule type="containsText" dxfId="3764" priority="4040" operator="containsText" text="ANEXADO">
      <formula>NOT(ISERROR(SEARCH("ANEXADO",AH704)))</formula>
    </cfRule>
  </conditionalFormatting>
  <conditionalFormatting sqref="AH704:AH816">
    <cfRule type="containsText" dxfId="3763" priority="4039" operator="containsText" text="PENDIENTE">
      <formula>NOT(ISERROR(SEARCH("PENDIENTE",AH704)))</formula>
    </cfRule>
  </conditionalFormatting>
  <conditionalFormatting sqref="AH704:AH816">
    <cfRule type="containsText" dxfId="3762" priority="4038" operator="containsText" text="ENVIADO A FINANCIERA">
      <formula>NOT(ISERROR(SEARCH("ENVIADO A FINANCIERA",AH704)))</formula>
    </cfRule>
  </conditionalFormatting>
  <conditionalFormatting sqref="AH818:AH823 AH831:AH832 AH835:AH839 AH825:AH829 AH841:AH857">
    <cfRule type="containsText" dxfId="3761" priority="4037" operator="containsText" text="FIRMADO">
      <formula>NOT(ISERROR(SEARCH("FIRMADO",AH818)))</formula>
    </cfRule>
  </conditionalFormatting>
  <conditionalFormatting sqref="AH818:AH823 AH831:AH832 AH835:AH839 AH825:AH829 AH841:AH857">
    <cfRule type="containsText" dxfId="3760" priority="4036" operator="containsText" text="EXPEDIDO">
      <formula>NOT(ISERROR(SEARCH("EXPEDIDO",AH818)))</formula>
    </cfRule>
  </conditionalFormatting>
  <conditionalFormatting sqref="AH818:AH823 AH831:AH832 AH835:AH839 AH825:AH829 AH841:AH857">
    <cfRule type="containsText" dxfId="3759" priority="4035" operator="containsText" text="RELACIONADO">
      <formula>NOT(ISERROR(SEARCH("RELACIONADO",AH818)))</formula>
    </cfRule>
  </conditionalFormatting>
  <conditionalFormatting sqref="AH818:AH823 AH831:AH832 AH835:AH839 AH825:AH829 AH841:AH857">
    <cfRule type="containsText" dxfId="3758" priority="4034" operator="containsText" text="ANEXADO">
      <formula>NOT(ISERROR(SEARCH("ANEXADO",AH818)))</formula>
    </cfRule>
  </conditionalFormatting>
  <conditionalFormatting sqref="AH818:AH823 AH831:AH832 AH835:AH839 AH825:AH829 AH841:AH857">
    <cfRule type="containsText" dxfId="3757" priority="4033" operator="containsText" text="PENDIENTE">
      <formula>NOT(ISERROR(SEARCH("PENDIENTE",AH818)))</formula>
    </cfRule>
  </conditionalFormatting>
  <conditionalFormatting sqref="AH818:AH823 AH831:AH832 AH835:AH839 AH825:AH829 AH841:AH857">
    <cfRule type="containsText" dxfId="3756" priority="4032" operator="containsText" text="ENVIADO A FINANCIERA">
      <formula>NOT(ISERROR(SEARCH("ENVIADO A FINANCIERA",AH818)))</formula>
    </cfRule>
  </conditionalFormatting>
  <conditionalFormatting sqref="AH858:AH867 AH899 AH869:AH897">
    <cfRule type="containsText" dxfId="3755" priority="4031" operator="containsText" text="FIRMADO">
      <formula>NOT(ISERROR(SEARCH("FIRMADO",AH858)))</formula>
    </cfRule>
  </conditionalFormatting>
  <conditionalFormatting sqref="AH858:AH867 AH899 AH869:AH897">
    <cfRule type="containsText" dxfId="3754" priority="4030" operator="containsText" text="EXPEDIDO">
      <formula>NOT(ISERROR(SEARCH("EXPEDIDO",AH858)))</formula>
    </cfRule>
  </conditionalFormatting>
  <conditionalFormatting sqref="AH858:AH867 AH899 AH869:AH897">
    <cfRule type="containsText" dxfId="3753" priority="4029" operator="containsText" text="RELACIONADO">
      <formula>NOT(ISERROR(SEARCH("RELACIONADO",AH858)))</formula>
    </cfRule>
  </conditionalFormatting>
  <conditionalFormatting sqref="AH858:AH867 AH899 AH869:AH897">
    <cfRule type="containsText" dxfId="3752" priority="4028" operator="containsText" text="ANEXADO">
      <formula>NOT(ISERROR(SEARCH("ANEXADO",AH858)))</formula>
    </cfRule>
  </conditionalFormatting>
  <conditionalFormatting sqref="AH858:AH867 AH899 AH869:AH897">
    <cfRule type="containsText" dxfId="3751" priority="4027" operator="containsText" text="PENDIENTE">
      <formula>NOT(ISERROR(SEARCH("PENDIENTE",AH858)))</formula>
    </cfRule>
  </conditionalFormatting>
  <conditionalFormatting sqref="AH858:AH867 AH899 AH869:AH897">
    <cfRule type="containsText" dxfId="3750" priority="4026" operator="containsText" text="ENVIADO A FINANCIERA">
      <formula>NOT(ISERROR(SEARCH("ENVIADO A FINANCIERA",AH858)))</formula>
    </cfRule>
  </conditionalFormatting>
  <conditionalFormatting sqref="AH900">
    <cfRule type="containsText" dxfId="3749" priority="4025" operator="containsText" text="FIRMADO">
      <formula>NOT(ISERROR(SEARCH("FIRMADO",AH900)))</formula>
    </cfRule>
  </conditionalFormatting>
  <conditionalFormatting sqref="AH900">
    <cfRule type="containsText" dxfId="3748" priority="4024" operator="containsText" text="EXPEDIDO">
      <formula>NOT(ISERROR(SEARCH("EXPEDIDO",AH900)))</formula>
    </cfRule>
  </conditionalFormatting>
  <conditionalFormatting sqref="AH900">
    <cfRule type="containsText" dxfId="3747" priority="4023" operator="containsText" text="RELACIONADO">
      <formula>NOT(ISERROR(SEARCH("RELACIONADO",AH900)))</formula>
    </cfRule>
  </conditionalFormatting>
  <conditionalFormatting sqref="AH900">
    <cfRule type="containsText" dxfId="3746" priority="4022" operator="containsText" text="ANEXADO">
      <formula>NOT(ISERROR(SEARCH("ANEXADO",AH900)))</formula>
    </cfRule>
  </conditionalFormatting>
  <conditionalFormatting sqref="AH900">
    <cfRule type="containsText" dxfId="3745" priority="4021" operator="containsText" text="PENDIENTE">
      <formula>NOT(ISERROR(SEARCH("PENDIENTE",AH900)))</formula>
    </cfRule>
  </conditionalFormatting>
  <conditionalFormatting sqref="AH900">
    <cfRule type="containsText" dxfId="3744" priority="4020" operator="containsText" text="ENVIADO A FINANCIERA">
      <formula>NOT(ISERROR(SEARCH("ENVIADO A FINANCIERA",AH900)))</formula>
    </cfRule>
  </conditionalFormatting>
  <conditionalFormatting sqref="AH902">
    <cfRule type="containsText" dxfId="3743" priority="4019" operator="containsText" text="FIRMADO">
      <formula>NOT(ISERROR(SEARCH("FIRMADO",AH902)))</formula>
    </cfRule>
  </conditionalFormatting>
  <conditionalFormatting sqref="AH902">
    <cfRule type="containsText" dxfId="3742" priority="4018" operator="containsText" text="EXPEDIDO">
      <formula>NOT(ISERROR(SEARCH("EXPEDIDO",AH902)))</formula>
    </cfRule>
  </conditionalFormatting>
  <conditionalFormatting sqref="AH902">
    <cfRule type="containsText" dxfId="3741" priority="4017" operator="containsText" text="RELACIONADO">
      <formula>NOT(ISERROR(SEARCH("RELACIONADO",AH902)))</formula>
    </cfRule>
  </conditionalFormatting>
  <conditionalFormatting sqref="AH902">
    <cfRule type="containsText" dxfId="3740" priority="4016" operator="containsText" text="ANEXADO">
      <formula>NOT(ISERROR(SEARCH("ANEXADO",AH902)))</formula>
    </cfRule>
  </conditionalFormatting>
  <conditionalFormatting sqref="AH902">
    <cfRule type="containsText" dxfId="3739" priority="4015" operator="containsText" text="PENDIENTE">
      <formula>NOT(ISERROR(SEARCH("PENDIENTE",AH902)))</formula>
    </cfRule>
  </conditionalFormatting>
  <conditionalFormatting sqref="AH902">
    <cfRule type="containsText" dxfId="3738" priority="4014" operator="containsText" text="ENVIADO A FINANCIERA">
      <formula>NOT(ISERROR(SEARCH("ENVIADO A FINANCIERA",AH902)))</formula>
    </cfRule>
  </conditionalFormatting>
  <conditionalFormatting sqref="AH903">
    <cfRule type="containsText" dxfId="3737" priority="4013" operator="containsText" text="FIRMADO">
      <formula>NOT(ISERROR(SEARCH("FIRMADO",AH903)))</formula>
    </cfRule>
  </conditionalFormatting>
  <conditionalFormatting sqref="AH903">
    <cfRule type="containsText" dxfId="3736" priority="4012" operator="containsText" text="EXPEDIDO">
      <formula>NOT(ISERROR(SEARCH("EXPEDIDO",AH903)))</formula>
    </cfRule>
  </conditionalFormatting>
  <conditionalFormatting sqref="AH903">
    <cfRule type="containsText" dxfId="3735" priority="4011" operator="containsText" text="RELACIONADO">
      <formula>NOT(ISERROR(SEARCH("RELACIONADO",AH903)))</formula>
    </cfRule>
  </conditionalFormatting>
  <conditionalFormatting sqref="AH903">
    <cfRule type="containsText" dxfId="3734" priority="4010" operator="containsText" text="ANEXADO">
      <formula>NOT(ISERROR(SEARCH("ANEXADO",AH903)))</formula>
    </cfRule>
  </conditionalFormatting>
  <conditionalFormatting sqref="AH903">
    <cfRule type="containsText" dxfId="3733" priority="4009" operator="containsText" text="PENDIENTE">
      <formula>NOT(ISERROR(SEARCH("PENDIENTE",AH903)))</formula>
    </cfRule>
  </conditionalFormatting>
  <conditionalFormatting sqref="AH903">
    <cfRule type="containsText" dxfId="3732" priority="4008" operator="containsText" text="ENVIADO A FINANCIERA">
      <formula>NOT(ISERROR(SEARCH("ENVIADO A FINANCIERA",AH903)))</formula>
    </cfRule>
  </conditionalFormatting>
  <conditionalFormatting sqref="AH904">
    <cfRule type="containsText" dxfId="3731" priority="4007" operator="containsText" text="FIRMADO">
      <formula>NOT(ISERROR(SEARCH("FIRMADO",AH904)))</formula>
    </cfRule>
  </conditionalFormatting>
  <conditionalFormatting sqref="AH904">
    <cfRule type="containsText" dxfId="3730" priority="4006" operator="containsText" text="EXPEDIDO">
      <formula>NOT(ISERROR(SEARCH("EXPEDIDO",AH904)))</formula>
    </cfRule>
  </conditionalFormatting>
  <conditionalFormatting sqref="AH904">
    <cfRule type="containsText" dxfId="3729" priority="4005" operator="containsText" text="RELACIONADO">
      <formula>NOT(ISERROR(SEARCH("RELACIONADO",AH904)))</formula>
    </cfRule>
  </conditionalFormatting>
  <conditionalFormatting sqref="AH904">
    <cfRule type="containsText" dxfId="3728" priority="4004" operator="containsText" text="ANEXADO">
      <formula>NOT(ISERROR(SEARCH("ANEXADO",AH904)))</formula>
    </cfRule>
  </conditionalFormatting>
  <conditionalFormatting sqref="AH904">
    <cfRule type="containsText" dxfId="3727" priority="4003" operator="containsText" text="PENDIENTE">
      <formula>NOT(ISERROR(SEARCH("PENDIENTE",AH904)))</formula>
    </cfRule>
  </conditionalFormatting>
  <conditionalFormatting sqref="AH904">
    <cfRule type="containsText" dxfId="3726" priority="4002" operator="containsText" text="ENVIADO A FINANCIERA">
      <formula>NOT(ISERROR(SEARCH("ENVIADO A FINANCIERA",AH904)))</formula>
    </cfRule>
  </conditionalFormatting>
  <conditionalFormatting sqref="AH905">
    <cfRule type="containsText" dxfId="3725" priority="4001" operator="containsText" text="FIRMADO">
      <formula>NOT(ISERROR(SEARCH("FIRMADO",AH905)))</formula>
    </cfRule>
  </conditionalFormatting>
  <conditionalFormatting sqref="AH905">
    <cfRule type="containsText" dxfId="3724" priority="4000" operator="containsText" text="EXPEDIDO">
      <formula>NOT(ISERROR(SEARCH("EXPEDIDO",AH905)))</formula>
    </cfRule>
  </conditionalFormatting>
  <conditionalFormatting sqref="AH905">
    <cfRule type="containsText" dxfId="3723" priority="3999" operator="containsText" text="RELACIONADO">
      <formula>NOT(ISERROR(SEARCH("RELACIONADO",AH905)))</formula>
    </cfRule>
  </conditionalFormatting>
  <conditionalFormatting sqref="AH905">
    <cfRule type="containsText" dxfId="3722" priority="3998" operator="containsText" text="ANEXADO">
      <formula>NOT(ISERROR(SEARCH("ANEXADO",AH905)))</formula>
    </cfRule>
  </conditionalFormatting>
  <conditionalFormatting sqref="AH905">
    <cfRule type="containsText" dxfId="3721" priority="3997" operator="containsText" text="PENDIENTE">
      <formula>NOT(ISERROR(SEARCH("PENDIENTE",AH905)))</formula>
    </cfRule>
  </conditionalFormatting>
  <conditionalFormatting sqref="AH905">
    <cfRule type="containsText" dxfId="3720" priority="3996" operator="containsText" text="ENVIADO A FINANCIERA">
      <formula>NOT(ISERROR(SEARCH("ENVIADO A FINANCIERA",AH905)))</formula>
    </cfRule>
  </conditionalFormatting>
  <conditionalFormatting sqref="AH906">
    <cfRule type="containsText" dxfId="3719" priority="3995" operator="containsText" text="FIRMADO">
      <formula>NOT(ISERROR(SEARCH("FIRMADO",AH906)))</formula>
    </cfRule>
  </conditionalFormatting>
  <conditionalFormatting sqref="AH906">
    <cfRule type="containsText" dxfId="3718" priority="3994" operator="containsText" text="EXPEDIDO">
      <formula>NOT(ISERROR(SEARCH("EXPEDIDO",AH906)))</formula>
    </cfRule>
  </conditionalFormatting>
  <conditionalFormatting sqref="AH906">
    <cfRule type="containsText" dxfId="3717" priority="3993" operator="containsText" text="RELACIONADO">
      <formula>NOT(ISERROR(SEARCH("RELACIONADO",AH906)))</formula>
    </cfRule>
  </conditionalFormatting>
  <conditionalFormatting sqref="AH906">
    <cfRule type="containsText" dxfId="3716" priority="3992" operator="containsText" text="ANEXADO">
      <formula>NOT(ISERROR(SEARCH("ANEXADO",AH906)))</formula>
    </cfRule>
  </conditionalFormatting>
  <conditionalFormatting sqref="AH906">
    <cfRule type="containsText" dxfId="3715" priority="3991" operator="containsText" text="PENDIENTE">
      <formula>NOT(ISERROR(SEARCH("PENDIENTE",AH906)))</formula>
    </cfRule>
  </conditionalFormatting>
  <conditionalFormatting sqref="AH906">
    <cfRule type="containsText" dxfId="3714" priority="3990" operator="containsText" text="ENVIADO A FINANCIERA">
      <formula>NOT(ISERROR(SEARCH("ENVIADO A FINANCIERA",AH906)))</formula>
    </cfRule>
  </conditionalFormatting>
  <conditionalFormatting sqref="AH908">
    <cfRule type="containsText" dxfId="3713" priority="3983" operator="containsText" text="FIRMADO">
      <formula>NOT(ISERROR(SEARCH("FIRMADO",AH908)))</formula>
    </cfRule>
  </conditionalFormatting>
  <conditionalFormatting sqref="AH908">
    <cfRule type="containsText" dxfId="3712" priority="3982" operator="containsText" text="EXPEDIDO">
      <formula>NOT(ISERROR(SEARCH("EXPEDIDO",AH908)))</formula>
    </cfRule>
  </conditionalFormatting>
  <conditionalFormatting sqref="AH908">
    <cfRule type="containsText" dxfId="3711" priority="3981" operator="containsText" text="RELACIONADO">
      <formula>NOT(ISERROR(SEARCH("RELACIONADO",AH908)))</formula>
    </cfRule>
  </conditionalFormatting>
  <conditionalFormatting sqref="AH908">
    <cfRule type="containsText" dxfId="3710" priority="3980" operator="containsText" text="ANEXADO">
      <formula>NOT(ISERROR(SEARCH("ANEXADO",AH908)))</formula>
    </cfRule>
  </conditionalFormatting>
  <conditionalFormatting sqref="AH908">
    <cfRule type="containsText" dxfId="3709" priority="3979" operator="containsText" text="PENDIENTE">
      <formula>NOT(ISERROR(SEARCH("PENDIENTE",AH908)))</formula>
    </cfRule>
  </conditionalFormatting>
  <conditionalFormatting sqref="AH908">
    <cfRule type="containsText" dxfId="3708" priority="3978" operator="containsText" text="ENVIADO A FINANCIERA">
      <formula>NOT(ISERROR(SEARCH("ENVIADO A FINANCIERA",AH908)))</formula>
    </cfRule>
  </conditionalFormatting>
  <conditionalFormatting sqref="AH909">
    <cfRule type="containsText" dxfId="3707" priority="3977" operator="containsText" text="FIRMADO">
      <formula>NOT(ISERROR(SEARCH("FIRMADO",AH909)))</formula>
    </cfRule>
  </conditionalFormatting>
  <conditionalFormatting sqref="AH909">
    <cfRule type="containsText" dxfId="3706" priority="3976" operator="containsText" text="EXPEDIDO">
      <formula>NOT(ISERROR(SEARCH("EXPEDIDO",AH909)))</formula>
    </cfRule>
  </conditionalFormatting>
  <conditionalFormatting sqref="AH909">
    <cfRule type="containsText" dxfId="3705" priority="3975" operator="containsText" text="RELACIONADO">
      <formula>NOT(ISERROR(SEARCH("RELACIONADO",AH909)))</formula>
    </cfRule>
  </conditionalFormatting>
  <conditionalFormatting sqref="AH909">
    <cfRule type="containsText" dxfId="3704" priority="3974" operator="containsText" text="ANEXADO">
      <formula>NOT(ISERROR(SEARCH("ANEXADO",AH909)))</formula>
    </cfRule>
  </conditionalFormatting>
  <conditionalFormatting sqref="AH909">
    <cfRule type="containsText" dxfId="3703" priority="3973" operator="containsText" text="PENDIENTE">
      <formula>NOT(ISERROR(SEARCH("PENDIENTE",AH909)))</formula>
    </cfRule>
  </conditionalFormatting>
  <conditionalFormatting sqref="AH909">
    <cfRule type="containsText" dxfId="3702" priority="3972" operator="containsText" text="ENVIADO A FINANCIERA">
      <formula>NOT(ISERROR(SEARCH("ENVIADO A FINANCIERA",AH909)))</formula>
    </cfRule>
  </conditionalFormatting>
  <conditionalFormatting sqref="AI410 AI415 AI419:AI420 AI403:AI405 AI424">
    <cfRule type="containsText" dxfId="3701" priority="3971" operator="containsText" text="FIRMADO">
      <formula>NOT(ISERROR(SEARCH("FIRMADO",AI403)))</formula>
    </cfRule>
  </conditionalFormatting>
  <conditionalFormatting sqref="AI410 AI415 AI419:AI420 AI403:AI405 AI424">
    <cfRule type="containsText" dxfId="3700" priority="3970" operator="containsText" text="EXPEDIDO">
      <formula>NOT(ISERROR(SEARCH("EXPEDIDO",AI403)))</formula>
    </cfRule>
  </conditionalFormatting>
  <conditionalFormatting sqref="AI410 AI415 AI419:AI420 AI403:AI405 AI424">
    <cfRule type="containsText" dxfId="3699" priority="3969" operator="containsText" text="RELACIONADO">
      <formula>NOT(ISERROR(SEARCH("RELACIONADO",AI403)))</formula>
    </cfRule>
  </conditionalFormatting>
  <conditionalFormatting sqref="AI410 AI415 AI419:AI420 AI403:AI405 AI424">
    <cfRule type="containsText" dxfId="3698" priority="3968" operator="containsText" text="ANEXADO">
      <formula>NOT(ISERROR(SEARCH("ANEXADO",AI403)))</formula>
    </cfRule>
  </conditionalFormatting>
  <conditionalFormatting sqref="AI410 AI415 AI419:AI420 AI403:AI405 AI424">
    <cfRule type="containsText" dxfId="3697" priority="3967" operator="containsText" text="PENDIENTE">
      <formula>NOT(ISERROR(SEARCH("PENDIENTE",AI403)))</formula>
    </cfRule>
  </conditionalFormatting>
  <conditionalFormatting sqref="AI410 AI415 AI419:AI420 AI403:AI405 AI424">
    <cfRule type="containsText" dxfId="3696" priority="3966" operator="containsText" text="ENVIADO A FINANCIERA">
      <formula>NOT(ISERROR(SEARCH("ENVIADO A FINANCIERA",AI403)))</formula>
    </cfRule>
  </conditionalFormatting>
  <conditionalFormatting sqref="AI460">
    <cfRule type="containsText" dxfId="3695" priority="3965" operator="containsText" text="FIRMADO">
      <formula>NOT(ISERROR(SEARCH("FIRMADO",AI460)))</formula>
    </cfRule>
  </conditionalFormatting>
  <conditionalFormatting sqref="AI460">
    <cfRule type="containsText" dxfId="3694" priority="3964" operator="containsText" text="EXPEDIDO">
      <formula>NOT(ISERROR(SEARCH("EXPEDIDO",AI460)))</formula>
    </cfRule>
  </conditionalFormatting>
  <conditionalFormatting sqref="AI460">
    <cfRule type="containsText" dxfId="3693" priority="3963" operator="containsText" text="RELACIONADO">
      <formula>NOT(ISERROR(SEARCH("RELACIONADO",AI460)))</formula>
    </cfRule>
  </conditionalFormatting>
  <conditionalFormatting sqref="AI460">
    <cfRule type="containsText" dxfId="3692" priority="3962" operator="containsText" text="ANEXADO">
      <formula>NOT(ISERROR(SEARCH("ANEXADO",AI460)))</formula>
    </cfRule>
  </conditionalFormatting>
  <conditionalFormatting sqref="AI460">
    <cfRule type="containsText" dxfId="3691" priority="3961" operator="containsText" text="PENDIENTE">
      <formula>NOT(ISERROR(SEARCH("PENDIENTE",AI460)))</formula>
    </cfRule>
  </conditionalFormatting>
  <conditionalFormatting sqref="AI460">
    <cfRule type="containsText" dxfId="3690" priority="3960" operator="containsText" text="ENVIADO A FINANCIERA">
      <formula>NOT(ISERROR(SEARCH("ENVIADO A FINANCIERA",AI460)))</formula>
    </cfRule>
  </conditionalFormatting>
  <conditionalFormatting sqref="AI409">
    <cfRule type="containsText" dxfId="3689" priority="3959" operator="containsText" text="FIRMADO">
      <formula>NOT(ISERROR(SEARCH("FIRMADO",AI409)))</formula>
    </cfRule>
  </conditionalFormatting>
  <conditionalFormatting sqref="AI409">
    <cfRule type="containsText" dxfId="3688" priority="3958" operator="containsText" text="EXPEDIDO">
      <formula>NOT(ISERROR(SEARCH("EXPEDIDO",AI409)))</formula>
    </cfRule>
  </conditionalFormatting>
  <conditionalFormatting sqref="AI409">
    <cfRule type="containsText" dxfId="3687" priority="3957" operator="containsText" text="RELACIONADO">
      <formula>NOT(ISERROR(SEARCH("RELACIONADO",AI409)))</formula>
    </cfRule>
  </conditionalFormatting>
  <conditionalFormatting sqref="AI409">
    <cfRule type="containsText" dxfId="3686" priority="3956" operator="containsText" text="ANEXADO">
      <formula>NOT(ISERROR(SEARCH("ANEXADO",AI409)))</formula>
    </cfRule>
  </conditionalFormatting>
  <conditionalFormatting sqref="AI409">
    <cfRule type="containsText" dxfId="3685" priority="3955" operator="containsText" text="PENDIENTE">
      <formula>NOT(ISERROR(SEARCH("PENDIENTE",AI409)))</formula>
    </cfRule>
  </conditionalFormatting>
  <conditionalFormatting sqref="AI409">
    <cfRule type="containsText" dxfId="3684" priority="3954" operator="containsText" text="ENVIADO A FINANCIERA">
      <formula>NOT(ISERROR(SEARCH("ENVIADO A FINANCIERA",AI409)))</formula>
    </cfRule>
  </conditionalFormatting>
  <conditionalFormatting sqref="AI407">
    <cfRule type="containsText" dxfId="3683" priority="3953" operator="containsText" text="FIRMADO">
      <formula>NOT(ISERROR(SEARCH("FIRMADO",AI407)))</formula>
    </cfRule>
  </conditionalFormatting>
  <conditionalFormatting sqref="AI407">
    <cfRule type="containsText" dxfId="3682" priority="3952" operator="containsText" text="EXPEDIDO">
      <formula>NOT(ISERROR(SEARCH("EXPEDIDO",AI407)))</formula>
    </cfRule>
  </conditionalFormatting>
  <conditionalFormatting sqref="AI407">
    <cfRule type="containsText" dxfId="3681" priority="3951" operator="containsText" text="RELACIONADO">
      <formula>NOT(ISERROR(SEARCH("RELACIONADO",AI407)))</formula>
    </cfRule>
  </conditionalFormatting>
  <conditionalFormatting sqref="AI407">
    <cfRule type="containsText" dxfId="3680" priority="3950" operator="containsText" text="ANEXADO">
      <formula>NOT(ISERROR(SEARCH("ANEXADO",AI407)))</formula>
    </cfRule>
  </conditionalFormatting>
  <conditionalFormatting sqref="AI407">
    <cfRule type="containsText" dxfId="3679" priority="3949" operator="containsText" text="PENDIENTE">
      <formula>NOT(ISERROR(SEARCH("PENDIENTE",AI407)))</formula>
    </cfRule>
  </conditionalFormatting>
  <conditionalFormatting sqref="AI407">
    <cfRule type="containsText" dxfId="3678" priority="3948" operator="containsText" text="ENVIADO A FINANCIERA">
      <formula>NOT(ISERROR(SEARCH("ENVIADO A FINANCIERA",AI407)))</formula>
    </cfRule>
  </conditionalFormatting>
  <conditionalFormatting sqref="AI411">
    <cfRule type="containsText" dxfId="3677" priority="3947" operator="containsText" text="FIRMADO">
      <formula>NOT(ISERROR(SEARCH("FIRMADO",AI411)))</formula>
    </cfRule>
  </conditionalFormatting>
  <conditionalFormatting sqref="AI411">
    <cfRule type="containsText" dxfId="3676" priority="3946" operator="containsText" text="EXPEDIDO">
      <formula>NOT(ISERROR(SEARCH("EXPEDIDO",AI411)))</formula>
    </cfRule>
  </conditionalFormatting>
  <conditionalFormatting sqref="AI411">
    <cfRule type="containsText" dxfId="3675" priority="3945" operator="containsText" text="RELACIONADO">
      <formula>NOT(ISERROR(SEARCH("RELACIONADO",AI411)))</formula>
    </cfRule>
  </conditionalFormatting>
  <conditionalFormatting sqref="AI411">
    <cfRule type="containsText" dxfId="3674" priority="3944" operator="containsText" text="ANEXADO">
      <formula>NOT(ISERROR(SEARCH("ANEXADO",AI411)))</formula>
    </cfRule>
  </conditionalFormatting>
  <conditionalFormatting sqref="AI411">
    <cfRule type="containsText" dxfId="3673" priority="3943" operator="containsText" text="PENDIENTE">
      <formula>NOT(ISERROR(SEARCH("PENDIENTE",AI411)))</formula>
    </cfRule>
  </conditionalFormatting>
  <conditionalFormatting sqref="AI411">
    <cfRule type="containsText" dxfId="3672" priority="3942" operator="containsText" text="ENVIADO A FINANCIERA">
      <formula>NOT(ISERROR(SEARCH("ENVIADO A FINANCIERA",AI411)))</formula>
    </cfRule>
  </conditionalFormatting>
  <conditionalFormatting sqref="AI413">
    <cfRule type="containsText" dxfId="3671" priority="3941" operator="containsText" text="FIRMADO">
      <formula>NOT(ISERROR(SEARCH("FIRMADO",AI413)))</formula>
    </cfRule>
  </conditionalFormatting>
  <conditionalFormatting sqref="AI413">
    <cfRule type="containsText" dxfId="3670" priority="3940" operator="containsText" text="EXPEDIDO">
      <formula>NOT(ISERROR(SEARCH("EXPEDIDO",AI413)))</formula>
    </cfRule>
  </conditionalFormatting>
  <conditionalFormatting sqref="AI413">
    <cfRule type="containsText" dxfId="3669" priority="3939" operator="containsText" text="RELACIONADO">
      <formula>NOT(ISERROR(SEARCH("RELACIONADO",AI413)))</formula>
    </cfRule>
  </conditionalFormatting>
  <conditionalFormatting sqref="AI413">
    <cfRule type="containsText" dxfId="3668" priority="3938" operator="containsText" text="ANEXADO">
      <formula>NOT(ISERROR(SEARCH("ANEXADO",AI413)))</formula>
    </cfRule>
  </conditionalFormatting>
  <conditionalFormatting sqref="AI413">
    <cfRule type="containsText" dxfId="3667" priority="3937" operator="containsText" text="PENDIENTE">
      <formula>NOT(ISERROR(SEARCH("PENDIENTE",AI413)))</formula>
    </cfRule>
  </conditionalFormatting>
  <conditionalFormatting sqref="AI413">
    <cfRule type="containsText" dxfId="3666" priority="3936" operator="containsText" text="ENVIADO A FINANCIERA">
      <formula>NOT(ISERROR(SEARCH("ENVIADO A FINANCIERA",AI413)))</formula>
    </cfRule>
  </conditionalFormatting>
  <conditionalFormatting sqref="AI479">
    <cfRule type="containsText" dxfId="3665" priority="3935" operator="containsText" text="FIRMADO">
      <formula>NOT(ISERROR(SEARCH("FIRMADO",AI479)))</formula>
    </cfRule>
  </conditionalFormatting>
  <conditionalFormatting sqref="AI479">
    <cfRule type="containsText" dxfId="3664" priority="3934" operator="containsText" text="EXPEDIDO">
      <formula>NOT(ISERROR(SEARCH("EXPEDIDO",AI479)))</formula>
    </cfRule>
  </conditionalFormatting>
  <conditionalFormatting sqref="AI479">
    <cfRule type="containsText" dxfId="3663" priority="3933" operator="containsText" text="RELACIONADO">
      <formula>NOT(ISERROR(SEARCH("RELACIONADO",AI479)))</formula>
    </cfRule>
  </conditionalFormatting>
  <conditionalFormatting sqref="AI479">
    <cfRule type="containsText" dxfId="3662" priority="3932" operator="containsText" text="ANEXADO">
      <formula>NOT(ISERROR(SEARCH("ANEXADO",AI479)))</formula>
    </cfRule>
  </conditionalFormatting>
  <conditionalFormatting sqref="AI479">
    <cfRule type="containsText" dxfId="3661" priority="3931" operator="containsText" text="PENDIENTE">
      <formula>NOT(ISERROR(SEARCH("PENDIENTE",AI479)))</formula>
    </cfRule>
  </conditionalFormatting>
  <conditionalFormatting sqref="AI479">
    <cfRule type="containsText" dxfId="3660" priority="3930" operator="containsText" text="ENVIADO A FINANCIERA">
      <formula>NOT(ISERROR(SEARCH("ENVIADO A FINANCIERA",AI479)))</formula>
    </cfRule>
  </conditionalFormatting>
  <conditionalFormatting sqref="AI509">
    <cfRule type="containsText" dxfId="3659" priority="3929" operator="containsText" text="FIRMADO">
      <formula>NOT(ISERROR(SEARCH("FIRMADO",AI509)))</formula>
    </cfRule>
  </conditionalFormatting>
  <conditionalFormatting sqref="AI509">
    <cfRule type="containsText" dxfId="3658" priority="3928" operator="containsText" text="EXPEDIDO">
      <formula>NOT(ISERROR(SEARCH("EXPEDIDO",AI509)))</formula>
    </cfRule>
  </conditionalFormatting>
  <conditionalFormatting sqref="AI509">
    <cfRule type="containsText" dxfId="3657" priority="3927" operator="containsText" text="RELACIONADO">
      <formula>NOT(ISERROR(SEARCH("RELACIONADO",AI509)))</formula>
    </cfRule>
  </conditionalFormatting>
  <conditionalFormatting sqref="AI509">
    <cfRule type="containsText" dxfId="3656" priority="3926" operator="containsText" text="ANEXADO">
      <formula>NOT(ISERROR(SEARCH("ANEXADO",AI509)))</formula>
    </cfRule>
  </conditionalFormatting>
  <conditionalFormatting sqref="AI509">
    <cfRule type="containsText" dxfId="3655" priority="3925" operator="containsText" text="PENDIENTE">
      <formula>NOT(ISERROR(SEARCH("PENDIENTE",AI509)))</formula>
    </cfRule>
  </conditionalFormatting>
  <conditionalFormatting sqref="AI509">
    <cfRule type="containsText" dxfId="3654" priority="3924" operator="containsText" text="ENVIADO A FINANCIERA">
      <formula>NOT(ISERROR(SEARCH("ENVIADO A FINANCIERA",AI509)))</formula>
    </cfRule>
  </conditionalFormatting>
  <conditionalFormatting sqref="AI529 AI523 AI531:AI535 AI537:AI538 AI541:AI542">
    <cfRule type="containsText" dxfId="3653" priority="3923" operator="containsText" text="FIRMADO">
      <formula>NOT(ISERROR(SEARCH("FIRMADO",AI523)))</formula>
    </cfRule>
  </conditionalFormatting>
  <conditionalFormatting sqref="AI529 AI523 AI531:AI535 AI537:AI538 AI541:AI542">
    <cfRule type="containsText" dxfId="3652" priority="3922" operator="containsText" text="EXPEDIDO">
      <formula>NOT(ISERROR(SEARCH("EXPEDIDO",AI523)))</formula>
    </cfRule>
  </conditionalFormatting>
  <conditionalFormatting sqref="AI529 AI523 AI531:AI535 AI537:AI538 AI541:AI542">
    <cfRule type="containsText" dxfId="3651" priority="3921" operator="containsText" text="RELACIONADO">
      <formula>NOT(ISERROR(SEARCH("RELACIONADO",AI523)))</formula>
    </cfRule>
  </conditionalFormatting>
  <conditionalFormatting sqref="AI529 AI523 AI531:AI535 AI537:AI538 AI541:AI542">
    <cfRule type="containsText" dxfId="3650" priority="3920" operator="containsText" text="ANEXADO">
      <formula>NOT(ISERROR(SEARCH("ANEXADO",AI523)))</formula>
    </cfRule>
  </conditionalFormatting>
  <conditionalFormatting sqref="AI529 AI523 AI531:AI535 AI537:AI538 AI541:AI542">
    <cfRule type="containsText" dxfId="3649" priority="3919" operator="containsText" text="PENDIENTE">
      <formula>NOT(ISERROR(SEARCH("PENDIENTE",AI523)))</formula>
    </cfRule>
  </conditionalFormatting>
  <conditionalFormatting sqref="AI529 AI523 AI531:AI535 AI537:AI538 AI541:AI542">
    <cfRule type="containsText" dxfId="3648" priority="3918" operator="containsText" text="ENVIADO A FINANCIERA">
      <formula>NOT(ISERROR(SEARCH("ENVIADO A FINANCIERA",AI523)))</formula>
    </cfRule>
  </conditionalFormatting>
  <conditionalFormatting sqref="AI510">
    <cfRule type="containsText" dxfId="3647" priority="3917" operator="containsText" text="FIRMADO">
      <formula>NOT(ISERROR(SEARCH("FIRMADO",AI510)))</formula>
    </cfRule>
  </conditionalFormatting>
  <conditionalFormatting sqref="AI510">
    <cfRule type="containsText" dxfId="3646" priority="3916" operator="containsText" text="EXPEDIDO">
      <formula>NOT(ISERROR(SEARCH("EXPEDIDO",AI510)))</formula>
    </cfRule>
  </conditionalFormatting>
  <conditionalFormatting sqref="AI510">
    <cfRule type="containsText" dxfId="3645" priority="3915" operator="containsText" text="RELACIONADO">
      <formula>NOT(ISERROR(SEARCH("RELACIONADO",AI510)))</formula>
    </cfRule>
  </conditionalFormatting>
  <conditionalFormatting sqref="AI510">
    <cfRule type="containsText" dxfId="3644" priority="3914" operator="containsText" text="ANEXADO">
      <formula>NOT(ISERROR(SEARCH("ANEXADO",AI510)))</formula>
    </cfRule>
  </conditionalFormatting>
  <conditionalFormatting sqref="AI510">
    <cfRule type="containsText" dxfId="3643" priority="3913" operator="containsText" text="PENDIENTE">
      <formula>NOT(ISERROR(SEARCH("PENDIENTE",AI510)))</formula>
    </cfRule>
  </conditionalFormatting>
  <conditionalFormatting sqref="AI510">
    <cfRule type="containsText" dxfId="3642" priority="3912" operator="containsText" text="ENVIADO A FINANCIERA">
      <formula>NOT(ISERROR(SEARCH("ENVIADO A FINANCIERA",AI510)))</formula>
    </cfRule>
  </conditionalFormatting>
  <conditionalFormatting sqref="AI518">
    <cfRule type="containsText" dxfId="3641" priority="3911" operator="containsText" text="FIRMADO">
      <formula>NOT(ISERROR(SEARCH("FIRMADO",AI518)))</formula>
    </cfRule>
  </conditionalFormatting>
  <conditionalFormatting sqref="AI518">
    <cfRule type="containsText" dxfId="3640" priority="3910" operator="containsText" text="EXPEDIDO">
      <formula>NOT(ISERROR(SEARCH("EXPEDIDO",AI518)))</formula>
    </cfRule>
  </conditionalFormatting>
  <conditionalFormatting sqref="AI518">
    <cfRule type="containsText" dxfId="3639" priority="3909" operator="containsText" text="RELACIONADO">
      <formula>NOT(ISERROR(SEARCH("RELACIONADO",AI518)))</formula>
    </cfRule>
  </conditionalFormatting>
  <conditionalFormatting sqref="AI518">
    <cfRule type="containsText" dxfId="3638" priority="3908" operator="containsText" text="ANEXADO">
      <formula>NOT(ISERROR(SEARCH("ANEXADO",AI518)))</formula>
    </cfRule>
  </conditionalFormatting>
  <conditionalFormatting sqref="AI518">
    <cfRule type="containsText" dxfId="3637" priority="3907" operator="containsText" text="PENDIENTE">
      <formula>NOT(ISERROR(SEARCH("PENDIENTE",AI518)))</formula>
    </cfRule>
  </conditionalFormatting>
  <conditionalFormatting sqref="AI518">
    <cfRule type="containsText" dxfId="3636" priority="3906" operator="containsText" text="ENVIADO A FINANCIERA">
      <formula>NOT(ISERROR(SEARCH("ENVIADO A FINANCIERA",AI518)))</formula>
    </cfRule>
  </conditionalFormatting>
  <conditionalFormatting sqref="AI590 AI553:AI558 AI592 AI560:AI563 AI569:AI572 AI574:AI577 AI582 AI585:AI587 AI546:AI550 AI565:AI567">
    <cfRule type="containsText" dxfId="3635" priority="3905" operator="containsText" text="FIRMADO">
      <formula>NOT(ISERROR(SEARCH("FIRMADO",AI546)))</formula>
    </cfRule>
  </conditionalFormatting>
  <conditionalFormatting sqref="AI590 AI553:AI558 AI592 AI560:AI563 AI569:AI572 AI574:AI577 AI582 AI585:AI587 AI546:AI550 AI565:AI567">
    <cfRule type="containsText" dxfId="3634" priority="3904" operator="containsText" text="EXPEDIDO">
      <formula>NOT(ISERROR(SEARCH("EXPEDIDO",AI546)))</formula>
    </cfRule>
  </conditionalFormatting>
  <conditionalFormatting sqref="AI590 AI553:AI558 AI592 AI560:AI563 AI569:AI572 AI574:AI577 AI582 AI585:AI587 AI546:AI550 AI565:AI567">
    <cfRule type="containsText" dxfId="3633" priority="3903" operator="containsText" text="RELACIONADO">
      <formula>NOT(ISERROR(SEARCH("RELACIONADO",AI546)))</formula>
    </cfRule>
  </conditionalFormatting>
  <conditionalFormatting sqref="AI590 AI553:AI558 AI592 AI560:AI563 AI569:AI572 AI574:AI577 AI582 AI585:AI587 AI546:AI550 AI565:AI567">
    <cfRule type="containsText" dxfId="3632" priority="3902" operator="containsText" text="ANEXADO">
      <formula>NOT(ISERROR(SEARCH("ANEXADO",AI546)))</formula>
    </cfRule>
  </conditionalFormatting>
  <conditionalFormatting sqref="AI590 AI553:AI558 AI592 AI560:AI563 AI569:AI572 AI574:AI577 AI582 AI585:AI587 AI546:AI550 AI565:AI567">
    <cfRule type="containsText" dxfId="3631" priority="3901" operator="containsText" text="PENDIENTE">
      <formula>NOT(ISERROR(SEARCH("PENDIENTE",AI546)))</formula>
    </cfRule>
  </conditionalFormatting>
  <conditionalFormatting sqref="AI590 AI553:AI558 AI592 AI560:AI563 AI569:AI572 AI574:AI577 AI582 AI585:AI587 AI546:AI550 AI565:AI567">
    <cfRule type="containsText" dxfId="3630" priority="3900" operator="containsText" text="ENVIADO A FINANCIERA">
      <formula>NOT(ISERROR(SEARCH("ENVIADO A FINANCIERA",AI546)))</formula>
    </cfRule>
  </conditionalFormatting>
  <conditionalFormatting sqref="AI431">
    <cfRule type="containsText" dxfId="3629" priority="3899" operator="containsText" text="FIRMADO">
      <formula>NOT(ISERROR(SEARCH("FIRMADO",AI431)))</formula>
    </cfRule>
  </conditionalFormatting>
  <conditionalFormatting sqref="AI431">
    <cfRule type="containsText" dxfId="3628" priority="3898" operator="containsText" text="EXPEDIDO">
      <formula>NOT(ISERROR(SEARCH("EXPEDIDO",AI431)))</formula>
    </cfRule>
  </conditionalFormatting>
  <conditionalFormatting sqref="AI431">
    <cfRule type="containsText" dxfId="3627" priority="3897" operator="containsText" text="RELACIONADO">
      <formula>NOT(ISERROR(SEARCH("RELACIONADO",AI431)))</formula>
    </cfRule>
  </conditionalFormatting>
  <conditionalFormatting sqref="AI431">
    <cfRule type="containsText" dxfId="3626" priority="3896" operator="containsText" text="ANEXADO">
      <formula>NOT(ISERROR(SEARCH("ANEXADO",AI431)))</formula>
    </cfRule>
  </conditionalFormatting>
  <conditionalFormatting sqref="AI431">
    <cfRule type="containsText" dxfId="3625" priority="3895" operator="containsText" text="PENDIENTE">
      <formula>NOT(ISERROR(SEARCH("PENDIENTE",AI431)))</formula>
    </cfRule>
  </conditionalFormatting>
  <conditionalFormatting sqref="AI431">
    <cfRule type="containsText" dxfId="3624" priority="3894" operator="containsText" text="ENVIADO A FINANCIERA">
      <formula>NOT(ISERROR(SEARCH("ENVIADO A FINANCIERA",AI431)))</formula>
    </cfRule>
  </conditionalFormatting>
  <conditionalFormatting sqref="AI414">
    <cfRule type="containsText" dxfId="3623" priority="3893" operator="containsText" text="FIRMADO">
      <formula>NOT(ISERROR(SEARCH("FIRMADO",AI414)))</formula>
    </cfRule>
  </conditionalFormatting>
  <conditionalFormatting sqref="AI414">
    <cfRule type="containsText" dxfId="3622" priority="3892" operator="containsText" text="EXPEDIDO">
      <formula>NOT(ISERROR(SEARCH("EXPEDIDO",AI414)))</formula>
    </cfRule>
  </conditionalFormatting>
  <conditionalFormatting sqref="AI414">
    <cfRule type="containsText" dxfId="3621" priority="3891" operator="containsText" text="RELACIONADO">
      <formula>NOT(ISERROR(SEARCH("RELACIONADO",AI414)))</formula>
    </cfRule>
  </conditionalFormatting>
  <conditionalFormatting sqref="AI414">
    <cfRule type="containsText" dxfId="3620" priority="3890" operator="containsText" text="ANEXADO">
      <formula>NOT(ISERROR(SEARCH("ANEXADO",AI414)))</formula>
    </cfRule>
  </conditionalFormatting>
  <conditionalFormatting sqref="AI414">
    <cfRule type="containsText" dxfId="3619" priority="3889" operator="containsText" text="PENDIENTE">
      <formula>NOT(ISERROR(SEARCH("PENDIENTE",AI414)))</formula>
    </cfRule>
  </conditionalFormatting>
  <conditionalFormatting sqref="AI414">
    <cfRule type="containsText" dxfId="3618" priority="3888" operator="containsText" text="ENVIADO A FINANCIERA">
      <formula>NOT(ISERROR(SEARCH("ENVIADO A FINANCIERA",AI414)))</formula>
    </cfRule>
  </conditionalFormatting>
  <conditionalFormatting sqref="AI416">
    <cfRule type="containsText" dxfId="3617" priority="3887" operator="containsText" text="FIRMADO">
      <formula>NOT(ISERROR(SEARCH("FIRMADO",AI416)))</formula>
    </cfRule>
  </conditionalFormatting>
  <conditionalFormatting sqref="AI416">
    <cfRule type="containsText" dxfId="3616" priority="3886" operator="containsText" text="EXPEDIDO">
      <formula>NOT(ISERROR(SEARCH("EXPEDIDO",AI416)))</formula>
    </cfRule>
  </conditionalFormatting>
  <conditionalFormatting sqref="AI416">
    <cfRule type="containsText" dxfId="3615" priority="3885" operator="containsText" text="RELACIONADO">
      <formula>NOT(ISERROR(SEARCH("RELACIONADO",AI416)))</formula>
    </cfRule>
  </conditionalFormatting>
  <conditionalFormatting sqref="AI416">
    <cfRule type="containsText" dxfId="3614" priority="3884" operator="containsText" text="ANEXADO">
      <formula>NOT(ISERROR(SEARCH("ANEXADO",AI416)))</formula>
    </cfRule>
  </conditionalFormatting>
  <conditionalFormatting sqref="AI416">
    <cfRule type="containsText" dxfId="3613" priority="3883" operator="containsText" text="PENDIENTE">
      <formula>NOT(ISERROR(SEARCH("PENDIENTE",AI416)))</formula>
    </cfRule>
  </conditionalFormatting>
  <conditionalFormatting sqref="AI416">
    <cfRule type="containsText" dxfId="3612" priority="3882" operator="containsText" text="ENVIADO A FINANCIERA">
      <formula>NOT(ISERROR(SEARCH("ENVIADO A FINANCIERA",AI416)))</formula>
    </cfRule>
  </conditionalFormatting>
  <conditionalFormatting sqref="AI423">
    <cfRule type="containsText" dxfId="3611" priority="3881" operator="containsText" text="FIRMADO">
      <formula>NOT(ISERROR(SEARCH("FIRMADO",AI423)))</formula>
    </cfRule>
  </conditionalFormatting>
  <conditionalFormatting sqref="AI423">
    <cfRule type="containsText" dxfId="3610" priority="3880" operator="containsText" text="EXPEDIDO">
      <formula>NOT(ISERROR(SEARCH("EXPEDIDO",AI423)))</formula>
    </cfRule>
  </conditionalFormatting>
  <conditionalFormatting sqref="AI423">
    <cfRule type="containsText" dxfId="3609" priority="3879" operator="containsText" text="RELACIONADO">
      <formula>NOT(ISERROR(SEARCH("RELACIONADO",AI423)))</formula>
    </cfRule>
  </conditionalFormatting>
  <conditionalFormatting sqref="AI423">
    <cfRule type="containsText" dxfId="3608" priority="3878" operator="containsText" text="ANEXADO">
      <formula>NOT(ISERROR(SEARCH("ANEXADO",AI423)))</formula>
    </cfRule>
  </conditionalFormatting>
  <conditionalFormatting sqref="AI423">
    <cfRule type="containsText" dxfId="3607" priority="3877" operator="containsText" text="PENDIENTE">
      <formula>NOT(ISERROR(SEARCH("PENDIENTE",AI423)))</formula>
    </cfRule>
  </conditionalFormatting>
  <conditionalFormatting sqref="AI423">
    <cfRule type="containsText" dxfId="3606" priority="3876" operator="containsText" text="ENVIADO A FINANCIERA">
      <formula>NOT(ISERROR(SEARCH("ENVIADO A FINANCIERA",AI423)))</formula>
    </cfRule>
  </conditionalFormatting>
  <conditionalFormatting sqref="AI427">
    <cfRule type="containsText" dxfId="3605" priority="3875" operator="containsText" text="FIRMADO">
      <formula>NOT(ISERROR(SEARCH("FIRMADO",AI427)))</formula>
    </cfRule>
  </conditionalFormatting>
  <conditionalFormatting sqref="AI427">
    <cfRule type="containsText" dxfId="3604" priority="3874" operator="containsText" text="EXPEDIDO">
      <formula>NOT(ISERROR(SEARCH("EXPEDIDO",AI427)))</formula>
    </cfRule>
  </conditionalFormatting>
  <conditionalFormatting sqref="AI427">
    <cfRule type="containsText" dxfId="3603" priority="3873" operator="containsText" text="RELACIONADO">
      <formula>NOT(ISERROR(SEARCH("RELACIONADO",AI427)))</formula>
    </cfRule>
  </conditionalFormatting>
  <conditionalFormatting sqref="AI427">
    <cfRule type="containsText" dxfId="3602" priority="3872" operator="containsText" text="ANEXADO">
      <formula>NOT(ISERROR(SEARCH("ANEXADO",AI427)))</formula>
    </cfRule>
  </conditionalFormatting>
  <conditionalFormatting sqref="AI427">
    <cfRule type="containsText" dxfId="3601" priority="3871" operator="containsText" text="PENDIENTE">
      <formula>NOT(ISERROR(SEARCH("PENDIENTE",AI427)))</formula>
    </cfRule>
  </conditionalFormatting>
  <conditionalFormatting sqref="AI427">
    <cfRule type="containsText" dxfId="3600" priority="3870" operator="containsText" text="ENVIADO A FINANCIERA">
      <formula>NOT(ISERROR(SEARCH("ENVIADO A FINANCIERA",AI427)))</formula>
    </cfRule>
  </conditionalFormatting>
  <conditionalFormatting sqref="AI467">
    <cfRule type="containsText" dxfId="3599" priority="3869" operator="containsText" text="FIRMADO">
      <formula>NOT(ISERROR(SEARCH("FIRMADO",AI467)))</formula>
    </cfRule>
  </conditionalFormatting>
  <conditionalFormatting sqref="AI467">
    <cfRule type="containsText" dxfId="3598" priority="3868" operator="containsText" text="EXPEDIDO">
      <formula>NOT(ISERROR(SEARCH("EXPEDIDO",AI467)))</formula>
    </cfRule>
  </conditionalFormatting>
  <conditionalFormatting sqref="AI467">
    <cfRule type="containsText" dxfId="3597" priority="3867" operator="containsText" text="RELACIONADO">
      <formula>NOT(ISERROR(SEARCH("RELACIONADO",AI467)))</formula>
    </cfRule>
  </conditionalFormatting>
  <conditionalFormatting sqref="AI467">
    <cfRule type="containsText" dxfId="3596" priority="3866" operator="containsText" text="ANEXADO">
      <formula>NOT(ISERROR(SEARCH("ANEXADO",AI467)))</formula>
    </cfRule>
  </conditionalFormatting>
  <conditionalFormatting sqref="AI467">
    <cfRule type="containsText" dxfId="3595" priority="3865" operator="containsText" text="PENDIENTE">
      <formula>NOT(ISERROR(SEARCH("PENDIENTE",AI467)))</formula>
    </cfRule>
  </conditionalFormatting>
  <conditionalFormatting sqref="AI467">
    <cfRule type="containsText" dxfId="3594" priority="3864" operator="containsText" text="ENVIADO A FINANCIERA">
      <formula>NOT(ISERROR(SEARCH("ENVIADO A FINANCIERA",AI467)))</formula>
    </cfRule>
  </conditionalFormatting>
  <conditionalFormatting sqref="AI444">
    <cfRule type="containsText" dxfId="3593" priority="3863" operator="containsText" text="FIRMADO">
      <formula>NOT(ISERROR(SEARCH("FIRMADO",AI444)))</formula>
    </cfRule>
  </conditionalFormatting>
  <conditionalFormatting sqref="AI444">
    <cfRule type="containsText" dxfId="3592" priority="3862" operator="containsText" text="EXPEDIDO">
      <formula>NOT(ISERROR(SEARCH("EXPEDIDO",AI444)))</formula>
    </cfRule>
  </conditionalFormatting>
  <conditionalFormatting sqref="AI444">
    <cfRule type="containsText" dxfId="3591" priority="3861" operator="containsText" text="RELACIONADO">
      <formula>NOT(ISERROR(SEARCH("RELACIONADO",AI444)))</formula>
    </cfRule>
  </conditionalFormatting>
  <conditionalFormatting sqref="AI444">
    <cfRule type="containsText" dxfId="3590" priority="3860" operator="containsText" text="ANEXADO">
      <formula>NOT(ISERROR(SEARCH("ANEXADO",AI444)))</formula>
    </cfRule>
  </conditionalFormatting>
  <conditionalFormatting sqref="AI444">
    <cfRule type="containsText" dxfId="3589" priority="3859" operator="containsText" text="PENDIENTE">
      <formula>NOT(ISERROR(SEARCH("PENDIENTE",AI444)))</formula>
    </cfRule>
  </conditionalFormatting>
  <conditionalFormatting sqref="AI444">
    <cfRule type="containsText" dxfId="3588" priority="3858" operator="containsText" text="ENVIADO A FINANCIERA">
      <formula>NOT(ISERROR(SEARCH("ENVIADO A FINANCIERA",AI444)))</formula>
    </cfRule>
  </conditionalFormatting>
  <conditionalFormatting sqref="AI438">
    <cfRule type="containsText" dxfId="3587" priority="3857" operator="containsText" text="FIRMADO">
      <formula>NOT(ISERROR(SEARCH("FIRMADO",AI438)))</formula>
    </cfRule>
  </conditionalFormatting>
  <conditionalFormatting sqref="AI438">
    <cfRule type="containsText" dxfId="3586" priority="3856" operator="containsText" text="EXPEDIDO">
      <formula>NOT(ISERROR(SEARCH("EXPEDIDO",AI438)))</formula>
    </cfRule>
  </conditionalFormatting>
  <conditionalFormatting sqref="AI438">
    <cfRule type="containsText" dxfId="3585" priority="3855" operator="containsText" text="RELACIONADO">
      <formula>NOT(ISERROR(SEARCH("RELACIONADO",AI438)))</formula>
    </cfRule>
  </conditionalFormatting>
  <conditionalFormatting sqref="AI438">
    <cfRule type="containsText" dxfId="3584" priority="3854" operator="containsText" text="ANEXADO">
      <formula>NOT(ISERROR(SEARCH("ANEXADO",AI438)))</formula>
    </cfRule>
  </conditionalFormatting>
  <conditionalFormatting sqref="AI438">
    <cfRule type="containsText" dxfId="3583" priority="3853" operator="containsText" text="PENDIENTE">
      <formula>NOT(ISERROR(SEARCH("PENDIENTE",AI438)))</formula>
    </cfRule>
  </conditionalFormatting>
  <conditionalFormatting sqref="AI438">
    <cfRule type="containsText" dxfId="3582" priority="3852" operator="containsText" text="ENVIADO A FINANCIERA">
      <formula>NOT(ISERROR(SEARCH("ENVIADO A FINANCIERA",AI438)))</formula>
    </cfRule>
  </conditionalFormatting>
  <conditionalFormatting sqref="AI436">
    <cfRule type="containsText" dxfId="3581" priority="3851" operator="containsText" text="FIRMADO">
      <formula>NOT(ISERROR(SEARCH("FIRMADO",AI436)))</formula>
    </cfRule>
  </conditionalFormatting>
  <conditionalFormatting sqref="AI436">
    <cfRule type="containsText" dxfId="3580" priority="3850" operator="containsText" text="EXPEDIDO">
      <formula>NOT(ISERROR(SEARCH("EXPEDIDO",AI436)))</formula>
    </cfRule>
  </conditionalFormatting>
  <conditionalFormatting sqref="AI436">
    <cfRule type="containsText" dxfId="3579" priority="3849" operator="containsText" text="RELACIONADO">
      <formula>NOT(ISERROR(SEARCH("RELACIONADO",AI436)))</formula>
    </cfRule>
  </conditionalFormatting>
  <conditionalFormatting sqref="AI436">
    <cfRule type="containsText" dxfId="3578" priority="3848" operator="containsText" text="ANEXADO">
      <formula>NOT(ISERROR(SEARCH("ANEXADO",AI436)))</formula>
    </cfRule>
  </conditionalFormatting>
  <conditionalFormatting sqref="AI436">
    <cfRule type="containsText" dxfId="3577" priority="3847" operator="containsText" text="PENDIENTE">
      <formula>NOT(ISERROR(SEARCH("PENDIENTE",AI436)))</formula>
    </cfRule>
  </conditionalFormatting>
  <conditionalFormatting sqref="AI436">
    <cfRule type="containsText" dxfId="3576" priority="3846" operator="containsText" text="ENVIADO A FINANCIERA">
      <formula>NOT(ISERROR(SEARCH("ENVIADO A FINANCIERA",AI436)))</formula>
    </cfRule>
  </conditionalFormatting>
  <conditionalFormatting sqref="AI433">
    <cfRule type="containsText" dxfId="3575" priority="3845" operator="containsText" text="FIRMADO">
      <formula>NOT(ISERROR(SEARCH("FIRMADO",AI433)))</formula>
    </cfRule>
  </conditionalFormatting>
  <conditionalFormatting sqref="AI433">
    <cfRule type="containsText" dxfId="3574" priority="3844" operator="containsText" text="EXPEDIDO">
      <formula>NOT(ISERROR(SEARCH("EXPEDIDO",AI433)))</formula>
    </cfRule>
  </conditionalFormatting>
  <conditionalFormatting sqref="AI433">
    <cfRule type="containsText" dxfId="3573" priority="3843" operator="containsText" text="RELACIONADO">
      <formula>NOT(ISERROR(SEARCH("RELACIONADO",AI433)))</formula>
    </cfRule>
  </conditionalFormatting>
  <conditionalFormatting sqref="AI433">
    <cfRule type="containsText" dxfId="3572" priority="3842" operator="containsText" text="ANEXADO">
      <formula>NOT(ISERROR(SEARCH("ANEXADO",AI433)))</formula>
    </cfRule>
  </conditionalFormatting>
  <conditionalFormatting sqref="AI433">
    <cfRule type="containsText" dxfId="3571" priority="3841" operator="containsText" text="PENDIENTE">
      <formula>NOT(ISERROR(SEARCH("PENDIENTE",AI433)))</formula>
    </cfRule>
  </conditionalFormatting>
  <conditionalFormatting sqref="AI433">
    <cfRule type="containsText" dxfId="3570" priority="3840" operator="containsText" text="ENVIADO A FINANCIERA">
      <formula>NOT(ISERROR(SEARCH("ENVIADO A FINANCIERA",AI433)))</formula>
    </cfRule>
  </conditionalFormatting>
  <conditionalFormatting sqref="AI421">
    <cfRule type="containsText" dxfId="3569" priority="3839" operator="containsText" text="FIRMADO">
      <formula>NOT(ISERROR(SEARCH("FIRMADO",AI421)))</formula>
    </cfRule>
  </conditionalFormatting>
  <conditionalFormatting sqref="AI421">
    <cfRule type="containsText" dxfId="3568" priority="3838" operator="containsText" text="EXPEDIDO">
      <formula>NOT(ISERROR(SEARCH("EXPEDIDO",AI421)))</formula>
    </cfRule>
  </conditionalFormatting>
  <conditionalFormatting sqref="AI421">
    <cfRule type="containsText" dxfId="3567" priority="3837" operator="containsText" text="RELACIONADO">
      <formula>NOT(ISERROR(SEARCH("RELACIONADO",AI421)))</formula>
    </cfRule>
  </conditionalFormatting>
  <conditionalFormatting sqref="AI421">
    <cfRule type="containsText" dxfId="3566" priority="3836" operator="containsText" text="ANEXADO">
      <formula>NOT(ISERROR(SEARCH("ANEXADO",AI421)))</formula>
    </cfRule>
  </conditionalFormatting>
  <conditionalFormatting sqref="AI421">
    <cfRule type="containsText" dxfId="3565" priority="3835" operator="containsText" text="PENDIENTE">
      <formula>NOT(ISERROR(SEARCH("PENDIENTE",AI421)))</formula>
    </cfRule>
  </conditionalFormatting>
  <conditionalFormatting sqref="AI421">
    <cfRule type="containsText" dxfId="3564" priority="3834" operator="containsText" text="ENVIADO A FINANCIERA">
      <formula>NOT(ISERROR(SEARCH("ENVIADO A FINANCIERA",AI421)))</formula>
    </cfRule>
  </conditionalFormatting>
  <conditionalFormatting sqref="AI417">
    <cfRule type="containsText" dxfId="3563" priority="3833" operator="containsText" text="FIRMADO">
      <formula>NOT(ISERROR(SEARCH("FIRMADO",AI417)))</formula>
    </cfRule>
  </conditionalFormatting>
  <conditionalFormatting sqref="AI417">
    <cfRule type="containsText" dxfId="3562" priority="3832" operator="containsText" text="EXPEDIDO">
      <formula>NOT(ISERROR(SEARCH("EXPEDIDO",AI417)))</formula>
    </cfRule>
  </conditionalFormatting>
  <conditionalFormatting sqref="AI417">
    <cfRule type="containsText" dxfId="3561" priority="3831" operator="containsText" text="RELACIONADO">
      <formula>NOT(ISERROR(SEARCH("RELACIONADO",AI417)))</formula>
    </cfRule>
  </conditionalFormatting>
  <conditionalFormatting sqref="AI417">
    <cfRule type="containsText" dxfId="3560" priority="3830" operator="containsText" text="ANEXADO">
      <formula>NOT(ISERROR(SEARCH("ANEXADO",AI417)))</formula>
    </cfRule>
  </conditionalFormatting>
  <conditionalFormatting sqref="AI417">
    <cfRule type="containsText" dxfId="3559" priority="3829" operator="containsText" text="PENDIENTE">
      <formula>NOT(ISERROR(SEARCH("PENDIENTE",AI417)))</formula>
    </cfRule>
  </conditionalFormatting>
  <conditionalFormatting sqref="AI417">
    <cfRule type="containsText" dxfId="3558" priority="3828" operator="containsText" text="ENVIADO A FINANCIERA">
      <formula>NOT(ISERROR(SEARCH("ENVIADO A FINANCIERA",AI417)))</formula>
    </cfRule>
  </conditionalFormatting>
  <conditionalFormatting sqref="AI443">
    <cfRule type="containsText" dxfId="3557" priority="3827" operator="containsText" text="FIRMADO">
      <formula>NOT(ISERROR(SEARCH("FIRMADO",AI443)))</formula>
    </cfRule>
  </conditionalFormatting>
  <conditionalFormatting sqref="AI443">
    <cfRule type="containsText" dxfId="3556" priority="3826" operator="containsText" text="EXPEDIDO">
      <formula>NOT(ISERROR(SEARCH("EXPEDIDO",AI443)))</formula>
    </cfRule>
  </conditionalFormatting>
  <conditionalFormatting sqref="AI443">
    <cfRule type="containsText" dxfId="3555" priority="3825" operator="containsText" text="RELACIONADO">
      <formula>NOT(ISERROR(SEARCH("RELACIONADO",AI443)))</formula>
    </cfRule>
  </conditionalFormatting>
  <conditionalFormatting sqref="AI443">
    <cfRule type="containsText" dxfId="3554" priority="3824" operator="containsText" text="ANEXADO">
      <formula>NOT(ISERROR(SEARCH("ANEXADO",AI443)))</formula>
    </cfRule>
  </conditionalFormatting>
  <conditionalFormatting sqref="AI443">
    <cfRule type="containsText" dxfId="3553" priority="3823" operator="containsText" text="PENDIENTE">
      <formula>NOT(ISERROR(SEARCH("PENDIENTE",AI443)))</formula>
    </cfRule>
  </conditionalFormatting>
  <conditionalFormatting sqref="AI443">
    <cfRule type="containsText" dxfId="3552" priority="3822" operator="containsText" text="ENVIADO A FINANCIERA">
      <formula>NOT(ISERROR(SEARCH("ENVIADO A FINANCIERA",AI443)))</formula>
    </cfRule>
  </conditionalFormatting>
  <conditionalFormatting sqref="AI429">
    <cfRule type="containsText" dxfId="3551" priority="3821" operator="containsText" text="FIRMADO">
      <formula>NOT(ISERROR(SEARCH("FIRMADO",AI429)))</formula>
    </cfRule>
  </conditionalFormatting>
  <conditionalFormatting sqref="AI429">
    <cfRule type="containsText" dxfId="3550" priority="3820" operator="containsText" text="EXPEDIDO">
      <formula>NOT(ISERROR(SEARCH("EXPEDIDO",AI429)))</formula>
    </cfRule>
  </conditionalFormatting>
  <conditionalFormatting sqref="AI429">
    <cfRule type="containsText" dxfId="3549" priority="3819" operator="containsText" text="RELACIONADO">
      <formula>NOT(ISERROR(SEARCH("RELACIONADO",AI429)))</formula>
    </cfRule>
  </conditionalFormatting>
  <conditionalFormatting sqref="AI429">
    <cfRule type="containsText" dxfId="3548" priority="3818" operator="containsText" text="ANEXADO">
      <formula>NOT(ISERROR(SEARCH("ANEXADO",AI429)))</formula>
    </cfRule>
  </conditionalFormatting>
  <conditionalFormatting sqref="AI429">
    <cfRule type="containsText" dxfId="3547" priority="3817" operator="containsText" text="PENDIENTE">
      <formula>NOT(ISERROR(SEARCH("PENDIENTE",AI429)))</formula>
    </cfRule>
  </conditionalFormatting>
  <conditionalFormatting sqref="AI429">
    <cfRule type="containsText" dxfId="3546" priority="3816" operator="containsText" text="ENVIADO A FINANCIERA">
      <formula>NOT(ISERROR(SEARCH("ENVIADO A FINANCIERA",AI429)))</formula>
    </cfRule>
  </conditionalFormatting>
  <conditionalFormatting sqref="AI430">
    <cfRule type="containsText" dxfId="3545" priority="3815" operator="containsText" text="FIRMADO">
      <formula>NOT(ISERROR(SEARCH("FIRMADO",AI430)))</formula>
    </cfRule>
  </conditionalFormatting>
  <conditionalFormatting sqref="AI430">
    <cfRule type="containsText" dxfId="3544" priority="3814" operator="containsText" text="EXPEDIDO">
      <formula>NOT(ISERROR(SEARCH("EXPEDIDO",AI430)))</formula>
    </cfRule>
  </conditionalFormatting>
  <conditionalFormatting sqref="AI430">
    <cfRule type="containsText" dxfId="3543" priority="3813" operator="containsText" text="RELACIONADO">
      <formula>NOT(ISERROR(SEARCH("RELACIONADO",AI430)))</formula>
    </cfRule>
  </conditionalFormatting>
  <conditionalFormatting sqref="AI430">
    <cfRule type="containsText" dxfId="3542" priority="3812" operator="containsText" text="ANEXADO">
      <formula>NOT(ISERROR(SEARCH("ANEXADO",AI430)))</formula>
    </cfRule>
  </conditionalFormatting>
  <conditionalFormatting sqref="AI430">
    <cfRule type="containsText" dxfId="3541" priority="3811" operator="containsText" text="PENDIENTE">
      <formula>NOT(ISERROR(SEARCH("PENDIENTE",AI430)))</formula>
    </cfRule>
  </conditionalFormatting>
  <conditionalFormatting sqref="AI430">
    <cfRule type="containsText" dxfId="3540" priority="3810" operator="containsText" text="ENVIADO A FINANCIERA">
      <formula>NOT(ISERROR(SEARCH("ENVIADO A FINANCIERA",AI430)))</formula>
    </cfRule>
  </conditionalFormatting>
  <conditionalFormatting sqref="AI412">
    <cfRule type="containsText" dxfId="3539" priority="3809" operator="containsText" text="FIRMADO">
      <formula>NOT(ISERROR(SEARCH("FIRMADO",AI412)))</formula>
    </cfRule>
  </conditionalFormatting>
  <conditionalFormatting sqref="AI412">
    <cfRule type="containsText" dxfId="3538" priority="3808" operator="containsText" text="EXPEDIDO">
      <formula>NOT(ISERROR(SEARCH("EXPEDIDO",AI412)))</formula>
    </cfRule>
  </conditionalFormatting>
  <conditionalFormatting sqref="AI412">
    <cfRule type="containsText" dxfId="3537" priority="3807" operator="containsText" text="RELACIONADO">
      <formula>NOT(ISERROR(SEARCH("RELACIONADO",AI412)))</formula>
    </cfRule>
  </conditionalFormatting>
  <conditionalFormatting sqref="AI412">
    <cfRule type="containsText" dxfId="3536" priority="3806" operator="containsText" text="ANEXADO">
      <formula>NOT(ISERROR(SEARCH("ANEXADO",AI412)))</formula>
    </cfRule>
  </conditionalFormatting>
  <conditionalFormatting sqref="AI412">
    <cfRule type="containsText" dxfId="3535" priority="3805" operator="containsText" text="PENDIENTE">
      <formula>NOT(ISERROR(SEARCH("PENDIENTE",AI412)))</formula>
    </cfRule>
  </conditionalFormatting>
  <conditionalFormatting sqref="AI412">
    <cfRule type="containsText" dxfId="3534" priority="3804" operator="containsText" text="ENVIADO A FINANCIERA">
      <formula>NOT(ISERROR(SEARCH("ENVIADO A FINANCIERA",AI412)))</formula>
    </cfRule>
  </conditionalFormatting>
  <conditionalFormatting sqref="AI466">
    <cfRule type="containsText" dxfId="3533" priority="3803" operator="containsText" text="FIRMADO">
      <formula>NOT(ISERROR(SEARCH("FIRMADO",AI466)))</formula>
    </cfRule>
  </conditionalFormatting>
  <conditionalFormatting sqref="AI466">
    <cfRule type="containsText" dxfId="3532" priority="3802" operator="containsText" text="EXPEDIDO">
      <formula>NOT(ISERROR(SEARCH("EXPEDIDO",AI466)))</formula>
    </cfRule>
  </conditionalFormatting>
  <conditionalFormatting sqref="AI466">
    <cfRule type="containsText" dxfId="3531" priority="3801" operator="containsText" text="RELACIONADO">
      <formula>NOT(ISERROR(SEARCH("RELACIONADO",AI466)))</formula>
    </cfRule>
  </conditionalFormatting>
  <conditionalFormatting sqref="AI466">
    <cfRule type="containsText" dxfId="3530" priority="3800" operator="containsText" text="ANEXADO">
      <formula>NOT(ISERROR(SEARCH("ANEXADO",AI466)))</formula>
    </cfRule>
  </conditionalFormatting>
  <conditionalFormatting sqref="AI466">
    <cfRule type="containsText" dxfId="3529" priority="3799" operator="containsText" text="PENDIENTE">
      <formula>NOT(ISERROR(SEARCH("PENDIENTE",AI466)))</formula>
    </cfRule>
  </conditionalFormatting>
  <conditionalFormatting sqref="AI466">
    <cfRule type="containsText" dxfId="3528" priority="3798" operator="containsText" text="ENVIADO A FINANCIERA">
      <formula>NOT(ISERROR(SEARCH("ENVIADO A FINANCIERA",AI466)))</formula>
    </cfRule>
  </conditionalFormatting>
  <conditionalFormatting sqref="AI406">
    <cfRule type="containsText" dxfId="3527" priority="3797" operator="containsText" text="FIRMADO">
      <formula>NOT(ISERROR(SEARCH("FIRMADO",AI406)))</formula>
    </cfRule>
  </conditionalFormatting>
  <conditionalFormatting sqref="AI406">
    <cfRule type="containsText" dxfId="3526" priority="3796" operator="containsText" text="EXPEDIDO">
      <formula>NOT(ISERROR(SEARCH("EXPEDIDO",AI406)))</formula>
    </cfRule>
  </conditionalFormatting>
  <conditionalFormatting sqref="AI406">
    <cfRule type="containsText" dxfId="3525" priority="3795" operator="containsText" text="RELACIONADO">
      <formula>NOT(ISERROR(SEARCH("RELACIONADO",AI406)))</formula>
    </cfRule>
  </conditionalFormatting>
  <conditionalFormatting sqref="AI406">
    <cfRule type="containsText" dxfId="3524" priority="3794" operator="containsText" text="ANEXADO">
      <formula>NOT(ISERROR(SEARCH("ANEXADO",AI406)))</formula>
    </cfRule>
  </conditionalFormatting>
  <conditionalFormatting sqref="AI406">
    <cfRule type="containsText" dxfId="3523" priority="3793" operator="containsText" text="PENDIENTE">
      <formula>NOT(ISERROR(SEARCH("PENDIENTE",AI406)))</formula>
    </cfRule>
  </conditionalFormatting>
  <conditionalFormatting sqref="AI406">
    <cfRule type="containsText" dxfId="3522" priority="3792" operator="containsText" text="ENVIADO A FINANCIERA">
      <formula>NOT(ISERROR(SEARCH("ENVIADO A FINANCIERA",AI406)))</formula>
    </cfRule>
  </conditionalFormatting>
  <conditionalFormatting sqref="AI453">
    <cfRule type="containsText" dxfId="3521" priority="3791" operator="containsText" text="FIRMADO">
      <formula>NOT(ISERROR(SEARCH("FIRMADO",AI453)))</formula>
    </cfRule>
  </conditionalFormatting>
  <conditionalFormatting sqref="AI453">
    <cfRule type="containsText" dxfId="3520" priority="3790" operator="containsText" text="EXPEDIDO">
      <formula>NOT(ISERROR(SEARCH("EXPEDIDO",AI453)))</formula>
    </cfRule>
  </conditionalFormatting>
  <conditionalFormatting sqref="AI453">
    <cfRule type="containsText" dxfId="3519" priority="3789" operator="containsText" text="RELACIONADO">
      <formula>NOT(ISERROR(SEARCH("RELACIONADO",AI453)))</formula>
    </cfRule>
  </conditionalFormatting>
  <conditionalFormatting sqref="AI453">
    <cfRule type="containsText" dxfId="3518" priority="3788" operator="containsText" text="ANEXADO">
      <formula>NOT(ISERROR(SEARCH("ANEXADO",AI453)))</formula>
    </cfRule>
  </conditionalFormatting>
  <conditionalFormatting sqref="AI453">
    <cfRule type="containsText" dxfId="3517" priority="3787" operator="containsText" text="PENDIENTE">
      <formula>NOT(ISERROR(SEARCH("PENDIENTE",AI453)))</formula>
    </cfRule>
  </conditionalFormatting>
  <conditionalFormatting sqref="AI453">
    <cfRule type="containsText" dxfId="3516" priority="3786" operator="containsText" text="ENVIADO A FINANCIERA">
      <formula>NOT(ISERROR(SEARCH("ENVIADO A FINANCIERA",AI453)))</formula>
    </cfRule>
  </conditionalFormatting>
  <conditionalFormatting sqref="AI432">
    <cfRule type="containsText" dxfId="3515" priority="3785" operator="containsText" text="FIRMADO">
      <formula>NOT(ISERROR(SEARCH("FIRMADO",AI432)))</formula>
    </cfRule>
  </conditionalFormatting>
  <conditionalFormatting sqref="AI432">
    <cfRule type="containsText" dxfId="3514" priority="3784" operator="containsText" text="EXPEDIDO">
      <formula>NOT(ISERROR(SEARCH("EXPEDIDO",AI432)))</formula>
    </cfRule>
  </conditionalFormatting>
  <conditionalFormatting sqref="AI432">
    <cfRule type="containsText" dxfId="3513" priority="3783" operator="containsText" text="RELACIONADO">
      <formula>NOT(ISERROR(SEARCH("RELACIONADO",AI432)))</formula>
    </cfRule>
  </conditionalFormatting>
  <conditionalFormatting sqref="AI432">
    <cfRule type="containsText" dxfId="3512" priority="3782" operator="containsText" text="ANEXADO">
      <formula>NOT(ISERROR(SEARCH("ANEXADO",AI432)))</formula>
    </cfRule>
  </conditionalFormatting>
  <conditionalFormatting sqref="AI432">
    <cfRule type="containsText" dxfId="3511" priority="3781" operator="containsText" text="PENDIENTE">
      <formula>NOT(ISERROR(SEARCH("PENDIENTE",AI432)))</formula>
    </cfRule>
  </conditionalFormatting>
  <conditionalFormatting sqref="AI432">
    <cfRule type="containsText" dxfId="3510" priority="3780" operator="containsText" text="ENVIADO A FINANCIERA">
      <formula>NOT(ISERROR(SEARCH("ENVIADO A FINANCIERA",AI432)))</formula>
    </cfRule>
  </conditionalFormatting>
  <conditionalFormatting sqref="AI451">
    <cfRule type="containsText" dxfId="3509" priority="3779" operator="containsText" text="FIRMADO">
      <formula>NOT(ISERROR(SEARCH("FIRMADO",AI451)))</formula>
    </cfRule>
  </conditionalFormatting>
  <conditionalFormatting sqref="AI451">
    <cfRule type="containsText" dxfId="3508" priority="3778" operator="containsText" text="EXPEDIDO">
      <formula>NOT(ISERROR(SEARCH("EXPEDIDO",AI451)))</formula>
    </cfRule>
  </conditionalFormatting>
  <conditionalFormatting sqref="AI451">
    <cfRule type="containsText" dxfId="3507" priority="3777" operator="containsText" text="RELACIONADO">
      <formula>NOT(ISERROR(SEARCH("RELACIONADO",AI451)))</formula>
    </cfRule>
  </conditionalFormatting>
  <conditionalFormatting sqref="AI451">
    <cfRule type="containsText" dxfId="3506" priority="3776" operator="containsText" text="ANEXADO">
      <formula>NOT(ISERROR(SEARCH("ANEXADO",AI451)))</formula>
    </cfRule>
  </conditionalFormatting>
  <conditionalFormatting sqref="AI451">
    <cfRule type="containsText" dxfId="3505" priority="3775" operator="containsText" text="PENDIENTE">
      <formula>NOT(ISERROR(SEARCH("PENDIENTE",AI451)))</formula>
    </cfRule>
  </conditionalFormatting>
  <conditionalFormatting sqref="AI451">
    <cfRule type="containsText" dxfId="3504" priority="3774" operator="containsText" text="ENVIADO A FINANCIERA">
      <formula>NOT(ISERROR(SEARCH("ENVIADO A FINANCIERA",AI451)))</formula>
    </cfRule>
  </conditionalFormatting>
  <conditionalFormatting sqref="AI435">
    <cfRule type="containsText" dxfId="3503" priority="3773" operator="containsText" text="FIRMADO">
      <formula>NOT(ISERROR(SEARCH("FIRMADO",AI435)))</formula>
    </cfRule>
  </conditionalFormatting>
  <conditionalFormatting sqref="AI435">
    <cfRule type="containsText" dxfId="3502" priority="3772" operator="containsText" text="EXPEDIDO">
      <formula>NOT(ISERROR(SEARCH("EXPEDIDO",AI435)))</formula>
    </cfRule>
  </conditionalFormatting>
  <conditionalFormatting sqref="AI435">
    <cfRule type="containsText" dxfId="3501" priority="3771" operator="containsText" text="RELACIONADO">
      <formula>NOT(ISERROR(SEARCH("RELACIONADO",AI435)))</formula>
    </cfRule>
  </conditionalFormatting>
  <conditionalFormatting sqref="AI435">
    <cfRule type="containsText" dxfId="3500" priority="3770" operator="containsText" text="ANEXADO">
      <formula>NOT(ISERROR(SEARCH("ANEXADO",AI435)))</formula>
    </cfRule>
  </conditionalFormatting>
  <conditionalFormatting sqref="AI435">
    <cfRule type="containsText" dxfId="3499" priority="3769" operator="containsText" text="PENDIENTE">
      <formula>NOT(ISERROR(SEARCH("PENDIENTE",AI435)))</formula>
    </cfRule>
  </conditionalFormatting>
  <conditionalFormatting sqref="AI435">
    <cfRule type="containsText" dxfId="3498" priority="3768" operator="containsText" text="ENVIADO A FINANCIERA">
      <formula>NOT(ISERROR(SEARCH("ENVIADO A FINANCIERA",AI435)))</formula>
    </cfRule>
  </conditionalFormatting>
  <conditionalFormatting sqref="AI507">
    <cfRule type="containsText" dxfId="3497" priority="3767" operator="containsText" text="FIRMADO">
      <formula>NOT(ISERROR(SEARCH("FIRMADO",AI507)))</formula>
    </cfRule>
  </conditionalFormatting>
  <conditionalFormatting sqref="AI507">
    <cfRule type="containsText" dxfId="3496" priority="3766" operator="containsText" text="EXPEDIDO">
      <formula>NOT(ISERROR(SEARCH("EXPEDIDO",AI507)))</formula>
    </cfRule>
  </conditionalFormatting>
  <conditionalFormatting sqref="AI507">
    <cfRule type="containsText" dxfId="3495" priority="3765" operator="containsText" text="RELACIONADO">
      <formula>NOT(ISERROR(SEARCH("RELACIONADO",AI507)))</formula>
    </cfRule>
  </conditionalFormatting>
  <conditionalFormatting sqref="AI507">
    <cfRule type="containsText" dxfId="3494" priority="3764" operator="containsText" text="ANEXADO">
      <formula>NOT(ISERROR(SEARCH("ANEXADO",AI507)))</formula>
    </cfRule>
  </conditionalFormatting>
  <conditionalFormatting sqref="AI507">
    <cfRule type="containsText" dxfId="3493" priority="3763" operator="containsText" text="PENDIENTE">
      <formula>NOT(ISERROR(SEARCH("PENDIENTE",AI507)))</formula>
    </cfRule>
  </conditionalFormatting>
  <conditionalFormatting sqref="AI507">
    <cfRule type="containsText" dxfId="3492" priority="3762" operator="containsText" text="ENVIADO A FINANCIERA">
      <formula>NOT(ISERROR(SEARCH("ENVIADO A FINANCIERA",AI507)))</formula>
    </cfRule>
  </conditionalFormatting>
  <conditionalFormatting sqref="AI471">
    <cfRule type="containsText" dxfId="3491" priority="3761" operator="containsText" text="FIRMADO">
      <formula>NOT(ISERROR(SEARCH("FIRMADO",AI471)))</formula>
    </cfRule>
  </conditionalFormatting>
  <conditionalFormatting sqref="AI471">
    <cfRule type="containsText" dxfId="3490" priority="3760" operator="containsText" text="EXPEDIDO">
      <formula>NOT(ISERROR(SEARCH("EXPEDIDO",AI471)))</formula>
    </cfRule>
  </conditionalFormatting>
  <conditionalFormatting sqref="AI471">
    <cfRule type="containsText" dxfId="3489" priority="3759" operator="containsText" text="RELACIONADO">
      <formula>NOT(ISERROR(SEARCH("RELACIONADO",AI471)))</formula>
    </cfRule>
  </conditionalFormatting>
  <conditionalFormatting sqref="AI471">
    <cfRule type="containsText" dxfId="3488" priority="3758" operator="containsText" text="ANEXADO">
      <formula>NOT(ISERROR(SEARCH("ANEXADO",AI471)))</formula>
    </cfRule>
  </conditionalFormatting>
  <conditionalFormatting sqref="AI471">
    <cfRule type="containsText" dxfId="3487" priority="3757" operator="containsText" text="PENDIENTE">
      <formula>NOT(ISERROR(SEARCH("PENDIENTE",AI471)))</formula>
    </cfRule>
  </conditionalFormatting>
  <conditionalFormatting sqref="AI471">
    <cfRule type="containsText" dxfId="3486" priority="3756" operator="containsText" text="ENVIADO A FINANCIERA">
      <formula>NOT(ISERROR(SEARCH("ENVIADO A FINANCIERA",AI471)))</formula>
    </cfRule>
  </conditionalFormatting>
  <conditionalFormatting sqref="AI437">
    <cfRule type="containsText" dxfId="3485" priority="3755" operator="containsText" text="FIRMADO">
      <formula>NOT(ISERROR(SEARCH("FIRMADO",AI437)))</formula>
    </cfRule>
  </conditionalFormatting>
  <conditionalFormatting sqref="AI437">
    <cfRule type="containsText" dxfId="3484" priority="3754" operator="containsText" text="EXPEDIDO">
      <formula>NOT(ISERROR(SEARCH("EXPEDIDO",AI437)))</formula>
    </cfRule>
  </conditionalFormatting>
  <conditionalFormatting sqref="AI437">
    <cfRule type="containsText" dxfId="3483" priority="3753" operator="containsText" text="RELACIONADO">
      <formula>NOT(ISERROR(SEARCH("RELACIONADO",AI437)))</formula>
    </cfRule>
  </conditionalFormatting>
  <conditionalFormatting sqref="AI437">
    <cfRule type="containsText" dxfId="3482" priority="3752" operator="containsText" text="ANEXADO">
      <formula>NOT(ISERROR(SEARCH("ANEXADO",AI437)))</formula>
    </cfRule>
  </conditionalFormatting>
  <conditionalFormatting sqref="AI437">
    <cfRule type="containsText" dxfId="3481" priority="3751" operator="containsText" text="PENDIENTE">
      <formula>NOT(ISERROR(SEARCH("PENDIENTE",AI437)))</formula>
    </cfRule>
  </conditionalFormatting>
  <conditionalFormatting sqref="AI437">
    <cfRule type="containsText" dxfId="3480" priority="3750" operator="containsText" text="ENVIADO A FINANCIERA">
      <formula>NOT(ISERROR(SEARCH("ENVIADO A FINANCIERA",AI437)))</formula>
    </cfRule>
  </conditionalFormatting>
  <conditionalFormatting sqref="AI512">
    <cfRule type="containsText" dxfId="3479" priority="3749" operator="containsText" text="FIRMADO">
      <formula>NOT(ISERROR(SEARCH("FIRMADO",AI512)))</formula>
    </cfRule>
  </conditionalFormatting>
  <conditionalFormatting sqref="AI512">
    <cfRule type="containsText" dxfId="3478" priority="3748" operator="containsText" text="EXPEDIDO">
      <formula>NOT(ISERROR(SEARCH("EXPEDIDO",AI512)))</formula>
    </cfRule>
  </conditionalFormatting>
  <conditionalFormatting sqref="AI512">
    <cfRule type="containsText" dxfId="3477" priority="3747" operator="containsText" text="RELACIONADO">
      <formula>NOT(ISERROR(SEARCH("RELACIONADO",AI512)))</formula>
    </cfRule>
  </conditionalFormatting>
  <conditionalFormatting sqref="AI512">
    <cfRule type="containsText" dxfId="3476" priority="3746" operator="containsText" text="ANEXADO">
      <formula>NOT(ISERROR(SEARCH("ANEXADO",AI512)))</formula>
    </cfRule>
  </conditionalFormatting>
  <conditionalFormatting sqref="AI512">
    <cfRule type="containsText" dxfId="3475" priority="3745" operator="containsText" text="PENDIENTE">
      <formula>NOT(ISERROR(SEARCH("PENDIENTE",AI512)))</formula>
    </cfRule>
  </conditionalFormatting>
  <conditionalFormatting sqref="AI512">
    <cfRule type="containsText" dxfId="3474" priority="3744" operator="containsText" text="ENVIADO A FINANCIERA">
      <formula>NOT(ISERROR(SEARCH("ENVIADO A FINANCIERA",AI512)))</formula>
    </cfRule>
  </conditionalFormatting>
  <conditionalFormatting sqref="AI440">
    <cfRule type="containsText" dxfId="3473" priority="3743" operator="containsText" text="FIRMADO">
      <formula>NOT(ISERROR(SEARCH("FIRMADO",AI440)))</formula>
    </cfRule>
  </conditionalFormatting>
  <conditionalFormatting sqref="AI440">
    <cfRule type="containsText" dxfId="3472" priority="3742" operator="containsText" text="EXPEDIDO">
      <formula>NOT(ISERROR(SEARCH("EXPEDIDO",AI440)))</formula>
    </cfRule>
  </conditionalFormatting>
  <conditionalFormatting sqref="AI440">
    <cfRule type="containsText" dxfId="3471" priority="3741" operator="containsText" text="RELACIONADO">
      <formula>NOT(ISERROR(SEARCH("RELACIONADO",AI440)))</formula>
    </cfRule>
  </conditionalFormatting>
  <conditionalFormatting sqref="AI440">
    <cfRule type="containsText" dxfId="3470" priority="3740" operator="containsText" text="ANEXADO">
      <formula>NOT(ISERROR(SEARCH("ANEXADO",AI440)))</formula>
    </cfRule>
  </conditionalFormatting>
  <conditionalFormatting sqref="AI440">
    <cfRule type="containsText" dxfId="3469" priority="3739" operator="containsText" text="PENDIENTE">
      <formula>NOT(ISERROR(SEARCH("PENDIENTE",AI440)))</formula>
    </cfRule>
  </conditionalFormatting>
  <conditionalFormatting sqref="AI440">
    <cfRule type="containsText" dxfId="3468" priority="3738" operator="containsText" text="ENVIADO A FINANCIERA">
      <formula>NOT(ISERROR(SEARCH("ENVIADO A FINANCIERA",AI440)))</formula>
    </cfRule>
  </conditionalFormatting>
  <conditionalFormatting sqref="AI447">
    <cfRule type="containsText" dxfId="3467" priority="3737" operator="containsText" text="FIRMADO">
      <formula>NOT(ISERROR(SEARCH("FIRMADO",AI447)))</formula>
    </cfRule>
  </conditionalFormatting>
  <conditionalFormatting sqref="AI447">
    <cfRule type="containsText" dxfId="3466" priority="3736" operator="containsText" text="EXPEDIDO">
      <formula>NOT(ISERROR(SEARCH("EXPEDIDO",AI447)))</formula>
    </cfRule>
  </conditionalFormatting>
  <conditionalFormatting sqref="AI447">
    <cfRule type="containsText" dxfId="3465" priority="3735" operator="containsText" text="RELACIONADO">
      <formula>NOT(ISERROR(SEARCH("RELACIONADO",AI447)))</formula>
    </cfRule>
  </conditionalFormatting>
  <conditionalFormatting sqref="AI447">
    <cfRule type="containsText" dxfId="3464" priority="3734" operator="containsText" text="ANEXADO">
      <formula>NOT(ISERROR(SEARCH("ANEXADO",AI447)))</formula>
    </cfRule>
  </conditionalFormatting>
  <conditionalFormatting sqref="AI447">
    <cfRule type="containsText" dxfId="3463" priority="3733" operator="containsText" text="PENDIENTE">
      <formula>NOT(ISERROR(SEARCH("PENDIENTE",AI447)))</formula>
    </cfRule>
  </conditionalFormatting>
  <conditionalFormatting sqref="AI447">
    <cfRule type="containsText" dxfId="3462" priority="3732" operator="containsText" text="ENVIADO A FINANCIERA">
      <formula>NOT(ISERROR(SEARCH("ENVIADO A FINANCIERA",AI447)))</formula>
    </cfRule>
  </conditionalFormatting>
  <conditionalFormatting sqref="AI468">
    <cfRule type="containsText" dxfId="3461" priority="3731" operator="containsText" text="FIRMADO">
      <formula>NOT(ISERROR(SEARCH("FIRMADO",AI468)))</formula>
    </cfRule>
  </conditionalFormatting>
  <conditionalFormatting sqref="AI468">
    <cfRule type="containsText" dxfId="3460" priority="3730" operator="containsText" text="EXPEDIDO">
      <formula>NOT(ISERROR(SEARCH("EXPEDIDO",AI468)))</formula>
    </cfRule>
  </conditionalFormatting>
  <conditionalFormatting sqref="AI468">
    <cfRule type="containsText" dxfId="3459" priority="3729" operator="containsText" text="RELACIONADO">
      <formula>NOT(ISERROR(SEARCH("RELACIONADO",AI468)))</formula>
    </cfRule>
  </conditionalFormatting>
  <conditionalFormatting sqref="AI468">
    <cfRule type="containsText" dxfId="3458" priority="3728" operator="containsText" text="ANEXADO">
      <formula>NOT(ISERROR(SEARCH("ANEXADO",AI468)))</formula>
    </cfRule>
  </conditionalFormatting>
  <conditionalFormatting sqref="AI468">
    <cfRule type="containsText" dxfId="3457" priority="3727" operator="containsText" text="PENDIENTE">
      <formula>NOT(ISERROR(SEARCH("PENDIENTE",AI468)))</formula>
    </cfRule>
  </conditionalFormatting>
  <conditionalFormatting sqref="AI468">
    <cfRule type="containsText" dxfId="3456" priority="3726" operator="containsText" text="ENVIADO A FINANCIERA">
      <formula>NOT(ISERROR(SEARCH("ENVIADO A FINANCIERA",AI468)))</formula>
    </cfRule>
  </conditionalFormatting>
  <conditionalFormatting sqref="AI401">
    <cfRule type="containsText" dxfId="3455" priority="3725" operator="containsText" text="FIRMADO">
      <formula>NOT(ISERROR(SEARCH("FIRMADO",AI401)))</formula>
    </cfRule>
  </conditionalFormatting>
  <conditionalFormatting sqref="AI401">
    <cfRule type="containsText" dxfId="3454" priority="3724" operator="containsText" text="EXPEDIDO">
      <formula>NOT(ISERROR(SEARCH("EXPEDIDO",AI401)))</formula>
    </cfRule>
  </conditionalFormatting>
  <conditionalFormatting sqref="AI401">
    <cfRule type="containsText" dxfId="3453" priority="3723" operator="containsText" text="RELACIONADO">
      <formula>NOT(ISERROR(SEARCH("RELACIONADO",AI401)))</formula>
    </cfRule>
  </conditionalFormatting>
  <conditionalFormatting sqref="AI401">
    <cfRule type="containsText" dxfId="3452" priority="3722" operator="containsText" text="ANEXADO">
      <formula>NOT(ISERROR(SEARCH("ANEXADO",AI401)))</formula>
    </cfRule>
  </conditionalFormatting>
  <conditionalFormatting sqref="AI401">
    <cfRule type="containsText" dxfId="3451" priority="3721" operator="containsText" text="PENDIENTE">
      <formula>NOT(ISERROR(SEARCH("PENDIENTE",AI401)))</formula>
    </cfRule>
  </conditionalFormatting>
  <conditionalFormatting sqref="AI401">
    <cfRule type="containsText" dxfId="3450" priority="3720" operator="containsText" text="ENVIADO A FINANCIERA">
      <formula>NOT(ISERROR(SEARCH("ENVIADO A FINANCIERA",AI401)))</formula>
    </cfRule>
  </conditionalFormatting>
  <conditionalFormatting sqref="AI418">
    <cfRule type="containsText" dxfId="3449" priority="3719" operator="containsText" text="FIRMADO">
      <formula>NOT(ISERROR(SEARCH("FIRMADO",AI418)))</formula>
    </cfRule>
  </conditionalFormatting>
  <conditionalFormatting sqref="AI418">
    <cfRule type="containsText" dxfId="3448" priority="3718" operator="containsText" text="EXPEDIDO">
      <formula>NOT(ISERROR(SEARCH("EXPEDIDO",AI418)))</formula>
    </cfRule>
  </conditionalFormatting>
  <conditionalFormatting sqref="AI418">
    <cfRule type="containsText" dxfId="3447" priority="3717" operator="containsText" text="RELACIONADO">
      <formula>NOT(ISERROR(SEARCH("RELACIONADO",AI418)))</formula>
    </cfRule>
  </conditionalFormatting>
  <conditionalFormatting sqref="AI418">
    <cfRule type="containsText" dxfId="3446" priority="3716" operator="containsText" text="ANEXADO">
      <formula>NOT(ISERROR(SEARCH("ANEXADO",AI418)))</formula>
    </cfRule>
  </conditionalFormatting>
  <conditionalFormatting sqref="AI418">
    <cfRule type="containsText" dxfId="3445" priority="3715" operator="containsText" text="PENDIENTE">
      <formula>NOT(ISERROR(SEARCH("PENDIENTE",AI418)))</formula>
    </cfRule>
  </conditionalFormatting>
  <conditionalFormatting sqref="AI418">
    <cfRule type="containsText" dxfId="3444" priority="3714" operator="containsText" text="ENVIADO A FINANCIERA">
      <formula>NOT(ISERROR(SEARCH("ENVIADO A FINANCIERA",AI418)))</formula>
    </cfRule>
  </conditionalFormatting>
  <conditionalFormatting sqref="AI463">
    <cfRule type="containsText" dxfId="3443" priority="3713" operator="containsText" text="FIRMADO">
      <formula>NOT(ISERROR(SEARCH("FIRMADO",AI463)))</formula>
    </cfRule>
  </conditionalFormatting>
  <conditionalFormatting sqref="AI463">
    <cfRule type="containsText" dxfId="3442" priority="3712" operator="containsText" text="EXPEDIDO">
      <formula>NOT(ISERROR(SEARCH("EXPEDIDO",AI463)))</formula>
    </cfRule>
  </conditionalFormatting>
  <conditionalFormatting sqref="AI463">
    <cfRule type="containsText" dxfId="3441" priority="3711" operator="containsText" text="RELACIONADO">
      <formula>NOT(ISERROR(SEARCH("RELACIONADO",AI463)))</formula>
    </cfRule>
  </conditionalFormatting>
  <conditionalFormatting sqref="AI463">
    <cfRule type="containsText" dxfId="3440" priority="3710" operator="containsText" text="ANEXADO">
      <formula>NOT(ISERROR(SEARCH("ANEXADO",AI463)))</formula>
    </cfRule>
  </conditionalFormatting>
  <conditionalFormatting sqref="AI463">
    <cfRule type="containsText" dxfId="3439" priority="3709" operator="containsText" text="PENDIENTE">
      <formula>NOT(ISERROR(SEARCH("PENDIENTE",AI463)))</formula>
    </cfRule>
  </conditionalFormatting>
  <conditionalFormatting sqref="AI463">
    <cfRule type="containsText" dxfId="3438" priority="3708" operator="containsText" text="ENVIADO A FINANCIERA">
      <formula>NOT(ISERROR(SEARCH("ENVIADO A FINANCIERA",AI463)))</formula>
    </cfRule>
  </conditionalFormatting>
  <conditionalFormatting sqref="AI422">
    <cfRule type="containsText" dxfId="3437" priority="3707" operator="containsText" text="FIRMADO">
      <formula>NOT(ISERROR(SEARCH("FIRMADO",AI422)))</formula>
    </cfRule>
  </conditionalFormatting>
  <conditionalFormatting sqref="AI422">
    <cfRule type="containsText" dxfId="3436" priority="3706" operator="containsText" text="EXPEDIDO">
      <formula>NOT(ISERROR(SEARCH("EXPEDIDO",AI422)))</formula>
    </cfRule>
  </conditionalFormatting>
  <conditionalFormatting sqref="AI422">
    <cfRule type="containsText" dxfId="3435" priority="3705" operator="containsText" text="RELACIONADO">
      <formula>NOT(ISERROR(SEARCH("RELACIONADO",AI422)))</formula>
    </cfRule>
  </conditionalFormatting>
  <conditionalFormatting sqref="AI422">
    <cfRule type="containsText" dxfId="3434" priority="3704" operator="containsText" text="ANEXADO">
      <formula>NOT(ISERROR(SEARCH("ANEXADO",AI422)))</formula>
    </cfRule>
  </conditionalFormatting>
  <conditionalFormatting sqref="AI422">
    <cfRule type="containsText" dxfId="3433" priority="3703" operator="containsText" text="PENDIENTE">
      <formula>NOT(ISERROR(SEARCH("PENDIENTE",AI422)))</formula>
    </cfRule>
  </conditionalFormatting>
  <conditionalFormatting sqref="AI422">
    <cfRule type="containsText" dxfId="3432" priority="3702" operator="containsText" text="ENVIADO A FINANCIERA">
      <formula>NOT(ISERROR(SEARCH("ENVIADO A FINANCIERA",AI422)))</formula>
    </cfRule>
  </conditionalFormatting>
  <conditionalFormatting sqref="AI461">
    <cfRule type="containsText" dxfId="3431" priority="3701" operator="containsText" text="FIRMADO">
      <formula>NOT(ISERROR(SEARCH("FIRMADO",AI461)))</formula>
    </cfRule>
  </conditionalFormatting>
  <conditionalFormatting sqref="AI461">
    <cfRule type="containsText" dxfId="3430" priority="3700" operator="containsText" text="EXPEDIDO">
      <formula>NOT(ISERROR(SEARCH("EXPEDIDO",AI461)))</formula>
    </cfRule>
  </conditionalFormatting>
  <conditionalFormatting sqref="AI461">
    <cfRule type="containsText" dxfId="3429" priority="3699" operator="containsText" text="RELACIONADO">
      <formula>NOT(ISERROR(SEARCH("RELACIONADO",AI461)))</formula>
    </cfRule>
  </conditionalFormatting>
  <conditionalFormatting sqref="AI461">
    <cfRule type="containsText" dxfId="3428" priority="3698" operator="containsText" text="ANEXADO">
      <formula>NOT(ISERROR(SEARCH("ANEXADO",AI461)))</formula>
    </cfRule>
  </conditionalFormatting>
  <conditionalFormatting sqref="AI461">
    <cfRule type="containsText" dxfId="3427" priority="3697" operator="containsText" text="PENDIENTE">
      <formula>NOT(ISERROR(SEARCH("PENDIENTE",AI461)))</formula>
    </cfRule>
  </conditionalFormatting>
  <conditionalFormatting sqref="AI461">
    <cfRule type="containsText" dxfId="3426" priority="3696" operator="containsText" text="ENVIADO A FINANCIERA">
      <formula>NOT(ISERROR(SEARCH("ENVIADO A FINANCIERA",AI461)))</formula>
    </cfRule>
  </conditionalFormatting>
  <conditionalFormatting sqref="AI402">
    <cfRule type="containsText" dxfId="3425" priority="3695" operator="containsText" text="FIRMADO">
      <formula>NOT(ISERROR(SEARCH("FIRMADO",AI402)))</formula>
    </cfRule>
  </conditionalFormatting>
  <conditionalFormatting sqref="AI402">
    <cfRule type="containsText" dxfId="3424" priority="3694" operator="containsText" text="EXPEDIDO">
      <formula>NOT(ISERROR(SEARCH("EXPEDIDO",AI402)))</formula>
    </cfRule>
  </conditionalFormatting>
  <conditionalFormatting sqref="AI402">
    <cfRule type="containsText" dxfId="3423" priority="3693" operator="containsText" text="RELACIONADO">
      <formula>NOT(ISERROR(SEARCH("RELACIONADO",AI402)))</formula>
    </cfRule>
  </conditionalFormatting>
  <conditionalFormatting sqref="AI402">
    <cfRule type="containsText" dxfId="3422" priority="3692" operator="containsText" text="ANEXADO">
      <formula>NOT(ISERROR(SEARCH("ANEXADO",AI402)))</formula>
    </cfRule>
  </conditionalFormatting>
  <conditionalFormatting sqref="AI402">
    <cfRule type="containsText" dxfId="3421" priority="3691" operator="containsText" text="PENDIENTE">
      <formula>NOT(ISERROR(SEARCH("PENDIENTE",AI402)))</formula>
    </cfRule>
  </conditionalFormatting>
  <conditionalFormatting sqref="AI402">
    <cfRule type="containsText" dxfId="3420" priority="3690" operator="containsText" text="ENVIADO A FINANCIERA">
      <formula>NOT(ISERROR(SEARCH("ENVIADO A FINANCIERA",AI402)))</formula>
    </cfRule>
  </conditionalFormatting>
  <conditionalFormatting sqref="AI464">
    <cfRule type="containsText" dxfId="3419" priority="3689" operator="containsText" text="FIRMADO">
      <formula>NOT(ISERROR(SEARCH("FIRMADO",AI464)))</formula>
    </cfRule>
  </conditionalFormatting>
  <conditionalFormatting sqref="AI464">
    <cfRule type="containsText" dxfId="3418" priority="3688" operator="containsText" text="EXPEDIDO">
      <formula>NOT(ISERROR(SEARCH("EXPEDIDO",AI464)))</formula>
    </cfRule>
  </conditionalFormatting>
  <conditionalFormatting sqref="AI464">
    <cfRule type="containsText" dxfId="3417" priority="3687" operator="containsText" text="RELACIONADO">
      <formula>NOT(ISERROR(SEARCH("RELACIONADO",AI464)))</formula>
    </cfRule>
  </conditionalFormatting>
  <conditionalFormatting sqref="AI464">
    <cfRule type="containsText" dxfId="3416" priority="3686" operator="containsText" text="ANEXADO">
      <formula>NOT(ISERROR(SEARCH("ANEXADO",AI464)))</formula>
    </cfRule>
  </conditionalFormatting>
  <conditionalFormatting sqref="AI464">
    <cfRule type="containsText" dxfId="3415" priority="3685" operator="containsText" text="PENDIENTE">
      <formula>NOT(ISERROR(SEARCH("PENDIENTE",AI464)))</formula>
    </cfRule>
  </conditionalFormatting>
  <conditionalFormatting sqref="AI464">
    <cfRule type="containsText" dxfId="3414" priority="3684" operator="containsText" text="ENVIADO A FINANCIERA">
      <formula>NOT(ISERROR(SEARCH("ENVIADO A FINANCIERA",AI464)))</formula>
    </cfRule>
  </conditionalFormatting>
  <conditionalFormatting sqref="AI481">
    <cfRule type="containsText" dxfId="3413" priority="3683" operator="containsText" text="FIRMADO">
      <formula>NOT(ISERROR(SEARCH("FIRMADO",AI481)))</formula>
    </cfRule>
  </conditionalFormatting>
  <conditionalFormatting sqref="AI481">
    <cfRule type="containsText" dxfId="3412" priority="3682" operator="containsText" text="EXPEDIDO">
      <formula>NOT(ISERROR(SEARCH("EXPEDIDO",AI481)))</formula>
    </cfRule>
  </conditionalFormatting>
  <conditionalFormatting sqref="AI481">
    <cfRule type="containsText" dxfId="3411" priority="3681" operator="containsText" text="RELACIONADO">
      <formula>NOT(ISERROR(SEARCH("RELACIONADO",AI481)))</formula>
    </cfRule>
  </conditionalFormatting>
  <conditionalFormatting sqref="AI481">
    <cfRule type="containsText" dxfId="3410" priority="3680" operator="containsText" text="ANEXADO">
      <formula>NOT(ISERROR(SEARCH("ANEXADO",AI481)))</formula>
    </cfRule>
  </conditionalFormatting>
  <conditionalFormatting sqref="AI481">
    <cfRule type="containsText" dxfId="3409" priority="3679" operator="containsText" text="PENDIENTE">
      <formula>NOT(ISERROR(SEARCH("PENDIENTE",AI481)))</formula>
    </cfRule>
  </conditionalFormatting>
  <conditionalFormatting sqref="AI481">
    <cfRule type="containsText" dxfId="3408" priority="3678" operator="containsText" text="ENVIADO A FINANCIERA">
      <formula>NOT(ISERROR(SEARCH("ENVIADO A FINANCIERA",AI481)))</formula>
    </cfRule>
  </conditionalFormatting>
  <conditionalFormatting sqref="AI520">
    <cfRule type="containsText" dxfId="3407" priority="3677" operator="containsText" text="FIRMADO">
      <formula>NOT(ISERROR(SEARCH("FIRMADO",AI520)))</formula>
    </cfRule>
  </conditionalFormatting>
  <conditionalFormatting sqref="AI520">
    <cfRule type="containsText" dxfId="3406" priority="3676" operator="containsText" text="EXPEDIDO">
      <formula>NOT(ISERROR(SEARCH("EXPEDIDO",AI520)))</formula>
    </cfRule>
  </conditionalFormatting>
  <conditionalFormatting sqref="AI520">
    <cfRule type="containsText" dxfId="3405" priority="3675" operator="containsText" text="RELACIONADO">
      <formula>NOT(ISERROR(SEARCH("RELACIONADO",AI520)))</formula>
    </cfRule>
  </conditionalFormatting>
  <conditionalFormatting sqref="AI520">
    <cfRule type="containsText" dxfId="3404" priority="3674" operator="containsText" text="ANEXADO">
      <formula>NOT(ISERROR(SEARCH("ANEXADO",AI520)))</formula>
    </cfRule>
  </conditionalFormatting>
  <conditionalFormatting sqref="AI520">
    <cfRule type="containsText" dxfId="3403" priority="3673" operator="containsText" text="PENDIENTE">
      <formula>NOT(ISERROR(SEARCH("PENDIENTE",AI520)))</formula>
    </cfRule>
  </conditionalFormatting>
  <conditionalFormatting sqref="AI520">
    <cfRule type="containsText" dxfId="3402" priority="3672" operator="containsText" text="ENVIADO A FINANCIERA">
      <formula>NOT(ISERROR(SEARCH("ENVIADO A FINANCIERA",AI520)))</formula>
    </cfRule>
  </conditionalFormatting>
  <conditionalFormatting sqref="AI485">
    <cfRule type="containsText" dxfId="3401" priority="3671" operator="containsText" text="FIRMADO">
      <formula>NOT(ISERROR(SEARCH("FIRMADO",AI485)))</formula>
    </cfRule>
  </conditionalFormatting>
  <conditionalFormatting sqref="AI485">
    <cfRule type="containsText" dxfId="3400" priority="3670" operator="containsText" text="EXPEDIDO">
      <formula>NOT(ISERROR(SEARCH("EXPEDIDO",AI485)))</formula>
    </cfRule>
  </conditionalFormatting>
  <conditionalFormatting sqref="AI485">
    <cfRule type="containsText" dxfId="3399" priority="3669" operator="containsText" text="RELACIONADO">
      <formula>NOT(ISERROR(SEARCH("RELACIONADO",AI485)))</formula>
    </cfRule>
  </conditionalFormatting>
  <conditionalFormatting sqref="AI485">
    <cfRule type="containsText" dxfId="3398" priority="3668" operator="containsText" text="ANEXADO">
      <formula>NOT(ISERROR(SEARCH("ANEXADO",AI485)))</formula>
    </cfRule>
  </conditionalFormatting>
  <conditionalFormatting sqref="AI485">
    <cfRule type="containsText" dxfId="3397" priority="3667" operator="containsText" text="PENDIENTE">
      <formula>NOT(ISERROR(SEARCH("PENDIENTE",AI485)))</formula>
    </cfRule>
  </conditionalFormatting>
  <conditionalFormatting sqref="AI485">
    <cfRule type="containsText" dxfId="3396" priority="3666" operator="containsText" text="ENVIADO A FINANCIERA">
      <formula>NOT(ISERROR(SEARCH("ENVIADO A FINANCIERA",AI485)))</formula>
    </cfRule>
  </conditionalFormatting>
  <conditionalFormatting sqref="AI551">
    <cfRule type="containsText" dxfId="3395" priority="3665" operator="containsText" text="FIRMADO">
      <formula>NOT(ISERROR(SEARCH("FIRMADO",AI551)))</formula>
    </cfRule>
  </conditionalFormatting>
  <conditionalFormatting sqref="AI551">
    <cfRule type="containsText" dxfId="3394" priority="3664" operator="containsText" text="EXPEDIDO">
      <formula>NOT(ISERROR(SEARCH("EXPEDIDO",AI551)))</formula>
    </cfRule>
  </conditionalFormatting>
  <conditionalFormatting sqref="AI551">
    <cfRule type="containsText" dxfId="3393" priority="3663" operator="containsText" text="RELACIONADO">
      <formula>NOT(ISERROR(SEARCH("RELACIONADO",AI551)))</formula>
    </cfRule>
  </conditionalFormatting>
  <conditionalFormatting sqref="AI551">
    <cfRule type="containsText" dxfId="3392" priority="3662" operator="containsText" text="ANEXADO">
      <formula>NOT(ISERROR(SEARCH("ANEXADO",AI551)))</formula>
    </cfRule>
  </conditionalFormatting>
  <conditionalFormatting sqref="AI551">
    <cfRule type="containsText" dxfId="3391" priority="3661" operator="containsText" text="PENDIENTE">
      <formula>NOT(ISERROR(SEARCH("PENDIENTE",AI551)))</formula>
    </cfRule>
  </conditionalFormatting>
  <conditionalFormatting sqref="AI551">
    <cfRule type="containsText" dxfId="3390" priority="3660" operator="containsText" text="ENVIADO A FINANCIERA">
      <formula>NOT(ISERROR(SEARCH("ENVIADO A FINANCIERA",AI551)))</formula>
    </cfRule>
  </conditionalFormatting>
  <conditionalFormatting sqref="AI494">
    <cfRule type="containsText" dxfId="3389" priority="3659" operator="containsText" text="FIRMADO">
      <formula>NOT(ISERROR(SEARCH("FIRMADO",AI494)))</formula>
    </cfRule>
  </conditionalFormatting>
  <conditionalFormatting sqref="AI494">
    <cfRule type="containsText" dxfId="3388" priority="3658" operator="containsText" text="EXPEDIDO">
      <formula>NOT(ISERROR(SEARCH("EXPEDIDO",AI494)))</formula>
    </cfRule>
  </conditionalFormatting>
  <conditionalFormatting sqref="AI494">
    <cfRule type="containsText" dxfId="3387" priority="3657" operator="containsText" text="RELACIONADO">
      <formula>NOT(ISERROR(SEARCH("RELACIONADO",AI494)))</formula>
    </cfRule>
  </conditionalFormatting>
  <conditionalFormatting sqref="AI494">
    <cfRule type="containsText" dxfId="3386" priority="3656" operator="containsText" text="ANEXADO">
      <formula>NOT(ISERROR(SEARCH("ANEXADO",AI494)))</formula>
    </cfRule>
  </conditionalFormatting>
  <conditionalFormatting sqref="AI494">
    <cfRule type="containsText" dxfId="3385" priority="3655" operator="containsText" text="PENDIENTE">
      <formula>NOT(ISERROR(SEARCH("PENDIENTE",AI494)))</formula>
    </cfRule>
  </conditionalFormatting>
  <conditionalFormatting sqref="AI494">
    <cfRule type="containsText" dxfId="3384" priority="3654" operator="containsText" text="ENVIADO A FINANCIERA">
      <formula>NOT(ISERROR(SEARCH("ENVIADO A FINANCIERA",AI494)))</formula>
    </cfRule>
  </conditionalFormatting>
  <conditionalFormatting sqref="AI519">
    <cfRule type="containsText" dxfId="3383" priority="3653" operator="containsText" text="FIRMADO">
      <formula>NOT(ISERROR(SEARCH("FIRMADO",AI519)))</formula>
    </cfRule>
  </conditionalFormatting>
  <conditionalFormatting sqref="AI519">
    <cfRule type="containsText" dxfId="3382" priority="3652" operator="containsText" text="EXPEDIDO">
      <formula>NOT(ISERROR(SEARCH("EXPEDIDO",AI519)))</formula>
    </cfRule>
  </conditionalFormatting>
  <conditionalFormatting sqref="AI519">
    <cfRule type="containsText" dxfId="3381" priority="3651" operator="containsText" text="RELACIONADO">
      <formula>NOT(ISERROR(SEARCH("RELACIONADO",AI519)))</formula>
    </cfRule>
  </conditionalFormatting>
  <conditionalFormatting sqref="AI519">
    <cfRule type="containsText" dxfId="3380" priority="3650" operator="containsText" text="ANEXADO">
      <formula>NOT(ISERROR(SEARCH("ANEXADO",AI519)))</formula>
    </cfRule>
  </conditionalFormatting>
  <conditionalFormatting sqref="AI519">
    <cfRule type="containsText" dxfId="3379" priority="3649" operator="containsText" text="PENDIENTE">
      <formula>NOT(ISERROR(SEARCH("PENDIENTE",AI519)))</formula>
    </cfRule>
  </conditionalFormatting>
  <conditionalFormatting sqref="AI519">
    <cfRule type="containsText" dxfId="3378" priority="3648" operator="containsText" text="ENVIADO A FINANCIERA">
      <formula>NOT(ISERROR(SEARCH("ENVIADO A FINANCIERA",AI519)))</formula>
    </cfRule>
  </conditionalFormatting>
  <conditionalFormatting sqref="AI511">
    <cfRule type="containsText" dxfId="3377" priority="3647" operator="containsText" text="FIRMADO">
      <formula>NOT(ISERROR(SEARCH("FIRMADO",AI511)))</formula>
    </cfRule>
  </conditionalFormatting>
  <conditionalFormatting sqref="AI511">
    <cfRule type="containsText" dxfId="3376" priority="3646" operator="containsText" text="EXPEDIDO">
      <formula>NOT(ISERROR(SEARCH("EXPEDIDO",AI511)))</formula>
    </cfRule>
  </conditionalFormatting>
  <conditionalFormatting sqref="AI511">
    <cfRule type="containsText" dxfId="3375" priority="3645" operator="containsText" text="RELACIONADO">
      <formula>NOT(ISERROR(SEARCH("RELACIONADO",AI511)))</formula>
    </cfRule>
  </conditionalFormatting>
  <conditionalFormatting sqref="AI511">
    <cfRule type="containsText" dxfId="3374" priority="3644" operator="containsText" text="ANEXADO">
      <formula>NOT(ISERROR(SEARCH("ANEXADO",AI511)))</formula>
    </cfRule>
  </conditionalFormatting>
  <conditionalFormatting sqref="AI511">
    <cfRule type="containsText" dxfId="3373" priority="3643" operator="containsText" text="PENDIENTE">
      <formula>NOT(ISERROR(SEARCH("PENDIENTE",AI511)))</formula>
    </cfRule>
  </conditionalFormatting>
  <conditionalFormatting sqref="AI511">
    <cfRule type="containsText" dxfId="3372" priority="3642" operator="containsText" text="ENVIADO A FINANCIERA">
      <formula>NOT(ISERROR(SEARCH("ENVIADO A FINANCIERA",AI511)))</formula>
    </cfRule>
  </conditionalFormatting>
  <conditionalFormatting sqref="AI522">
    <cfRule type="containsText" dxfId="3371" priority="3641" operator="containsText" text="FIRMADO">
      <formula>NOT(ISERROR(SEARCH("FIRMADO",AI522)))</formula>
    </cfRule>
  </conditionalFormatting>
  <conditionalFormatting sqref="AI522">
    <cfRule type="containsText" dxfId="3370" priority="3640" operator="containsText" text="EXPEDIDO">
      <formula>NOT(ISERROR(SEARCH("EXPEDIDO",AI522)))</formula>
    </cfRule>
  </conditionalFormatting>
  <conditionalFormatting sqref="AI522">
    <cfRule type="containsText" dxfId="3369" priority="3639" operator="containsText" text="RELACIONADO">
      <formula>NOT(ISERROR(SEARCH("RELACIONADO",AI522)))</formula>
    </cfRule>
  </conditionalFormatting>
  <conditionalFormatting sqref="AI522">
    <cfRule type="containsText" dxfId="3368" priority="3638" operator="containsText" text="ANEXADO">
      <formula>NOT(ISERROR(SEARCH("ANEXADO",AI522)))</formula>
    </cfRule>
  </conditionalFormatting>
  <conditionalFormatting sqref="AI522">
    <cfRule type="containsText" dxfId="3367" priority="3637" operator="containsText" text="PENDIENTE">
      <formula>NOT(ISERROR(SEARCH("PENDIENTE",AI522)))</formula>
    </cfRule>
  </conditionalFormatting>
  <conditionalFormatting sqref="AI522">
    <cfRule type="containsText" dxfId="3366" priority="3636" operator="containsText" text="ENVIADO A FINANCIERA">
      <formula>NOT(ISERROR(SEARCH("ENVIADO A FINANCIERA",AI522)))</formula>
    </cfRule>
  </conditionalFormatting>
  <conditionalFormatting sqref="AI515">
    <cfRule type="containsText" dxfId="3365" priority="3635" operator="containsText" text="FIRMADO">
      <formula>NOT(ISERROR(SEARCH("FIRMADO",AI515)))</formula>
    </cfRule>
  </conditionalFormatting>
  <conditionalFormatting sqref="AI515">
    <cfRule type="containsText" dxfId="3364" priority="3634" operator="containsText" text="EXPEDIDO">
      <formula>NOT(ISERROR(SEARCH("EXPEDIDO",AI515)))</formula>
    </cfRule>
  </conditionalFormatting>
  <conditionalFormatting sqref="AI515">
    <cfRule type="containsText" dxfId="3363" priority="3633" operator="containsText" text="RELACIONADO">
      <formula>NOT(ISERROR(SEARCH("RELACIONADO",AI515)))</formula>
    </cfRule>
  </conditionalFormatting>
  <conditionalFormatting sqref="AI515">
    <cfRule type="containsText" dxfId="3362" priority="3632" operator="containsText" text="ANEXADO">
      <formula>NOT(ISERROR(SEARCH("ANEXADO",AI515)))</formula>
    </cfRule>
  </conditionalFormatting>
  <conditionalFormatting sqref="AI515">
    <cfRule type="containsText" dxfId="3361" priority="3631" operator="containsText" text="PENDIENTE">
      <formula>NOT(ISERROR(SEARCH("PENDIENTE",AI515)))</formula>
    </cfRule>
  </conditionalFormatting>
  <conditionalFormatting sqref="AI515">
    <cfRule type="containsText" dxfId="3360" priority="3630" operator="containsText" text="ENVIADO A FINANCIERA">
      <formula>NOT(ISERROR(SEARCH("ENVIADO A FINANCIERA",AI515)))</formula>
    </cfRule>
  </conditionalFormatting>
  <conditionalFormatting sqref="AI521">
    <cfRule type="containsText" dxfId="3359" priority="3629" operator="containsText" text="FIRMADO">
      <formula>NOT(ISERROR(SEARCH("FIRMADO",AI521)))</formula>
    </cfRule>
  </conditionalFormatting>
  <conditionalFormatting sqref="AI521">
    <cfRule type="containsText" dxfId="3358" priority="3628" operator="containsText" text="EXPEDIDO">
      <formula>NOT(ISERROR(SEARCH("EXPEDIDO",AI521)))</formula>
    </cfRule>
  </conditionalFormatting>
  <conditionalFormatting sqref="AI521">
    <cfRule type="containsText" dxfId="3357" priority="3627" operator="containsText" text="RELACIONADO">
      <formula>NOT(ISERROR(SEARCH("RELACIONADO",AI521)))</formula>
    </cfRule>
  </conditionalFormatting>
  <conditionalFormatting sqref="AI521">
    <cfRule type="containsText" dxfId="3356" priority="3626" operator="containsText" text="ANEXADO">
      <formula>NOT(ISERROR(SEARCH("ANEXADO",AI521)))</formula>
    </cfRule>
  </conditionalFormatting>
  <conditionalFormatting sqref="AI521">
    <cfRule type="containsText" dxfId="3355" priority="3625" operator="containsText" text="PENDIENTE">
      <formula>NOT(ISERROR(SEARCH("PENDIENTE",AI521)))</formula>
    </cfRule>
  </conditionalFormatting>
  <conditionalFormatting sqref="AI521">
    <cfRule type="containsText" dxfId="3354" priority="3624" operator="containsText" text="ENVIADO A FINANCIERA">
      <formula>NOT(ISERROR(SEARCH("ENVIADO A FINANCIERA",AI521)))</formula>
    </cfRule>
  </conditionalFormatting>
  <conditionalFormatting sqref="AI514">
    <cfRule type="containsText" dxfId="3353" priority="3623" operator="containsText" text="FIRMADO">
      <formula>NOT(ISERROR(SEARCH("FIRMADO",AI514)))</formula>
    </cfRule>
  </conditionalFormatting>
  <conditionalFormatting sqref="AI514">
    <cfRule type="containsText" dxfId="3352" priority="3622" operator="containsText" text="EXPEDIDO">
      <formula>NOT(ISERROR(SEARCH("EXPEDIDO",AI514)))</formula>
    </cfRule>
  </conditionalFormatting>
  <conditionalFormatting sqref="AI514">
    <cfRule type="containsText" dxfId="3351" priority="3621" operator="containsText" text="RELACIONADO">
      <formula>NOT(ISERROR(SEARCH("RELACIONADO",AI514)))</formula>
    </cfRule>
  </conditionalFormatting>
  <conditionalFormatting sqref="AI514">
    <cfRule type="containsText" dxfId="3350" priority="3620" operator="containsText" text="ANEXADO">
      <formula>NOT(ISERROR(SEARCH("ANEXADO",AI514)))</formula>
    </cfRule>
  </conditionalFormatting>
  <conditionalFormatting sqref="AI514">
    <cfRule type="containsText" dxfId="3349" priority="3619" operator="containsText" text="PENDIENTE">
      <formula>NOT(ISERROR(SEARCH("PENDIENTE",AI514)))</formula>
    </cfRule>
  </conditionalFormatting>
  <conditionalFormatting sqref="AI514">
    <cfRule type="containsText" dxfId="3348" priority="3618" operator="containsText" text="ENVIADO A FINANCIERA">
      <formula>NOT(ISERROR(SEARCH("ENVIADO A FINANCIERA",AI514)))</formula>
    </cfRule>
  </conditionalFormatting>
  <conditionalFormatting sqref="AI530">
    <cfRule type="containsText" dxfId="3347" priority="3617" operator="containsText" text="FIRMADO">
      <formula>NOT(ISERROR(SEARCH("FIRMADO",AI530)))</formula>
    </cfRule>
  </conditionalFormatting>
  <conditionalFormatting sqref="AI530">
    <cfRule type="containsText" dxfId="3346" priority="3616" operator="containsText" text="EXPEDIDO">
      <formula>NOT(ISERROR(SEARCH("EXPEDIDO",AI530)))</formula>
    </cfRule>
  </conditionalFormatting>
  <conditionalFormatting sqref="AI530">
    <cfRule type="containsText" dxfId="3345" priority="3615" operator="containsText" text="RELACIONADO">
      <formula>NOT(ISERROR(SEARCH("RELACIONADO",AI530)))</formula>
    </cfRule>
  </conditionalFormatting>
  <conditionalFormatting sqref="AI530">
    <cfRule type="containsText" dxfId="3344" priority="3614" operator="containsText" text="ANEXADO">
      <formula>NOT(ISERROR(SEARCH("ANEXADO",AI530)))</formula>
    </cfRule>
  </conditionalFormatting>
  <conditionalFormatting sqref="AI530">
    <cfRule type="containsText" dxfId="3343" priority="3613" operator="containsText" text="PENDIENTE">
      <formula>NOT(ISERROR(SEARCH("PENDIENTE",AI530)))</formula>
    </cfRule>
  </conditionalFormatting>
  <conditionalFormatting sqref="AI530">
    <cfRule type="containsText" dxfId="3342" priority="3612" operator="containsText" text="ENVIADO A FINANCIERA">
      <formula>NOT(ISERROR(SEARCH("ENVIADO A FINANCIERA",AI530)))</formula>
    </cfRule>
  </conditionalFormatting>
  <conditionalFormatting sqref="AI482">
    <cfRule type="containsText" dxfId="3341" priority="3611" operator="containsText" text="FIRMADO">
      <formula>NOT(ISERROR(SEARCH("FIRMADO",AI482)))</formula>
    </cfRule>
  </conditionalFormatting>
  <conditionalFormatting sqref="AI482">
    <cfRule type="containsText" dxfId="3340" priority="3610" operator="containsText" text="EXPEDIDO">
      <formula>NOT(ISERROR(SEARCH("EXPEDIDO",AI482)))</formula>
    </cfRule>
  </conditionalFormatting>
  <conditionalFormatting sqref="AI482">
    <cfRule type="containsText" dxfId="3339" priority="3609" operator="containsText" text="RELACIONADO">
      <formula>NOT(ISERROR(SEARCH("RELACIONADO",AI482)))</formula>
    </cfRule>
  </conditionalFormatting>
  <conditionalFormatting sqref="AI482">
    <cfRule type="containsText" dxfId="3338" priority="3608" operator="containsText" text="ANEXADO">
      <formula>NOT(ISERROR(SEARCH("ANEXADO",AI482)))</formula>
    </cfRule>
  </conditionalFormatting>
  <conditionalFormatting sqref="AI482">
    <cfRule type="containsText" dxfId="3337" priority="3607" operator="containsText" text="PENDIENTE">
      <formula>NOT(ISERROR(SEARCH("PENDIENTE",AI482)))</formula>
    </cfRule>
  </conditionalFormatting>
  <conditionalFormatting sqref="AI482">
    <cfRule type="containsText" dxfId="3336" priority="3606" operator="containsText" text="ENVIADO A FINANCIERA">
      <formula>NOT(ISERROR(SEARCH("ENVIADO A FINANCIERA",AI482)))</formula>
    </cfRule>
  </conditionalFormatting>
  <conditionalFormatting sqref="AI454">
    <cfRule type="containsText" dxfId="3335" priority="3605" operator="containsText" text="FIRMADO">
      <formula>NOT(ISERROR(SEARCH("FIRMADO",AI454)))</formula>
    </cfRule>
  </conditionalFormatting>
  <conditionalFormatting sqref="AI454">
    <cfRule type="containsText" dxfId="3334" priority="3604" operator="containsText" text="EXPEDIDO">
      <formula>NOT(ISERROR(SEARCH("EXPEDIDO",AI454)))</formula>
    </cfRule>
  </conditionalFormatting>
  <conditionalFormatting sqref="AI454">
    <cfRule type="containsText" dxfId="3333" priority="3603" operator="containsText" text="RELACIONADO">
      <formula>NOT(ISERROR(SEARCH("RELACIONADO",AI454)))</formula>
    </cfRule>
  </conditionalFormatting>
  <conditionalFormatting sqref="AI454">
    <cfRule type="containsText" dxfId="3332" priority="3602" operator="containsText" text="ANEXADO">
      <formula>NOT(ISERROR(SEARCH("ANEXADO",AI454)))</formula>
    </cfRule>
  </conditionalFormatting>
  <conditionalFormatting sqref="AI454">
    <cfRule type="containsText" dxfId="3331" priority="3601" operator="containsText" text="PENDIENTE">
      <formula>NOT(ISERROR(SEARCH("PENDIENTE",AI454)))</formula>
    </cfRule>
  </conditionalFormatting>
  <conditionalFormatting sqref="AI454">
    <cfRule type="containsText" dxfId="3330" priority="3600" operator="containsText" text="ENVIADO A FINANCIERA">
      <formula>NOT(ISERROR(SEARCH("ENVIADO A FINANCIERA",AI454)))</formula>
    </cfRule>
  </conditionalFormatting>
  <conditionalFormatting sqref="AI486">
    <cfRule type="containsText" dxfId="3329" priority="3599" operator="containsText" text="FIRMADO">
      <formula>NOT(ISERROR(SEARCH("FIRMADO",AI486)))</formula>
    </cfRule>
  </conditionalFormatting>
  <conditionalFormatting sqref="AI486">
    <cfRule type="containsText" dxfId="3328" priority="3598" operator="containsText" text="EXPEDIDO">
      <formula>NOT(ISERROR(SEARCH("EXPEDIDO",AI486)))</formula>
    </cfRule>
  </conditionalFormatting>
  <conditionalFormatting sqref="AI486">
    <cfRule type="containsText" dxfId="3327" priority="3597" operator="containsText" text="RELACIONADO">
      <formula>NOT(ISERROR(SEARCH("RELACIONADO",AI486)))</formula>
    </cfRule>
  </conditionalFormatting>
  <conditionalFormatting sqref="AI486">
    <cfRule type="containsText" dxfId="3326" priority="3596" operator="containsText" text="ANEXADO">
      <formula>NOT(ISERROR(SEARCH("ANEXADO",AI486)))</formula>
    </cfRule>
  </conditionalFormatting>
  <conditionalFormatting sqref="AI486">
    <cfRule type="containsText" dxfId="3325" priority="3595" operator="containsText" text="PENDIENTE">
      <formula>NOT(ISERROR(SEARCH("PENDIENTE",AI486)))</formula>
    </cfRule>
  </conditionalFormatting>
  <conditionalFormatting sqref="AI486">
    <cfRule type="containsText" dxfId="3324" priority="3594" operator="containsText" text="ENVIADO A FINANCIERA">
      <formula>NOT(ISERROR(SEARCH("ENVIADO A FINANCIERA",AI486)))</formula>
    </cfRule>
  </conditionalFormatting>
  <conditionalFormatting sqref="AI455">
    <cfRule type="containsText" dxfId="3323" priority="3593" operator="containsText" text="FIRMADO">
      <formula>NOT(ISERROR(SEARCH("FIRMADO",AI455)))</formula>
    </cfRule>
  </conditionalFormatting>
  <conditionalFormatting sqref="AI455">
    <cfRule type="containsText" dxfId="3322" priority="3592" operator="containsText" text="EXPEDIDO">
      <formula>NOT(ISERROR(SEARCH("EXPEDIDO",AI455)))</formula>
    </cfRule>
  </conditionalFormatting>
  <conditionalFormatting sqref="AI455">
    <cfRule type="containsText" dxfId="3321" priority="3591" operator="containsText" text="RELACIONADO">
      <formula>NOT(ISERROR(SEARCH("RELACIONADO",AI455)))</formula>
    </cfRule>
  </conditionalFormatting>
  <conditionalFormatting sqref="AI455">
    <cfRule type="containsText" dxfId="3320" priority="3590" operator="containsText" text="ANEXADO">
      <formula>NOT(ISERROR(SEARCH("ANEXADO",AI455)))</formula>
    </cfRule>
  </conditionalFormatting>
  <conditionalFormatting sqref="AI455">
    <cfRule type="containsText" dxfId="3319" priority="3589" operator="containsText" text="PENDIENTE">
      <formula>NOT(ISERROR(SEARCH("PENDIENTE",AI455)))</formula>
    </cfRule>
  </conditionalFormatting>
  <conditionalFormatting sqref="AI455">
    <cfRule type="containsText" dxfId="3318" priority="3588" operator="containsText" text="ENVIADO A FINANCIERA">
      <formula>NOT(ISERROR(SEARCH("ENVIADO A FINANCIERA",AI455)))</formula>
    </cfRule>
  </conditionalFormatting>
  <conditionalFormatting sqref="AI475">
    <cfRule type="containsText" dxfId="3317" priority="3587" operator="containsText" text="FIRMADO">
      <formula>NOT(ISERROR(SEARCH("FIRMADO",AI475)))</formula>
    </cfRule>
  </conditionalFormatting>
  <conditionalFormatting sqref="AI475">
    <cfRule type="containsText" dxfId="3316" priority="3586" operator="containsText" text="EXPEDIDO">
      <formula>NOT(ISERROR(SEARCH("EXPEDIDO",AI475)))</formula>
    </cfRule>
  </conditionalFormatting>
  <conditionalFormatting sqref="AI475">
    <cfRule type="containsText" dxfId="3315" priority="3585" operator="containsText" text="RELACIONADO">
      <formula>NOT(ISERROR(SEARCH("RELACIONADO",AI475)))</formula>
    </cfRule>
  </conditionalFormatting>
  <conditionalFormatting sqref="AI475">
    <cfRule type="containsText" dxfId="3314" priority="3584" operator="containsText" text="ANEXADO">
      <formula>NOT(ISERROR(SEARCH("ANEXADO",AI475)))</formula>
    </cfRule>
  </conditionalFormatting>
  <conditionalFormatting sqref="AI475">
    <cfRule type="containsText" dxfId="3313" priority="3583" operator="containsText" text="PENDIENTE">
      <formula>NOT(ISERROR(SEARCH("PENDIENTE",AI475)))</formula>
    </cfRule>
  </conditionalFormatting>
  <conditionalFormatting sqref="AI475">
    <cfRule type="containsText" dxfId="3312" priority="3582" operator="containsText" text="ENVIADO A FINANCIERA">
      <formula>NOT(ISERROR(SEARCH("ENVIADO A FINANCIERA",AI475)))</formula>
    </cfRule>
  </conditionalFormatting>
  <conditionalFormatting sqref="AI601 AI606 AI682:AI684 AI609:AI615 AI693:AI696 AI663 AI640:AI648 AI669:AI674 AI666:AI667 AI650:AI653 AI700 AI676 AI655:AI661 AI687:AI688 AI698">
    <cfRule type="containsText" dxfId="3311" priority="3581" operator="containsText" text="FIRMADO">
      <formula>NOT(ISERROR(SEARCH("FIRMADO",AI601)))</formula>
    </cfRule>
  </conditionalFormatting>
  <conditionalFormatting sqref="AI601 AI606 AI682:AI684 AI609:AI615 AI693:AI696 AI663 AI640:AI648 AI669:AI674 AI666:AI667 AI650:AI653 AI700 AI676 AI655:AI661 AI687:AI688 AI698">
    <cfRule type="containsText" dxfId="3310" priority="3580" operator="containsText" text="EXPEDIDO">
      <formula>NOT(ISERROR(SEARCH("EXPEDIDO",AI601)))</formula>
    </cfRule>
  </conditionalFormatting>
  <conditionalFormatting sqref="AI601 AI606 AI682:AI684 AI609:AI615 AI693:AI696 AI663 AI640:AI648 AI669:AI674 AI666:AI667 AI650:AI653 AI700 AI676 AI655:AI661 AI687:AI688 AI698">
    <cfRule type="containsText" dxfId="3309" priority="3579" operator="containsText" text="RELACIONADO">
      <formula>NOT(ISERROR(SEARCH("RELACIONADO",AI601)))</formula>
    </cfRule>
  </conditionalFormatting>
  <conditionalFormatting sqref="AI601 AI606 AI682:AI684 AI609:AI615 AI693:AI696 AI663 AI640:AI648 AI669:AI674 AI666:AI667 AI650:AI653 AI700 AI676 AI655:AI661 AI687:AI688 AI698">
    <cfRule type="containsText" dxfId="3308" priority="3578" operator="containsText" text="ANEXADO">
      <formula>NOT(ISERROR(SEARCH("ANEXADO",AI601)))</formula>
    </cfRule>
  </conditionalFormatting>
  <conditionalFormatting sqref="AI601 AI606 AI682:AI684 AI609:AI615 AI693:AI696 AI663 AI640:AI648 AI669:AI674 AI666:AI667 AI650:AI653 AI700 AI676 AI655:AI661 AI687:AI688 AI698">
    <cfRule type="containsText" dxfId="3307" priority="3577" operator="containsText" text="PENDIENTE">
      <formula>NOT(ISERROR(SEARCH("PENDIENTE",AI601)))</formula>
    </cfRule>
  </conditionalFormatting>
  <conditionalFormatting sqref="AI601 AI606 AI682:AI684 AI609:AI615 AI693:AI696 AI663 AI640:AI648 AI669:AI674 AI666:AI667 AI650:AI653 AI700 AI676 AI655:AI661 AI687:AI688 AI698">
    <cfRule type="containsText" dxfId="3306" priority="3576" operator="containsText" text="ENVIADO A FINANCIERA">
      <formula>NOT(ISERROR(SEARCH("ENVIADO A FINANCIERA",AI601)))</formula>
    </cfRule>
  </conditionalFormatting>
  <conditionalFormatting sqref="AI506">
    <cfRule type="containsText" dxfId="3305" priority="3575" operator="containsText" text="FIRMADO">
      <formula>NOT(ISERROR(SEARCH("FIRMADO",AI506)))</formula>
    </cfRule>
  </conditionalFormatting>
  <conditionalFormatting sqref="AI506">
    <cfRule type="containsText" dxfId="3304" priority="3574" operator="containsText" text="EXPEDIDO">
      <formula>NOT(ISERROR(SEARCH("EXPEDIDO",AI506)))</formula>
    </cfRule>
  </conditionalFormatting>
  <conditionalFormatting sqref="AI506">
    <cfRule type="containsText" dxfId="3303" priority="3573" operator="containsText" text="RELACIONADO">
      <formula>NOT(ISERROR(SEARCH("RELACIONADO",AI506)))</formula>
    </cfRule>
  </conditionalFormatting>
  <conditionalFormatting sqref="AI506">
    <cfRule type="containsText" dxfId="3302" priority="3572" operator="containsText" text="ANEXADO">
      <formula>NOT(ISERROR(SEARCH("ANEXADO",AI506)))</formula>
    </cfRule>
  </conditionalFormatting>
  <conditionalFormatting sqref="AI506">
    <cfRule type="containsText" dxfId="3301" priority="3571" operator="containsText" text="PENDIENTE">
      <formula>NOT(ISERROR(SEARCH("PENDIENTE",AI506)))</formula>
    </cfRule>
  </conditionalFormatting>
  <conditionalFormatting sqref="AI506">
    <cfRule type="containsText" dxfId="3300" priority="3570" operator="containsText" text="ENVIADO A FINANCIERA">
      <formula>NOT(ISERROR(SEARCH("ENVIADO A FINANCIERA",AI506)))</formula>
    </cfRule>
  </conditionalFormatting>
  <conditionalFormatting sqref="AI496">
    <cfRule type="containsText" dxfId="3299" priority="3569" operator="containsText" text="FIRMADO">
      <formula>NOT(ISERROR(SEARCH("FIRMADO",AI496)))</formula>
    </cfRule>
  </conditionalFormatting>
  <conditionalFormatting sqref="AI496">
    <cfRule type="containsText" dxfId="3298" priority="3568" operator="containsText" text="EXPEDIDO">
      <formula>NOT(ISERROR(SEARCH("EXPEDIDO",AI496)))</formula>
    </cfRule>
  </conditionalFormatting>
  <conditionalFormatting sqref="AI496">
    <cfRule type="containsText" dxfId="3297" priority="3567" operator="containsText" text="RELACIONADO">
      <formula>NOT(ISERROR(SEARCH("RELACIONADO",AI496)))</formula>
    </cfRule>
  </conditionalFormatting>
  <conditionalFormatting sqref="AI496">
    <cfRule type="containsText" dxfId="3296" priority="3566" operator="containsText" text="ANEXADO">
      <formula>NOT(ISERROR(SEARCH("ANEXADO",AI496)))</formula>
    </cfRule>
  </conditionalFormatting>
  <conditionalFormatting sqref="AI496">
    <cfRule type="containsText" dxfId="3295" priority="3565" operator="containsText" text="PENDIENTE">
      <formula>NOT(ISERROR(SEARCH("PENDIENTE",AI496)))</formula>
    </cfRule>
  </conditionalFormatting>
  <conditionalFormatting sqref="AI496">
    <cfRule type="containsText" dxfId="3294" priority="3564" operator="containsText" text="ENVIADO A FINANCIERA">
      <formula>NOT(ISERROR(SEARCH("ENVIADO A FINANCIERA",AI496)))</formula>
    </cfRule>
  </conditionalFormatting>
  <conditionalFormatting sqref="AI527">
    <cfRule type="containsText" dxfId="3293" priority="3563" operator="containsText" text="FIRMADO">
      <formula>NOT(ISERROR(SEARCH("FIRMADO",AI527)))</formula>
    </cfRule>
  </conditionalFormatting>
  <conditionalFormatting sqref="AI527">
    <cfRule type="containsText" dxfId="3292" priority="3562" operator="containsText" text="EXPEDIDO">
      <formula>NOT(ISERROR(SEARCH("EXPEDIDO",AI527)))</formula>
    </cfRule>
  </conditionalFormatting>
  <conditionalFormatting sqref="AI527">
    <cfRule type="containsText" dxfId="3291" priority="3561" operator="containsText" text="RELACIONADO">
      <formula>NOT(ISERROR(SEARCH("RELACIONADO",AI527)))</formula>
    </cfRule>
  </conditionalFormatting>
  <conditionalFormatting sqref="AI527">
    <cfRule type="containsText" dxfId="3290" priority="3560" operator="containsText" text="ANEXADO">
      <formula>NOT(ISERROR(SEARCH("ANEXADO",AI527)))</formula>
    </cfRule>
  </conditionalFormatting>
  <conditionalFormatting sqref="AI527">
    <cfRule type="containsText" dxfId="3289" priority="3559" operator="containsText" text="PENDIENTE">
      <formula>NOT(ISERROR(SEARCH("PENDIENTE",AI527)))</formula>
    </cfRule>
  </conditionalFormatting>
  <conditionalFormatting sqref="AI527">
    <cfRule type="containsText" dxfId="3288" priority="3558" operator="containsText" text="ENVIADO A FINANCIERA">
      <formula>NOT(ISERROR(SEARCH("ENVIADO A FINANCIERA",AI527)))</formula>
    </cfRule>
  </conditionalFormatting>
  <conditionalFormatting sqref="AI495">
    <cfRule type="containsText" dxfId="3287" priority="3557" operator="containsText" text="FIRMADO">
      <formula>NOT(ISERROR(SEARCH("FIRMADO",AI495)))</formula>
    </cfRule>
  </conditionalFormatting>
  <conditionalFormatting sqref="AI495">
    <cfRule type="containsText" dxfId="3286" priority="3556" operator="containsText" text="EXPEDIDO">
      <formula>NOT(ISERROR(SEARCH("EXPEDIDO",AI495)))</formula>
    </cfRule>
  </conditionalFormatting>
  <conditionalFormatting sqref="AI495">
    <cfRule type="containsText" dxfId="3285" priority="3555" operator="containsText" text="RELACIONADO">
      <formula>NOT(ISERROR(SEARCH("RELACIONADO",AI495)))</formula>
    </cfRule>
  </conditionalFormatting>
  <conditionalFormatting sqref="AI495">
    <cfRule type="containsText" dxfId="3284" priority="3554" operator="containsText" text="ANEXADO">
      <formula>NOT(ISERROR(SEARCH("ANEXADO",AI495)))</formula>
    </cfRule>
  </conditionalFormatting>
  <conditionalFormatting sqref="AI495">
    <cfRule type="containsText" dxfId="3283" priority="3553" operator="containsText" text="PENDIENTE">
      <formula>NOT(ISERROR(SEARCH("PENDIENTE",AI495)))</formula>
    </cfRule>
  </conditionalFormatting>
  <conditionalFormatting sqref="AI495">
    <cfRule type="containsText" dxfId="3282" priority="3552" operator="containsText" text="ENVIADO A FINANCIERA">
      <formula>NOT(ISERROR(SEARCH("ENVIADO A FINANCIERA",AI495)))</formula>
    </cfRule>
  </conditionalFormatting>
  <conditionalFormatting sqref="AI476">
    <cfRule type="containsText" dxfId="3281" priority="3551" operator="containsText" text="FIRMADO">
      <formula>NOT(ISERROR(SEARCH("FIRMADO",AI476)))</formula>
    </cfRule>
  </conditionalFormatting>
  <conditionalFormatting sqref="AI476">
    <cfRule type="containsText" dxfId="3280" priority="3550" operator="containsText" text="EXPEDIDO">
      <formula>NOT(ISERROR(SEARCH("EXPEDIDO",AI476)))</formula>
    </cfRule>
  </conditionalFormatting>
  <conditionalFormatting sqref="AI476">
    <cfRule type="containsText" dxfId="3279" priority="3549" operator="containsText" text="RELACIONADO">
      <formula>NOT(ISERROR(SEARCH("RELACIONADO",AI476)))</formula>
    </cfRule>
  </conditionalFormatting>
  <conditionalFormatting sqref="AI476">
    <cfRule type="containsText" dxfId="3278" priority="3548" operator="containsText" text="ANEXADO">
      <formula>NOT(ISERROR(SEARCH("ANEXADO",AI476)))</formula>
    </cfRule>
  </conditionalFormatting>
  <conditionalFormatting sqref="AI476">
    <cfRule type="containsText" dxfId="3277" priority="3547" operator="containsText" text="PENDIENTE">
      <formula>NOT(ISERROR(SEARCH("PENDIENTE",AI476)))</formula>
    </cfRule>
  </conditionalFormatting>
  <conditionalFormatting sqref="AI476">
    <cfRule type="containsText" dxfId="3276" priority="3546" operator="containsText" text="ENVIADO A FINANCIERA">
      <formula>NOT(ISERROR(SEARCH("ENVIADO A FINANCIERA",AI476)))</formula>
    </cfRule>
  </conditionalFormatting>
  <conditionalFormatting sqref="AI488">
    <cfRule type="containsText" dxfId="3275" priority="3545" operator="containsText" text="FIRMADO">
      <formula>NOT(ISERROR(SEARCH("FIRMADO",AI488)))</formula>
    </cfRule>
  </conditionalFormatting>
  <conditionalFormatting sqref="AI488">
    <cfRule type="containsText" dxfId="3274" priority="3544" operator="containsText" text="EXPEDIDO">
      <formula>NOT(ISERROR(SEARCH("EXPEDIDO",AI488)))</formula>
    </cfRule>
  </conditionalFormatting>
  <conditionalFormatting sqref="AI488">
    <cfRule type="containsText" dxfId="3273" priority="3543" operator="containsText" text="RELACIONADO">
      <formula>NOT(ISERROR(SEARCH("RELACIONADO",AI488)))</formula>
    </cfRule>
  </conditionalFormatting>
  <conditionalFormatting sqref="AI488">
    <cfRule type="containsText" dxfId="3272" priority="3542" operator="containsText" text="ANEXADO">
      <formula>NOT(ISERROR(SEARCH("ANEXADO",AI488)))</formula>
    </cfRule>
  </conditionalFormatting>
  <conditionalFormatting sqref="AI488">
    <cfRule type="containsText" dxfId="3271" priority="3541" operator="containsText" text="PENDIENTE">
      <formula>NOT(ISERROR(SEARCH("PENDIENTE",AI488)))</formula>
    </cfRule>
  </conditionalFormatting>
  <conditionalFormatting sqref="AI488">
    <cfRule type="containsText" dxfId="3270" priority="3540" operator="containsText" text="ENVIADO A FINANCIERA">
      <formula>NOT(ISERROR(SEARCH("ENVIADO A FINANCIERA",AI488)))</formula>
    </cfRule>
  </conditionalFormatting>
  <conditionalFormatting sqref="AI477">
    <cfRule type="containsText" dxfId="3269" priority="3539" operator="containsText" text="FIRMADO">
      <formula>NOT(ISERROR(SEARCH("FIRMADO",AI477)))</formula>
    </cfRule>
  </conditionalFormatting>
  <conditionalFormatting sqref="AI477">
    <cfRule type="containsText" dxfId="3268" priority="3538" operator="containsText" text="EXPEDIDO">
      <formula>NOT(ISERROR(SEARCH("EXPEDIDO",AI477)))</formula>
    </cfRule>
  </conditionalFormatting>
  <conditionalFormatting sqref="AI477">
    <cfRule type="containsText" dxfId="3267" priority="3537" operator="containsText" text="RELACIONADO">
      <formula>NOT(ISERROR(SEARCH("RELACIONADO",AI477)))</formula>
    </cfRule>
  </conditionalFormatting>
  <conditionalFormatting sqref="AI477">
    <cfRule type="containsText" dxfId="3266" priority="3536" operator="containsText" text="ANEXADO">
      <formula>NOT(ISERROR(SEARCH("ANEXADO",AI477)))</formula>
    </cfRule>
  </conditionalFormatting>
  <conditionalFormatting sqref="AI477">
    <cfRule type="containsText" dxfId="3265" priority="3535" operator="containsText" text="PENDIENTE">
      <formula>NOT(ISERROR(SEARCH("PENDIENTE",AI477)))</formula>
    </cfRule>
  </conditionalFormatting>
  <conditionalFormatting sqref="AI477">
    <cfRule type="containsText" dxfId="3264" priority="3534" operator="containsText" text="ENVIADO A FINANCIERA">
      <formula>NOT(ISERROR(SEARCH("ENVIADO A FINANCIERA",AI477)))</formula>
    </cfRule>
  </conditionalFormatting>
  <conditionalFormatting sqref="AI472">
    <cfRule type="containsText" dxfId="3263" priority="3533" operator="containsText" text="FIRMADO">
      <formula>NOT(ISERROR(SEARCH("FIRMADO",AI472)))</formula>
    </cfRule>
  </conditionalFormatting>
  <conditionalFormatting sqref="AI472">
    <cfRule type="containsText" dxfId="3262" priority="3532" operator="containsText" text="EXPEDIDO">
      <formula>NOT(ISERROR(SEARCH("EXPEDIDO",AI472)))</formula>
    </cfRule>
  </conditionalFormatting>
  <conditionalFormatting sqref="AI472">
    <cfRule type="containsText" dxfId="3261" priority="3531" operator="containsText" text="RELACIONADO">
      <formula>NOT(ISERROR(SEARCH("RELACIONADO",AI472)))</formula>
    </cfRule>
  </conditionalFormatting>
  <conditionalFormatting sqref="AI472">
    <cfRule type="containsText" dxfId="3260" priority="3530" operator="containsText" text="ANEXADO">
      <formula>NOT(ISERROR(SEARCH("ANEXADO",AI472)))</formula>
    </cfRule>
  </conditionalFormatting>
  <conditionalFormatting sqref="AI472">
    <cfRule type="containsText" dxfId="3259" priority="3529" operator="containsText" text="PENDIENTE">
      <formula>NOT(ISERROR(SEARCH("PENDIENTE",AI472)))</formula>
    </cfRule>
  </conditionalFormatting>
  <conditionalFormatting sqref="AI472">
    <cfRule type="containsText" dxfId="3258" priority="3528" operator="containsText" text="ENVIADO A FINANCIERA">
      <formula>NOT(ISERROR(SEARCH("ENVIADO A FINANCIERA",AI472)))</formula>
    </cfRule>
  </conditionalFormatting>
  <conditionalFormatting sqref="AI456">
    <cfRule type="containsText" dxfId="3257" priority="3527" operator="containsText" text="FIRMADO">
      <formula>NOT(ISERROR(SEARCH("FIRMADO",AI456)))</formula>
    </cfRule>
  </conditionalFormatting>
  <conditionalFormatting sqref="AI456">
    <cfRule type="containsText" dxfId="3256" priority="3526" operator="containsText" text="EXPEDIDO">
      <formula>NOT(ISERROR(SEARCH("EXPEDIDO",AI456)))</formula>
    </cfRule>
  </conditionalFormatting>
  <conditionalFormatting sqref="AI456">
    <cfRule type="containsText" dxfId="3255" priority="3525" operator="containsText" text="RELACIONADO">
      <formula>NOT(ISERROR(SEARCH("RELACIONADO",AI456)))</formula>
    </cfRule>
  </conditionalFormatting>
  <conditionalFormatting sqref="AI456">
    <cfRule type="containsText" dxfId="3254" priority="3524" operator="containsText" text="ANEXADO">
      <formula>NOT(ISERROR(SEARCH("ANEXADO",AI456)))</formula>
    </cfRule>
  </conditionalFormatting>
  <conditionalFormatting sqref="AI456">
    <cfRule type="containsText" dxfId="3253" priority="3523" operator="containsText" text="PENDIENTE">
      <formula>NOT(ISERROR(SEARCH("PENDIENTE",AI456)))</formula>
    </cfRule>
  </conditionalFormatting>
  <conditionalFormatting sqref="AI456">
    <cfRule type="containsText" dxfId="3252" priority="3522" operator="containsText" text="ENVIADO A FINANCIERA">
      <formula>NOT(ISERROR(SEARCH("ENVIADO A FINANCIERA",AI456)))</formula>
    </cfRule>
  </conditionalFormatting>
  <conditionalFormatting sqref="AI503">
    <cfRule type="containsText" dxfId="3251" priority="3521" operator="containsText" text="FIRMADO">
      <formula>NOT(ISERROR(SEARCH("FIRMADO",AI503)))</formula>
    </cfRule>
  </conditionalFormatting>
  <conditionalFormatting sqref="AI503">
    <cfRule type="containsText" dxfId="3250" priority="3520" operator="containsText" text="EXPEDIDO">
      <formula>NOT(ISERROR(SEARCH("EXPEDIDO",AI503)))</formula>
    </cfRule>
  </conditionalFormatting>
  <conditionalFormatting sqref="AI503">
    <cfRule type="containsText" dxfId="3249" priority="3519" operator="containsText" text="RELACIONADO">
      <formula>NOT(ISERROR(SEARCH("RELACIONADO",AI503)))</formula>
    </cfRule>
  </conditionalFormatting>
  <conditionalFormatting sqref="AI503">
    <cfRule type="containsText" dxfId="3248" priority="3518" operator="containsText" text="ANEXADO">
      <formula>NOT(ISERROR(SEARCH("ANEXADO",AI503)))</formula>
    </cfRule>
  </conditionalFormatting>
  <conditionalFormatting sqref="AI503">
    <cfRule type="containsText" dxfId="3247" priority="3517" operator="containsText" text="PENDIENTE">
      <formula>NOT(ISERROR(SEARCH("PENDIENTE",AI503)))</formula>
    </cfRule>
  </conditionalFormatting>
  <conditionalFormatting sqref="AI503">
    <cfRule type="containsText" dxfId="3246" priority="3516" operator="containsText" text="ENVIADO A FINANCIERA">
      <formula>NOT(ISERROR(SEARCH("ENVIADO A FINANCIERA",AI503)))</formula>
    </cfRule>
  </conditionalFormatting>
  <conditionalFormatting sqref="AI470">
    <cfRule type="containsText" dxfId="3245" priority="3515" operator="containsText" text="FIRMADO">
      <formula>NOT(ISERROR(SEARCH("FIRMADO",AI470)))</formula>
    </cfRule>
  </conditionalFormatting>
  <conditionalFormatting sqref="AI470">
    <cfRule type="containsText" dxfId="3244" priority="3514" operator="containsText" text="EXPEDIDO">
      <formula>NOT(ISERROR(SEARCH("EXPEDIDO",AI470)))</formula>
    </cfRule>
  </conditionalFormatting>
  <conditionalFormatting sqref="AI470">
    <cfRule type="containsText" dxfId="3243" priority="3513" operator="containsText" text="RELACIONADO">
      <formula>NOT(ISERROR(SEARCH("RELACIONADO",AI470)))</formula>
    </cfRule>
  </conditionalFormatting>
  <conditionalFormatting sqref="AI470">
    <cfRule type="containsText" dxfId="3242" priority="3512" operator="containsText" text="ANEXADO">
      <formula>NOT(ISERROR(SEARCH("ANEXADO",AI470)))</formula>
    </cfRule>
  </conditionalFormatting>
  <conditionalFormatting sqref="AI470">
    <cfRule type="containsText" dxfId="3241" priority="3511" operator="containsText" text="PENDIENTE">
      <formula>NOT(ISERROR(SEARCH("PENDIENTE",AI470)))</formula>
    </cfRule>
  </conditionalFormatting>
  <conditionalFormatting sqref="AI470">
    <cfRule type="containsText" dxfId="3240" priority="3510" operator="containsText" text="ENVIADO A FINANCIERA">
      <formula>NOT(ISERROR(SEARCH("ENVIADO A FINANCIERA",AI470)))</formula>
    </cfRule>
  </conditionalFormatting>
  <conditionalFormatting sqref="AI499">
    <cfRule type="containsText" dxfId="3239" priority="3509" operator="containsText" text="FIRMADO">
      <formula>NOT(ISERROR(SEARCH("FIRMADO",AI499)))</formula>
    </cfRule>
  </conditionalFormatting>
  <conditionalFormatting sqref="AI499">
    <cfRule type="containsText" dxfId="3238" priority="3508" operator="containsText" text="EXPEDIDO">
      <formula>NOT(ISERROR(SEARCH("EXPEDIDO",AI499)))</formula>
    </cfRule>
  </conditionalFormatting>
  <conditionalFormatting sqref="AI499">
    <cfRule type="containsText" dxfId="3237" priority="3507" operator="containsText" text="RELACIONADO">
      <formula>NOT(ISERROR(SEARCH("RELACIONADO",AI499)))</formula>
    </cfRule>
  </conditionalFormatting>
  <conditionalFormatting sqref="AI499">
    <cfRule type="containsText" dxfId="3236" priority="3506" operator="containsText" text="ANEXADO">
      <formula>NOT(ISERROR(SEARCH("ANEXADO",AI499)))</formula>
    </cfRule>
  </conditionalFormatting>
  <conditionalFormatting sqref="AI499">
    <cfRule type="containsText" dxfId="3235" priority="3505" operator="containsText" text="PENDIENTE">
      <formula>NOT(ISERROR(SEARCH("PENDIENTE",AI499)))</formula>
    </cfRule>
  </conditionalFormatting>
  <conditionalFormatting sqref="AI499">
    <cfRule type="containsText" dxfId="3234" priority="3504" operator="containsText" text="ENVIADO A FINANCIERA">
      <formula>NOT(ISERROR(SEARCH("ENVIADO A FINANCIERA",AI499)))</formula>
    </cfRule>
  </conditionalFormatting>
  <conditionalFormatting sqref="AI502">
    <cfRule type="containsText" dxfId="3233" priority="3503" operator="containsText" text="FIRMADO">
      <formula>NOT(ISERROR(SEARCH("FIRMADO",AI502)))</formula>
    </cfRule>
  </conditionalFormatting>
  <conditionalFormatting sqref="AI502">
    <cfRule type="containsText" dxfId="3232" priority="3502" operator="containsText" text="EXPEDIDO">
      <formula>NOT(ISERROR(SEARCH("EXPEDIDO",AI502)))</formula>
    </cfRule>
  </conditionalFormatting>
  <conditionalFormatting sqref="AI502">
    <cfRule type="containsText" dxfId="3231" priority="3501" operator="containsText" text="RELACIONADO">
      <formula>NOT(ISERROR(SEARCH("RELACIONADO",AI502)))</formula>
    </cfRule>
  </conditionalFormatting>
  <conditionalFormatting sqref="AI502">
    <cfRule type="containsText" dxfId="3230" priority="3500" operator="containsText" text="ANEXADO">
      <formula>NOT(ISERROR(SEARCH("ANEXADO",AI502)))</formula>
    </cfRule>
  </conditionalFormatting>
  <conditionalFormatting sqref="AI502">
    <cfRule type="containsText" dxfId="3229" priority="3499" operator="containsText" text="PENDIENTE">
      <formula>NOT(ISERROR(SEARCH("PENDIENTE",AI502)))</formula>
    </cfRule>
  </conditionalFormatting>
  <conditionalFormatting sqref="AI502">
    <cfRule type="containsText" dxfId="3228" priority="3498" operator="containsText" text="ENVIADO A FINANCIERA">
      <formula>NOT(ISERROR(SEARCH("ENVIADO A FINANCIERA",AI502)))</formula>
    </cfRule>
  </conditionalFormatting>
  <conditionalFormatting sqref="AI505">
    <cfRule type="containsText" dxfId="3227" priority="3497" operator="containsText" text="FIRMADO">
      <formula>NOT(ISERROR(SEARCH("FIRMADO",AI505)))</formula>
    </cfRule>
  </conditionalFormatting>
  <conditionalFormatting sqref="AI505">
    <cfRule type="containsText" dxfId="3226" priority="3496" operator="containsText" text="EXPEDIDO">
      <formula>NOT(ISERROR(SEARCH("EXPEDIDO",AI505)))</formula>
    </cfRule>
  </conditionalFormatting>
  <conditionalFormatting sqref="AI505">
    <cfRule type="containsText" dxfId="3225" priority="3495" operator="containsText" text="RELACIONADO">
      <formula>NOT(ISERROR(SEARCH("RELACIONADO",AI505)))</formula>
    </cfRule>
  </conditionalFormatting>
  <conditionalFormatting sqref="AI505">
    <cfRule type="containsText" dxfId="3224" priority="3494" operator="containsText" text="ANEXADO">
      <formula>NOT(ISERROR(SEARCH("ANEXADO",AI505)))</formula>
    </cfRule>
  </conditionalFormatting>
  <conditionalFormatting sqref="AI505">
    <cfRule type="containsText" dxfId="3223" priority="3493" operator="containsText" text="PENDIENTE">
      <formula>NOT(ISERROR(SEARCH("PENDIENTE",AI505)))</formula>
    </cfRule>
  </conditionalFormatting>
  <conditionalFormatting sqref="AI505">
    <cfRule type="containsText" dxfId="3222" priority="3492" operator="containsText" text="ENVIADO A FINANCIERA">
      <formula>NOT(ISERROR(SEARCH("ENVIADO A FINANCIERA",AI505)))</formula>
    </cfRule>
  </conditionalFormatting>
  <conditionalFormatting sqref="AI459">
    <cfRule type="containsText" dxfId="3221" priority="3491" operator="containsText" text="FIRMADO">
      <formula>NOT(ISERROR(SEARCH("FIRMADO",AI459)))</formula>
    </cfRule>
  </conditionalFormatting>
  <conditionalFormatting sqref="AI459">
    <cfRule type="containsText" dxfId="3220" priority="3490" operator="containsText" text="EXPEDIDO">
      <formula>NOT(ISERROR(SEARCH("EXPEDIDO",AI459)))</formula>
    </cfRule>
  </conditionalFormatting>
  <conditionalFormatting sqref="AI459">
    <cfRule type="containsText" dxfId="3219" priority="3489" operator="containsText" text="RELACIONADO">
      <formula>NOT(ISERROR(SEARCH("RELACIONADO",AI459)))</formula>
    </cfRule>
  </conditionalFormatting>
  <conditionalFormatting sqref="AI459">
    <cfRule type="containsText" dxfId="3218" priority="3488" operator="containsText" text="ANEXADO">
      <formula>NOT(ISERROR(SEARCH("ANEXADO",AI459)))</formula>
    </cfRule>
  </conditionalFormatting>
  <conditionalFormatting sqref="AI459">
    <cfRule type="containsText" dxfId="3217" priority="3487" operator="containsText" text="PENDIENTE">
      <formula>NOT(ISERROR(SEARCH("PENDIENTE",AI459)))</formula>
    </cfRule>
  </conditionalFormatting>
  <conditionalFormatting sqref="AI459">
    <cfRule type="containsText" dxfId="3216" priority="3486" operator="containsText" text="ENVIADO A FINANCIERA">
      <formula>NOT(ISERROR(SEARCH("ENVIADO A FINANCIERA",AI459)))</formula>
    </cfRule>
  </conditionalFormatting>
  <conditionalFormatting sqref="AI516">
    <cfRule type="containsText" dxfId="3215" priority="3485" operator="containsText" text="FIRMADO">
      <formula>NOT(ISERROR(SEARCH("FIRMADO",AI516)))</formula>
    </cfRule>
  </conditionalFormatting>
  <conditionalFormatting sqref="AI516">
    <cfRule type="containsText" dxfId="3214" priority="3484" operator="containsText" text="EXPEDIDO">
      <formula>NOT(ISERROR(SEARCH("EXPEDIDO",AI516)))</formula>
    </cfRule>
  </conditionalFormatting>
  <conditionalFormatting sqref="AI516">
    <cfRule type="containsText" dxfId="3213" priority="3483" operator="containsText" text="RELACIONADO">
      <formula>NOT(ISERROR(SEARCH("RELACIONADO",AI516)))</formula>
    </cfRule>
  </conditionalFormatting>
  <conditionalFormatting sqref="AI516">
    <cfRule type="containsText" dxfId="3212" priority="3482" operator="containsText" text="ANEXADO">
      <formula>NOT(ISERROR(SEARCH("ANEXADO",AI516)))</formula>
    </cfRule>
  </conditionalFormatting>
  <conditionalFormatting sqref="AI516">
    <cfRule type="containsText" dxfId="3211" priority="3481" operator="containsText" text="PENDIENTE">
      <formula>NOT(ISERROR(SEARCH("PENDIENTE",AI516)))</formula>
    </cfRule>
  </conditionalFormatting>
  <conditionalFormatting sqref="AI516">
    <cfRule type="containsText" dxfId="3210" priority="3480" operator="containsText" text="ENVIADO A FINANCIERA">
      <formula>NOT(ISERROR(SEARCH("ENVIADO A FINANCIERA",AI516)))</formula>
    </cfRule>
  </conditionalFormatting>
  <conditionalFormatting sqref="AI462">
    <cfRule type="containsText" dxfId="3209" priority="3479" operator="containsText" text="FIRMADO">
      <formula>NOT(ISERROR(SEARCH("FIRMADO",AI462)))</formula>
    </cfRule>
  </conditionalFormatting>
  <conditionalFormatting sqref="AI462">
    <cfRule type="containsText" dxfId="3208" priority="3478" operator="containsText" text="EXPEDIDO">
      <formula>NOT(ISERROR(SEARCH("EXPEDIDO",AI462)))</formula>
    </cfRule>
  </conditionalFormatting>
  <conditionalFormatting sqref="AI462">
    <cfRule type="containsText" dxfId="3207" priority="3477" operator="containsText" text="RELACIONADO">
      <formula>NOT(ISERROR(SEARCH("RELACIONADO",AI462)))</formula>
    </cfRule>
  </conditionalFormatting>
  <conditionalFormatting sqref="AI462">
    <cfRule type="containsText" dxfId="3206" priority="3476" operator="containsText" text="ANEXADO">
      <formula>NOT(ISERROR(SEARCH("ANEXADO",AI462)))</formula>
    </cfRule>
  </conditionalFormatting>
  <conditionalFormatting sqref="AI462">
    <cfRule type="containsText" dxfId="3205" priority="3475" operator="containsText" text="PENDIENTE">
      <formula>NOT(ISERROR(SEARCH("PENDIENTE",AI462)))</formula>
    </cfRule>
  </conditionalFormatting>
  <conditionalFormatting sqref="AI462">
    <cfRule type="containsText" dxfId="3204" priority="3474" operator="containsText" text="ENVIADO A FINANCIERA">
      <formula>NOT(ISERROR(SEARCH("ENVIADO A FINANCIERA",AI462)))</formula>
    </cfRule>
  </conditionalFormatting>
  <conditionalFormatting sqref="AI524">
    <cfRule type="containsText" dxfId="3203" priority="3473" operator="containsText" text="FIRMADO">
      <formula>NOT(ISERROR(SEARCH("FIRMADO",AI524)))</formula>
    </cfRule>
  </conditionalFormatting>
  <conditionalFormatting sqref="AI524">
    <cfRule type="containsText" dxfId="3202" priority="3472" operator="containsText" text="EXPEDIDO">
      <formula>NOT(ISERROR(SEARCH("EXPEDIDO",AI524)))</formula>
    </cfRule>
  </conditionalFormatting>
  <conditionalFormatting sqref="AI524">
    <cfRule type="containsText" dxfId="3201" priority="3471" operator="containsText" text="RELACIONADO">
      <formula>NOT(ISERROR(SEARCH("RELACIONADO",AI524)))</formula>
    </cfRule>
  </conditionalFormatting>
  <conditionalFormatting sqref="AI524">
    <cfRule type="containsText" dxfId="3200" priority="3470" operator="containsText" text="ANEXADO">
      <formula>NOT(ISERROR(SEARCH("ANEXADO",AI524)))</formula>
    </cfRule>
  </conditionalFormatting>
  <conditionalFormatting sqref="AI524">
    <cfRule type="containsText" dxfId="3199" priority="3469" operator="containsText" text="PENDIENTE">
      <formula>NOT(ISERROR(SEARCH("PENDIENTE",AI524)))</formula>
    </cfRule>
  </conditionalFormatting>
  <conditionalFormatting sqref="AI524">
    <cfRule type="containsText" dxfId="3198" priority="3468" operator="containsText" text="ENVIADO A FINANCIERA">
      <formula>NOT(ISERROR(SEARCH("ENVIADO A FINANCIERA",AI524)))</formula>
    </cfRule>
  </conditionalFormatting>
  <conditionalFormatting sqref="AI501">
    <cfRule type="containsText" dxfId="3197" priority="3467" operator="containsText" text="FIRMADO">
      <formula>NOT(ISERROR(SEARCH("FIRMADO",AI501)))</formula>
    </cfRule>
  </conditionalFormatting>
  <conditionalFormatting sqref="AI501">
    <cfRule type="containsText" dxfId="3196" priority="3466" operator="containsText" text="EXPEDIDO">
      <formula>NOT(ISERROR(SEARCH("EXPEDIDO",AI501)))</formula>
    </cfRule>
  </conditionalFormatting>
  <conditionalFormatting sqref="AI501">
    <cfRule type="containsText" dxfId="3195" priority="3465" operator="containsText" text="RELACIONADO">
      <formula>NOT(ISERROR(SEARCH("RELACIONADO",AI501)))</formula>
    </cfRule>
  </conditionalFormatting>
  <conditionalFormatting sqref="AI501">
    <cfRule type="containsText" dxfId="3194" priority="3464" operator="containsText" text="ANEXADO">
      <formula>NOT(ISERROR(SEARCH("ANEXADO",AI501)))</formula>
    </cfRule>
  </conditionalFormatting>
  <conditionalFormatting sqref="AI501">
    <cfRule type="containsText" dxfId="3193" priority="3463" operator="containsText" text="PENDIENTE">
      <formula>NOT(ISERROR(SEARCH("PENDIENTE",AI501)))</formula>
    </cfRule>
  </conditionalFormatting>
  <conditionalFormatting sqref="AI501">
    <cfRule type="containsText" dxfId="3192" priority="3462" operator="containsText" text="ENVIADO A FINANCIERA">
      <formula>NOT(ISERROR(SEARCH("ENVIADO A FINANCIERA",AI501)))</formula>
    </cfRule>
  </conditionalFormatting>
  <conditionalFormatting sqref="AI465">
    <cfRule type="containsText" dxfId="3191" priority="3461" operator="containsText" text="FIRMADO">
      <formula>NOT(ISERROR(SEARCH("FIRMADO",AI465)))</formula>
    </cfRule>
  </conditionalFormatting>
  <conditionalFormatting sqref="AI465">
    <cfRule type="containsText" dxfId="3190" priority="3460" operator="containsText" text="EXPEDIDO">
      <formula>NOT(ISERROR(SEARCH("EXPEDIDO",AI465)))</formula>
    </cfRule>
  </conditionalFormatting>
  <conditionalFormatting sqref="AI465">
    <cfRule type="containsText" dxfId="3189" priority="3459" operator="containsText" text="RELACIONADO">
      <formula>NOT(ISERROR(SEARCH("RELACIONADO",AI465)))</formula>
    </cfRule>
  </conditionalFormatting>
  <conditionalFormatting sqref="AI465">
    <cfRule type="containsText" dxfId="3188" priority="3458" operator="containsText" text="ANEXADO">
      <formula>NOT(ISERROR(SEARCH("ANEXADO",AI465)))</formula>
    </cfRule>
  </conditionalFormatting>
  <conditionalFormatting sqref="AI465">
    <cfRule type="containsText" dxfId="3187" priority="3457" operator="containsText" text="PENDIENTE">
      <formula>NOT(ISERROR(SEARCH("PENDIENTE",AI465)))</formula>
    </cfRule>
  </conditionalFormatting>
  <conditionalFormatting sqref="AI465">
    <cfRule type="containsText" dxfId="3186" priority="3456" operator="containsText" text="ENVIADO A FINANCIERA">
      <formula>NOT(ISERROR(SEARCH("ENVIADO A FINANCIERA",AI465)))</formula>
    </cfRule>
  </conditionalFormatting>
  <conditionalFormatting sqref="AI487">
    <cfRule type="containsText" dxfId="3185" priority="3455" operator="containsText" text="FIRMADO">
      <formula>NOT(ISERROR(SEARCH("FIRMADO",AI487)))</formula>
    </cfRule>
  </conditionalFormatting>
  <conditionalFormatting sqref="AI487">
    <cfRule type="containsText" dxfId="3184" priority="3454" operator="containsText" text="EXPEDIDO">
      <formula>NOT(ISERROR(SEARCH("EXPEDIDO",AI487)))</formula>
    </cfRule>
  </conditionalFormatting>
  <conditionalFormatting sqref="AI487">
    <cfRule type="containsText" dxfId="3183" priority="3453" operator="containsText" text="RELACIONADO">
      <formula>NOT(ISERROR(SEARCH("RELACIONADO",AI487)))</formula>
    </cfRule>
  </conditionalFormatting>
  <conditionalFormatting sqref="AI487">
    <cfRule type="containsText" dxfId="3182" priority="3452" operator="containsText" text="ANEXADO">
      <formula>NOT(ISERROR(SEARCH("ANEXADO",AI487)))</formula>
    </cfRule>
  </conditionalFormatting>
  <conditionalFormatting sqref="AI487">
    <cfRule type="containsText" dxfId="3181" priority="3451" operator="containsText" text="PENDIENTE">
      <formula>NOT(ISERROR(SEARCH("PENDIENTE",AI487)))</formula>
    </cfRule>
  </conditionalFormatting>
  <conditionalFormatting sqref="AI487">
    <cfRule type="containsText" dxfId="3180" priority="3450" operator="containsText" text="ENVIADO A FINANCIERA">
      <formula>NOT(ISERROR(SEARCH("ENVIADO A FINANCIERA",AI487)))</formula>
    </cfRule>
  </conditionalFormatting>
  <conditionalFormatting sqref="AI491">
    <cfRule type="containsText" dxfId="3179" priority="3449" operator="containsText" text="FIRMADO">
      <formula>NOT(ISERROR(SEARCH("FIRMADO",AI491)))</formula>
    </cfRule>
  </conditionalFormatting>
  <conditionalFormatting sqref="AI491">
    <cfRule type="containsText" dxfId="3178" priority="3448" operator="containsText" text="EXPEDIDO">
      <formula>NOT(ISERROR(SEARCH("EXPEDIDO",AI491)))</formula>
    </cfRule>
  </conditionalFormatting>
  <conditionalFormatting sqref="AI491">
    <cfRule type="containsText" dxfId="3177" priority="3447" operator="containsText" text="RELACIONADO">
      <formula>NOT(ISERROR(SEARCH("RELACIONADO",AI491)))</formula>
    </cfRule>
  </conditionalFormatting>
  <conditionalFormatting sqref="AI491">
    <cfRule type="containsText" dxfId="3176" priority="3446" operator="containsText" text="ANEXADO">
      <formula>NOT(ISERROR(SEARCH("ANEXADO",AI491)))</formula>
    </cfRule>
  </conditionalFormatting>
  <conditionalFormatting sqref="AI491">
    <cfRule type="containsText" dxfId="3175" priority="3445" operator="containsText" text="PENDIENTE">
      <formula>NOT(ISERROR(SEARCH("PENDIENTE",AI491)))</formula>
    </cfRule>
  </conditionalFormatting>
  <conditionalFormatting sqref="AI491">
    <cfRule type="containsText" dxfId="3174" priority="3444" operator="containsText" text="ENVIADO A FINANCIERA">
      <formula>NOT(ISERROR(SEARCH("ENVIADO A FINANCIERA",AI491)))</formula>
    </cfRule>
  </conditionalFormatting>
  <conditionalFormatting sqref="AI474">
    <cfRule type="containsText" dxfId="3173" priority="3443" operator="containsText" text="FIRMADO">
      <formula>NOT(ISERROR(SEARCH("FIRMADO",AI474)))</formula>
    </cfRule>
  </conditionalFormatting>
  <conditionalFormatting sqref="AI474">
    <cfRule type="containsText" dxfId="3172" priority="3442" operator="containsText" text="EXPEDIDO">
      <formula>NOT(ISERROR(SEARCH("EXPEDIDO",AI474)))</formula>
    </cfRule>
  </conditionalFormatting>
  <conditionalFormatting sqref="AI474">
    <cfRule type="containsText" dxfId="3171" priority="3441" operator="containsText" text="RELACIONADO">
      <formula>NOT(ISERROR(SEARCH("RELACIONADO",AI474)))</formula>
    </cfRule>
  </conditionalFormatting>
  <conditionalFormatting sqref="AI474">
    <cfRule type="containsText" dxfId="3170" priority="3440" operator="containsText" text="ANEXADO">
      <formula>NOT(ISERROR(SEARCH("ANEXADO",AI474)))</formula>
    </cfRule>
  </conditionalFormatting>
  <conditionalFormatting sqref="AI474">
    <cfRule type="containsText" dxfId="3169" priority="3439" operator="containsText" text="PENDIENTE">
      <formula>NOT(ISERROR(SEARCH("PENDIENTE",AI474)))</formula>
    </cfRule>
  </conditionalFormatting>
  <conditionalFormatting sqref="AI474">
    <cfRule type="containsText" dxfId="3168" priority="3438" operator="containsText" text="ENVIADO A FINANCIERA">
      <formula>NOT(ISERROR(SEARCH("ENVIADO A FINANCIERA",AI474)))</formula>
    </cfRule>
  </conditionalFormatting>
  <conditionalFormatting sqref="AI442">
    <cfRule type="containsText" dxfId="3167" priority="3437" operator="containsText" text="FIRMADO">
      <formula>NOT(ISERROR(SEARCH("FIRMADO",AI442)))</formula>
    </cfRule>
  </conditionalFormatting>
  <conditionalFormatting sqref="AI442">
    <cfRule type="containsText" dxfId="3166" priority="3436" operator="containsText" text="EXPEDIDO">
      <formula>NOT(ISERROR(SEARCH("EXPEDIDO",AI442)))</formula>
    </cfRule>
  </conditionalFormatting>
  <conditionalFormatting sqref="AI442">
    <cfRule type="containsText" dxfId="3165" priority="3435" operator="containsText" text="RELACIONADO">
      <formula>NOT(ISERROR(SEARCH("RELACIONADO",AI442)))</formula>
    </cfRule>
  </conditionalFormatting>
  <conditionalFormatting sqref="AI442">
    <cfRule type="containsText" dxfId="3164" priority="3434" operator="containsText" text="ANEXADO">
      <formula>NOT(ISERROR(SEARCH("ANEXADO",AI442)))</formula>
    </cfRule>
  </conditionalFormatting>
  <conditionalFormatting sqref="AI442">
    <cfRule type="containsText" dxfId="3163" priority="3433" operator="containsText" text="PENDIENTE">
      <formula>NOT(ISERROR(SEARCH("PENDIENTE",AI442)))</formula>
    </cfRule>
  </conditionalFormatting>
  <conditionalFormatting sqref="AI442">
    <cfRule type="containsText" dxfId="3162" priority="3432" operator="containsText" text="ENVIADO A FINANCIERA">
      <formula>NOT(ISERROR(SEARCH("ENVIADO A FINANCIERA",AI442)))</formula>
    </cfRule>
  </conditionalFormatting>
  <conditionalFormatting sqref="AI473">
    <cfRule type="containsText" dxfId="3161" priority="3431" operator="containsText" text="FIRMADO">
      <formula>NOT(ISERROR(SEARCH("FIRMADO",AI473)))</formula>
    </cfRule>
  </conditionalFormatting>
  <conditionalFormatting sqref="AI473">
    <cfRule type="containsText" dxfId="3160" priority="3430" operator="containsText" text="EXPEDIDO">
      <formula>NOT(ISERROR(SEARCH("EXPEDIDO",AI473)))</formula>
    </cfRule>
  </conditionalFormatting>
  <conditionalFormatting sqref="AI473">
    <cfRule type="containsText" dxfId="3159" priority="3429" operator="containsText" text="RELACIONADO">
      <formula>NOT(ISERROR(SEARCH("RELACIONADO",AI473)))</formula>
    </cfRule>
  </conditionalFormatting>
  <conditionalFormatting sqref="AI473">
    <cfRule type="containsText" dxfId="3158" priority="3428" operator="containsText" text="ANEXADO">
      <formula>NOT(ISERROR(SEARCH("ANEXADO",AI473)))</formula>
    </cfRule>
  </conditionalFormatting>
  <conditionalFormatting sqref="AI473">
    <cfRule type="containsText" dxfId="3157" priority="3427" operator="containsText" text="PENDIENTE">
      <formula>NOT(ISERROR(SEARCH("PENDIENTE",AI473)))</formula>
    </cfRule>
  </conditionalFormatting>
  <conditionalFormatting sqref="AI473">
    <cfRule type="containsText" dxfId="3156" priority="3426" operator="containsText" text="ENVIADO A FINANCIERA">
      <formula>NOT(ISERROR(SEARCH("ENVIADO A FINANCIERA",AI473)))</formula>
    </cfRule>
  </conditionalFormatting>
  <conditionalFormatting sqref="AI492">
    <cfRule type="containsText" dxfId="3155" priority="3425" operator="containsText" text="FIRMADO">
      <formula>NOT(ISERROR(SEARCH("FIRMADO",AI492)))</formula>
    </cfRule>
  </conditionalFormatting>
  <conditionalFormatting sqref="AI492">
    <cfRule type="containsText" dxfId="3154" priority="3424" operator="containsText" text="EXPEDIDO">
      <formula>NOT(ISERROR(SEARCH("EXPEDIDO",AI492)))</formula>
    </cfRule>
  </conditionalFormatting>
  <conditionalFormatting sqref="AI492">
    <cfRule type="containsText" dxfId="3153" priority="3423" operator="containsText" text="RELACIONADO">
      <formula>NOT(ISERROR(SEARCH("RELACIONADO",AI492)))</formula>
    </cfRule>
  </conditionalFormatting>
  <conditionalFormatting sqref="AI492">
    <cfRule type="containsText" dxfId="3152" priority="3422" operator="containsText" text="ANEXADO">
      <formula>NOT(ISERROR(SEARCH("ANEXADO",AI492)))</formula>
    </cfRule>
  </conditionalFormatting>
  <conditionalFormatting sqref="AI492">
    <cfRule type="containsText" dxfId="3151" priority="3421" operator="containsText" text="PENDIENTE">
      <formula>NOT(ISERROR(SEARCH("PENDIENTE",AI492)))</formula>
    </cfRule>
  </conditionalFormatting>
  <conditionalFormatting sqref="AI492">
    <cfRule type="containsText" dxfId="3150" priority="3420" operator="containsText" text="ENVIADO A FINANCIERA">
      <formula>NOT(ISERROR(SEARCH("ENVIADO A FINANCIERA",AI492)))</formula>
    </cfRule>
  </conditionalFormatting>
  <conditionalFormatting sqref="AI493">
    <cfRule type="containsText" dxfId="3149" priority="3419" operator="containsText" text="FIRMADO">
      <formula>NOT(ISERROR(SEARCH("FIRMADO",AI493)))</formula>
    </cfRule>
  </conditionalFormatting>
  <conditionalFormatting sqref="AI493">
    <cfRule type="containsText" dxfId="3148" priority="3418" operator="containsText" text="EXPEDIDO">
      <formula>NOT(ISERROR(SEARCH("EXPEDIDO",AI493)))</formula>
    </cfRule>
  </conditionalFormatting>
  <conditionalFormatting sqref="AI493">
    <cfRule type="containsText" dxfId="3147" priority="3417" operator="containsText" text="RELACIONADO">
      <formula>NOT(ISERROR(SEARCH("RELACIONADO",AI493)))</formula>
    </cfRule>
  </conditionalFormatting>
  <conditionalFormatting sqref="AI493">
    <cfRule type="containsText" dxfId="3146" priority="3416" operator="containsText" text="ANEXADO">
      <formula>NOT(ISERROR(SEARCH("ANEXADO",AI493)))</formula>
    </cfRule>
  </conditionalFormatting>
  <conditionalFormatting sqref="AI493">
    <cfRule type="containsText" dxfId="3145" priority="3415" operator="containsText" text="PENDIENTE">
      <formula>NOT(ISERROR(SEARCH("PENDIENTE",AI493)))</formula>
    </cfRule>
  </conditionalFormatting>
  <conditionalFormatting sqref="AI493">
    <cfRule type="containsText" dxfId="3144" priority="3414" operator="containsText" text="ENVIADO A FINANCIERA">
      <formula>NOT(ISERROR(SEARCH("ENVIADO A FINANCIERA",AI493)))</formula>
    </cfRule>
  </conditionalFormatting>
  <conditionalFormatting sqref="AI480">
    <cfRule type="containsText" dxfId="3143" priority="3413" operator="containsText" text="FIRMADO">
      <formula>NOT(ISERROR(SEARCH("FIRMADO",AI480)))</formula>
    </cfRule>
  </conditionalFormatting>
  <conditionalFormatting sqref="AI480">
    <cfRule type="containsText" dxfId="3142" priority="3412" operator="containsText" text="EXPEDIDO">
      <formula>NOT(ISERROR(SEARCH("EXPEDIDO",AI480)))</formula>
    </cfRule>
  </conditionalFormatting>
  <conditionalFormatting sqref="AI480">
    <cfRule type="containsText" dxfId="3141" priority="3411" operator="containsText" text="RELACIONADO">
      <formula>NOT(ISERROR(SEARCH("RELACIONADO",AI480)))</formula>
    </cfRule>
  </conditionalFormatting>
  <conditionalFormatting sqref="AI480">
    <cfRule type="containsText" dxfId="3140" priority="3410" operator="containsText" text="ANEXADO">
      <formula>NOT(ISERROR(SEARCH("ANEXADO",AI480)))</formula>
    </cfRule>
  </conditionalFormatting>
  <conditionalFormatting sqref="AI480">
    <cfRule type="containsText" dxfId="3139" priority="3409" operator="containsText" text="PENDIENTE">
      <formula>NOT(ISERROR(SEARCH("PENDIENTE",AI480)))</formula>
    </cfRule>
  </conditionalFormatting>
  <conditionalFormatting sqref="AI480">
    <cfRule type="containsText" dxfId="3138" priority="3408" operator="containsText" text="ENVIADO A FINANCIERA">
      <formula>NOT(ISERROR(SEARCH("ENVIADO A FINANCIERA",AI480)))</formula>
    </cfRule>
  </conditionalFormatting>
  <conditionalFormatting sqref="AI446">
    <cfRule type="containsText" dxfId="3137" priority="3407" operator="containsText" text="FIRMADO">
      <formula>NOT(ISERROR(SEARCH("FIRMADO",AI446)))</formula>
    </cfRule>
  </conditionalFormatting>
  <conditionalFormatting sqref="AI446">
    <cfRule type="containsText" dxfId="3136" priority="3406" operator="containsText" text="EXPEDIDO">
      <formula>NOT(ISERROR(SEARCH("EXPEDIDO",AI446)))</formula>
    </cfRule>
  </conditionalFormatting>
  <conditionalFormatting sqref="AI446">
    <cfRule type="containsText" dxfId="3135" priority="3405" operator="containsText" text="RELACIONADO">
      <formula>NOT(ISERROR(SEARCH("RELACIONADO",AI446)))</formula>
    </cfRule>
  </conditionalFormatting>
  <conditionalFormatting sqref="AI446">
    <cfRule type="containsText" dxfId="3134" priority="3404" operator="containsText" text="ANEXADO">
      <formula>NOT(ISERROR(SEARCH("ANEXADO",AI446)))</formula>
    </cfRule>
  </conditionalFormatting>
  <conditionalFormatting sqref="AI446">
    <cfRule type="containsText" dxfId="3133" priority="3403" operator="containsText" text="PENDIENTE">
      <formula>NOT(ISERROR(SEARCH("PENDIENTE",AI446)))</formula>
    </cfRule>
  </conditionalFormatting>
  <conditionalFormatting sqref="AI446">
    <cfRule type="containsText" dxfId="3132" priority="3402" operator="containsText" text="ENVIADO A FINANCIERA">
      <formula>NOT(ISERROR(SEARCH("ENVIADO A FINANCIERA",AI446)))</formula>
    </cfRule>
  </conditionalFormatting>
  <conditionalFormatting sqref="AI489">
    <cfRule type="containsText" dxfId="3131" priority="3401" operator="containsText" text="FIRMADO">
      <formula>NOT(ISERROR(SEARCH("FIRMADO",AI489)))</formula>
    </cfRule>
  </conditionalFormatting>
  <conditionalFormatting sqref="AI489">
    <cfRule type="containsText" dxfId="3130" priority="3400" operator="containsText" text="EXPEDIDO">
      <formula>NOT(ISERROR(SEARCH("EXPEDIDO",AI489)))</formula>
    </cfRule>
  </conditionalFormatting>
  <conditionalFormatting sqref="AI489">
    <cfRule type="containsText" dxfId="3129" priority="3399" operator="containsText" text="RELACIONADO">
      <formula>NOT(ISERROR(SEARCH("RELACIONADO",AI489)))</formula>
    </cfRule>
  </conditionalFormatting>
  <conditionalFormatting sqref="AI489">
    <cfRule type="containsText" dxfId="3128" priority="3398" operator="containsText" text="ANEXADO">
      <formula>NOT(ISERROR(SEARCH("ANEXADO",AI489)))</formula>
    </cfRule>
  </conditionalFormatting>
  <conditionalFormatting sqref="AI489">
    <cfRule type="containsText" dxfId="3127" priority="3397" operator="containsText" text="PENDIENTE">
      <formula>NOT(ISERROR(SEARCH("PENDIENTE",AI489)))</formula>
    </cfRule>
  </conditionalFormatting>
  <conditionalFormatting sqref="AI489">
    <cfRule type="containsText" dxfId="3126" priority="3396" operator="containsText" text="ENVIADO A FINANCIERA">
      <formula>NOT(ISERROR(SEARCH("ENVIADO A FINANCIERA",AI489)))</formula>
    </cfRule>
  </conditionalFormatting>
  <conditionalFormatting sqref="AI568">
    <cfRule type="containsText" dxfId="3125" priority="3395" operator="containsText" text="FIRMADO">
      <formula>NOT(ISERROR(SEARCH("FIRMADO",AI568)))</formula>
    </cfRule>
  </conditionalFormatting>
  <conditionalFormatting sqref="AI568">
    <cfRule type="containsText" dxfId="3124" priority="3394" operator="containsText" text="EXPEDIDO">
      <formula>NOT(ISERROR(SEARCH("EXPEDIDO",AI568)))</formula>
    </cfRule>
  </conditionalFormatting>
  <conditionalFormatting sqref="AI568">
    <cfRule type="containsText" dxfId="3123" priority="3393" operator="containsText" text="RELACIONADO">
      <formula>NOT(ISERROR(SEARCH("RELACIONADO",AI568)))</formula>
    </cfRule>
  </conditionalFormatting>
  <conditionalFormatting sqref="AI568">
    <cfRule type="containsText" dxfId="3122" priority="3392" operator="containsText" text="ANEXADO">
      <formula>NOT(ISERROR(SEARCH("ANEXADO",AI568)))</formula>
    </cfRule>
  </conditionalFormatting>
  <conditionalFormatting sqref="AI568">
    <cfRule type="containsText" dxfId="3121" priority="3391" operator="containsText" text="PENDIENTE">
      <formula>NOT(ISERROR(SEARCH("PENDIENTE",AI568)))</formula>
    </cfRule>
  </conditionalFormatting>
  <conditionalFormatting sqref="AI568">
    <cfRule type="containsText" dxfId="3120" priority="3390" operator="containsText" text="ENVIADO A FINANCIERA">
      <formula>NOT(ISERROR(SEARCH("ENVIADO A FINANCIERA",AI568)))</formula>
    </cfRule>
  </conditionalFormatting>
  <conditionalFormatting sqref="AI434">
    <cfRule type="containsText" dxfId="3119" priority="3389" operator="containsText" text="FIRMADO">
      <formula>NOT(ISERROR(SEARCH("FIRMADO",AI434)))</formula>
    </cfRule>
  </conditionalFormatting>
  <conditionalFormatting sqref="AI434">
    <cfRule type="containsText" dxfId="3118" priority="3388" operator="containsText" text="EXPEDIDO">
      <formula>NOT(ISERROR(SEARCH("EXPEDIDO",AI434)))</formula>
    </cfRule>
  </conditionalFormatting>
  <conditionalFormatting sqref="AI434">
    <cfRule type="containsText" dxfId="3117" priority="3387" operator="containsText" text="RELACIONADO">
      <formula>NOT(ISERROR(SEARCH("RELACIONADO",AI434)))</formula>
    </cfRule>
  </conditionalFormatting>
  <conditionalFormatting sqref="AI434">
    <cfRule type="containsText" dxfId="3116" priority="3386" operator="containsText" text="ANEXADO">
      <formula>NOT(ISERROR(SEARCH("ANEXADO",AI434)))</formula>
    </cfRule>
  </conditionalFormatting>
  <conditionalFormatting sqref="AI434">
    <cfRule type="containsText" dxfId="3115" priority="3385" operator="containsText" text="PENDIENTE">
      <formula>NOT(ISERROR(SEARCH("PENDIENTE",AI434)))</formula>
    </cfRule>
  </conditionalFormatting>
  <conditionalFormatting sqref="AI434">
    <cfRule type="containsText" dxfId="3114" priority="3384" operator="containsText" text="ENVIADO A FINANCIERA">
      <formula>NOT(ISERROR(SEARCH("ENVIADO A FINANCIERA",AI434)))</formula>
    </cfRule>
  </conditionalFormatting>
  <conditionalFormatting sqref="AI504">
    <cfRule type="containsText" dxfId="3113" priority="3383" operator="containsText" text="FIRMADO">
      <formula>NOT(ISERROR(SEARCH("FIRMADO",AI504)))</formula>
    </cfRule>
  </conditionalFormatting>
  <conditionalFormatting sqref="AI504">
    <cfRule type="containsText" dxfId="3112" priority="3382" operator="containsText" text="EXPEDIDO">
      <formula>NOT(ISERROR(SEARCH("EXPEDIDO",AI504)))</formula>
    </cfRule>
  </conditionalFormatting>
  <conditionalFormatting sqref="AI504">
    <cfRule type="containsText" dxfId="3111" priority="3381" operator="containsText" text="RELACIONADO">
      <formula>NOT(ISERROR(SEARCH("RELACIONADO",AI504)))</formula>
    </cfRule>
  </conditionalFormatting>
  <conditionalFormatting sqref="AI504">
    <cfRule type="containsText" dxfId="3110" priority="3380" operator="containsText" text="ANEXADO">
      <formula>NOT(ISERROR(SEARCH("ANEXADO",AI504)))</formula>
    </cfRule>
  </conditionalFormatting>
  <conditionalFormatting sqref="AI504">
    <cfRule type="containsText" dxfId="3109" priority="3379" operator="containsText" text="PENDIENTE">
      <formula>NOT(ISERROR(SEARCH("PENDIENTE",AI504)))</formula>
    </cfRule>
  </conditionalFormatting>
  <conditionalFormatting sqref="AI504">
    <cfRule type="containsText" dxfId="3108" priority="3378" operator="containsText" text="ENVIADO A FINANCIERA">
      <formula>NOT(ISERROR(SEARCH("ENVIADO A FINANCIERA",AI504)))</formula>
    </cfRule>
  </conditionalFormatting>
  <conditionalFormatting sqref="AI513">
    <cfRule type="containsText" dxfId="3107" priority="3377" operator="containsText" text="FIRMADO">
      <formula>NOT(ISERROR(SEARCH("FIRMADO",AI513)))</formula>
    </cfRule>
  </conditionalFormatting>
  <conditionalFormatting sqref="AI513">
    <cfRule type="containsText" dxfId="3106" priority="3376" operator="containsText" text="EXPEDIDO">
      <formula>NOT(ISERROR(SEARCH("EXPEDIDO",AI513)))</formula>
    </cfRule>
  </conditionalFormatting>
  <conditionalFormatting sqref="AI513">
    <cfRule type="containsText" dxfId="3105" priority="3375" operator="containsText" text="RELACIONADO">
      <formula>NOT(ISERROR(SEARCH("RELACIONADO",AI513)))</formula>
    </cfRule>
  </conditionalFormatting>
  <conditionalFormatting sqref="AI513">
    <cfRule type="containsText" dxfId="3104" priority="3374" operator="containsText" text="ANEXADO">
      <formula>NOT(ISERROR(SEARCH("ANEXADO",AI513)))</formula>
    </cfRule>
  </conditionalFormatting>
  <conditionalFormatting sqref="AI513">
    <cfRule type="containsText" dxfId="3103" priority="3373" operator="containsText" text="PENDIENTE">
      <formula>NOT(ISERROR(SEARCH("PENDIENTE",AI513)))</formula>
    </cfRule>
  </conditionalFormatting>
  <conditionalFormatting sqref="AI513">
    <cfRule type="containsText" dxfId="3102" priority="3372" operator="containsText" text="ENVIADO A FINANCIERA">
      <formula>NOT(ISERROR(SEARCH("ENVIADO A FINANCIERA",AI513)))</formula>
    </cfRule>
  </conditionalFormatting>
  <conditionalFormatting sqref="AI425">
    <cfRule type="containsText" dxfId="3101" priority="3371" operator="containsText" text="FIRMADO">
      <formula>NOT(ISERROR(SEARCH("FIRMADO",AI425)))</formula>
    </cfRule>
  </conditionalFormatting>
  <conditionalFormatting sqref="AI425">
    <cfRule type="containsText" dxfId="3100" priority="3370" operator="containsText" text="EXPEDIDO">
      <formula>NOT(ISERROR(SEARCH("EXPEDIDO",AI425)))</formula>
    </cfRule>
  </conditionalFormatting>
  <conditionalFormatting sqref="AI425">
    <cfRule type="containsText" dxfId="3099" priority="3369" operator="containsText" text="RELACIONADO">
      <formula>NOT(ISERROR(SEARCH("RELACIONADO",AI425)))</formula>
    </cfRule>
  </conditionalFormatting>
  <conditionalFormatting sqref="AI425">
    <cfRule type="containsText" dxfId="3098" priority="3368" operator="containsText" text="ANEXADO">
      <formula>NOT(ISERROR(SEARCH("ANEXADO",AI425)))</formula>
    </cfRule>
  </conditionalFormatting>
  <conditionalFormatting sqref="AI425">
    <cfRule type="containsText" dxfId="3097" priority="3367" operator="containsText" text="PENDIENTE">
      <formula>NOT(ISERROR(SEARCH("PENDIENTE",AI425)))</formula>
    </cfRule>
  </conditionalFormatting>
  <conditionalFormatting sqref="AI425">
    <cfRule type="containsText" dxfId="3096" priority="3366" operator="containsText" text="ENVIADO A FINANCIERA">
      <formula>NOT(ISERROR(SEARCH("ENVIADO A FINANCIERA",AI425)))</formula>
    </cfRule>
  </conditionalFormatting>
  <conditionalFormatting sqref="AI426">
    <cfRule type="containsText" dxfId="3095" priority="3365" operator="containsText" text="FIRMADO">
      <formula>NOT(ISERROR(SEARCH("FIRMADO",AI426)))</formula>
    </cfRule>
  </conditionalFormatting>
  <conditionalFormatting sqref="AI426">
    <cfRule type="containsText" dxfId="3094" priority="3364" operator="containsText" text="EXPEDIDO">
      <formula>NOT(ISERROR(SEARCH("EXPEDIDO",AI426)))</formula>
    </cfRule>
  </conditionalFormatting>
  <conditionalFormatting sqref="AI426">
    <cfRule type="containsText" dxfId="3093" priority="3363" operator="containsText" text="RELACIONADO">
      <formula>NOT(ISERROR(SEARCH("RELACIONADO",AI426)))</formula>
    </cfRule>
  </conditionalFormatting>
  <conditionalFormatting sqref="AI426">
    <cfRule type="containsText" dxfId="3092" priority="3362" operator="containsText" text="ANEXADO">
      <formula>NOT(ISERROR(SEARCH("ANEXADO",AI426)))</formula>
    </cfRule>
  </conditionalFormatting>
  <conditionalFormatting sqref="AI426">
    <cfRule type="containsText" dxfId="3091" priority="3361" operator="containsText" text="PENDIENTE">
      <formula>NOT(ISERROR(SEARCH("PENDIENTE",AI426)))</formula>
    </cfRule>
  </conditionalFormatting>
  <conditionalFormatting sqref="AI426">
    <cfRule type="containsText" dxfId="3090" priority="3360" operator="containsText" text="ENVIADO A FINANCIERA">
      <formula>NOT(ISERROR(SEARCH("ENVIADO A FINANCIERA",AI426)))</formula>
    </cfRule>
  </conditionalFormatting>
  <conditionalFormatting sqref="AI526">
    <cfRule type="containsText" dxfId="3089" priority="3359" operator="containsText" text="FIRMADO">
      <formula>NOT(ISERROR(SEARCH("FIRMADO",AI526)))</formula>
    </cfRule>
  </conditionalFormatting>
  <conditionalFormatting sqref="AI526">
    <cfRule type="containsText" dxfId="3088" priority="3358" operator="containsText" text="EXPEDIDO">
      <formula>NOT(ISERROR(SEARCH("EXPEDIDO",AI526)))</formula>
    </cfRule>
  </conditionalFormatting>
  <conditionalFormatting sqref="AI526">
    <cfRule type="containsText" dxfId="3087" priority="3357" operator="containsText" text="RELACIONADO">
      <formula>NOT(ISERROR(SEARCH("RELACIONADO",AI526)))</formula>
    </cfRule>
  </conditionalFormatting>
  <conditionalFormatting sqref="AI526">
    <cfRule type="containsText" dxfId="3086" priority="3356" operator="containsText" text="ANEXADO">
      <formula>NOT(ISERROR(SEARCH("ANEXADO",AI526)))</formula>
    </cfRule>
  </conditionalFormatting>
  <conditionalFormatting sqref="AI526">
    <cfRule type="containsText" dxfId="3085" priority="3355" operator="containsText" text="PENDIENTE">
      <formula>NOT(ISERROR(SEARCH("PENDIENTE",AI526)))</formula>
    </cfRule>
  </conditionalFormatting>
  <conditionalFormatting sqref="AI526">
    <cfRule type="containsText" dxfId="3084" priority="3354" operator="containsText" text="ENVIADO A FINANCIERA">
      <formula>NOT(ISERROR(SEARCH("ENVIADO A FINANCIERA",AI526)))</formula>
    </cfRule>
  </conditionalFormatting>
  <conditionalFormatting sqref="AI441">
    <cfRule type="containsText" dxfId="3083" priority="3353" operator="containsText" text="FIRMADO">
      <formula>NOT(ISERROR(SEARCH("FIRMADO",AI441)))</formula>
    </cfRule>
  </conditionalFormatting>
  <conditionalFormatting sqref="AI441">
    <cfRule type="containsText" dxfId="3082" priority="3352" operator="containsText" text="EXPEDIDO">
      <formula>NOT(ISERROR(SEARCH("EXPEDIDO",AI441)))</formula>
    </cfRule>
  </conditionalFormatting>
  <conditionalFormatting sqref="AI441">
    <cfRule type="containsText" dxfId="3081" priority="3351" operator="containsText" text="RELACIONADO">
      <formula>NOT(ISERROR(SEARCH("RELACIONADO",AI441)))</formula>
    </cfRule>
  </conditionalFormatting>
  <conditionalFormatting sqref="AI441">
    <cfRule type="containsText" dxfId="3080" priority="3350" operator="containsText" text="ANEXADO">
      <formula>NOT(ISERROR(SEARCH("ANEXADO",AI441)))</formula>
    </cfRule>
  </conditionalFormatting>
  <conditionalFormatting sqref="AI441">
    <cfRule type="containsText" dxfId="3079" priority="3349" operator="containsText" text="PENDIENTE">
      <formula>NOT(ISERROR(SEARCH("PENDIENTE",AI441)))</formula>
    </cfRule>
  </conditionalFormatting>
  <conditionalFormatting sqref="AI441">
    <cfRule type="containsText" dxfId="3078" priority="3348" operator="containsText" text="ENVIADO A FINANCIERA">
      <formula>NOT(ISERROR(SEARCH("ENVIADO A FINANCIERA",AI441)))</formula>
    </cfRule>
  </conditionalFormatting>
  <conditionalFormatting sqref="AI483">
    <cfRule type="containsText" dxfId="3077" priority="3347" operator="containsText" text="FIRMADO">
      <formula>NOT(ISERROR(SEARCH("FIRMADO",AI483)))</formula>
    </cfRule>
  </conditionalFormatting>
  <conditionalFormatting sqref="AI483">
    <cfRule type="containsText" dxfId="3076" priority="3346" operator="containsText" text="EXPEDIDO">
      <formula>NOT(ISERROR(SEARCH("EXPEDIDO",AI483)))</formula>
    </cfRule>
  </conditionalFormatting>
  <conditionalFormatting sqref="AI483">
    <cfRule type="containsText" dxfId="3075" priority="3345" operator="containsText" text="RELACIONADO">
      <formula>NOT(ISERROR(SEARCH("RELACIONADO",AI483)))</formula>
    </cfRule>
  </conditionalFormatting>
  <conditionalFormatting sqref="AI483">
    <cfRule type="containsText" dxfId="3074" priority="3344" operator="containsText" text="ANEXADO">
      <formula>NOT(ISERROR(SEARCH("ANEXADO",AI483)))</formula>
    </cfRule>
  </conditionalFormatting>
  <conditionalFormatting sqref="AI483">
    <cfRule type="containsText" dxfId="3073" priority="3343" operator="containsText" text="PENDIENTE">
      <formula>NOT(ISERROR(SEARCH("PENDIENTE",AI483)))</formula>
    </cfRule>
  </conditionalFormatting>
  <conditionalFormatting sqref="AI483">
    <cfRule type="containsText" dxfId="3072" priority="3342" operator="containsText" text="ENVIADO A FINANCIERA">
      <formula>NOT(ISERROR(SEARCH("ENVIADO A FINANCIERA",AI483)))</formula>
    </cfRule>
  </conditionalFormatting>
  <conditionalFormatting sqref="AI593">
    <cfRule type="containsText" dxfId="3071" priority="3341" operator="containsText" text="FIRMADO">
      <formula>NOT(ISERROR(SEARCH("FIRMADO",AI593)))</formula>
    </cfRule>
  </conditionalFormatting>
  <conditionalFormatting sqref="AI593">
    <cfRule type="containsText" dxfId="3070" priority="3340" operator="containsText" text="EXPEDIDO">
      <formula>NOT(ISERROR(SEARCH("EXPEDIDO",AI593)))</formula>
    </cfRule>
  </conditionalFormatting>
  <conditionalFormatting sqref="AI593">
    <cfRule type="containsText" dxfId="3069" priority="3339" operator="containsText" text="RELACIONADO">
      <formula>NOT(ISERROR(SEARCH("RELACIONADO",AI593)))</formula>
    </cfRule>
  </conditionalFormatting>
  <conditionalFormatting sqref="AI593">
    <cfRule type="containsText" dxfId="3068" priority="3338" operator="containsText" text="ANEXADO">
      <formula>NOT(ISERROR(SEARCH("ANEXADO",AI593)))</formula>
    </cfRule>
  </conditionalFormatting>
  <conditionalFormatting sqref="AI593">
    <cfRule type="containsText" dxfId="3067" priority="3337" operator="containsText" text="PENDIENTE">
      <formula>NOT(ISERROR(SEARCH("PENDIENTE",AI593)))</formula>
    </cfRule>
  </conditionalFormatting>
  <conditionalFormatting sqref="AI593">
    <cfRule type="containsText" dxfId="3066" priority="3336" operator="containsText" text="ENVIADO A FINANCIERA">
      <formula>NOT(ISERROR(SEARCH("ENVIADO A FINANCIERA",AI593)))</formula>
    </cfRule>
  </conditionalFormatting>
  <conditionalFormatting sqref="AI497">
    <cfRule type="containsText" dxfId="3065" priority="3335" operator="containsText" text="FIRMADO">
      <formula>NOT(ISERROR(SEARCH("FIRMADO",AI497)))</formula>
    </cfRule>
  </conditionalFormatting>
  <conditionalFormatting sqref="AI497">
    <cfRule type="containsText" dxfId="3064" priority="3334" operator="containsText" text="EXPEDIDO">
      <formula>NOT(ISERROR(SEARCH("EXPEDIDO",AI497)))</formula>
    </cfRule>
  </conditionalFormatting>
  <conditionalFormatting sqref="AI497">
    <cfRule type="containsText" dxfId="3063" priority="3333" operator="containsText" text="RELACIONADO">
      <formula>NOT(ISERROR(SEARCH("RELACIONADO",AI497)))</formula>
    </cfRule>
  </conditionalFormatting>
  <conditionalFormatting sqref="AI497">
    <cfRule type="containsText" dxfId="3062" priority="3332" operator="containsText" text="ANEXADO">
      <formula>NOT(ISERROR(SEARCH("ANEXADO",AI497)))</formula>
    </cfRule>
  </conditionalFormatting>
  <conditionalFormatting sqref="AI497">
    <cfRule type="containsText" dxfId="3061" priority="3331" operator="containsText" text="PENDIENTE">
      <formula>NOT(ISERROR(SEARCH("PENDIENTE",AI497)))</formula>
    </cfRule>
  </conditionalFormatting>
  <conditionalFormatting sqref="AI497">
    <cfRule type="containsText" dxfId="3060" priority="3330" operator="containsText" text="ENVIADO A FINANCIERA">
      <formula>NOT(ISERROR(SEARCH("ENVIADO A FINANCIERA",AI497)))</formula>
    </cfRule>
  </conditionalFormatting>
  <conditionalFormatting sqref="AI600">
    <cfRule type="containsText" dxfId="3059" priority="3329" operator="containsText" text="FIRMADO">
      <formula>NOT(ISERROR(SEARCH("FIRMADO",AI600)))</formula>
    </cfRule>
  </conditionalFormatting>
  <conditionalFormatting sqref="AI600">
    <cfRule type="containsText" dxfId="3058" priority="3328" operator="containsText" text="EXPEDIDO">
      <formula>NOT(ISERROR(SEARCH("EXPEDIDO",AI600)))</formula>
    </cfRule>
  </conditionalFormatting>
  <conditionalFormatting sqref="AI600">
    <cfRule type="containsText" dxfId="3057" priority="3327" operator="containsText" text="RELACIONADO">
      <formula>NOT(ISERROR(SEARCH("RELACIONADO",AI600)))</formula>
    </cfRule>
  </conditionalFormatting>
  <conditionalFormatting sqref="AI600">
    <cfRule type="containsText" dxfId="3056" priority="3326" operator="containsText" text="ANEXADO">
      <formula>NOT(ISERROR(SEARCH("ANEXADO",AI600)))</formula>
    </cfRule>
  </conditionalFormatting>
  <conditionalFormatting sqref="AI600">
    <cfRule type="containsText" dxfId="3055" priority="3325" operator="containsText" text="PENDIENTE">
      <formula>NOT(ISERROR(SEARCH("PENDIENTE",AI600)))</formula>
    </cfRule>
  </conditionalFormatting>
  <conditionalFormatting sqref="AI600">
    <cfRule type="containsText" dxfId="3054" priority="3324" operator="containsText" text="ENVIADO A FINANCIERA">
      <formula>NOT(ISERROR(SEARCH("ENVIADO A FINANCIERA",AI600)))</formula>
    </cfRule>
  </conditionalFormatting>
  <conditionalFormatting sqref="AI528">
    <cfRule type="containsText" dxfId="3053" priority="3323" operator="containsText" text="FIRMADO">
      <formula>NOT(ISERROR(SEARCH("FIRMADO",AI528)))</formula>
    </cfRule>
  </conditionalFormatting>
  <conditionalFormatting sqref="AI528">
    <cfRule type="containsText" dxfId="3052" priority="3322" operator="containsText" text="EXPEDIDO">
      <formula>NOT(ISERROR(SEARCH("EXPEDIDO",AI528)))</formula>
    </cfRule>
  </conditionalFormatting>
  <conditionalFormatting sqref="AI528">
    <cfRule type="containsText" dxfId="3051" priority="3321" operator="containsText" text="RELACIONADO">
      <formula>NOT(ISERROR(SEARCH("RELACIONADO",AI528)))</formula>
    </cfRule>
  </conditionalFormatting>
  <conditionalFormatting sqref="AI528">
    <cfRule type="containsText" dxfId="3050" priority="3320" operator="containsText" text="ANEXADO">
      <formula>NOT(ISERROR(SEARCH("ANEXADO",AI528)))</formula>
    </cfRule>
  </conditionalFormatting>
  <conditionalFormatting sqref="AI528">
    <cfRule type="containsText" dxfId="3049" priority="3319" operator="containsText" text="PENDIENTE">
      <formula>NOT(ISERROR(SEARCH("PENDIENTE",AI528)))</formula>
    </cfRule>
  </conditionalFormatting>
  <conditionalFormatting sqref="AI528">
    <cfRule type="containsText" dxfId="3048" priority="3318" operator="containsText" text="ENVIADO A FINANCIERA">
      <formula>NOT(ISERROR(SEARCH("ENVIADO A FINANCIERA",AI528)))</formula>
    </cfRule>
  </conditionalFormatting>
  <conditionalFormatting sqref="AI439">
    <cfRule type="containsText" dxfId="3047" priority="3317" operator="containsText" text="FIRMADO">
      <formula>NOT(ISERROR(SEARCH("FIRMADO",AI439)))</formula>
    </cfRule>
  </conditionalFormatting>
  <conditionalFormatting sqref="AI439">
    <cfRule type="containsText" dxfId="3046" priority="3316" operator="containsText" text="EXPEDIDO">
      <formula>NOT(ISERROR(SEARCH("EXPEDIDO",AI439)))</formula>
    </cfRule>
  </conditionalFormatting>
  <conditionalFormatting sqref="AI439">
    <cfRule type="containsText" dxfId="3045" priority="3315" operator="containsText" text="RELACIONADO">
      <formula>NOT(ISERROR(SEARCH("RELACIONADO",AI439)))</formula>
    </cfRule>
  </conditionalFormatting>
  <conditionalFormatting sqref="AI439">
    <cfRule type="containsText" dxfId="3044" priority="3314" operator="containsText" text="ANEXADO">
      <formula>NOT(ISERROR(SEARCH("ANEXADO",AI439)))</formula>
    </cfRule>
  </conditionalFormatting>
  <conditionalFormatting sqref="AI439">
    <cfRule type="containsText" dxfId="3043" priority="3313" operator="containsText" text="PENDIENTE">
      <formula>NOT(ISERROR(SEARCH("PENDIENTE",AI439)))</formula>
    </cfRule>
  </conditionalFormatting>
  <conditionalFormatting sqref="AI439">
    <cfRule type="containsText" dxfId="3042" priority="3312" operator="containsText" text="ENVIADO A FINANCIERA">
      <formula>NOT(ISERROR(SEARCH("ENVIADO A FINANCIERA",AI439)))</formula>
    </cfRule>
  </conditionalFormatting>
  <conditionalFormatting sqref="AI539">
    <cfRule type="containsText" dxfId="3041" priority="3311" operator="containsText" text="FIRMADO">
      <formula>NOT(ISERROR(SEARCH("FIRMADO",AI539)))</formula>
    </cfRule>
  </conditionalFormatting>
  <conditionalFormatting sqref="AI539">
    <cfRule type="containsText" dxfId="3040" priority="3310" operator="containsText" text="EXPEDIDO">
      <formula>NOT(ISERROR(SEARCH("EXPEDIDO",AI539)))</formula>
    </cfRule>
  </conditionalFormatting>
  <conditionalFormatting sqref="AI539">
    <cfRule type="containsText" dxfId="3039" priority="3309" operator="containsText" text="RELACIONADO">
      <formula>NOT(ISERROR(SEARCH("RELACIONADO",AI539)))</formula>
    </cfRule>
  </conditionalFormatting>
  <conditionalFormatting sqref="AI539">
    <cfRule type="containsText" dxfId="3038" priority="3308" operator="containsText" text="ANEXADO">
      <formula>NOT(ISERROR(SEARCH("ANEXADO",AI539)))</formula>
    </cfRule>
  </conditionalFormatting>
  <conditionalFormatting sqref="AI539">
    <cfRule type="containsText" dxfId="3037" priority="3307" operator="containsText" text="PENDIENTE">
      <formula>NOT(ISERROR(SEARCH("PENDIENTE",AI539)))</formula>
    </cfRule>
  </conditionalFormatting>
  <conditionalFormatting sqref="AI539">
    <cfRule type="containsText" dxfId="3036" priority="3306" operator="containsText" text="ENVIADO A FINANCIERA">
      <formula>NOT(ISERROR(SEARCH("ENVIADO A FINANCIERA",AI539)))</formula>
    </cfRule>
  </conditionalFormatting>
  <conditionalFormatting sqref="AI597">
    <cfRule type="containsText" dxfId="3035" priority="3305" operator="containsText" text="FIRMADO">
      <formula>NOT(ISERROR(SEARCH("FIRMADO",AI597)))</formula>
    </cfRule>
  </conditionalFormatting>
  <conditionalFormatting sqref="AI597">
    <cfRule type="containsText" dxfId="3034" priority="3304" operator="containsText" text="EXPEDIDO">
      <formula>NOT(ISERROR(SEARCH("EXPEDIDO",AI597)))</formula>
    </cfRule>
  </conditionalFormatting>
  <conditionalFormatting sqref="AI597">
    <cfRule type="containsText" dxfId="3033" priority="3303" operator="containsText" text="RELACIONADO">
      <formula>NOT(ISERROR(SEARCH("RELACIONADO",AI597)))</formula>
    </cfRule>
  </conditionalFormatting>
  <conditionalFormatting sqref="AI597">
    <cfRule type="containsText" dxfId="3032" priority="3302" operator="containsText" text="ANEXADO">
      <formula>NOT(ISERROR(SEARCH("ANEXADO",AI597)))</formula>
    </cfRule>
  </conditionalFormatting>
  <conditionalFormatting sqref="AI597">
    <cfRule type="containsText" dxfId="3031" priority="3301" operator="containsText" text="PENDIENTE">
      <formula>NOT(ISERROR(SEARCH("PENDIENTE",AI597)))</formula>
    </cfRule>
  </conditionalFormatting>
  <conditionalFormatting sqref="AI597">
    <cfRule type="containsText" dxfId="3030" priority="3300" operator="containsText" text="ENVIADO A FINANCIERA">
      <formula>NOT(ISERROR(SEARCH("ENVIADO A FINANCIERA",AI597)))</formula>
    </cfRule>
  </conditionalFormatting>
  <conditionalFormatting sqref="AI508">
    <cfRule type="containsText" dxfId="3029" priority="3299" operator="containsText" text="FIRMADO">
      <formula>NOT(ISERROR(SEARCH("FIRMADO",AI508)))</formula>
    </cfRule>
  </conditionalFormatting>
  <conditionalFormatting sqref="AI508">
    <cfRule type="containsText" dxfId="3028" priority="3298" operator="containsText" text="EXPEDIDO">
      <formula>NOT(ISERROR(SEARCH("EXPEDIDO",AI508)))</formula>
    </cfRule>
  </conditionalFormatting>
  <conditionalFormatting sqref="AI508">
    <cfRule type="containsText" dxfId="3027" priority="3297" operator="containsText" text="RELACIONADO">
      <formula>NOT(ISERROR(SEARCH("RELACIONADO",AI508)))</formula>
    </cfRule>
  </conditionalFormatting>
  <conditionalFormatting sqref="AI508">
    <cfRule type="containsText" dxfId="3026" priority="3296" operator="containsText" text="ANEXADO">
      <formula>NOT(ISERROR(SEARCH("ANEXADO",AI508)))</formula>
    </cfRule>
  </conditionalFormatting>
  <conditionalFormatting sqref="AI508">
    <cfRule type="containsText" dxfId="3025" priority="3295" operator="containsText" text="PENDIENTE">
      <formula>NOT(ISERROR(SEARCH("PENDIENTE",AI508)))</formula>
    </cfRule>
  </conditionalFormatting>
  <conditionalFormatting sqref="AI508">
    <cfRule type="containsText" dxfId="3024" priority="3294" operator="containsText" text="ENVIADO A FINANCIERA">
      <formula>NOT(ISERROR(SEARCH("ENVIADO A FINANCIERA",AI508)))</formula>
    </cfRule>
  </conditionalFormatting>
  <conditionalFormatting sqref="AI445">
    <cfRule type="containsText" dxfId="3023" priority="3293" operator="containsText" text="FIRMADO">
      <formula>NOT(ISERROR(SEARCH("FIRMADO",AI445)))</formula>
    </cfRule>
  </conditionalFormatting>
  <conditionalFormatting sqref="AI445">
    <cfRule type="containsText" dxfId="3022" priority="3292" operator="containsText" text="EXPEDIDO">
      <formula>NOT(ISERROR(SEARCH("EXPEDIDO",AI445)))</formula>
    </cfRule>
  </conditionalFormatting>
  <conditionalFormatting sqref="AI445">
    <cfRule type="containsText" dxfId="3021" priority="3291" operator="containsText" text="RELACIONADO">
      <formula>NOT(ISERROR(SEARCH("RELACIONADO",AI445)))</formula>
    </cfRule>
  </conditionalFormatting>
  <conditionalFormatting sqref="AI445">
    <cfRule type="containsText" dxfId="3020" priority="3290" operator="containsText" text="ANEXADO">
      <formula>NOT(ISERROR(SEARCH("ANEXADO",AI445)))</formula>
    </cfRule>
  </conditionalFormatting>
  <conditionalFormatting sqref="AI445">
    <cfRule type="containsText" dxfId="3019" priority="3289" operator="containsText" text="PENDIENTE">
      <formula>NOT(ISERROR(SEARCH("PENDIENTE",AI445)))</formula>
    </cfRule>
  </conditionalFormatting>
  <conditionalFormatting sqref="AI445">
    <cfRule type="containsText" dxfId="3018" priority="3288" operator="containsText" text="ENVIADO A FINANCIERA">
      <formula>NOT(ISERROR(SEARCH("ENVIADO A FINANCIERA",AI445)))</formula>
    </cfRule>
  </conditionalFormatting>
  <conditionalFormatting sqref="AI639">
    <cfRule type="containsText" dxfId="3017" priority="3287" operator="containsText" text="FIRMADO">
      <formula>NOT(ISERROR(SEARCH("FIRMADO",AI639)))</formula>
    </cfRule>
  </conditionalFormatting>
  <conditionalFormatting sqref="AI639">
    <cfRule type="containsText" dxfId="3016" priority="3286" operator="containsText" text="EXPEDIDO">
      <formula>NOT(ISERROR(SEARCH("EXPEDIDO",AI639)))</formula>
    </cfRule>
  </conditionalFormatting>
  <conditionalFormatting sqref="AI639">
    <cfRule type="containsText" dxfId="3015" priority="3285" operator="containsText" text="RELACIONADO">
      <formula>NOT(ISERROR(SEARCH("RELACIONADO",AI639)))</formula>
    </cfRule>
  </conditionalFormatting>
  <conditionalFormatting sqref="AI639">
    <cfRule type="containsText" dxfId="3014" priority="3284" operator="containsText" text="ANEXADO">
      <formula>NOT(ISERROR(SEARCH("ANEXADO",AI639)))</formula>
    </cfRule>
  </conditionalFormatting>
  <conditionalFormatting sqref="AI639">
    <cfRule type="containsText" dxfId="3013" priority="3283" operator="containsText" text="PENDIENTE">
      <formula>NOT(ISERROR(SEARCH("PENDIENTE",AI639)))</formula>
    </cfRule>
  </conditionalFormatting>
  <conditionalFormatting sqref="AI639">
    <cfRule type="containsText" dxfId="3012" priority="3282" operator="containsText" text="ENVIADO A FINANCIERA">
      <formula>NOT(ISERROR(SEARCH("ENVIADO A FINANCIERA",AI639)))</formula>
    </cfRule>
  </conditionalFormatting>
  <conditionalFormatting sqref="AI500">
    <cfRule type="containsText" dxfId="3011" priority="3281" operator="containsText" text="FIRMADO">
      <formula>NOT(ISERROR(SEARCH("FIRMADO",AI500)))</formula>
    </cfRule>
  </conditionalFormatting>
  <conditionalFormatting sqref="AI500">
    <cfRule type="containsText" dxfId="3010" priority="3280" operator="containsText" text="EXPEDIDO">
      <formula>NOT(ISERROR(SEARCH("EXPEDIDO",AI500)))</formula>
    </cfRule>
  </conditionalFormatting>
  <conditionalFormatting sqref="AI500">
    <cfRule type="containsText" dxfId="3009" priority="3279" operator="containsText" text="RELACIONADO">
      <formula>NOT(ISERROR(SEARCH("RELACIONADO",AI500)))</formula>
    </cfRule>
  </conditionalFormatting>
  <conditionalFormatting sqref="AI500">
    <cfRule type="containsText" dxfId="3008" priority="3278" operator="containsText" text="ANEXADO">
      <formula>NOT(ISERROR(SEARCH("ANEXADO",AI500)))</formula>
    </cfRule>
  </conditionalFormatting>
  <conditionalFormatting sqref="AI500">
    <cfRule type="containsText" dxfId="3007" priority="3277" operator="containsText" text="PENDIENTE">
      <formula>NOT(ISERROR(SEARCH("PENDIENTE",AI500)))</formula>
    </cfRule>
  </conditionalFormatting>
  <conditionalFormatting sqref="AI500">
    <cfRule type="containsText" dxfId="3006" priority="3276" operator="containsText" text="ENVIADO A FINANCIERA">
      <formula>NOT(ISERROR(SEARCH("ENVIADO A FINANCIERA",AI500)))</formula>
    </cfRule>
  </conditionalFormatting>
  <conditionalFormatting sqref="AI484">
    <cfRule type="containsText" dxfId="3005" priority="3275" operator="containsText" text="FIRMADO">
      <formula>NOT(ISERROR(SEARCH("FIRMADO",AI484)))</formula>
    </cfRule>
  </conditionalFormatting>
  <conditionalFormatting sqref="AI484">
    <cfRule type="containsText" dxfId="3004" priority="3274" operator="containsText" text="EXPEDIDO">
      <formula>NOT(ISERROR(SEARCH("EXPEDIDO",AI484)))</formula>
    </cfRule>
  </conditionalFormatting>
  <conditionalFormatting sqref="AI484">
    <cfRule type="containsText" dxfId="3003" priority="3273" operator="containsText" text="RELACIONADO">
      <formula>NOT(ISERROR(SEARCH("RELACIONADO",AI484)))</formula>
    </cfRule>
  </conditionalFormatting>
  <conditionalFormatting sqref="AI484">
    <cfRule type="containsText" dxfId="3002" priority="3272" operator="containsText" text="ANEXADO">
      <formula>NOT(ISERROR(SEARCH("ANEXADO",AI484)))</formula>
    </cfRule>
  </conditionalFormatting>
  <conditionalFormatting sqref="AI484">
    <cfRule type="containsText" dxfId="3001" priority="3271" operator="containsText" text="PENDIENTE">
      <formula>NOT(ISERROR(SEARCH("PENDIENTE",AI484)))</formula>
    </cfRule>
  </conditionalFormatting>
  <conditionalFormatting sqref="AI484">
    <cfRule type="containsText" dxfId="3000" priority="3270" operator="containsText" text="ENVIADO A FINANCIERA">
      <formula>NOT(ISERROR(SEARCH("ENVIADO A FINANCIERA",AI484)))</formula>
    </cfRule>
  </conditionalFormatting>
  <conditionalFormatting sqref="AI602">
    <cfRule type="containsText" dxfId="2999" priority="3269" operator="containsText" text="FIRMADO">
      <formula>NOT(ISERROR(SEARCH("FIRMADO",AI602)))</formula>
    </cfRule>
  </conditionalFormatting>
  <conditionalFormatting sqref="AI602">
    <cfRule type="containsText" dxfId="2998" priority="3268" operator="containsText" text="EXPEDIDO">
      <formula>NOT(ISERROR(SEARCH("EXPEDIDO",AI602)))</formula>
    </cfRule>
  </conditionalFormatting>
  <conditionalFormatting sqref="AI602">
    <cfRule type="containsText" dxfId="2997" priority="3267" operator="containsText" text="RELACIONADO">
      <formula>NOT(ISERROR(SEARCH("RELACIONADO",AI602)))</formula>
    </cfRule>
  </conditionalFormatting>
  <conditionalFormatting sqref="AI602">
    <cfRule type="containsText" dxfId="2996" priority="3266" operator="containsText" text="ANEXADO">
      <formula>NOT(ISERROR(SEARCH("ANEXADO",AI602)))</formula>
    </cfRule>
  </conditionalFormatting>
  <conditionalFormatting sqref="AI602">
    <cfRule type="containsText" dxfId="2995" priority="3265" operator="containsText" text="PENDIENTE">
      <formula>NOT(ISERROR(SEARCH("PENDIENTE",AI602)))</formula>
    </cfRule>
  </conditionalFormatting>
  <conditionalFormatting sqref="AI602">
    <cfRule type="containsText" dxfId="2994" priority="3264" operator="containsText" text="ENVIADO A FINANCIERA">
      <formula>NOT(ISERROR(SEARCH("ENVIADO A FINANCIERA",AI602)))</formula>
    </cfRule>
  </conditionalFormatting>
  <conditionalFormatting sqref="AI543">
    <cfRule type="containsText" dxfId="2993" priority="3263" operator="containsText" text="FIRMADO">
      <formula>NOT(ISERROR(SEARCH("FIRMADO",AI543)))</formula>
    </cfRule>
  </conditionalFormatting>
  <conditionalFormatting sqref="AI543">
    <cfRule type="containsText" dxfId="2992" priority="3262" operator="containsText" text="EXPEDIDO">
      <formula>NOT(ISERROR(SEARCH("EXPEDIDO",AI543)))</formula>
    </cfRule>
  </conditionalFormatting>
  <conditionalFormatting sqref="AI543">
    <cfRule type="containsText" dxfId="2991" priority="3261" operator="containsText" text="RELACIONADO">
      <formula>NOT(ISERROR(SEARCH("RELACIONADO",AI543)))</formula>
    </cfRule>
  </conditionalFormatting>
  <conditionalFormatting sqref="AI543">
    <cfRule type="containsText" dxfId="2990" priority="3260" operator="containsText" text="ANEXADO">
      <formula>NOT(ISERROR(SEARCH("ANEXADO",AI543)))</formula>
    </cfRule>
  </conditionalFormatting>
  <conditionalFormatting sqref="AI543">
    <cfRule type="containsText" dxfId="2989" priority="3259" operator="containsText" text="PENDIENTE">
      <formula>NOT(ISERROR(SEARCH("PENDIENTE",AI543)))</formula>
    </cfRule>
  </conditionalFormatting>
  <conditionalFormatting sqref="AI543">
    <cfRule type="containsText" dxfId="2988" priority="3258" operator="containsText" text="ENVIADO A FINANCIERA">
      <formula>NOT(ISERROR(SEARCH("ENVIADO A FINANCIERA",AI543)))</formula>
    </cfRule>
  </conditionalFormatting>
  <conditionalFormatting sqref="AI490">
    <cfRule type="containsText" dxfId="2987" priority="3257" operator="containsText" text="FIRMADO">
      <formula>NOT(ISERROR(SEARCH("FIRMADO",AI490)))</formula>
    </cfRule>
  </conditionalFormatting>
  <conditionalFormatting sqref="AI490">
    <cfRule type="containsText" dxfId="2986" priority="3256" operator="containsText" text="EXPEDIDO">
      <formula>NOT(ISERROR(SEARCH("EXPEDIDO",AI490)))</formula>
    </cfRule>
  </conditionalFormatting>
  <conditionalFormatting sqref="AI490">
    <cfRule type="containsText" dxfId="2985" priority="3255" operator="containsText" text="RELACIONADO">
      <formula>NOT(ISERROR(SEARCH("RELACIONADO",AI490)))</formula>
    </cfRule>
  </conditionalFormatting>
  <conditionalFormatting sqref="AI490">
    <cfRule type="containsText" dxfId="2984" priority="3254" operator="containsText" text="ANEXADO">
      <formula>NOT(ISERROR(SEARCH("ANEXADO",AI490)))</formula>
    </cfRule>
  </conditionalFormatting>
  <conditionalFormatting sqref="AI490">
    <cfRule type="containsText" dxfId="2983" priority="3253" operator="containsText" text="PENDIENTE">
      <formula>NOT(ISERROR(SEARCH("PENDIENTE",AI490)))</formula>
    </cfRule>
  </conditionalFormatting>
  <conditionalFormatting sqref="AI490">
    <cfRule type="containsText" dxfId="2982" priority="3252" operator="containsText" text="ENVIADO A FINANCIERA">
      <formula>NOT(ISERROR(SEARCH("ENVIADO A FINANCIERA",AI490)))</formula>
    </cfRule>
  </conditionalFormatting>
  <conditionalFormatting sqref="AI559">
    <cfRule type="containsText" dxfId="2981" priority="3251" operator="containsText" text="FIRMADO">
      <formula>NOT(ISERROR(SEARCH("FIRMADO",AI559)))</formula>
    </cfRule>
  </conditionalFormatting>
  <conditionalFormatting sqref="AI559">
    <cfRule type="containsText" dxfId="2980" priority="3250" operator="containsText" text="EXPEDIDO">
      <formula>NOT(ISERROR(SEARCH("EXPEDIDO",AI559)))</formula>
    </cfRule>
  </conditionalFormatting>
  <conditionalFormatting sqref="AI559">
    <cfRule type="containsText" dxfId="2979" priority="3249" operator="containsText" text="RELACIONADO">
      <formula>NOT(ISERROR(SEARCH("RELACIONADO",AI559)))</formula>
    </cfRule>
  </conditionalFormatting>
  <conditionalFormatting sqref="AI559">
    <cfRule type="containsText" dxfId="2978" priority="3248" operator="containsText" text="ANEXADO">
      <formula>NOT(ISERROR(SEARCH("ANEXADO",AI559)))</formula>
    </cfRule>
  </conditionalFormatting>
  <conditionalFormatting sqref="AI559">
    <cfRule type="containsText" dxfId="2977" priority="3247" operator="containsText" text="PENDIENTE">
      <formula>NOT(ISERROR(SEARCH("PENDIENTE",AI559)))</formula>
    </cfRule>
  </conditionalFormatting>
  <conditionalFormatting sqref="AI559">
    <cfRule type="containsText" dxfId="2976" priority="3246" operator="containsText" text="ENVIADO A FINANCIERA">
      <formula>NOT(ISERROR(SEARCH("ENVIADO A FINANCIERA",AI559)))</formula>
    </cfRule>
  </conditionalFormatting>
  <conditionalFormatting sqref="AI552">
    <cfRule type="containsText" dxfId="2975" priority="3245" operator="containsText" text="FIRMADO">
      <formula>NOT(ISERROR(SEARCH("FIRMADO",AI552)))</formula>
    </cfRule>
  </conditionalFormatting>
  <conditionalFormatting sqref="AI552">
    <cfRule type="containsText" dxfId="2974" priority="3244" operator="containsText" text="EXPEDIDO">
      <formula>NOT(ISERROR(SEARCH("EXPEDIDO",AI552)))</formula>
    </cfRule>
  </conditionalFormatting>
  <conditionalFormatting sqref="AI552">
    <cfRule type="containsText" dxfId="2973" priority="3243" operator="containsText" text="RELACIONADO">
      <formula>NOT(ISERROR(SEARCH("RELACIONADO",AI552)))</formula>
    </cfRule>
  </conditionalFormatting>
  <conditionalFormatting sqref="AI552">
    <cfRule type="containsText" dxfId="2972" priority="3242" operator="containsText" text="ANEXADO">
      <formula>NOT(ISERROR(SEARCH("ANEXADO",AI552)))</formula>
    </cfRule>
  </conditionalFormatting>
  <conditionalFormatting sqref="AI552">
    <cfRule type="containsText" dxfId="2971" priority="3241" operator="containsText" text="PENDIENTE">
      <formula>NOT(ISERROR(SEARCH("PENDIENTE",AI552)))</formula>
    </cfRule>
  </conditionalFormatting>
  <conditionalFormatting sqref="AI552">
    <cfRule type="containsText" dxfId="2970" priority="3240" operator="containsText" text="ENVIADO A FINANCIERA">
      <formula>NOT(ISERROR(SEARCH("ENVIADO A FINANCIERA",AI552)))</formula>
    </cfRule>
  </conditionalFormatting>
  <conditionalFormatting sqref="AI616">
    <cfRule type="containsText" dxfId="2969" priority="3239" operator="containsText" text="FIRMADO">
      <formula>NOT(ISERROR(SEARCH("FIRMADO",AI616)))</formula>
    </cfRule>
  </conditionalFormatting>
  <conditionalFormatting sqref="AI616">
    <cfRule type="containsText" dxfId="2968" priority="3238" operator="containsText" text="EXPEDIDO">
      <formula>NOT(ISERROR(SEARCH("EXPEDIDO",AI616)))</formula>
    </cfRule>
  </conditionalFormatting>
  <conditionalFormatting sqref="AI616">
    <cfRule type="containsText" dxfId="2967" priority="3237" operator="containsText" text="RELACIONADO">
      <formula>NOT(ISERROR(SEARCH("RELACIONADO",AI616)))</formula>
    </cfRule>
  </conditionalFormatting>
  <conditionalFormatting sqref="AI616">
    <cfRule type="containsText" dxfId="2966" priority="3236" operator="containsText" text="ANEXADO">
      <formula>NOT(ISERROR(SEARCH("ANEXADO",AI616)))</formula>
    </cfRule>
  </conditionalFormatting>
  <conditionalFormatting sqref="AI616">
    <cfRule type="containsText" dxfId="2965" priority="3235" operator="containsText" text="PENDIENTE">
      <formula>NOT(ISERROR(SEARCH("PENDIENTE",AI616)))</formula>
    </cfRule>
  </conditionalFormatting>
  <conditionalFormatting sqref="AI616">
    <cfRule type="containsText" dxfId="2964" priority="3234" operator="containsText" text="ENVIADO A FINANCIERA">
      <formula>NOT(ISERROR(SEARCH("ENVIADO A FINANCIERA",AI616)))</formula>
    </cfRule>
  </conditionalFormatting>
  <conditionalFormatting sqref="AI595">
    <cfRule type="containsText" dxfId="2963" priority="3233" operator="containsText" text="FIRMADO">
      <formula>NOT(ISERROR(SEARCH("FIRMADO",AI595)))</formula>
    </cfRule>
  </conditionalFormatting>
  <conditionalFormatting sqref="AI595">
    <cfRule type="containsText" dxfId="2962" priority="3232" operator="containsText" text="EXPEDIDO">
      <formula>NOT(ISERROR(SEARCH("EXPEDIDO",AI595)))</formula>
    </cfRule>
  </conditionalFormatting>
  <conditionalFormatting sqref="AI595">
    <cfRule type="containsText" dxfId="2961" priority="3231" operator="containsText" text="RELACIONADO">
      <formula>NOT(ISERROR(SEARCH("RELACIONADO",AI595)))</formula>
    </cfRule>
  </conditionalFormatting>
  <conditionalFormatting sqref="AI595">
    <cfRule type="containsText" dxfId="2960" priority="3230" operator="containsText" text="ANEXADO">
      <formula>NOT(ISERROR(SEARCH("ANEXADO",AI595)))</formula>
    </cfRule>
  </conditionalFormatting>
  <conditionalFormatting sqref="AI595">
    <cfRule type="containsText" dxfId="2959" priority="3229" operator="containsText" text="PENDIENTE">
      <formula>NOT(ISERROR(SEARCH("PENDIENTE",AI595)))</formula>
    </cfRule>
  </conditionalFormatting>
  <conditionalFormatting sqref="AI595">
    <cfRule type="containsText" dxfId="2958" priority="3228" operator="containsText" text="ENVIADO A FINANCIERA">
      <formula>NOT(ISERROR(SEARCH("ENVIADO A FINANCIERA",AI595)))</formula>
    </cfRule>
  </conditionalFormatting>
  <conditionalFormatting sqref="AI452">
    <cfRule type="containsText" dxfId="2957" priority="3227" operator="containsText" text="FIRMADO">
      <formula>NOT(ISERROR(SEARCH("FIRMADO",AI452)))</formula>
    </cfRule>
  </conditionalFormatting>
  <conditionalFormatting sqref="AI452">
    <cfRule type="containsText" dxfId="2956" priority="3226" operator="containsText" text="EXPEDIDO">
      <formula>NOT(ISERROR(SEARCH("EXPEDIDO",AI452)))</formula>
    </cfRule>
  </conditionalFormatting>
  <conditionalFormatting sqref="AI452">
    <cfRule type="containsText" dxfId="2955" priority="3225" operator="containsText" text="RELACIONADO">
      <formula>NOT(ISERROR(SEARCH("RELACIONADO",AI452)))</formula>
    </cfRule>
  </conditionalFormatting>
  <conditionalFormatting sqref="AI452">
    <cfRule type="containsText" dxfId="2954" priority="3224" operator="containsText" text="ANEXADO">
      <formula>NOT(ISERROR(SEARCH("ANEXADO",AI452)))</formula>
    </cfRule>
  </conditionalFormatting>
  <conditionalFormatting sqref="AI452">
    <cfRule type="containsText" dxfId="2953" priority="3223" operator="containsText" text="PENDIENTE">
      <formula>NOT(ISERROR(SEARCH("PENDIENTE",AI452)))</formula>
    </cfRule>
  </conditionalFormatting>
  <conditionalFormatting sqref="AI452">
    <cfRule type="containsText" dxfId="2952" priority="3222" operator="containsText" text="ENVIADO A FINANCIERA">
      <formula>NOT(ISERROR(SEARCH("ENVIADO A FINANCIERA",AI452)))</formula>
    </cfRule>
  </conditionalFormatting>
  <conditionalFormatting sqref="AI498">
    <cfRule type="containsText" dxfId="2951" priority="3221" operator="containsText" text="FIRMADO">
      <formula>NOT(ISERROR(SEARCH("FIRMADO",AI498)))</formula>
    </cfRule>
  </conditionalFormatting>
  <conditionalFormatting sqref="AI498">
    <cfRule type="containsText" dxfId="2950" priority="3220" operator="containsText" text="EXPEDIDO">
      <formula>NOT(ISERROR(SEARCH("EXPEDIDO",AI498)))</formula>
    </cfRule>
  </conditionalFormatting>
  <conditionalFormatting sqref="AI498">
    <cfRule type="containsText" dxfId="2949" priority="3219" operator="containsText" text="RELACIONADO">
      <formula>NOT(ISERROR(SEARCH("RELACIONADO",AI498)))</formula>
    </cfRule>
  </conditionalFormatting>
  <conditionalFormatting sqref="AI498">
    <cfRule type="containsText" dxfId="2948" priority="3218" operator="containsText" text="ANEXADO">
      <formula>NOT(ISERROR(SEARCH("ANEXADO",AI498)))</formula>
    </cfRule>
  </conditionalFormatting>
  <conditionalFormatting sqref="AI498">
    <cfRule type="containsText" dxfId="2947" priority="3217" operator="containsText" text="PENDIENTE">
      <formula>NOT(ISERROR(SEARCH("PENDIENTE",AI498)))</formula>
    </cfRule>
  </conditionalFormatting>
  <conditionalFormatting sqref="AI498">
    <cfRule type="containsText" dxfId="2946" priority="3216" operator="containsText" text="ENVIADO A FINANCIERA">
      <formula>NOT(ISERROR(SEARCH("ENVIADO A FINANCIERA",AI498)))</formula>
    </cfRule>
  </conditionalFormatting>
  <conditionalFormatting sqref="AI594">
    <cfRule type="containsText" dxfId="2945" priority="3215" operator="containsText" text="FIRMADO">
      <formula>NOT(ISERROR(SEARCH("FIRMADO",AI594)))</formula>
    </cfRule>
  </conditionalFormatting>
  <conditionalFormatting sqref="AI594">
    <cfRule type="containsText" dxfId="2944" priority="3214" operator="containsText" text="EXPEDIDO">
      <formula>NOT(ISERROR(SEARCH("EXPEDIDO",AI594)))</formula>
    </cfRule>
  </conditionalFormatting>
  <conditionalFormatting sqref="AI594">
    <cfRule type="containsText" dxfId="2943" priority="3213" operator="containsText" text="RELACIONADO">
      <formula>NOT(ISERROR(SEARCH("RELACIONADO",AI594)))</formula>
    </cfRule>
  </conditionalFormatting>
  <conditionalFormatting sqref="AI594">
    <cfRule type="containsText" dxfId="2942" priority="3212" operator="containsText" text="ANEXADO">
      <formula>NOT(ISERROR(SEARCH("ANEXADO",AI594)))</formula>
    </cfRule>
  </conditionalFormatting>
  <conditionalFormatting sqref="AI594">
    <cfRule type="containsText" dxfId="2941" priority="3211" operator="containsText" text="PENDIENTE">
      <formula>NOT(ISERROR(SEARCH("PENDIENTE",AI594)))</formula>
    </cfRule>
  </conditionalFormatting>
  <conditionalFormatting sqref="AI594">
    <cfRule type="containsText" dxfId="2940" priority="3210" operator="containsText" text="ENVIADO A FINANCIERA">
      <formula>NOT(ISERROR(SEARCH("ENVIADO A FINANCIERA",AI594)))</formula>
    </cfRule>
  </conditionalFormatting>
  <conditionalFormatting sqref="AI607">
    <cfRule type="containsText" dxfId="2939" priority="3209" operator="containsText" text="FIRMADO">
      <formula>NOT(ISERROR(SEARCH("FIRMADO",AI607)))</formula>
    </cfRule>
  </conditionalFormatting>
  <conditionalFormatting sqref="AI607">
    <cfRule type="containsText" dxfId="2938" priority="3208" operator="containsText" text="EXPEDIDO">
      <formula>NOT(ISERROR(SEARCH("EXPEDIDO",AI607)))</formula>
    </cfRule>
  </conditionalFormatting>
  <conditionalFormatting sqref="AI607">
    <cfRule type="containsText" dxfId="2937" priority="3207" operator="containsText" text="RELACIONADO">
      <formula>NOT(ISERROR(SEARCH("RELACIONADO",AI607)))</formula>
    </cfRule>
  </conditionalFormatting>
  <conditionalFormatting sqref="AI607">
    <cfRule type="containsText" dxfId="2936" priority="3206" operator="containsText" text="ANEXADO">
      <formula>NOT(ISERROR(SEARCH("ANEXADO",AI607)))</formula>
    </cfRule>
  </conditionalFormatting>
  <conditionalFormatting sqref="AI607">
    <cfRule type="containsText" dxfId="2935" priority="3205" operator="containsText" text="PENDIENTE">
      <formula>NOT(ISERROR(SEARCH("PENDIENTE",AI607)))</formula>
    </cfRule>
  </conditionalFormatting>
  <conditionalFormatting sqref="AI607">
    <cfRule type="containsText" dxfId="2934" priority="3204" operator="containsText" text="ENVIADO A FINANCIERA">
      <formula>NOT(ISERROR(SEARCH("ENVIADO A FINANCIERA",AI607)))</formula>
    </cfRule>
  </conditionalFormatting>
  <conditionalFormatting sqref="AI604">
    <cfRule type="containsText" dxfId="2933" priority="3203" operator="containsText" text="FIRMADO">
      <formula>NOT(ISERROR(SEARCH("FIRMADO",AI604)))</formula>
    </cfRule>
  </conditionalFormatting>
  <conditionalFormatting sqref="AI604">
    <cfRule type="containsText" dxfId="2932" priority="3202" operator="containsText" text="EXPEDIDO">
      <formula>NOT(ISERROR(SEARCH("EXPEDIDO",AI604)))</formula>
    </cfRule>
  </conditionalFormatting>
  <conditionalFormatting sqref="AI604">
    <cfRule type="containsText" dxfId="2931" priority="3201" operator="containsText" text="RELACIONADO">
      <formula>NOT(ISERROR(SEARCH("RELACIONADO",AI604)))</formula>
    </cfRule>
  </conditionalFormatting>
  <conditionalFormatting sqref="AI604">
    <cfRule type="containsText" dxfId="2930" priority="3200" operator="containsText" text="ANEXADO">
      <formula>NOT(ISERROR(SEARCH("ANEXADO",AI604)))</formula>
    </cfRule>
  </conditionalFormatting>
  <conditionalFormatting sqref="AI604">
    <cfRule type="containsText" dxfId="2929" priority="3199" operator="containsText" text="PENDIENTE">
      <formula>NOT(ISERROR(SEARCH("PENDIENTE",AI604)))</formula>
    </cfRule>
  </conditionalFormatting>
  <conditionalFormatting sqref="AI604">
    <cfRule type="containsText" dxfId="2928" priority="3198" operator="containsText" text="ENVIADO A FINANCIERA">
      <formula>NOT(ISERROR(SEARCH("ENVIADO A FINANCIERA",AI604)))</formula>
    </cfRule>
  </conditionalFormatting>
  <conditionalFormatting sqref="AI478">
    <cfRule type="containsText" dxfId="2927" priority="3197" operator="containsText" text="FIRMADO">
      <formula>NOT(ISERROR(SEARCH("FIRMADO",AI478)))</formula>
    </cfRule>
  </conditionalFormatting>
  <conditionalFormatting sqref="AI478">
    <cfRule type="containsText" dxfId="2926" priority="3196" operator="containsText" text="EXPEDIDO">
      <formula>NOT(ISERROR(SEARCH("EXPEDIDO",AI478)))</formula>
    </cfRule>
  </conditionalFormatting>
  <conditionalFormatting sqref="AI478">
    <cfRule type="containsText" dxfId="2925" priority="3195" operator="containsText" text="RELACIONADO">
      <formula>NOT(ISERROR(SEARCH("RELACIONADO",AI478)))</formula>
    </cfRule>
  </conditionalFormatting>
  <conditionalFormatting sqref="AI478">
    <cfRule type="containsText" dxfId="2924" priority="3194" operator="containsText" text="ANEXADO">
      <formula>NOT(ISERROR(SEARCH("ANEXADO",AI478)))</formula>
    </cfRule>
  </conditionalFormatting>
  <conditionalFormatting sqref="AI478">
    <cfRule type="containsText" dxfId="2923" priority="3193" operator="containsText" text="PENDIENTE">
      <formula>NOT(ISERROR(SEARCH("PENDIENTE",AI478)))</formula>
    </cfRule>
  </conditionalFormatting>
  <conditionalFormatting sqref="AI478">
    <cfRule type="containsText" dxfId="2922" priority="3192" operator="containsText" text="ENVIADO A FINANCIERA">
      <formula>NOT(ISERROR(SEARCH("ENVIADO A FINANCIERA",AI478)))</formula>
    </cfRule>
  </conditionalFormatting>
  <conditionalFormatting sqref="AI469">
    <cfRule type="containsText" dxfId="2921" priority="3191" operator="containsText" text="FIRMADO">
      <formula>NOT(ISERROR(SEARCH("FIRMADO",AI469)))</formula>
    </cfRule>
  </conditionalFormatting>
  <conditionalFormatting sqref="AI469">
    <cfRule type="containsText" dxfId="2920" priority="3190" operator="containsText" text="EXPEDIDO">
      <formula>NOT(ISERROR(SEARCH("EXPEDIDO",AI469)))</formula>
    </cfRule>
  </conditionalFormatting>
  <conditionalFormatting sqref="AI469">
    <cfRule type="containsText" dxfId="2919" priority="3189" operator="containsText" text="RELACIONADO">
      <formula>NOT(ISERROR(SEARCH("RELACIONADO",AI469)))</formula>
    </cfRule>
  </conditionalFormatting>
  <conditionalFormatting sqref="AI469">
    <cfRule type="containsText" dxfId="2918" priority="3188" operator="containsText" text="ANEXADO">
      <formula>NOT(ISERROR(SEARCH("ANEXADO",AI469)))</formula>
    </cfRule>
  </conditionalFormatting>
  <conditionalFormatting sqref="AI469">
    <cfRule type="containsText" dxfId="2917" priority="3187" operator="containsText" text="PENDIENTE">
      <formula>NOT(ISERROR(SEARCH("PENDIENTE",AI469)))</formula>
    </cfRule>
  </conditionalFormatting>
  <conditionalFormatting sqref="AI469">
    <cfRule type="containsText" dxfId="2916" priority="3186" operator="containsText" text="ENVIADO A FINANCIERA">
      <formula>NOT(ISERROR(SEARCH("ENVIADO A FINANCIERA",AI469)))</formula>
    </cfRule>
  </conditionalFormatting>
  <conditionalFormatting sqref="AI428">
    <cfRule type="containsText" dxfId="2915" priority="3185" operator="containsText" text="FIRMADO">
      <formula>NOT(ISERROR(SEARCH("FIRMADO",AI428)))</formula>
    </cfRule>
  </conditionalFormatting>
  <conditionalFormatting sqref="AI428">
    <cfRule type="containsText" dxfId="2914" priority="3184" operator="containsText" text="EXPEDIDO">
      <formula>NOT(ISERROR(SEARCH("EXPEDIDO",AI428)))</formula>
    </cfRule>
  </conditionalFormatting>
  <conditionalFormatting sqref="AI428">
    <cfRule type="containsText" dxfId="2913" priority="3183" operator="containsText" text="RELACIONADO">
      <formula>NOT(ISERROR(SEARCH("RELACIONADO",AI428)))</formula>
    </cfRule>
  </conditionalFormatting>
  <conditionalFormatting sqref="AI428">
    <cfRule type="containsText" dxfId="2912" priority="3182" operator="containsText" text="ANEXADO">
      <formula>NOT(ISERROR(SEARCH("ANEXADO",AI428)))</formula>
    </cfRule>
  </conditionalFormatting>
  <conditionalFormatting sqref="AI428">
    <cfRule type="containsText" dxfId="2911" priority="3181" operator="containsText" text="PENDIENTE">
      <formula>NOT(ISERROR(SEARCH("PENDIENTE",AI428)))</formula>
    </cfRule>
  </conditionalFormatting>
  <conditionalFormatting sqref="AI428">
    <cfRule type="containsText" dxfId="2910" priority="3180" operator="containsText" text="ENVIADO A FINANCIERA">
      <formula>NOT(ISERROR(SEARCH("ENVIADO A FINANCIERA",AI428)))</formula>
    </cfRule>
  </conditionalFormatting>
  <conditionalFormatting sqref="AI540">
    <cfRule type="containsText" dxfId="2909" priority="3179" operator="containsText" text="FIRMADO">
      <formula>NOT(ISERROR(SEARCH("FIRMADO",AI540)))</formula>
    </cfRule>
  </conditionalFormatting>
  <conditionalFormatting sqref="AI540">
    <cfRule type="containsText" dxfId="2908" priority="3178" operator="containsText" text="EXPEDIDO">
      <formula>NOT(ISERROR(SEARCH("EXPEDIDO",AI540)))</formula>
    </cfRule>
  </conditionalFormatting>
  <conditionalFormatting sqref="AI540">
    <cfRule type="containsText" dxfId="2907" priority="3177" operator="containsText" text="RELACIONADO">
      <formula>NOT(ISERROR(SEARCH("RELACIONADO",AI540)))</formula>
    </cfRule>
  </conditionalFormatting>
  <conditionalFormatting sqref="AI540">
    <cfRule type="containsText" dxfId="2906" priority="3176" operator="containsText" text="ANEXADO">
      <formula>NOT(ISERROR(SEARCH("ANEXADO",AI540)))</formula>
    </cfRule>
  </conditionalFormatting>
  <conditionalFormatting sqref="AI540">
    <cfRule type="containsText" dxfId="2905" priority="3175" operator="containsText" text="PENDIENTE">
      <formula>NOT(ISERROR(SEARCH("PENDIENTE",AI540)))</formula>
    </cfRule>
  </conditionalFormatting>
  <conditionalFormatting sqref="AI540">
    <cfRule type="containsText" dxfId="2904" priority="3174" operator="containsText" text="ENVIADO A FINANCIERA">
      <formula>NOT(ISERROR(SEARCH("ENVIADO A FINANCIERA",AI540)))</formula>
    </cfRule>
  </conditionalFormatting>
  <conditionalFormatting sqref="AI450">
    <cfRule type="containsText" dxfId="2903" priority="3173" operator="containsText" text="FIRMADO">
      <formula>NOT(ISERROR(SEARCH("FIRMADO",AI450)))</formula>
    </cfRule>
  </conditionalFormatting>
  <conditionalFormatting sqref="AI450">
    <cfRule type="containsText" dxfId="2902" priority="3172" operator="containsText" text="EXPEDIDO">
      <formula>NOT(ISERROR(SEARCH("EXPEDIDO",AI450)))</formula>
    </cfRule>
  </conditionalFormatting>
  <conditionalFormatting sqref="AI450">
    <cfRule type="containsText" dxfId="2901" priority="3171" operator="containsText" text="RELACIONADO">
      <formula>NOT(ISERROR(SEARCH("RELACIONADO",AI450)))</formula>
    </cfRule>
  </conditionalFormatting>
  <conditionalFormatting sqref="AI450">
    <cfRule type="containsText" dxfId="2900" priority="3170" operator="containsText" text="ANEXADO">
      <formula>NOT(ISERROR(SEARCH("ANEXADO",AI450)))</formula>
    </cfRule>
  </conditionalFormatting>
  <conditionalFormatting sqref="AI450">
    <cfRule type="containsText" dxfId="2899" priority="3169" operator="containsText" text="PENDIENTE">
      <formula>NOT(ISERROR(SEARCH("PENDIENTE",AI450)))</formula>
    </cfRule>
  </conditionalFormatting>
  <conditionalFormatting sqref="AI450">
    <cfRule type="containsText" dxfId="2898" priority="3168" operator="containsText" text="ENVIADO A FINANCIERA">
      <formula>NOT(ISERROR(SEARCH("ENVIADO A FINANCIERA",AI450)))</formula>
    </cfRule>
  </conditionalFormatting>
  <conditionalFormatting sqref="AI408">
    <cfRule type="containsText" dxfId="2897" priority="3167" operator="containsText" text="FIRMADO">
      <formula>NOT(ISERROR(SEARCH("FIRMADO",AI408)))</formula>
    </cfRule>
  </conditionalFormatting>
  <conditionalFormatting sqref="AI408">
    <cfRule type="containsText" dxfId="2896" priority="3166" operator="containsText" text="EXPEDIDO">
      <formula>NOT(ISERROR(SEARCH("EXPEDIDO",AI408)))</formula>
    </cfRule>
  </conditionalFormatting>
  <conditionalFormatting sqref="AI408">
    <cfRule type="containsText" dxfId="2895" priority="3165" operator="containsText" text="RELACIONADO">
      <formula>NOT(ISERROR(SEARCH("RELACIONADO",AI408)))</formula>
    </cfRule>
  </conditionalFormatting>
  <conditionalFormatting sqref="AI408">
    <cfRule type="containsText" dxfId="2894" priority="3164" operator="containsText" text="ANEXADO">
      <formula>NOT(ISERROR(SEARCH("ANEXADO",AI408)))</formula>
    </cfRule>
  </conditionalFormatting>
  <conditionalFormatting sqref="AI408">
    <cfRule type="containsText" dxfId="2893" priority="3163" operator="containsText" text="PENDIENTE">
      <formula>NOT(ISERROR(SEARCH("PENDIENTE",AI408)))</formula>
    </cfRule>
  </conditionalFormatting>
  <conditionalFormatting sqref="AI408">
    <cfRule type="containsText" dxfId="2892" priority="3162" operator="containsText" text="ENVIADO A FINANCIERA">
      <formula>NOT(ISERROR(SEARCH("ENVIADO A FINANCIERA",AI408)))</formula>
    </cfRule>
  </conditionalFormatting>
  <conditionalFormatting sqref="AI517">
    <cfRule type="containsText" dxfId="2891" priority="3161" operator="containsText" text="FIRMADO">
      <formula>NOT(ISERROR(SEARCH("FIRMADO",AI517)))</formula>
    </cfRule>
  </conditionalFormatting>
  <conditionalFormatting sqref="AI517">
    <cfRule type="containsText" dxfId="2890" priority="3160" operator="containsText" text="EXPEDIDO">
      <formula>NOT(ISERROR(SEARCH("EXPEDIDO",AI517)))</formula>
    </cfRule>
  </conditionalFormatting>
  <conditionalFormatting sqref="AI517">
    <cfRule type="containsText" dxfId="2889" priority="3159" operator="containsText" text="RELACIONADO">
      <formula>NOT(ISERROR(SEARCH("RELACIONADO",AI517)))</formula>
    </cfRule>
  </conditionalFormatting>
  <conditionalFormatting sqref="AI517">
    <cfRule type="containsText" dxfId="2888" priority="3158" operator="containsText" text="ANEXADO">
      <formula>NOT(ISERROR(SEARCH("ANEXADO",AI517)))</formula>
    </cfRule>
  </conditionalFormatting>
  <conditionalFormatting sqref="AI517">
    <cfRule type="containsText" dxfId="2887" priority="3157" operator="containsText" text="PENDIENTE">
      <formula>NOT(ISERROR(SEARCH("PENDIENTE",AI517)))</formula>
    </cfRule>
  </conditionalFormatting>
  <conditionalFormatting sqref="AI517">
    <cfRule type="containsText" dxfId="2886" priority="3156" operator="containsText" text="ENVIADO A FINANCIERA">
      <formula>NOT(ISERROR(SEARCH("ENVIADO A FINANCIERA",AI517)))</formula>
    </cfRule>
  </conditionalFormatting>
  <conditionalFormatting sqref="AI525">
    <cfRule type="containsText" dxfId="2885" priority="3155" operator="containsText" text="FIRMADO">
      <formula>NOT(ISERROR(SEARCH("FIRMADO",AI525)))</formula>
    </cfRule>
  </conditionalFormatting>
  <conditionalFormatting sqref="AI525">
    <cfRule type="containsText" dxfId="2884" priority="3154" operator="containsText" text="EXPEDIDO">
      <formula>NOT(ISERROR(SEARCH("EXPEDIDO",AI525)))</formula>
    </cfRule>
  </conditionalFormatting>
  <conditionalFormatting sqref="AI525">
    <cfRule type="containsText" dxfId="2883" priority="3153" operator="containsText" text="RELACIONADO">
      <formula>NOT(ISERROR(SEARCH("RELACIONADO",AI525)))</formula>
    </cfRule>
  </conditionalFormatting>
  <conditionalFormatting sqref="AI525">
    <cfRule type="containsText" dxfId="2882" priority="3152" operator="containsText" text="ANEXADO">
      <formula>NOT(ISERROR(SEARCH("ANEXADO",AI525)))</formula>
    </cfRule>
  </conditionalFormatting>
  <conditionalFormatting sqref="AI525">
    <cfRule type="containsText" dxfId="2881" priority="3151" operator="containsText" text="PENDIENTE">
      <formula>NOT(ISERROR(SEARCH("PENDIENTE",AI525)))</formula>
    </cfRule>
  </conditionalFormatting>
  <conditionalFormatting sqref="AI525">
    <cfRule type="containsText" dxfId="2880" priority="3150" operator="containsText" text="ENVIADO A FINANCIERA">
      <formula>NOT(ISERROR(SEARCH("ENVIADO A FINANCIERA",AI525)))</formula>
    </cfRule>
  </conditionalFormatting>
  <conditionalFormatting sqref="AI583">
    <cfRule type="containsText" dxfId="2879" priority="3149" operator="containsText" text="FIRMADO">
      <formula>NOT(ISERROR(SEARCH("FIRMADO",AI583)))</formula>
    </cfRule>
  </conditionalFormatting>
  <conditionalFormatting sqref="AI583">
    <cfRule type="containsText" dxfId="2878" priority="3148" operator="containsText" text="EXPEDIDO">
      <formula>NOT(ISERROR(SEARCH("EXPEDIDO",AI583)))</formula>
    </cfRule>
  </conditionalFormatting>
  <conditionalFormatting sqref="AI583">
    <cfRule type="containsText" dxfId="2877" priority="3147" operator="containsText" text="RELACIONADO">
      <formula>NOT(ISERROR(SEARCH("RELACIONADO",AI583)))</formula>
    </cfRule>
  </conditionalFormatting>
  <conditionalFormatting sqref="AI583">
    <cfRule type="containsText" dxfId="2876" priority="3146" operator="containsText" text="ANEXADO">
      <formula>NOT(ISERROR(SEARCH("ANEXADO",AI583)))</formula>
    </cfRule>
  </conditionalFormatting>
  <conditionalFormatting sqref="AI583">
    <cfRule type="containsText" dxfId="2875" priority="3145" operator="containsText" text="PENDIENTE">
      <formula>NOT(ISERROR(SEARCH("PENDIENTE",AI583)))</formula>
    </cfRule>
  </conditionalFormatting>
  <conditionalFormatting sqref="AI583">
    <cfRule type="containsText" dxfId="2874" priority="3144" operator="containsText" text="ENVIADO A FINANCIERA">
      <formula>NOT(ISERROR(SEARCH("ENVIADO A FINANCIERA",AI583)))</formula>
    </cfRule>
  </conditionalFormatting>
  <conditionalFormatting sqref="AI584">
    <cfRule type="containsText" dxfId="2873" priority="3143" operator="containsText" text="FIRMADO">
      <formula>NOT(ISERROR(SEARCH("FIRMADO",AI584)))</formula>
    </cfRule>
  </conditionalFormatting>
  <conditionalFormatting sqref="AI584">
    <cfRule type="containsText" dxfId="2872" priority="3142" operator="containsText" text="EXPEDIDO">
      <formula>NOT(ISERROR(SEARCH("EXPEDIDO",AI584)))</formula>
    </cfRule>
  </conditionalFormatting>
  <conditionalFormatting sqref="AI584">
    <cfRule type="containsText" dxfId="2871" priority="3141" operator="containsText" text="RELACIONADO">
      <formula>NOT(ISERROR(SEARCH("RELACIONADO",AI584)))</formula>
    </cfRule>
  </conditionalFormatting>
  <conditionalFormatting sqref="AI584">
    <cfRule type="containsText" dxfId="2870" priority="3140" operator="containsText" text="ANEXADO">
      <formula>NOT(ISERROR(SEARCH("ANEXADO",AI584)))</formula>
    </cfRule>
  </conditionalFormatting>
  <conditionalFormatting sqref="AI584">
    <cfRule type="containsText" dxfId="2869" priority="3139" operator="containsText" text="PENDIENTE">
      <formula>NOT(ISERROR(SEARCH("PENDIENTE",AI584)))</formula>
    </cfRule>
  </conditionalFormatting>
  <conditionalFormatting sqref="AI584">
    <cfRule type="containsText" dxfId="2868" priority="3138" operator="containsText" text="ENVIADO A FINANCIERA">
      <formula>NOT(ISERROR(SEARCH("ENVIADO A FINANCIERA",AI584)))</formula>
    </cfRule>
  </conditionalFormatting>
  <conditionalFormatting sqref="AI588">
    <cfRule type="containsText" dxfId="2867" priority="3137" operator="containsText" text="FIRMADO">
      <formula>NOT(ISERROR(SEARCH("FIRMADO",AI588)))</formula>
    </cfRule>
  </conditionalFormatting>
  <conditionalFormatting sqref="AI588">
    <cfRule type="containsText" dxfId="2866" priority="3136" operator="containsText" text="EXPEDIDO">
      <formula>NOT(ISERROR(SEARCH("EXPEDIDO",AI588)))</formula>
    </cfRule>
  </conditionalFormatting>
  <conditionalFormatting sqref="AI588">
    <cfRule type="containsText" dxfId="2865" priority="3135" operator="containsText" text="RELACIONADO">
      <formula>NOT(ISERROR(SEARCH("RELACIONADO",AI588)))</formula>
    </cfRule>
  </conditionalFormatting>
  <conditionalFormatting sqref="AI588">
    <cfRule type="containsText" dxfId="2864" priority="3134" operator="containsText" text="ANEXADO">
      <formula>NOT(ISERROR(SEARCH("ANEXADO",AI588)))</formula>
    </cfRule>
  </conditionalFormatting>
  <conditionalFormatting sqref="AI588">
    <cfRule type="containsText" dxfId="2863" priority="3133" operator="containsText" text="PENDIENTE">
      <formula>NOT(ISERROR(SEARCH("PENDIENTE",AI588)))</formula>
    </cfRule>
  </conditionalFormatting>
  <conditionalFormatting sqref="AI588">
    <cfRule type="containsText" dxfId="2862" priority="3132" operator="containsText" text="ENVIADO A FINANCIERA">
      <formula>NOT(ISERROR(SEARCH("ENVIADO A FINANCIERA",AI588)))</formula>
    </cfRule>
  </conditionalFormatting>
  <conditionalFormatting sqref="AI591">
    <cfRule type="containsText" dxfId="2861" priority="3131" operator="containsText" text="FIRMADO">
      <formula>NOT(ISERROR(SEARCH("FIRMADO",AI591)))</formula>
    </cfRule>
  </conditionalFormatting>
  <conditionalFormatting sqref="AI591">
    <cfRule type="containsText" dxfId="2860" priority="3130" operator="containsText" text="EXPEDIDO">
      <formula>NOT(ISERROR(SEARCH("EXPEDIDO",AI591)))</formula>
    </cfRule>
  </conditionalFormatting>
  <conditionalFormatting sqref="AI591">
    <cfRule type="containsText" dxfId="2859" priority="3129" operator="containsText" text="RELACIONADO">
      <formula>NOT(ISERROR(SEARCH("RELACIONADO",AI591)))</formula>
    </cfRule>
  </conditionalFormatting>
  <conditionalFormatting sqref="AI591">
    <cfRule type="containsText" dxfId="2858" priority="3128" operator="containsText" text="ANEXADO">
      <formula>NOT(ISERROR(SEARCH("ANEXADO",AI591)))</formula>
    </cfRule>
  </conditionalFormatting>
  <conditionalFormatting sqref="AI591">
    <cfRule type="containsText" dxfId="2857" priority="3127" operator="containsText" text="PENDIENTE">
      <formula>NOT(ISERROR(SEARCH("PENDIENTE",AI591)))</formula>
    </cfRule>
  </conditionalFormatting>
  <conditionalFormatting sqref="AI591">
    <cfRule type="containsText" dxfId="2856" priority="3126" operator="containsText" text="ENVIADO A FINANCIERA">
      <formula>NOT(ISERROR(SEARCH("ENVIADO A FINANCIERA",AI591)))</formula>
    </cfRule>
  </conditionalFormatting>
  <conditionalFormatting sqref="AI598:AI599 AI596">
    <cfRule type="containsText" dxfId="2855" priority="3125" operator="containsText" text="FIRMADO">
      <formula>NOT(ISERROR(SEARCH("FIRMADO",AI596)))</formula>
    </cfRule>
  </conditionalFormatting>
  <conditionalFormatting sqref="AI598:AI599 AI596">
    <cfRule type="containsText" dxfId="2854" priority="3124" operator="containsText" text="EXPEDIDO">
      <formula>NOT(ISERROR(SEARCH("EXPEDIDO",AI596)))</formula>
    </cfRule>
  </conditionalFormatting>
  <conditionalFormatting sqref="AI598:AI599 AI596">
    <cfRule type="containsText" dxfId="2853" priority="3123" operator="containsText" text="RELACIONADO">
      <formula>NOT(ISERROR(SEARCH("RELACIONADO",AI596)))</formula>
    </cfRule>
  </conditionalFormatting>
  <conditionalFormatting sqref="AI598:AI599 AI596">
    <cfRule type="containsText" dxfId="2852" priority="3122" operator="containsText" text="ANEXADO">
      <formula>NOT(ISERROR(SEARCH("ANEXADO",AI596)))</formula>
    </cfRule>
  </conditionalFormatting>
  <conditionalFormatting sqref="AI598:AI599 AI596">
    <cfRule type="containsText" dxfId="2851" priority="3121" operator="containsText" text="PENDIENTE">
      <formula>NOT(ISERROR(SEARCH("PENDIENTE",AI596)))</formula>
    </cfRule>
  </conditionalFormatting>
  <conditionalFormatting sqref="AI598:AI599 AI596">
    <cfRule type="containsText" dxfId="2850" priority="3120" operator="containsText" text="ENVIADO A FINANCIERA">
      <formula>NOT(ISERROR(SEARCH("ENVIADO A FINANCIERA",AI596)))</formula>
    </cfRule>
  </conditionalFormatting>
  <conditionalFormatting sqref="AI536">
    <cfRule type="containsText" dxfId="2849" priority="3119" operator="containsText" text="FIRMADO">
      <formula>NOT(ISERROR(SEARCH("FIRMADO",AI536)))</formula>
    </cfRule>
  </conditionalFormatting>
  <conditionalFormatting sqref="AI536">
    <cfRule type="containsText" dxfId="2848" priority="3118" operator="containsText" text="EXPEDIDO">
      <formula>NOT(ISERROR(SEARCH("EXPEDIDO",AI536)))</formula>
    </cfRule>
  </conditionalFormatting>
  <conditionalFormatting sqref="AI536">
    <cfRule type="containsText" dxfId="2847" priority="3117" operator="containsText" text="RELACIONADO">
      <formula>NOT(ISERROR(SEARCH("RELACIONADO",AI536)))</formula>
    </cfRule>
  </conditionalFormatting>
  <conditionalFormatting sqref="AI536">
    <cfRule type="containsText" dxfId="2846" priority="3116" operator="containsText" text="ANEXADO">
      <formula>NOT(ISERROR(SEARCH("ANEXADO",AI536)))</formula>
    </cfRule>
  </conditionalFormatting>
  <conditionalFormatting sqref="AI536">
    <cfRule type="containsText" dxfId="2845" priority="3115" operator="containsText" text="PENDIENTE">
      <formula>NOT(ISERROR(SEARCH("PENDIENTE",AI536)))</formula>
    </cfRule>
  </conditionalFormatting>
  <conditionalFormatting sqref="AI536">
    <cfRule type="containsText" dxfId="2844" priority="3114" operator="containsText" text="ENVIADO A FINANCIERA">
      <formula>NOT(ISERROR(SEARCH("ENVIADO A FINANCIERA",AI536)))</formula>
    </cfRule>
  </conditionalFormatting>
  <conditionalFormatting sqref="AI745 AI722:AI724 AI718 AI793:AI794 AI728:AI732 AI740:AI743 AI769 AI757:AI758 AI734:AI735 AI760:AI762 AI805 AI764:AI766 AI813 AI790:AI791 AI796 AI782:AI783 AI774 AI720 AI715 AI710 AI816 AI807 AI809 AI750:AI751">
    <cfRule type="containsText" dxfId="2843" priority="3113" operator="containsText" text="FIRMADO">
      <formula>NOT(ISERROR(SEARCH("FIRMADO",AI710)))</formula>
    </cfRule>
  </conditionalFormatting>
  <conditionalFormatting sqref="AI745 AI722:AI724 AI718 AI793:AI794 AI728:AI732 AI740:AI743 AI769 AI757:AI758 AI734:AI735 AI760:AI762 AI805 AI764:AI766 AI813 AI790:AI791 AI796 AI782:AI783 AI774 AI720 AI715 AI710 AI816 AI807 AI809 AI750:AI751">
    <cfRule type="containsText" dxfId="2842" priority="3112" operator="containsText" text="EXPEDIDO">
      <formula>NOT(ISERROR(SEARCH("EXPEDIDO",AI710)))</formula>
    </cfRule>
  </conditionalFormatting>
  <conditionalFormatting sqref="AI745 AI722:AI724 AI718 AI793:AI794 AI728:AI732 AI740:AI743 AI769 AI757:AI758 AI734:AI735 AI760:AI762 AI805 AI764:AI766 AI813 AI790:AI791 AI796 AI782:AI783 AI774 AI720 AI715 AI710 AI816 AI807 AI809 AI750:AI751">
    <cfRule type="containsText" dxfId="2841" priority="3111" operator="containsText" text="RELACIONADO">
      <formula>NOT(ISERROR(SEARCH("RELACIONADO",AI710)))</formula>
    </cfRule>
  </conditionalFormatting>
  <conditionalFormatting sqref="AI745 AI722:AI724 AI718 AI793:AI794 AI728:AI732 AI740:AI743 AI769 AI757:AI758 AI734:AI735 AI760:AI762 AI805 AI764:AI766 AI813 AI790:AI791 AI796 AI782:AI783 AI774 AI720 AI715 AI710 AI816 AI807 AI809 AI750:AI751">
    <cfRule type="containsText" dxfId="2840" priority="3110" operator="containsText" text="ANEXADO">
      <formula>NOT(ISERROR(SEARCH("ANEXADO",AI710)))</formula>
    </cfRule>
  </conditionalFormatting>
  <conditionalFormatting sqref="AI745 AI722:AI724 AI718 AI793:AI794 AI728:AI732 AI740:AI743 AI769 AI757:AI758 AI734:AI735 AI760:AI762 AI805 AI764:AI766 AI813 AI790:AI791 AI796 AI782:AI783 AI774 AI720 AI715 AI710 AI816 AI807 AI809 AI750:AI751">
    <cfRule type="containsText" dxfId="2839" priority="3109" operator="containsText" text="PENDIENTE">
      <formula>NOT(ISERROR(SEARCH("PENDIENTE",AI710)))</formula>
    </cfRule>
  </conditionalFormatting>
  <conditionalFormatting sqref="AI745 AI722:AI724 AI718 AI793:AI794 AI728:AI732 AI740:AI743 AI769 AI757:AI758 AI734:AI735 AI760:AI762 AI805 AI764:AI766 AI813 AI790:AI791 AI796 AI782:AI783 AI774 AI720 AI715 AI710 AI816 AI807 AI809 AI750:AI751">
    <cfRule type="containsText" dxfId="2838" priority="3108" operator="containsText" text="ENVIADO A FINANCIERA">
      <formula>NOT(ISERROR(SEARCH("ENVIADO A FINANCIERA",AI710)))</formula>
    </cfRule>
  </conditionalFormatting>
  <conditionalFormatting sqref="AI605">
    <cfRule type="containsText" dxfId="2837" priority="3107" operator="containsText" text="FIRMADO">
      <formula>NOT(ISERROR(SEARCH("FIRMADO",AI605)))</formula>
    </cfRule>
  </conditionalFormatting>
  <conditionalFormatting sqref="AI605">
    <cfRule type="containsText" dxfId="2836" priority="3106" operator="containsText" text="EXPEDIDO">
      <formula>NOT(ISERROR(SEARCH("EXPEDIDO",AI605)))</formula>
    </cfRule>
  </conditionalFormatting>
  <conditionalFormatting sqref="AI605">
    <cfRule type="containsText" dxfId="2835" priority="3105" operator="containsText" text="RELACIONADO">
      <formula>NOT(ISERROR(SEARCH("RELACIONADO",AI605)))</formula>
    </cfRule>
  </conditionalFormatting>
  <conditionalFormatting sqref="AI605">
    <cfRule type="containsText" dxfId="2834" priority="3104" operator="containsText" text="ANEXADO">
      <formula>NOT(ISERROR(SEARCH("ANEXADO",AI605)))</formula>
    </cfRule>
  </conditionalFormatting>
  <conditionalFormatting sqref="AI605">
    <cfRule type="containsText" dxfId="2833" priority="3103" operator="containsText" text="PENDIENTE">
      <formula>NOT(ISERROR(SEARCH("PENDIENTE",AI605)))</formula>
    </cfRule>
  </conditionalFormatting>
  <conditionalFormatting sqref="AI605">
    <cfRule type="containsText" dxfId="2832" priority="3102" operator="containsText" text="ENVIADO A FINANCIERA">
      <formula>NOT(ISERROR(SEARCH("ENVIADO A FINANCIERA",AI605)))</formula>
    </cfRule>
  </conditionalFormatting>
  <conditionalFormatting sqref="AI697">
    <cfRule type="containsText" dxfId="2831" priority="3101" operator="containsText" text="FIRMADO">
      <formula>NOT(ISERROR(SEARCH("FIRMADO",AI697)))</formula>
    </cfRule>
  </conditionalFormatting>
  <conditionalFormatting sqref="AI697">
    <cfRule type="containsText" dxfId="2830" priority="3100" operator="containsText" text="EXPEDIDO">
      <formula>NOT(ISERROR(SEARCH("EXPEDIDO",AI697)))</formula>
    </cfRule>
  </conditionalFormatting>
  <conditionalFormatting sqref="AI697">
    <cfRule type="containsText" dxfId="2829" priority="3099" operator="containsText" text="RELACIONADO">
      <formula>NOT(ISERROR(SEARCH("RELACIONADO",AI697)))</formula>
    </cfRule>
  </conditionalFormatting>
  <conditionalFormatting sqref="AI697">
    <cfRule type="containsText" dxfId="2828" priority="3098" operator="containsText" text="ANEXADO">
      <formula>NOT(ISERROR(SEARCH("ANEXADO",AI697)))</formula>
    </cfRule>
  </conditionalFormatting>
  <conditionalFormatting sqref="AI697">
    <cfRule type="containsText" dxfId="2827" priority="3097" operator="containsText" text="PENDIENTE">
      <formula>NOT(ISERROR(SEARCH("PENDIENTE",AI697)))</formula>
    </cfRule>
  </conditionalFormatting>
  <conditionalFormatting sqref="AI697">
    <cfRule type="containsText" dxfId="2826" priority="3096" operator="containsText" text="ENVIADO A FINANCIERA">
      <formula>NOT(ISERROR(SEARCH("ENVIADO A FINANCIERA",AI697)))</formula>
    </cfRule>
  </conditionalFormatting>
  <conditionalFormatting sqref="AI679">
    <cfRule type="containsText" dxfId="2825" priority="3095" operator="containsText" text="FIRMADO">
      <formula>NOT(ISERROR(SEARCH("FIRMADO",AI679)))</formula>
    </cfRule>
  </conditionalFormatting>
  <conditionalFormatting sqref="AI679">
    <cfRule type="containsText" dxfId="2824" priority="3094" operator="containsText" text="EXPEDIDO">
      <formula>NOT(ISERROR(SEARCH("EXPEDIDO",AI679)))</formula>
    </cfRule>
  </conditionalFormatting>
  <conditionalFormatting sqref="AI679">
    <cfRule type="containsText" dxfId="2823" priority="3093" operator="containsText" text="RELACIONADO">
      <formula>NOT(ISERROR(SEARCH("RELACIONADO",AI679)))</formula>
    </cfRule>
  </conditionalFormatting>
  <conditionalFormatting sqref="AI679">
    <cfRule type="containsText" dxfId="2822" priority="3092" operator="containsText" text="ANEXADO">
      <formula>NOT(ISERROR(SEARCH("ANEXADO",AI679)))</formula>
    </cfRule>
  </conditionalFormatting>
  <conditionalFormatting sqref="AI679">
    <cfRule type="containsText" dxfId="2821" priority="3091" operator="containsText" text="PENDIENTE">
      <formula>NOT(ISERROR(SEARCH("PENDIENTE",AI679)))</formula>
    </cfRule>
  </conditionalFormatting>
  <conditionalFormatting sqref="AI679">
    <cfRule type="containsText" dxfId="2820" priority="3090" operator="containsText" text="ENVIADO A FINANCIERA">
      <formula>NOT(ISERROR(SEARCH("ENVIADO A FINANCIERA",AI679)))</formula>
    </cfRule>
  </conditionalFormatting>
  <conditionalFormatting sqref="AI603">
    <cfRule type="containsText" dxfId="2819" priority="3089" operator="containsText" text="FIRMADO">
      <formula>NOT(ISERROR(SEARCH("FIRMADO",AI603)))</formula>
    </cfRule>
  </conditionalFormatting>
  <conditionalFormatting sqref="AI603">
    <cfRule type="containsText" dxfId="2818" priority="3088" operator="containsText" text="EXPEDIDO">
      <formula>NOT(ISERROR(SEARCH("EXPEDIDO",AI603)))</formula>
    </cfRule>
  </conditionalFormatting>
  <conditionalFormatting sqref="AI603">
    <cfRule type="containsText" dxfId="2817" priority="3087" operator="containsText" text="RELACIONADO">
      <formula>NOT(ISERROR(SEARCH("RELACIONADO",AI603)))</formula>
    </cfRule>
  </conditionalFormatting>
  <conditionalFormatting sqref="AI603">
    <cfRule type="containsText" dxfId="2816" priority="3086" operator="containsText" text="ANEXADO">
      <formula>NOT(ISERROR(SEARCH("ANEXADO",AI603)))</formula>
    </cfRule>
  </conditionalFormatting>
  <conditionalFormatting sqref="AI603">
    <cfRule type="containsText" dxfId="2815" priority="3085" operator="containsText" text="PENDIENTE">
      <formula>NOT(ISERROR(SEARCH("PENDIENTE",AI603)))</formula>
    </cfRule>
  </conditionalFormatting>
  <conditionalFormatting sqref="AI603">
    <cfRule type="containsText" dxfId="2814" priority="3084" operator="containsText" text="ENVIADO A FINANCIERA">
      <formula>NOT(ISERROR(SEARCH("ENVIADO A FINANCIERA",AI603)))</formula>
    </cfRule>
  </conditionalFormatting>
  <conditionalFormatting sqref="AI686">
    <cfRule type="containsText" dxfId="2813" priority="3083" operator="containsText" text="FIRMADO">
      <formula>NOT(ISERROR(SEARCH("FIRMADO",AI686)))</formula>
    </cfRule>
  </conditionalFormatting>
  <conditionalFormatting sqref="AI686">
    <cfRule type="containsText" dxfId="2812" priority="3082" operator="containsText" text="EXPEDIDO">
      <formula>NOT(ISERROR(SEARCH("EXPEDIDO",AI686)))</formula>
    </cfRule>
  </conditionalFormatting>
  <conditionalFormatting sqref="AI686">
    <cfRule type="containsText" dxfId="2811" priority="3081" operator="containsText" text="RELACIONADO">
      <formula>NOT(ISERROR(SEARCH("RELACIONADO",AI686)))</formula>
    </cfRule>
  </conditionalFormatting>
  <conditionalFormatting sqref="AI686">
    <cfRule type="containsText" dxfId="2810" priority="3080" operator="containsText" text="ANEXADO">
      <formula>NOT(ISERROR(SEARCH("ANEXADO",AI686)))</formula>
    </cfRule>
  </conditionalFormatting>
  <conditionalFormatting sqref="AI686">
    <cfRule type="containsText" dxfId="2809" priority="3079" operator="containsText" text="PENDIENTE">
      <formula>NOT(ISERROR(SEARCH("PENDIENTE",AI686)))</formula>
    </cfRule>
  </conditionalFormatting>
  <conditionalFormatting sqref="AI686">
    <cfRule type="containsText" dxfId="2808" priority="3078" operator="containsText" text="ENVIADO A FINANCIERA">
      <formula>NOT(ISERROR(SEARCH("ENVIADO A FINANCIERA",AI686)))</formula>
    </cfRule>
  </conditionalFormatting>
  <conditionalFormatting sqref="AI458">
    <cfRule type="containsText" dxfId="2807" priority="3077" operator="containsText" text="FIRMADO">
      <formula>NOT(ISERROR(SEARCH("FIRMADO",AI458)))</formula>
    </cfRule>
  </conditionalFormatting>
  <conditionalFormatting sqref="AI458">
    <cfRule type="containsText" dxfId="2806" priority="3076" operator="containsText" text="EXPEDIDO">
      <formula>NOT(ISERROR(SEARCH("EXPEDIDO",AI458)))</formula>
    </cfRule>
  </conditionalFormatting>
  <conditionalFormatting sqref="AI458">
    <cfRule type="containsText" dxfId="2805" priority="3075" operator="containsText" text="RELACIONADO">
      <formula>NOT(ISERROR(SEARCH("RELACIONADO",AI458)))</formula>
    </cfRule>
  </conditionalFormatting>
  <conditionalFormatting sqref="AI458">
    <cfRule type="containsText" dxfId="2804" priority="3074" operator="containsText" text="ANEXADO">
      <formula>NOT(ISERROR(SEARCH("ANEXADO",AI458)))</formula>
    </cfRule>
  </conditionalFormatting>
  <conditionalFormatting sqref="AI458">
    <cfRule type="containsText" dxfId="2803" priority="3073" operator="containsText" text="PENDIENTE">
      <formula>NOT(ISERROR(SEARCH("PENDIENTE",AI458)))</formula>
    </cfRule>
  </conditionalFormatting>
  <conditionalFormatting sqref="AI458">
    <cfRule type="containsText" dxfId="2802" priority="3072" operator="containsText" text="ENVIADO A FINANCIERA">
      <formula>NOT(ISERROR(SEARCH("ENVIADO A FINANCIERA",AI458)))</formula>
    </cfRule>
  </conditionalFormatting>
  <conditionalFormatting sqref="AI545">
    <cfRule type="containsText" dxfId="2801" priority="3071" operator="containsText" text="FIRMADO">
      <formula>NOT(ISERROR(SEARCH("FIRMADO",AI545)))</formula>
    </cfRule>
  </conditionalFormatting>
  <conditionalFormatting sqref="AI545">
    <cfRule type="containsText" dxfId="2800" priority="3070" operator="containsText" text="EXPEDIDO">
      <formula>NOT(ISERROR(SEARCH("EXPEDIDO",AI545)))</formula>
    </cfRule>
  </conditionalFormatting>
  <conditionalFormatting sqref="AI545">
    <cfRule type="containsText" dxfId="2799" priority="3069" operator="containsText" text="RELACIONADO">
      <formula>NOT(ISERROR(SEARCH("RELACIONADO",AI545)))</formula>
    </cfRule>
  </conditionalFormatting>
  <conditionalFormatting sqref="AI545">
    <cfRule type="containsText" dxfId="2798" priority="3068" operator="containsText" text="ANEXADO">
      <formula>NOT(ISERROR(SEARCH("ANEXADO",AI545)))</formula>
    </cfRule>
  </conditionalFormatting>
  <conditionalFormatting sqref="AI545">
    <cfRule type="containsText" dxfId="2797" priority="3067" operator="containsText" text="PENDIENTE">
      <formula>NOT(ISERROR(SEARCH("PENDIENTE",AI545)))</formula>
    </cfRule>
  </conditionalFormatting>
  <conditionalFormatting sqref="AI545">
    <cfRule type="containsText" dxfId="2796" priority="3066" operator="containsText" text="ENVIADO A FINANCIERA">
      <formula>NOT(ISERROR(SEARCH("ENVIADO A FINANCIERA",AI545)))</formula>
    </cfRule>
  </conditionalFormatting>
  <conditionalFormatting sqref="AI579">
    <cfRule type="containsText" dxfId="2795" priority="3065" operator="containsText" text="FIRMADO">
      <formula>NOT(ISERROR(SEARCH("FIRMADO",AI579)))</formula>
    </cfRule>
  </conditionalFormatting>
  <conditionalFormatting sqref="AI579">
    <cfRule type="containsText" dxfId="2794" priority="3064" operator="containsText" text="EXPEDIDO">
      <formula>NOT(ISERROR(SEARCH("EXPEDIDO",AI579)))</formula>
    </cfRule>
  </conditionalFormatting>
  <conditionalFormatting sqref="AI579">
    <cfRule type="containsText" dxfId="2793" priority="3063" operator="containsText" text="RELACIONADO">
      <formula>NOT(ISERROR(SEARCH("RELACIONADO",AI579)))</formula>
    </cfRule>
  </conditionalFormatting>
  <conditionalFormatting sqref="AI579">
    <cfRule type="containsText" dxfId="2792" priority="3062" operator="containsText" text="ANEXADO">
      <formula>NOT(ISERROR(SEARCH("ANEXADO",AI579)))</formula>
    </cfRule>
  </conditionalFormatting>
  <conditionalFormatting sqref="AI579">
    <cfRule type="containsText" dxfId="2791" priority="3061" operator="containsText" text="PENDIENTE">
      <formula>NOT(ISERROR(SEARCH("PENDIENTE",AI579)))</formula>
    </cfRule>
  </conditionalFormatting>
  <conditionalFormatting sqref="AI579">
    <cfRule type="containsText" dxfId="2790" priority="3060" operator="containsText" text="ENVIADO A FINANCIERA">
      <formula>NOT(ISERROR(SEARCH("ENVIADO A FINANCIERA",AI579)))</formula>
    </cfRule>
  </conditionalFormatting>
  <conditionalFormatting sqref="AI678">
    <cfRule type="containsText" dxfId="2789" priority="3059" operator="containsText" text="FIRMADO">
      <formula>NOT(ISERROR(SEARCH("FIRMADO",AI678)))</formula>
    </cfRule>
  </conditionalFormatting>
  <conditionalFormatting sqref="AI678">
    <cfRule type="containsText" dxfId="2788" priority="3058" operator="containsText" text="EXPEDIDO">
      <formula>NOT(ISERROR(SEARCH("EXPEDIDO",AI678)))</formula>
    </cfRule>
  </conditionalFormatting>
  <conditionalFormatting sqref="AI678">
    <cfRule type="containsText" dxfId="2787" priority="3057" operator="containsText" text="RELACIONADO">
      <formula>NOT(ISERROR(SEARCH("RELACIONADO",AI678)))</formula>
    </cfRule>
  </conditionalFormatting>
  <conditionalFormatting sqref="AI678">
    <cfRule type="containsText" dxfId="2786" priority="3056" operator="containsText" text="ANEXADO">
      <formula>NOT(ISERROR(SEARCH("ANEXADO",AI678)))</formula>
    </cfRule>
  </conditionalFormatting>
  <conditionalFormatting sqref="AI678">
    <cfRule type="containsText" dxfId="2785" priority="3055" operator="containsText" text="PENDIENTE">
      <formula>NOT(ISERROR(SEARCH("PENDIENTE",AI678)))</formula>
    </cfRule>
  </conditionalFormatting>
  <conditionalFormatting sqref="AI678">
    <cfRule type="containsText" dxfId="2784" priority="3054" operator="containsText" text="ENVIADO A FINANCIERA">
      <formula>NOT(ISERROR(SEARCH("ENVIADO A FINANCIERA",AI678)))</formula>
    </cfRule>
  </conditionalFormatting>
  <conditionalFormatting sqref="AI573">
    <cfRule type="containsText" dxfId="2783" priority="3053" operator="containsText" text="FIRMADO">
      <formula>NOT(ISERROR(SEARCH("FIRMADO",AI573)))</formula>
    </cfRule>
  </conditionalFormatting>
  <conditionalFormatting sqref="AI573">
    <cfRule type="containsText" dxfId="2782" priority="3052" operator="containsText" text="EXPEDIDO">
      <formula>NOT(ISERROR(SEARCH("EXPEDIDO",AI573)))</formula>
    </cfRule>
  </conditionalFormatting>
  <conditionalFormatting sqref="AI573">
    <cfRule type="containsText" dxfId="2781" priority="3051" operator="containsText" text="RELACIONADO">
      <formula>NOT(ISERROR(SEARCH("RELACIONADO",AI573)))</formula>
    </cfRule>
  </conditionalFormatting>
  <conditionalFormatting sqref="AI573">
    <cfRule type="containsText" dxfId="2780" priority="3050" operator="containsText" text="ANEXADO">
      <formula>NOT(ISERROR(SEARCH("ANEXADO",AI573)))</formula>
    </cfRule>
  </conditionalFormatting>
  <conditionalFormatting sqref="AI573">
    <cfRule type="containsText" dxfId="2779" priority="3049" operator="containsText" text="PENDIENTE">
      <formula>NOT(ISERROR(SEARCH("PENDIENTE",AI573)))</formula>
    </cfRule>
  </conditionalFormatting>
  <conditionalFormatting sqref="AI573">
    <cfRule type="containsText" dxfId="2778" priority="3048" operator="containsText" text="ENVIADO A FINANCIERA">
      <formula>NOT(ISERROR(SEARCH("ENVIADO A FINANCIERA",AI573)))</formula>
    </cfRule>
  </conditionalFormatting>
  <conditionalFormatting sqref="AI703">
    <cfRule type="containsText" dxfId="2777" priority="3047" operator="containsText" text="FIRMADO">
      <formula>NOT(ISERROR(SEARCH("FIRMADO",AI703)))</formula>
    </cfRule>
  </conditionalFormatting>
  <conditionalFormatting sqref="AI703">
    <cfRule type="containsText" dxfId="2776" priority="3046" operator="containsText" text="EXPEDIDO">
      <formula>NOT(ISERROR(SEARCH("EXPEDIDO",AI703)))</formula>
    </cfRule>
  </conditionalFormatting>
  <conditionalFormatting sqref="AI703">
    <cfRule type="containsText" dxfId="2775" priority="3045" operator="containsText" text="RELACIONADO">
      <formula>NOT(ISERROR(SEARCH("RELACIONADO",AI703)))</formula>
    </cfRule>
  </conditionalFormatting>
  <conditionalFormatting sqref="AI703">
    <cfRule type="containsText" dxfId="2774" priority="3044" operator="containsText" text="ANEXADO">
      <formula>NOT(ISERROR(SEARCH("ANEXADO",AI703)))</formula>
    </cfRule>
  </conditionalFormatting>
  <conditionalFormatting sqref="AI703">
    <cfRule type="containsText" dxfId="2773" priority="3043" operator="containsText" text="PENDIENTE">
      <formula>NOT(ISERROR(SEARCH("PENDIENTE",AI703)))</formula>
    </cfRule>
  </conditionalFormatting>
  <conditionalFormatting sqref="AI703">
    <cfRule type="containsText" dxfId="2772" priority="3042" operator="containsText" text="ENVIADO A FINANCIERA">
      <formula>NOT(ISERROR(SEARCH("ENVIADO A FINANCIERA",AI703)))</formula>
    </cfRule>
  </conditionalFormatting>
  <conditionalFormatting sqref="AI701">
    <cfRule type="containsText" dxfId="2771" priority="3041" operator="containsText" text="FIRMADO">
      <formula>NOT(ISERROR(SEARCH("FIRMADO",AI701)))</formula>
    </cfRule>
  </conditionalFormatting>
  <conditionalFormatting sqref="AI701">
    <cfRule type="containsText" dxfId="2770" priority="3040" operator="containsText" text="EXPEDIDO">
      <formula>NOT(ISERROR(SEARCH("EXPEDIDO",AI701)))</formula>
    </cfRule>
  </conditionalFormatting>
  <conditionalFormatting sqref="AI701">
    <cfRule type="containsText" dxfId="2769" priority="3039" operator="containsText" text="RELACIONADO">
      <formula>NOT(ISERROR(SEARCH("RELACIONADO",AI701)))</formula>
    </cfRule>
  </conditionalFormatting>
  <conditionalFormatting sqref="AI701">
    <cfRule type="containsText" dxfId="2768" priority="3038" operator="containsText" text="ANEXADO">
      <formula>NOT(ISERROR(SEARCH("ANEXADO",AI701)))</formula>
    </cfRule>
  </conditionalFormatting>
  <conditionalFormatting sqref="AI701">
    <cfRule type="containsText" dxfId="2767" priority="3037" operator="containsText" text="PENDIENTE">
      <formula>NOT(ISERROR(SEARCH("PENDIENTE",AI701)))</formula>
    </cfRule>
  </conditionalFormatting>
  <conditionalFormatting sqref="AI701">
    <cfRule type="containsText" dxfId="2766" priority="3036" operator="containsText" text="ENVIADO A FINANCIERA">
      <formula>NOT(ISERROR(SEARCH("ENVIADO A FINANCIERA",AI701)))</formula>
    </cfRule>
  </conditionalFormatting>
  <conditionalFormatting sqref="AI692">
    <cfRule type="containsText" dxfId="2765" priority="3035" operator="containsText" text="FIRMADO">
      <formula>NOT(ISERROR(SEARCH("FIRMADO",AI692)))</formula>
    </cfRule>
  </conditionalFormatting>
  <conditionalFormatting sqref="AI692">
    <cfRule type="containsText" dxfId="2764" priority="3034" operator="containsText" text="EXPEDIDO">
      <formula>NOT(ISERROR(SEARCH("EXPEDIDO",AI692)))</formula>
    </cfRule>
  </conditionalFormatting>
  <conditionalFormatting sqref="AI692">
    <cfRule type="containsText" dxfId="2763" priority="3033" operator="containsText" text="RELACIONADO">
      <formula>NOT(ISERROR(SEARCH("RELACIONADO",AI692)))</formula>
    </cfRule>
  </conditionalFormatting>
  <conditionalFormatting sqref="AI692">
    <cfRule type="containsText" dxfId="2762" priority="3032" operator="containsText" text="ANEXADO">
      <formula>NOT(ISERROR(SEARCH("ANEXADO",AI692)))</formula>
    </cfRule>
  </conditionalFormatting>
  <conditionalFormatting sqref="AI692">
    <cfRule type="containsText" dxfId="2761" priority="3031" operator="containsText" text="PENDIENTE">
      <formula>NOT(ISERROR(SEARCH("PENDIENTE",AI692)))</formula>
    </cfRule>
  </conditionalFormatting>
  <conditionalFormatting sqref="AI692">
    <cfRule type="containsText" dxfId="2760" priority="3030" operator="containsText" text="ENVIADO A FINANCIERA">
      <formula>NOT(ISERROR(SEARCH("ENVIADO A FINANCIERA",AI692)))</formula>
    </cfRule>
  </conditionalFormatting>
  <conditionalFormatting sqref="AI677">
    <cfRule type="containsText" dxfId="2759" priority="3029" operator="containsText" text="FIRMADO">
      <formula>NOT(ISERROR(SEARCH("FIRMADO",AI677)))</formula>
    </cfRule>
  </conditionalFormatting>
  <conditionalFormatting sqref="AI677">
    <cfRule type="containsText" dxfId="2758" priority="3028" operator="containsText" text="EXPEDIDO">
      <formula>NOT(ISERROR(SEARCH("EXPEDIDO",AI677)))</formula>
    </cfRule>
  </conditionalFormatting>
  <conditionalFormatting sqref="AI677">
    <cfRule type="containsText" dxfId="2757" priority="3027" operator="containsText" text="RELACIONADO">
      <formula>NOT(ISERROR(SEARCH("RELACIONADO",AI677)))</formula>
    </cfRule>
  </conditionalFormatting>
  <conditionalFormatting sqref="AI677">
    <cfRule type="containsText" dxfId="2756" priority="3026" operator="containsText" text="ANEXADO">
      <formula>NOT(ISERROR(SEARCH("ANEXADO",AI677)))</formula>
    </cfRule>
  </conditionalFormatting>
  <conditionalFormatting sqref="AI677">
    <cfRule type="containsText" dxfId="2755" priority="3025" operator="containsText" text="PENDIENTE">
      <formula>NOT(ISERROR(SEARCH("PENDIENTE",AI677)))</formula>
    </cfRule>
  </conditionalFormatting>
  <conditionalFormatting sqref="AI677">
    <cfRule type="containsText" dxfId="2754" priority="3024" operator="containsText" text="ENVIADO A FINANCIERA">
      <formula>NOT(ISERROR(SEARCH("ENVIADO A FINANCIERA",AI677)))</formula>
    </cfRule>
  </conditionalFormatting>
  <conditionalFormatting sqref="AI680">
    <cfRule type="containsText" dxfId="2753" priority="3023" operator="containsText" text="FIRMADO">
      <formula>NOT(ISERROR(SEARCH("FIRMADO",AI680)))</formula>
    </cfRule>
  </conditionalFormatting>
  <conditionalFormatting sqref="AI680">
    <cfRule type="containsText" dxfId="2752" priority="3022" operator="containsText" text="EXPEDIDO">
      <formula>NOT(ISERROR(SEARCH("EXPEDIDO",AI680)))</formula>
    </cfRule>
  </conditionalFormatting>
  <conditionalFormatting sqref="AI680">
    <cfRule type="containsText" dxfId="2751" priority="3021" operator="containsText" text="RELACIONADO">
      <formula>NOT(ISERROR(SEARCH("RELACIONADO",AI680)))</formula>
    </cfRule>
  </conditionalFormatting>
  <conditionalFormatting sqref="AI680">
    <cfRule type="containsText" dxfId="2750" priority="3020" operator="containsText" text="ANEXADO">
      <formula>NOT(ISERROR(SEARCH("ANEXADO",AI680)))</formula>
    </cfRule>
  </conditionalFormatting>
  <conditionalFormatting sqref="AI680">
    <cfRule type="containsText" dxfId="2749" priority="3019" operator="containsText" text="PENDIENTE">
      <formula>NOT(ISERROR(SEARCH("PENDIENTE",AI680)))</formula>
    </cfRule>
  </conditionalFormatting>
  <conditionalFormatting sqref="AI680">
    <cfRule type="containsText" dxfId="2748" priority="3018" operator="containsText" text="ENVIADO A FINANCIERA">
      <formula>NOT(ISERROR(SEARCH("ENVIADO A FINANCIERA",AI680)))</formula>
    </cfRule>
  </conditionalFormatting>
  <conditionalFormatting sqref="AI608">
    <cfRule type="containsText" dxfId="2747" priority="3017" operator="containsText" text="FIRMADO">
      <formula>NOT(ISERROR(SEARCH("FIRMADO",AI608)))</formula>
    </cfRule>
  </conditionalFormatting>
  <conditionalFormatting sqref="AI608">
    <cfRule type="containsText" dxfId="2746" priority="3016" operator="containsText" text="EXPEDIDO">
      <formula>NOT(ISERROR(SEARCH("EXPEDIDO",AI608)))</formula>
    </cfRule>
  </conditionalFormatting>
  <conditionalFormatting sqref="AI608">
    <cfRule type="containsText" dxfId="2745" priority="3015" operator="containsText" text="RELACIONADO">
      <formula>NOT(ISERROR(SEARCH("RELACIONADO",AI608)))</formula>
    </cfRule>
  </conditionalFormatting>
  <conditionalFormatting sqref="AI608">
    <cfRule type="containsText" dxfId="2744" priority="3014" operator="containsText" text="ANEXADO">
      <formula>NOT(ISERROR(SEARCH("ANEXADO",AI608)))</formula>
    </cfRule>
  </conditionalFormatting>
  <conditionalFormatting sqref="AI608">
    <cfRule type="containsText" dxfId="2743" priority="3013" operator="containsText" text="PENDIENTE">
      <formula>NOT(ISERROR(SEARCH("PENDIENTE",AI608)))</formula>
    </cfRule>
  </conditionalFormatting>
  <conditionalFormatting sqref="AI608">
    <cfRule type="containsText" dxfId="2742" priority="3012" operator="containsText" text="ENVIADO A FINANCIERA">
      <formula>NOT(ISERROR(SEARCH("ENVIADO A FINANCIERA",AI608)))</formula>
    </cfRule>
  </conditionalFormatting>
  <conditionalFormatting sqref="AI448">
    <cfRule type="containsText" dxfId="2741" priority="3011" operator="containsText" text="FIRMADO">
      <formula>NOT(ISERROR(SEARCH("FIRMADO",AI448)))</formula>
    </cfRule>
  </conditionalFormatting>
  <conditionalFormatting sqref="AI448">
    <cfRule type="containsText" dxfId="2740" priority="3010" operator="containsText" text="EXPEDIDO">
      <formula>NOT(ISERROR(SEARCH("EXPEDIDO",AI448)))</formula>
    </cfRule>
  </conditionalFormatting>
  <conditionalFormatting sqref="AI448">
    <cfRule type="containsText" dxfId="2739" priority="3009" operator="containsText" text="RELACIONADO">
      <formula>NOT(ISERROR(SEARCH("RELACIONADO",AI448)))</formula>
    </cfRule>
  </conditionalFormatting>
  <conditionalFormatting sqref="AI448">
    <cfRule type="containsText" dxfId="2738" priority="3008" operator="containsText" text="ANEXADO">
      <formula>NOT(ISERROR(SEARCH("ANEXADO",AI448)))</formula>
    </cfRule>
  </conditionalFormatting>
  <conditionalFormatting sqref="AI448">
    <cfRule type="containsText" dxfId="2737" priority="3007" operator="containsText" text="PENDIENTE">
      <formula>NOT(ISERROR(SEARCH("PENDIENTE",AI448)))</formula>
    </cfRule>
  </conditionalFormatting>
  <conditionalFormatting sqref="AI448">
    <cfRule type="containsText" dxfId="2736" priority="3006" operator="containsText" text="ENVIADO A FINANCIERA">
      <formula>NOT(ISERROR(SEARCH("ENVIADO A FINANCIERA",AI448)))</formula>
    </cfRule>
  </conditionalFormatting>
  <conditionalFormatting sqref="AI457">
    <cfRule type="containsText" dxfId="2735" priority="3005" operator="containsText" text="FIRMADO">
      <formula>NOT(ISERROR(SEARCH("FIRMADO",AI457)))</formula>
    </cfRule>
  </conditionalFormatting>
  <conditionalFormatting sqref="AI457">
    <cfRule type="containsText" dxfId="2734" priority="3004" operator="containsText" text="EXPEDIDO">
      <formula>NOT(ISERROR(SEARCH("EXPEDIDO",AI457)))</formula>
    </cfRule>
  </conditionalFormatting>
  <conditionalFormatting sqref="AI457">
    <cfRule type="containsText" dxfId="2733" priority="3003" operator="containsText" text="RELACIONADO">
      <formula>NOT(ISERROR(SEARCH("RELACIONADO",AI457)))</formula>
    </cfRule>
  </conditionalFormatting>
  <conditionalFormatting sqref="AI457">
    <cfRule type="containsText" dxfId="2732" priority="3002" operator="containsText" text="ANEXADO">
      <formula>NOT(ISERROR(SEARCH("ANEXADO",AI457)))</formula>
    </cfRule>
  </conditionalFormatting>
  <conditionalFormatting sqref="AI457">
    <cfRule type="containsText" dxfId="2731" priority="3001" operator="containsText" text="PENDIENTE">
      <formula>NOT(ISERROR(SEARCH("PENDIENTE",AI457)))</formula>
    </cfRule>
  </conditionalFormatting>
  <conditionalFormatting sqref="AI457">
    <cfRule type="containsText" dxfId="2730" priority="3000" operator="containsText" text="ENVIADO A FINANCIERA">
      <formula>NOT(ISERROR(SEARCH("ENVIADO A FINANCIERA",AI457)))</formula>
    </cfRule>
  </conditionalFormatting>
  <conditionalFormatting sqref="AI716">
    <cfRule type="containsText" dxfId="2729" priority="2999" operator="containsText" text="FIRMADO">
      <formula>NOT(ISERROR(SEARCH("FIRMADO",AI716)))</formula>
    </cfRule>
  </conditionalFormatting>
  <conditionalFormatting sqref="AI716">
    <cfRule type="containsText" dxfId="2728" priority="2998" operator="containsText" text="EXPEDIDO">
      <formula>NOT(ISERROR(SEARCH("EXPEDIDO",AI716)))</formula>
    </cfRule>
  </conditionalFormatting>
  <conditionalFormatting sqref="AI716">
    <cfRule type="containsText" dxfId="2727" priority="2997" operator="containsText" text="RELACIONADO">
      <formula>NOT(ISERROR(SEARCH("RELACIONADO",AI716)))</formula>
    </cfRule>
  </conditionalFormatting>
  <conditionalFormatting sqref="AI716">
    <cfRule type="containsText" dxfId="2726" priority="2996" operator="containsText" text="ANEXADO">
      <formula>NOT(ISERROR(SEARCH("ANEXADO",AI716)))</formula>
    </cfRule>
  </conditionalFormatting>
  <conditionalFormatting sqref="AI716">
    <cfRule type="containsText" dxfId="2725" priority="2995" operator="containsText" text="PENDIENTE">
      <formula>NOT(ISERROR(SEARCH("PENDIENTE",AI716)))</formula>
    </cfRule>
  </conditionalFormatting>
  <conditionalFormatting sqref="AI716">
    <cfRule type="containsText" dxfId="2724" priority="2994" operator="containsText" text="ENVIADO A FINANCIERA">
      <formula>NOT(ISERROR(SEARCH("ENVIADO A FINANCIERA",AI716)))</formula>
    </cfRule>
  </conditionalFormatting>
  <conditionalFormatting sqref="AI717">
    <cfRule type="containsText" dxfId="2723" priority="2993" operator="containsText" text="FIRMADO">
      <formula>NOT(ISERROR(SEARCH("FIRMADO",AI717)))</formula>
    </cfRule>
  </conditionalFormatting>
  <conditionalFormatting sqref="AI717">
    <cfRule type="containsText" dxfId="2722" priority="2992" operator="containsText" text="EXPEDIDO">
      <formula>NOT(ISERROR(SEARCH("EXPEDIDO",AI717)))</formula>
    </cfRule>
  </conditionalFormatting>
  <conditionalFormatting sqref="AI717">
    <cfRule type="containsText" dxfId="2721" priority="2991" operator="containsText" text="RELACIONADO">
      <formula>NOT(ISERROR(SEARCH("RELACIONADO",AI717)))</formula>
    </cfRule>
  </conditionalFormatting>
  <conditionalFormatting sqref="AI717">
    <cfRule type="containsText" dxfId="2720" priority="2990" operator="containsText" text="ANEXADO">
      <formula>NOT(ISERROR(SEARCH("ANEXADO",AI717)))</formula>
    </cfRule>
  </conditionalFormatting>
  <conditionalFormatting sqref="AI717">
    <cfRule type="containsText" dxfId="2719" priority="2989" operator="containsText" text="PENDIENTE">
      <formula>NOT(ISERROR(SEARCH("PENDIENTE",AI717)))</formula>
    </cfRule>
  </conditionalFormatting>
  <conditionalFormatting sqref="AI717">
    <cfRule type="containsText" dxfId="2718" priority="2988" operator="containsText" text="ENVIADO A FINANCIERA">
      <formula>NOT(ISERROR(SEARCH("ENVIADO A FINANCIERA",AI717)))</formula>
    </cfRule>
  </conditionalFormatting>
  <conditionalFormatting sqref="AI738:AI739">
    <cfRule type="containsText" dxfId="2717" priority="2987" operator="containsText" text="FIRMADO">
      <formula>NOT(ISERROR(SEARCH("FIRMADO",AI738)))</formula>
    </cfRule>
  </conditionalFormatting>
  <conditionalFormatting sqref="AI738:AI739">
    <cfRule type="containsText" dxfId="2716" priority="2986" operator="containsText" text="EXPEDIDO">
      <formula>NOT(ISERROR(SEARCH("EXPEDIDO",AI738)))</formula>
    </cfRule>
  </conditionalFormatting>
  <conditionalFormatting sqref="AI738:AI739">
    <cfRule type="containsText" dxfId="2715" priority="2985" operator="containsText" text="RELACIONADO">
      <formula>NOT(ISERROR(SEARCH("RELACIONADO",AI738)))</formula>
    </cfRule>
  </conditionalFormatting>
  <conditionalFormatting sqref="AI738:AI739">
    <cfRule type="containsText" dxfId="2714" priority="2984" operator="containsText" text="ANEXADO">
      <formula>NOT(ISERROR(SEARCH("ANEXADO",AI738)))</formula>
    </cfRule>
  </conditionalFormatting>
  <conditionalFormatting sqref="AI738:AI739">
    <cfRule type="containsText" dxfId="2713" priority="2983" operator="containsText" text="PENDIENTE">
      <formula>NOT(ISERROR(SEARCH("PENDIENTE",AI738)))</formula>
    </cfRule>
  </conditionalFormatting>
  <conditionalFormatting sqref="AI738:AI739">
    <cfRule type="containsText" dxfId="2712" priority="2982" operator="containsText" text="ENVIADO A FINANCIERA">
      <formula>NOT(ISERROR(SEARCH("ENVIADO A FINANCIERA",AI738)))</formula>
    </cfRule>
  </conditionalFormatting>
  <conditionalFormatting sqref="AI705">
    <cfRule type="containsText" dxfId="2711" priority="2981" operator="containsText" text="FIRMADO">
      <formula>NOT(ISERROR(SEARCH("FIRMADO",AI705)))</formula>
    </cfRule>
  </conditionalFormatting>
  <conditionalFormatting sqref="AI705">
    <cfRule type="containsText" dxfId="2710" priority="2980" operator="containsText" text="EXPEDIDO">
      <formula>NOT(ISERROR(SEARCH("EXPEDIDO",AI705)))</formula>
    </cfRule>
  </conditionalFormatting>
  <conditionalFormatting sqref="AI705">
    <cfRule type="containsText" dxfId="2709" priority="2979" operator="containsText" text="RELACIONADO">
      <formula>NOT(ISERROR(SEARCH("RELACIONADO",AI705)))</formula>
    </cfRule>
  </conditionalFormatting>
  <conditionalFormatting sqref="AI705">
    <cfRule type="containsText" dxfId="2708" priority="2978" operator="containsText" text="ANEXADO">
      <formula>NOT(ISERROR(SEARCH("ANEXADO",AI705)))</formula>
    </cfRule>
  </conditionalFormatting>
  <conditionalFormatting sqref="AI705">
    <cfRule type="containsText" dxfId="2707" priority="2977" operator="containsText" text="PENDIENTE">
      <formula>NOT(ISERROR(SEARCH("PENDIENTE",AI705)))</formula>
    </cfRule>
  </conditionalFormatting>
  <conditionalFormatting sqref="AI705">
    <cfRule type="containsText" dxfId="2706" priority="2976" operator="containsText" text="ENVIADO A FINANCIERA">
      <formula>NOT(ISERROR(SEARCH("ENVIADO A FINANCIERA",AI705)))</formula>
    </cfRule>
  </conditionalFormatting>
  <conditionalFormatting sqref="AI737">
    <cfRule type="containsText" dxfId="2705" priority="2975" operator="containsText" text="FIRMADO">
      <formula>NOT(ISERROR(SEARCH("FIRMADO",AI737)))</formula>
    </cfRule>
  </conditionalFormatting>
  <conditionalFormatting sqref="AI737">
    <cfRule type="containsText" dxfId="2704" priority="2974" operator="containsText" text="EXPEDIDO">
      <formula>NOT(ISERROR(SEARCH("EXPEDIDO",AI737)))</formula>
    </cfRule>
  </conditionalFormatting>
  <conditionalFormatting sqref="AI737">
    <cfRule type="containsText" dxfId="2703" priority="2973" operator="containsText" text="RELACIONADO">
      <formula>NOT(ISERROR(SEARCH("RELACIONADO",AI737)))</formula>
    </cfRule>
  </conditionalFormatting>
  <conditionalFormatting sqref="AI737">
    <cfRule type="containsText" dxfId="2702" priority="2972" operator="containsText" text="ANEXADO">
      <formula>NOT(ISERROR(SEARCH("ANEXADO",AI737)))</formula>
    </cfRule>
  </conditionalFormatting>
  <conditionalFormatting sqref="AI737">
    <cfRule type="containsText" dxfId="2701" priority="2971" operator="containsText" text="PENDIENTE">
      <formula>NOT(ISERROR(SEARCH("PENDIENTE",AI737)))</formula>
    </cfRule>
  </conditionalFormatting>
  <conditionalFormatting sqref="AI737">
    <cfRule type="containsText" dxfId="2700" priority="2970" operator="containsText" text="ENVIADO A FINANCIERA">
      <formula>NOT(ISERROR(SEARCH("ENVIADO A FINANCIERA",AI737)))</formula>
    </cfRule>
  </conditionalFormatting>
  <conditionalFormatting sqref="AI704">
    <cfRule type="containsText" dxfId="2699" priority="2969" operator="containsText" text="FIRMADO">
      <formula>NOT(ISERROR(SEARCH("FIRMADO",AI704)))</formula>
    </cfRule>
  </conditionalFormatting>
  <conditionalFormatting sqref="AI704">
    <cfRule type="containsText" dxfId="2698" priority="2968" operator="containsText" text="EXPEDIDO">
      <formula>NOT(ISERROR(SEARCH("EXPEDIDO",AI704)))</formula>
    </cfRule>
  </conditionalFormatting>
  <conditionalFormatting sqref="AI704">
    <cfRule type="containsText" dxfId="2697" priority="2967" operator="containsText" text="RELACIONADO">
      <formula>NOT(ISERROR(SEARCH("RELACIONADO",AI704)))</formula>
    </cfRule>
  </conditionalFormatting>
  <conditionalFormatting sqref="AI704">
    <cfRule type="containsText" dxfId="2696" priority="2966" operator="containsText" text="ANEXADO">
      <formula>NOT(ISERROR(SEARCH("ANEXADO",AI704)))</formula>
    </cfRule>
  </conditionalFormatting>
  <conditionalFormatting sqref="AI704">
    <cfRule type="containsText" dxfId="2695" priority="2965" operator="containsText" text="PENDIENTE">
      <formula>NOT(ISERROR(SEARCH("PENDIENTE",AI704)))</formula>
    </cfRule>
  </conditionalFormatting>
  <conditionalFormatting sqref="AI704">
    <cfRule type="containsText" dxfId="2694" priority="2964" operator="containsText" text="ENVIADO A FINANCIERA">
      <formula>NOT(ISERROR(SEARCH("ENVIADO A FINANCIERA",AI704)))</formula>
    </cfRule>
  </conditionalFormatting>
  <conditionalFormatting sqref="AI702">
    <cfRule type="containsText" dxfId="2693" priority="2963" operator="containsText" text="FIRMADO">
      <formula>NOT(ISERROR(SEARCH("FIRMADO",AI702)))</formula>
    </cfRule>
  </conditionalFormatting>
  <conditionalFormatting sqref="AI702">
    <cfRule type="containsText" dxfId="2692" priority="2962" operator="containsText" text="EXPEDIDO">
      <formula>NOT(ISERROR(SEARCH("EXPEDIDO",AI702)))</formula>
    </cfRule>
  </conditionalFormatting>
  <conditionalFormatting sqref="AI702">
    <cfRule type="containsText" dxfId="2691" priority="2961" operator="containsText" text="RELACIONADO">
      <formula>NOT(ISERROR(SEARCH("RELACIONADO",AI702)))</formula>
    </cfRule>
  </conditionalFormatting>
  <conditionalFormatting sqref="AI702">
    <cfRule type="containsText" dxfId="2690" priority="2960" operator="containsText" text="ANEXADO">
      <formula>NOT(ISERROR(SEARCH("ANEXADO",AI702)))</formula>
    </cfRule>
  </conditionalFormatting>
  <conditionalFormatting sqref="AI702">
    <cfRule type="containsText" dxfId="2689" priority="2959" operator="containsText" text="PENDIENTE">
      <formula>NOT(ISERROR(SEARCH("PENDIENTE",AI702)))</formula>
    </cfRule>
  </conditionalFormatting>
  <conditionalFormatting sqref="AI702">
    <cfRule type="containsText" dxfId="2688" priority="2958" operator="containsText" text="ENVIADO A FINANCIERA">
      <formula>NOT(ISERROR(SEARCH("ENVIADO A FINANCIERA",AI702)))</formula>
    </cfRule>
  </conditionalFormatting>
  <conditionalFormatting sqref="AI736">
    <cfRule type="containsText" dxfId="2687" priority="2957" operator="containsText" text="FIRMADO">
      <formula>NOT(ISERROR(SEARCH("FIRMADO",AI736)))</formula>
    </cfRule>
  </conditionalFormatting>
  <conditionalFormatting sqref="AI736">
    <cfRule type="containsText" dxfId="2686" priority="2956" operator="containsText" text="EXPEDIDO">
      <formula>NOT(ISERROR(SEARCH("EXPEDIDO",AI736)))</formula>
    </cfRule>
  </conditionalFormatting>
  <conditionalFormatting sqref="AI736">
    <cfRule type="containsText" dxfId="2685" priority="2955" operator="containsText" text="RELACIONADO">
      <formula>NOT(ISERROR(SEARCH("RELACIONADO",AI736)))</formula>
    </cfRule>
  </conditionalFormatting>
  <conditionalFormatting sqref="AI736">
    <cfRule type="containsText" dxfId="2684" priority="2954" operator="containsText" text="ANEXADO">
      <formula>NOT(ISERROR(SEARCH("ANEXADO",AI736)))</formula>
    </cfRule>
  </conditionalFormatting>
  <conditionalFormatting sqref="AI736">
    <cfRule type="containsText" dxfId="2683" priority="2953" operator="containsText" text="PENDIENTE">
      <formula>NOT(ISERROR(SEARCH("PENDIENTE",AI736)))</formula>
    </cfRule>
  </conditionalFormatting>
  <conditionalFormatting sqref="AI736">
    <cfRule type="containsText" dxfId="2682" priority="2952" operator="containsText" text="ENVIADO A FINANCIERA">
      <formula>NOT(ISERROR(SEARCH("ENVIADO A FINANCIERA",AI736)))</formula>
    </cfRule>
  </conditionalFormatting>
  <conditionalFormatting sqref="AI714">
    <cfRule type="containsText" dxfId="2681" priority="2951" operator="containsText" text="FIRMADO">
      <formula>NOT(ISERROR(SEARCH("FIRMADO",AI714)))</formula>
    </cfRule>
  </conditionalFormatting>
  <conditionalFormatting sqref="AI714">
    <cfRule type="containsText" dxfId="2680" priority="2950" operator="containsText" text="EXPEDIDO">
      <formula>NOT(ISERROR(SEARCH("EXPEDIDO",AI714)))</formula>
    </cfRule>
  </conditionalFormatting>
  <conditionalFormatting sqref="AI714">
    <cfRule type="containsText" dxfId="2679" priority="2949" operator="containsText" text="RELACIONADO">
      <formula>NOT(ISERROR(SEARCH("RELACIONADO",AI714)))</formula>
    </cfRule>
  </conditionalFormatting>
  <conditionalFormatting sqref="AI714">
    <cfRule type="containsText" dxfId="2678" priority="2948" operator="containsText" text="ANEXADO">
      <formula>NOT(ISERROR(SEARCH("ANEXADO",AI714)))</formula>
    </cfRule>
  </conditionalFormatting>
  <conditionalFormatting sqref="AI714">
    <cfRule type="containsText" dxfId="2677" priority="2947" operator="containsText" text="PENDIENTE">
      <formula>NOT(ISERROR(SEARCH("PENDIENTE",AI714)))</formula>
    </cfRule>
  </conditionalFormatting>
  <conditionalFormatting sqref="AI714">
    <cfRule type="containsText" dxfId="2676" priority="2946" operator="containsText" text="ENVIADO A FINANCIERA">
      <formula>NOT(ISERROR(SEARCH("ENVIADO A FINANCIERA",AI714)))</formula>
    </cfRule>
  </conditionalFormatting>
  <conditionalFormatting sqref="AI726">
    <cfRule type="containsText" dxfId="2675" priority="2945" operator="containsText" text="FIRMADO">
      <formula>NOT(ISERROR(SEARCH("FIRMADO",AI726)))</formula>
    </cfRule>
  </conditionalFormatting>
  <conditionalFormatting sqref="AI726">
    <cfRule type="containsText" dxfId="2674" priority="2944" operator="containsText" text="EXPEDIDO">
      <formula>NOT(ISERROR(SEARCH("EXPEDIDO",AI726)))</formula>
    </cfRule>
  </conditionalFormatting>
  <conditionalFormatting sqref="AI726">
    <cfRule type="containsText" dxfId="2673" priority="2943" operator="containsText" text="RELACIONADO">
      <formula>NOT(ISERROR(SEARCH("RELACIONADO",AI726)))</formula>
    </cfRule>
  </conditionalFormatting>
  <conditionalFormatting sqref="AI726">
    <cfRule type="containsText" dxfId="2672" priority="2942" operator="containsText" text="ANEXADO">
      <formula>NOT(ISERROR(SEARCH("ANEXADO",AI726)))</formula>
    </cfRule>
  </conditionalFormatting>
  <conditionalFormatting sqref="AI726">
    <cfRule type="containsText" dxfId="2671" priority="2941" operator="containsText" text="PENDIENTE">
      <formula>NOT(ISERROR(SEARCH("PENDIENTE",AI726)))</formula>
    </cfRule>
  </conditionalFormatting>
  <conditionalFormatting sqref="AI726">
    <cfRule type="containsText" dxfId="2670" priority="2940" operator="containsText" text="ENVIADO A FINANCIERA">
      <formula>NOT(ISERROR(SEARCH("ENVIADO A FINANCIERA",AI726)))</formula>
    </cfRule>
  </conditionalFormatting>
  <conditionalFormatting sqref="AI749">
    <cfRule type="containsText" dxfId="2669" priority="2939" operator="containsText" text="FIRMADO">
      <formula>NOT(ISERROR(SEARCH("FIRMADO",AI749)))</formula>
    </cfRule>
  </conditionalFormatting>
  <conditionalFormatting sqref="AI749">
    <cfRule type="containsText" dxfId="2668" priority="2938" operator="containsText" text="EXPEDIDO">
      <formula>NOT(ISERROR(SEARCH("EXPEDIDO",AI749)))</formula>
    </cfRule>
  </conditionalFormatting>
  <conditionalFormatting sqref="AI749">
    <cfRule type="containsText" dxfId="2667" priority="2937" operator="containsText" text="RELACIONADO">
      <formula>NOT(ISERROR(SEARCH("RELACIONADO",AI749)))</formula>
    </cfRule>
  </conditionalFormatting>
  <conditionalFormatting sqref="AI749">
    <cfRule type="containsText" dxfId="2666" priority="2936" operator="containsText" text="ANEXADO">
      <formula>NOT(ISERROR(SEARCH("ANEXADO",AI749)))</formula>
    </cfRule>
  </conditionalFormatting>
  <conditionalFormatting sqref="AI749">
    <cfRule type="containsText" dxfId="2665" priority="2935" operator="containsText" text="PENDIENTE">
      <formula>NOT(ISERROR(SEARCH("PENDIENTE",AI749)))</formula>
    </cfRule>
  </conditionalFormatting>
  <conditionalFormatting sqref="AI749">
    <cfRule type="containsText" dxfId="2664" priority="2934" operator="containsText" text="ENVIADO A FINANCIERA">
      <formula>NOT(ISERROR(SEARCH("ENVIADO A FINANCIERA",AI749)))</formula>
    </cfRule>
  </conditionalFormatting>
  <conditionalFormatting sqref="AI837:AI838 AI841:AI844 AI855:AI856">
    <cfRule type="containsText" dxfId="2663" priority="2933" operator="containsText" text="FIRMADO">
      <formula>NOT(ISERROR(SEARCH("FIRMADO",AI837)))</formula>
    </cfRule>
  </conditionalFormatting>
  <conditionalFormatting sqref="AI837:AI838 AI841:AI844 AI855:AI856">
    <cfRule type="containsText" dxfId="2662" priority="2932" operator="containsText" text="EXPEDIDO">
      <formula>NOT(ISERROR(SEARCH("EXPEDIDO",AI837)))</formula>
    </cfRule>
  </conditionalFormatting>
  <conditionalFormatting sqref="AI837:AI838 AI841:AI844 AI855:AI856">
    <cfRule type="containsText" dxfId="2661" priority="2931" operator="containsText" text="RELACIONADO">
      <formula>NOT(ISERROR(SEARCH("RELACIONADO",AI837)))</formula>
    </cfRule>
  </conditionalFormatting>
  <conditionalFormatting sqref="AI837:AI838 AI841:AI844 AI855:AI856">
    <cfRule type="containsText" dxfId="2660" priority="2930" operator="containsText" text="ANEXADO">
      <formula>NOT(ISERROR(SEARCH("ANEXADO",AI837)))</formula>
    </cfRule>
  </conditionalFormatting>
  <conditionalFormatting sqref="AI837:AI838 AI841:AI844 AI855:AI856">
    <cfRule type="containsText" dxfId="2659" priority="2929" operator="containsText" text="PENDIENTE">
      <formula>NOT(ISERROR(SEARCH("PENDIENTE",AI837)))</formula>
    </cfRule>
  </conditionalFormatting>
  <conditionalFormatting sqref="AI837:AI838 AI841:AI844 AI855:AI856">
    <cfRule type="containsText" dxfId="2658" priority="2928" operator="containsText" text="ENVIADO A FINANCIERA">
      <formula>NOT(ISERROR(SEARCH("ENVIADO A FINANCIERA",AI837)))</formula>
    </cfRule>
  </conditionalFormatting>
  <conditionalFormatting sqref="AI668">
    <cfRule type="containsText" dxfId="2657" priority="2927" operator="containsText" text="FIRMADO">
      <formula>NOT(ISERROR(SEARCH("FIRMADO",AI668)))</formula>
    </cfRule>
  </conditionalFormatting>
  <conditionalFormatting sqref="AI668">
    <cfRule type="containsText" dxfId="2656" priority="2926" operator="containsText" text="EXPEDIDO">
      <formula>NOT(ISERROR(SEARCH("EXPEDIDO",AI668)))</formula>
    </cfRule>
  </conditionalFormatting>
  <conditionalFormatting sqref="AI668">
    <cfRule type="containsText" dxfId="2655" priority="2925" operator="containsText" text="RELACIONADO">
      <formula>NOT(ISERROR(SEARCH("RELACIONADO",AI668)))</formula>
    </cfRule>
  </conditionalFormatting>
  <conditionalFormatting sqref="AI668">
    <cfRule type="containsText" dxfId="2654" priority="2924" operator="containsText" text="ANEXADO">
      <formula>NOT(ISERROR(SEARCH("ANEXADO",AI668)))</formula>
    </cfRule>
  </conditionalFormatting>
  <conditionalFormatting sqref="AI668">
    <cfRule type="containsText" dxfId="2653" priority="2923" operator="containsText" text="PENDIENTE">
      <formula>NOT(ISERROR(SEARCH("PENDIENTE",AI668)))</formula>
    </cfRule>
  </conditionalFormatting>
  <conditionalFormatting sqref="AI668">
    <cfRule type="containsText" dxfId="2652" priority="2922" operator="containsText" text="ENVIADO A FINANCIERA">
      <formula>NOT(ISERROR(SEARCH("ENVIADO A FINANCIERA",AI668)))</formula>
    </cfRule>
  </conditionalFormatting>
  <conditionalFormatting sqref="AI685">
    <cfRule type="containsText" dxfId="2651" priority="2921" operator="containsText" text="FIRMADO">
      <formula>NOT(ISERROR(SEARCH("FIRMADO",AI685)))</formula>
    </cfRule>
  </conditionalFormatting>
  <conditionalFormatting sqref="AI685">
    <cfRule type="containsText" dxfId="2650" priority="2920" operator="containsText" text="EXPEDIDO">
      <formula>NOT(ISERROR(SEARCH("EXPEDIDO",AI685)))</formula>
    </cfRule>
  </conditionalFormatting>
  <conditionalFormatting sqref="AI685">
    <cfRule type="containsText" dxfId="2649" priority="2919" operator="containsText" text="RELACIONADO">
      <formula>NOT(ISERROR(SEARCH("RELACIONADO",AI685)))</formula>
    </cfRule>
  </conditionalFormatting>
  <conditionalFormatting sqref="AI685">
    <cfRule type="containsText" dxfId="2648" priority="2918" operator="containsText" text="ANEXADO">
      <formula>NOT(ISERROR(SEARCH("ANEXADO",AI685)))</formula>
    </cfRule>
  </conditionalFormatting>
  <conditionalFormatting sqref="AI685">
    <cfRule type="containsText" dxfId="2647" priority="2917" operator="containsText" text="PENDIENTE">
      <formula>NOT(ISERROR(SEARCH("PENDIENTE",AI685)))</formula>
    </cfRule>
  </conditionalFormatting>
  <conditionalFormatting sqref="AI685">
    <cfRule type="containsText" dxfId="2646" priority="2916" operator="containsText" text="ENVIADO A FINANCIERA">
      <formula>NOT(ISERROR(SEARCH("ENVIADO A FINANCIERA",AI685)))</formula>
    </cfRule>
  </conditionalFormatting>
  <conditionalFormatting sqref="AI690">
    <cfRule type="containsText" dxfId="2645" priority="2915" operator="containsText" text="FIRMADO">
      <formula>NOT(ISERROR(SEARCH("FIRMADO",AI690)))</formula>
    </cfRule>
  </conditionalFormatting>
  <conditionalFormatting sqref="AI690">
    <cfRule type="containsText" dxfId="2644" priority="2914" operator="containsText" text="EXPEDIDO">
      <formula>NOT(ISERROR(SEARCH("EXPEDIDO",AI690)))</formula>
    </cfRule>
  </conditionalFormatting>
  <conditionalFormatting sqref="AI690">
    <cfRule type="containsText" dxfId="2643" priority="2913" operator="containsText" text="RELACIONADO">
      <formula>NOT(ISERROR(SEARCH("RELACIONADO",AI690)))</formula>
    </cfRule>
  </conditionalFormatting>
  <conditionalFormatting sqref="AI690">
    <cfRule type="containsText" dxfId="2642" priority="2912" operator="containsText" text="ANEXADO">
      <formula>NOT(ISERROR(SEARCH("ANEXADO",AI690)))</formula>
    </cfRule>
  </conditionalFormatting>
  <conditionalFormatting sqref="AI690">
    <cfRule type="containsText" dxfId="2641" priority="2911" operator="containsText" text="PENDIENTE">
      <formula>NOT(ISERROR(SEARCH("PENDIENTE",AI690)))</formula>
    </cfRule>
  </conditionalFormatting>
  <conditionalFormatting sqref="AI690">
    <cfRule type="containsText" dxfId="2640" priority="2910" operator="containsText" text="ENVIADO A FINANCIERA">
      <formula>NOT(ISERROR(SEARCH("ENVIADO A FINANCIERA",AI690)))</formula>
    </cfRule>
  </conditionalFormatting>
  <conditionalFormatting sqref="AI706">
    <cfRule type="containsText" dxfId="2639" priority="2909" operator="containsText" text="FIRMADO">
      <formula>NOT(ISERROR(SEARCH("FIRMADO",AI706)))</formula>
    </cfRule>
  </conditionalFormatting>
  <conditionalFormatting sqref="AI706">
    <cfRule type="containsText" dxfId="2638" priority="2908" operator="containsText" text="EXPEDIDO">
      <formula>NOT(ISERROR(SEARCH("EXPEDIDO",AI706)))</formula>
    </cfRule>
  </conditionalFormatting>
  <conditionalFormatting sqref="AI706">
    <cfRule type="containsText" dxfId="2637" priority="2907" operator="containsText" text="RELACIONADO">
      <formula>NOT(ISERROR(SEARCH("RELACIONADO",AI706)))</formula>
    </cfRule>
  </conditionalFormatting>
  <conditionalFormatting sqref="AI706">
    <cfRule type="containsText" dxfId="2636" priority="2906" operator="containsText" text="ANEXADO">
      <formula>NOT(ISERROR(SEARCH("ANEXADO",AI706)))</formula>
    </cfRule>
  </conditionalFormatting>
  <conditionalFormatting sqref="AI706">
    <cfRule type="containsText" dxfId="2635" priority="2905" operator="containsText" text="PENDIENTE">
      <formula>NOT(ISERROR(SEARCH("PENDIENTE",AI706)))</formula>
    </cfRule>
  </conditionalFormatting>
  <conditionalFormatting sqref="AI706">
    <cfRule type="containsText" dxfId="2634" priority="2904" operator="containsText" text="ENVIADO A FINANCIERA">
      <formula>NOT(ISERROR(SEARCH("ENVIADO A FINANCIERA",AI706)))</formula>
    </cfRule>
  </conditionalFormatting>
  <conditionalFormatting sqref="AI449">
    <cfRule type="containsText" dxfId="2633" priority="2903" operator="containsText" text="FIRMADO">
      <formula>NOT(ISERROR(SEARCH("FIRMADO",AI449)))</formula>
    </cfRule>
  </conditionalFormatting>
  <conditionalFormatting sqref="AI449">
    <cfRule type="containsText" dxfId="2632" priority="2902" operator="containsText" text="EXPEDIDO">
      <formula>NOT(ISERROR(SEARCH("EXPEDIDO",AI449)))</formula>
    </cfRule>
  </conditionalFormatting>
  <conditionalFormatting sqref="AI449">
    <cfRule type="containsText" dxfId="2631" priority="2901" operator="containsText" text="RELACIONADO">
      <formula>NOT(ISERROR(SEARCH("RELACIONADO",AI449)))</formula>
    </cfRule>
  </conditionalFormatting>
  <conditionalFormatting sqref="AI449">
    <cfRule type="containsText" dxfId="2630" priority="2900" operator="containsText" text="ANEXADO">
      <formula>NOT(ISERROR(SEARCH("ANEXADO",AI449)))</formula>
    </cfRule>
  </conditionalFormatting>
  <conditionalFormatting sqref="AI449">
    <cfRule type="containsText" dxfId="2629" priority="2899" operator="containsText" text="PENDIENTE">
      <formula>NOT(ISERROR(SEARCH("PENDIENTE",AI449)))</formula>
    </cfRule>
  </conditionalFormatting>
  <conditionalFormatting sqref="AI449">
    <cfRule type="containsText" dxfId="2628" priority="2898" operator="containsText" text="ENVIADO A FINANCIERA">
      <formula>NOT(ISERROR(SEARCH("ENVIADO A FINANCIERA",AI449)))</formula>
    </cfRule>
  </conditionalFormatting>
  <conditionalFormatting sqref="AI665">
    <cfRule type="containsText" dxfId="2627" priority="2897" operator="containsText" text="FIRMADO">
      <formula>NOT(ISERROR(SEARCH("FIRMADO",AI665)))</formula>
    </cfRule>
  </conditionalFormatting>
  <conditionalFormatting sqref="AI665">
    <cfRule type="containsText" dxfId="2626" priority="2896" operator="containsText" text="EXPEDIDO">
      <formula>NOT(ISERROR(SEARCH("EXPEDIDO",AI665)))</formula>
    </cfRule>
  </conditionalFormatting>
  <conditionalFormatting sqref="AI665">
    <cfRule type="containsText" dxfId="2625" priority="2895" operator="containsText" text="RELACIONADO">
      <formula>NOT(ISERROR(SEARCH("RELACIONADO",AI665)))</formula>
    </cfRule>
  </conditionalFormatting>
  <conditionalFormatting sqref="AI665">
    <cfRule type="containsText" dxfId="2624" priority="2894" operator="containsText" text="ANEXADO">
      <formula>NOT(ISERROR(SEARCH("ANEXADO",AI665)))</formula>
    </cfRule>
  </conditionalFormatting>
  <conditionalFormatting sqref="AI665">
    <cfRule type="containsText" dxfId="2623" priority="2893" operator="containsText" text="PENDIENTE">
      <formula>NOT(ISERROR(SEARCH("PENDIENTE",AI665)))</formula>
    </cfRule>
  </conditionalFormatting>
  <conditionalFormatting sqref="AI665">
    <cfRule type="containsText" dxfId="2622" priority="2892" operator="containsText" text="ENVIADO A FINANCIERA">
      <formula>NOT(ISERROR(SEARCH("ENVIADO A FINANCIERA",AI665)))</formula>
    </cfRule>
  </conditionalFormatting>
  <conditionalFormatting sqref="AI581">
    <cfRule type="containsText" dxfId="2621" priority="2891" operator="containsText" text="FIRMADO">
      <formula>NOT(ISERROR(SEARCH("FIRMADO",AI581)))</formula>
    </cfRule>
  </conditionalFormatting>
  <conditionalFormatting sqref="AI581">
    <cfRule type="containsText" dxfId="2620" priority="2890" operator="containsText" text="EXPEDIDO">
      <formula>NOT(ISERROR(SEARCH("EXPEDIDO",AI581)))</formula>
    </cfRule>
  </conditionalFormatting>
  <conditionalFormatting sqref="AI581">
    <cfRule type="containsText" dxfId="2619" priority="2889" operator="containsText" text="RELACIONADO">
      <formula>NOT(ISERROR(SEARCH("RELACIONADO",AI581)))</formula>
    </cfRule>
  </conditionalFormatting>
  <conditionalFormatting sqref="AI581">
    <cfRule type="containsText" dxfId="2618" priority="2888" operator="containsText" text="ANEXADO">
      <formula>NOT(ISERROR(SEARCH("ANEXADO",AI581)))</formula>
    </cfRule>
  </conditionalFormatting>
  <conditionalFormatting sqref="AI581">
    <cfRule type="containsText" dxfId="2617" priority="2887" operator="containsText" text="PENDIENTE">
      <formula>NOT(ISERROR(SEARCH("PENDIENTE",AI581)))</formula>
    </cfRule>
  </conditionalFormatting>
  <conditionalFormatting sqref="AI581">
    <cfRule type="containsText" dxfId="2616" priority="2886" operator="containsText" text="ENVIADO A FINANCIERA">
      <formula>NOT(ISERROR(SEARCH("ENVIADO A FINANCIERA",AI581)))</formula>
    </cfRule>
  </conditionalFormatting>
  <conditionalFormatting sqref="AI689">
    <cfRule type="containsText" dxfId="2615" priority="2885" operator="containsText" text="FIRMADO">
      <formula>NOT(ISERROR(SEARCH("FIRMADO",AI689)))</formula>
    </cfRule>
  </conditionalFormatting>
  <conditionalFormatting sqref="AI689">
    <cfRule type="containsText" dxfId="2614" priority="2884" operator="containsText" text="EXPEDIDO">
      <formula>NOT(ISERROR(SEARCH("EXPEDIDO",AI689)))</formula>
    </cfRule>
  </conditionalFormatting>
  <conditionalFormatting sqref="AI689">
    <cfRule type="containsText" dxfId="2613" priority="2883" operator="containsText" text="RELACIONADO">
      <formula>NOT(ISERROR(SEARCH("RELACIONADO",AI689)))</formula>
    </cfRule>
  </conditionalFormatting>
  <conditionalFormatting sqref="AI689">
    <cfRule type="containsText" dxfId="2612" priority="2882" operator="containsText" text="ANEXADO">
      <formula>NOT(ISERROR(SEARCH("ANEXADO",AI689)))</formula>
    </cfRule>
  </conditionalFormatting>
  <conditionalFormatting sqref="AI689">
    <cfRule type="containsText" dxfId="2611" priority="2881" operator="containsText" text="PENDIENTE">
      <formula>NOT(ISERROR(SEARCH("PENDIENTE",AI689)))</formula>
    </cfRule>
  </conditionalFormatting>
  <conditionalFormatting sqref="AI689">
    <cfRule type="containsText" dxfId="2610" priority="2880" operator="containsText" text="ENVIADO A FINANCIERA">
      <formula>NOT(ISERROR(SEARCH("ENVIADO A FINANCIERA",AI689)))</formula>
    </cfRule>
  </conditionalFormatting>
  <conditionalFormatting sqref="AI544">
    <cfRule type="containsText" dxfId="2609" priority="2879" operator="containsText" text="FIRMADO">
      <formula>NOT(ISERROR(SEARCH("FIRMADO",AI544)))</formula>
    </cfRule>
  </conditionalFormatting>
  <conditionalFormatting sqref="AI544">
    <cfRule type="containsText" dxfId="2608" priority="2878" operator="containsText" text="EXPEDIDO">
      <formula>NOT(ISERROR(SEARCH("EXPEDIDO",AI544)))</formula>
    </cfRule>
  </conditionalFormatting>
  <conditionalFormatting sqref="AI544">
    <cfRule type="containsText" dxfId="2607" priority="2877" operator="containsText" text="RELACIONADO">
      <formula>NOT(ISERROR(SEARCH("RELACIONADO",AI544)))</formula>
    </cfRule>
  </conditionalFormatting>
  <conditionalFormatting sqref="AI544">
    <cfRule type="containsText" dxfId="2606" priority="2876" operator="containsText" text="ANEXADO">
      <formula>NOT(ISERROR(SEARCH("ANEXADO",AI544)))</formula>
    </cfRule>
  </conditionalFormatting>
  <conditionalFormatting sqref="AI544">
    <cfRule type="containsText" dxfId="2605" priority="2875" operator="containsText" text="PENDIENTE">
      <formula>NOT(ISERROR(SEARCH("PENDIENTE",AI544)))</formula>
    </cfRule>
  </conditionalFormatting>
  <conditionalFormatting sqref="AI544">
    <cfRule type="containsText" dxfId="2604" priority="2874" operator="containsText" text="ENVIADO A FINANCIERA">
      <formula>NOT(ISERROR(SEARCH("ENVIADO A FINANCIERA",AI544)))</formula>
    </cfRule>
  </conditionalFormatting>
  <conditionalFormatting sqref="AI681">
    <cfRule type="containsText" dxfId="2603" priority="2873" operator="containsText" text="FIRMADO">
      <formula>NOT(ISERROR(SEARCH("FIRMADO",AI681)))</formula>
    </cfRule>
  </conditionalFormatting>
  <conditionalFormatting sqref="AI681">
    <cfRule type="containsText" dxfId="2602" priority="2872" operator="containsText" text="EXPEDIDO">
      <formula>NOT(ISERROR(SEARCH("EXPEDIDO",AI681)))</formula>
    </cfRule>
  </conditionalFormatting>
  <conditionalFormatting sqref="AI681">
    <cfRule type="containsText" dxfId="2601" priority="2871" operator="containsText" text="RELACIONADO">
      <formula>NOT(ISERROR(SEARCH("RELACIONADO",AI681)))</formula>
    </cfRule>
  </conditionalFormatting>
  <conditionalFormatting sqref="AI681">
    <cfRule type="containsText" dxfId="2600" priority="2870" operator="containsText" text="ANEXADO">
      <formula>NOT(ISERROR(SEARCH("ANEXADO",AI681)))</formula>
    </cfRule>
  </conditionalFormatting>
  <conditionalFormatting sqref="AI681">
    <cfRule type="containsText" dxfId="2599" priority="2869" operator="containsText" text="PENDIENTE">
      <formula>NOT(ISERROR(SEARCH("PENDIENTE",AI681)))</formula>
    </cfRule>
  </conditionalFormatting>
  <conditionalFormatting sqref="AI681">
    <cfRule type="containsText" dxfId="2598" priority="2868" operator="containsText" text="ENVIADO A FINANCIERA">
      <formula>NOT(ISERROR(SEARCH("ENVIADO A FINANCIERA",AI681)))</formula>
    </cfRule>
  </conditionalFormatting>
  <conditionalFormatting sqref="AI649">
    <cfRule type="containsText" dxfId="2597" priority="2867" operator="containsText" text="FIRMADO">
      <formula>NOT(ISERROR(SEARCH("FIRMADO",AI649)))</formula>
    </cfRule>
  </conditionalFormatting>
  <conditionalFormatting sqref="AI649">
    <cfRule type="containsText" dxfId="2596" priority="2866" operator="containsText" text="EXPEDIDO">
      <formula>NOT(ISERROR(SEARCH("EXPEDIDO",AI649)))</formula>
    </cfRule>
  </conditionalFormatting>
  <conditionalFormatting sqref="AI649">
    <cfRule type="containsText" dxfId="2595" priority="2865" operator="containsText" text="RELACIONADO">
      <formula>NOT(ISERROR(SEARCH("RELACIONADO",AI649)))</formula>
    </cfRule>
  </conditionalFormatting>
  <conditionalFormatting sqref="AI649">
    <cfRule type="containsText" dxfId="2594" priority="2864" operator="containsText" text="ANEXADO">
      <formula>NOT(ISERROR(SEARCH("ANEXADO",AI649)))</formula>
    </cfRule>
  </conditionalFormatting>
  <conditionalFormatting sqref="AI649">
    <cfRule type="containsText" dxfId="2593" priority="2863" operator="containsText" text="PENDIENTE">
      <formula>NOT(ISERROR(SEARCH("PENDIENTE",AI649)))</formula>
    </cfRule>
  </conditionalFormatting>
  <conditionalFormatting sqref="AI649">
    <cfRule type="containsText" dxfId="2592" priority="2862" operator="containsText" text="ENVIADO A FINANCIERA">
      <formula>NOT(ISERROR(SEARCH("ENVIADO A FINANCIERA",AI649)))</formula>
    </cfRule>
  </conditionalFormatting>
  <conditionalFormatting sqref="AI580">
    <cfRule type="containsText" dxfId="2591" priority="2861" operator="containsText" text="FIRMADO">
      <formula>NOT(ISERROR(SEARCH("FIRMADO",AI580)))</formula>
    </cfRule>
  </conditionalFormatting>
  <conditionalFormatting sqref="AI580">
    <cfRule type="containsText" dxfId="2590" priority="2860" operator="containsText" text="EXPEDIDO">
      <formula>NOT(ISERROR(SEARCH("EXPEDIDO",AI580)))</formula>
    </cfRule>
  </conditionalFormatting>
  <conditionalFormatting sqref="AI580">
    <cfRule type="containsText" dxfId="2589" priority="2859" operator="containsText" text="RELACIONADO">
      <formula>NOT(ISERROR(SEARCH("RELACIONADO",AI580)))</formula>
    </cfRule>
  </conditionalFormatting>
  <conditionalFormatting sqref="AI580">
    <cfRule type="containsText" dxfId="2588" priority="2858" operator="containsText" text="ANEXADO">
      <formula>NOT(ISERROR(SEARCH("ANEXADO",AI580)))</formula>
    </cfRule>
  </conditionalFormatting>
  <conditionalFormatting sqref="AI580">
    <cfRule type="containsText" dxfId="2587" priority="2857" operator="containsText" text="PENDIENTE">
      <formula>NOT(ISERROR(SEARCH("PENDIENTE",AI580)))</formula>
    </cfRule>
  </conditionalFormatting>
  <conditionalFormatting sqref="AI580">
    <cfRule type="containsText" dxfId="2586" priority="2856" operator="containsText" text="ENVIADO A FINANCIERA">
      <formula>NOT(ISERROR(SEARCH("ENVIADO A FINANCIERA",AI580)))</formula>
    </cfRule>
  </conditionalFormatting>
  <conditionalFormatting sqref="AI699">
    <cfRule type="containsText" dxfId="2585" priority="2855" operator="containsText" text="FIRMADO">
      <formula>NOT(ISERROR(SEARCH("FIRMADO",AI699)))</formula>
    </cfRule>
  </conditionalFormatting>
  <conditionalFormatting sqref="AI699">
    <cfRule type="containsText" dxfId="2584" priority="2854" operator="containsText" text="EXPEDIDO">
      <formula>NOT(ISERROR(SEARCH("EXPEDIDO",AI699)))</formula>
    </cfRule>
  </conditionalFormatting>
  <conditionalFormatting sqref="AI699">
    <cfRule type="containsText" dxfId="2583" priority="2853" operator="containsText" text="RELACIONADO">
      <formula>NOT(ISERROR(SEARCH("RELACIONADO",AI699)))</formula>
    </cfRule>
  </conditionalFormatting>
  <conditionalFormatting sqref="AI699">
    <cfRule type="containsText" dxfId="2582" priority="2852" operator="containsText" text="ANEXADO">
      <formula>NOT(ISERROR(SEARCH("ANEXADO",AI699)))</formula>
    </cfRule>
  </conditionalFormatting>
  <conditionalFormatting sqref="AI699">
    <cfRule type="containsText" dxfId="2581" priority="2851" operator="containsText" text="PENDIENTE">
      <formula>NOT(ISERROR(SEARCH("PENDIENTE",AI699)))</formula>
    </cfRule>
  </conditionalFormatting>
  <conditionalFormatting sqref="AI699">
    <cfRule type="containsText" dxfId="2580" priority="2850" operator="containsText" text="ENVIADO A FINANCIERA">
      <formula>NOT(ISERROR(SEARCH("ENVIADO A FINANCIERA",AI699)))</formula>
    </cfRule>
  </conditionalFormatting>
  <conditionalFormatting sqref="AI721">
    <cfRule type="containsText" dxfId="2579" priority="2849" operator="containsText" text="FIRMADO">
      <formula>NOT(ISERROR(SEARCH("FIRMADO",AI721)))</formula>
    </cfRule>
  </conditionalFormatting>
  <conditionalFormatting sqref="AI721">
    <cfRule type="containsText" dxfId="2578" priority="2848" operator="containsText" text="EXPEDIDO">
      <formula>NOT(ISERROR(SEARCH("EXPEDIDO",AI721)))</formula>
    </cfRule>
  </conditionalFormatting>
  <conditionalFormatting sqref="AI721">
    <cfRule type="containsText" dxfId="2577" priority="2847" operator="containsText" text="RELACIONADO">
      <formula>NOT(ISERROR(SEARCH("RELACIONADO",AI721)))</formula>
    </cfRule>
  </conditionalFormatting>
  <conditionalFormatting sqref="AI721">
    <cfRule type="containsText" dxfId="2576" priority="2846" operator="containsText" text="ANEXADO">
      <formula>NOT(ISERROR(SEARCH("ANEXADO",AI721)))</formula>
    </cfRule>
  </conditionalFormatting>
  <conditionalFormatting sqref="AI721">
    <cfRule type="containsText" dxfId="2575" priority="2845" operator="containsText" text="PENDIENTE">
      <formula>NOT(ISERROR(SEARCH("PENDIENTE",AI721)))</formula>
    </cfRule>
  </conditionalFormatting>
  <conditionalFormatting sqref="AI721">
    <cfRule type="containsText" dxfId="2574" priority="2844" operator="containsText" text="ENVIADO A FINANCIERA">
      <formula>NOT(ISERROR(SEARCH("ENVIADO A FINANCIERA",AI721)))</formula>
    </cfRule>
  </conditionalFormatting>
  <conditionalFormatting sqref="AI675">
    <cfRule type="containsText" dxfId="2573" priority="2843" operator="containsText" text="FIRMADO">
      <formula>NOT(ISERROR(SEARCH("FIRMADO",AI675)))</formula>
    </cfRule>
  </conditionalFormatting>
  <conditionalFormatting sqref="AI675">
    <cfRule type="containsText" dxfId="2572" priority="2842" operator="containsText" text="EXPEDIDO">
      <formula>NOT(ISERROR(SEARCH("EXPEDIDO",AI675)))</formula>
    </cfRule>
  </conditionalFormatting>
  <conditionalFormatting sqref="AI675">
    <cfRule type="containsText" dxfId="2571" priority="2841" operator="containsText" text="RELACIONADO">
      <formula>NOT(ISERROR(SEARCH("RELACIONADO",AI675)))</formula>
    </cfRule>
  </conditionalFormatting>
  <conditionalFormatting sqref="AI675">
    <cfRule type="containsText" dxfId="2570" priority="2840" operator="containsText" text="ANEXADO">
      <formula>NOT(ISERROR(SEARCH("ANEXADO",AI675)))</formula>
    </cfRule>
  </conditionalFormatting>
  <conditionalFormatting sqref="AI675">
    <cfRule type="containsText" dxfId="2569" priority="2839" operator="containsText" text="PENDIENTE">
      <formula>NOT(ISERROR(SEARCH("PENDIENTE",AI675)))</formula>
    </cfRule>
  </conditionalFormatting>
  <conditionalFormatting sqref="AI675">
    <cfRule type="containsText" dxfId="2568" priority="2838" operator="containsText" text="ENVIADO A FINANCIERA">
      <formula>NOT(ISERROR(SEARCH("ENVIADO A FINANCIERA",AI675)))</formula>
    </cfRule>
  </conditionalFormatting>
  <conditionalFormatting sqref="AI654">
    <cfRule type="containsText" dxfId="2567" priority="2837" operator="containsText" text="FIRMADO">
      <formula>NOT(ISERROR(SEARCH("FIRMADO",AI654)))</formula>
    </cfRule>
  </conditionalFormatting>
  <conditionalFormatting sqref="AI654">
    <cfRule type="containsText" dxfId="2566" priority="2836" operator="containsText" text="EXPEDIDO">
      <formula>NOT(ISERROR(SEARCH("EXPEDIDO",AI654)))</formula>
    </cfRule>
  </conditionalFormatting>
  <conditionalFormatting sqref="AI654">
    <cfRule type="containsText" dxfId="2565" priority="2835" operator="containsText" text="RELACIONADO">
      <formula>NOT(ISERROR(SEARCH("RELACIONADO",AI654)))</formula>
    </cfRule>
  </conditionalFormatting>
  <conditionalFormatting sqref="AI654">
    <cfRule type="containsText" dxfId="2564" priority="2834" operator="containsText" text="ANEXADO">
      <formula>NOT(ISERROR(SEARCH("ANEXADO",AI654)))</formula>
    </cfRule>
  </conditionalFormatting>
  <conditionalFormatting sqref="AI654">
    <cfRule type="containsText" dxfId="2563" priority="2833" operator="containsText" text="PENDIENTE">
      <formula>NOT(ISERROR(SEARCH("PENDIENTE",AI654)))</formula>
    </cfRule>
  </conditionalFormatting>
  <conditionalFormatting sqref="AI654">
    <cfRule type="containsText" dxfId="2562" priority="2832" operator="containsText" text="ENVIADO A FINANCIERA">
      <formula>NOT(ISERROR(SEARCH("ENVIADO A FINANCIERA",AI654)))</formula>
    </cfRule>
  </conditionalFormatting>
  <conditionalFormatting sqref="AI691">
    <cfRule type="containsText" dxfId="2561" priority="2831" operator="containsText" text="FIRMADO">
      <formula>NOT(ISERROR(SEARCH("FIRMADO",AI691)))</formula>
    </cfRule>
  </conditionalFormatting>
  <conditionalFormatting sqref="AI691">
    <cfRule type="containsText" dxfId="2560" priority="2830" operator="containsText" text="EXPEDIDO">
      <formula>NOT(ISERROR(SEARCH("EXPEDIDO",AI691)))</formula>
    </cfRule>
  </conditionalFormatting>
  <conditionalFormatting sqref="AI691">
    <cfRule type="containsText" dxfId="2559" priority="2829" operator="containsText" text="RELACIONADO">
      <formula>NOT(ISERROR(SEARCH("RELACIONADO",AI691)))</formula>
    </cfRule>
  </conditionalFormatting>
  <conditionalFormatting sqref="AI691">
    <cfRule type="containsText" dxfId="2558" priority="2828" operator="containsText" text="ANEXADO">
      <formula>NOT(ISERROR(SEARCH("ANEXADO",AI691)))</formula>
    </cfRule>
  </conditionalFormatting>
  <conditionalFormatting sqref="AI691">
    <cfRule type="containsText" dxfId="2557" priority="2827" operator="containsText" text="PENDIENTE">
      <formula>NOT(ISERROR(SEARCH("PENDIENTE",AI691)))</formula>
    </cfRule>
  </conditionalFormatting>
  <conditionalFormatting sqref="AI691">
    <cfRule type="containsText" dxfId="2556" priority="2826" operator="containsText" text="ENVIADO A FINANCIERA">
      <formula>NOT(ISERROR(SEARCH("ENVIADO A FINANCIERA",AI691)))</formula>
    </cfRule>
  </conditionalFormatting>
  <conditionalFormatting sqref="AI886 AI869:AI874 AI891:AI892 AI877:AI882 AI894:AI897 AI888 AI884 AI899">
    <cfRule type="containsText" dxfId="2555" priority="2825" operator="containsText" text="FIRMADO">
      <formula>NOT(ISERROR(SEARCH("FIRMADO",AI869)))</formula>
    </cfRule>
  </conditionalFormatting>
  <conditionalFormatting sqref="AI886 AI869:AI874 AI891:AI892 AI877:AI882 AI894:AI897 AI888 AI884 AI899">
    <cfRule type="containsText" dxfId="2554" priority="2824" operator="containsText" text="EXPEDIDO">
      <formula>NOT(ISERROR(SEARCH("EXPEDIDO",AI869)))</formula>
    </cfRule>
  </conditionalFormatting>
  <conditionalFormatting sqref="AI886 AI869:AI874 AI891:AI892 AI877:AI882 AI894:AI897 AI888 AI884 AI899">
    <cfRule type="containsText" dxfId="2553" priority="2823" operator="containsText" text="RELACIONADO">
      <formula>NOT(ISERROR(SEARCH("RELACIONADO",AI869)))</formula>
    </cfRule>
  </conditionalFormatting>
  <conditionalFormatting sqref="AI886 AI869:AI874 AI891:AI892 AI877:AI882 AI894:AI897 AI888 AI884 AI899">
    <cfRule type="containsText" dxfId="2552" priority="2822" operator="containsText" text="ANEXADO">
      <formula>NOT(ISERROR(SEARCH("ANEXADO",AI869)))</formula>
    </cfRule>
  </conditionalFormatting>
  <conditionalFormatting sqref="AI886 AI869:AI874 AI891:AI892 AI877:AI882 AI894:AI897 AI888 AI884 AI899">
    <cfRule type="containsText" dxfId="2551" priority="2821" operator="containsText" text="PENDIENTE">
      <formula>NOT(ISERROR(SEARCH("PENDIENTE",AI869)))</formula>
    </cfRule>
  </conditionalFormatting>
  <conditionalFormatting sqref="AI886 AI869:AI874 AI891:AI892 AI877:AI882 AI894:AI897 AI888 AI884 AI899">
    <cfRule type="containsText" dxfId="2550" priority="2820" operator="containsText" text="ENVIADO A FINANCIERA">
      <formula>NOT(ISERROR(SEARCH("ENVIADO A FINANCIERA",AI869)))</formula>
    </cfRule>
  </conditionalFormatting>
  <conditionalFormatting sqref="AI771">
    <cfRule type="containsText" dxfId="2549" priority="2819" operator="containsText" text="FIRMADO">
      <formula>NOT(ISERROR(SEARCH("FIRMADO",AI771)))</formula>
    </cfRule>
  </conditionalFormatting>
  <conditionalFormatting sqref="AI771">
    <cfRule type="containsText" dxfId="2548" priority="2818" operator="containsText" text="EXPEDIDO">
      <formula>NOT(ISERROR(SEARCH("EXPEDIDO",AI771)))</formula>
    </cfRule>
  </conditionalFormatting>
  <conditionalFormatting sqref="AI771">
    <cfRule type="containsText" dxfId="2547" priority="2817" operator="containsText" text="RELACIONADO">
      <formula>NOT(ISERROR(SEARCH("RELACIONADO",AI771)))</formula>
    </cfRule>
  </conditionalFormatting>
  <conditionalFormatting sqref="AI771">
    <cfRule type="containsText" dxfId="2546" priority="2816" operator="containsText" text="ANEXADO">
      <formula>NOT(ISERROR(SEARCH("ANEXADO",AI771)))</formula>
    </cfRule>
  </conditionalFormatting>
  <conditionalFormatting sqref="AI771">
    <cfRule type="containsText" dxfId="2545" priority="2815" operator="containsText" text="PENDIENTE">
      <formula>NOT(ISERROR(SEARCH("PENDIENTE",AI771)))</formula>
    </cfRule>
  </conditionalFormatting>
  <conditionalFormatting sqref="AI771">
    <cfRule type="containsText" dxfId="2544" priority="2814" operator="containsText" text="ENVIADO A FINANCIERA">
      <formula>NOT(ISERROR(SEARCH("ENVIADO A FINANCIERA",AI771)))</formula>
    </cfRule>
  </conditionalFormatting>
  <conditionalFormatting sqref="AI747">
    <cfRule type="containsText" dxfId="2543" priority="2813" operator="containsText" text="FIRMADO">
      <formula>NOT(ISERROR(SEARCH("FIRMADO",AI747)))</formula>
    </cfRule>
  </conditionalFormatting>
  <conditionalFormatting sqref="AI747">
    <cfRule type="containsText" dxfId="2542" priority="2812" operator="containsText" text="EXPEDIDO">
      <formula>NOT(ISERROR(SEARCH("EXPEDIDO",AI747)))</formula>
    </cfRule>
  </conditionalFormatting>
  <conditionalFormatting sqref="AI747">
    <cfRule type="containsText" dxfId="2541" priority="2811" operator="containsText" text="RELACIONADO">
      <formula>NOT(ISERROR(SEARCH("RELACIONADO",AI747)))</formula>
    </cfRule>
  </conditionalFormatting>
  <conditionalFormatting sqref="AI747">
    <cfRule type="containsText" dxfId="2540" priority="2810" operator="containsText" text="ANEXADO">
      <formula>NOT(ISERROR(SEARCH("ANEXADO",AI747)))</formula>
    </cfRule>
  </conditionalFormatting>
  <conditionalFormatting sqref="AI747">
    <cfRule type="containsText" dxfId="2539" priority="2809" operator="containsText" text="PENDIENTE">
      <formula>NOT(ISERROR(SEARCH("PENDIENTE",AI747)))</formula>
    </cfRule>
  </conditionalFormatting>
  <conditionalFormatting sqref="AI747">
    <cfRule type="containsText" dxfId="2538" priority="2808" operator="containsText" text="ENVIADO A FINANCIERA">
      <formula>NOT(ISERROR(SEARCH("ENVIADO A FINANCIERA",AI747)))</formula>
    </cfRule>
  </conditionalFormatting>
  <conditionalFormatting sqref="AI752">
    <cfRule type="containsText" dxfId="2537" priority="2807" operator="containsText" text="FIRMADO">
      <formula>NOT(ISERROR(SEARCH("FIRMADO",AI752)))</formula>
    </cfRule>
  </conditionalFormatting>
  <conditionalFormatting sqref="AI752">
    <cfRule type="containsText" dxfId="2536" priority="2806" operator="containsText" text="EXPEDIDO">
      <formula>NOT(ISERROR(SEARCH("EXPEDIDO",AI752)))</formula>
    </cfRule>
  </conditionalFormatting>
  <conditionalFormatting sqref="AI752">
    <cfRule type="containsText" dxfId="2535" priority="2805" operator="containsText" text="RELACIONADO">
      <formula>NOT(ISERROR(SEARCH("RELACIONADO",AI752)))</formula>
    </cfRule>
  </conditionalFormatting>
  <conditionalFormatting sqref="AI752">
    <cfRule type="containsText" dxfId="2534" priority="2804" operator="containsText" text="ANEXADO">
      <formula>NOT(ISERROR(SEARCH("ANEXADO",AI752)))</formula>
    </cfRule>
  </conditionalFormatting>
  <conditionalFormatting sqref="AI752">
    <cfRule type="containsText" dxfId="2533" priority="2803" operator="containsText" text="PENDIENTE">
      <formula>NOT(ISERROR(SEARCH("PENDIENTE",AI752)))</formula>
    </cfRule>
  </conditionalFormatting>
  <conditionalFormatting sqref="AI752">
    <cfRule type="containsText" dxfId="2532" priority="2802" operator="containsText" text="ENVIADO A FINANCIERA">
      <formula>NOT(ISERROR(SEARCH("ENVIADO A FINANCIERA",AI752)))</formula>
    </cfRule>
  </conditionalFormatting>
  <conditionalFormatting sqref="AI589">
    <cfRule type="containsText" dxfId="2531" priority="2801" operator="containsText" text="FIRMADO">
      <formula>NOT(ISERROR(SEARCH("FIRMADO",AI589)))</formula>
    </cfRule>
  </conditionalFormatting>
  <conditionalFormatting sqref="AI589">
    <cfRule type="containsText" dxfId="2530" priority="2800" operator="containsText" text="EXPEDIDO">
      <formula>NOT(ISERROR(SEARCH("EXPEDIDO",AI589)))</formula>
    </cfRule>
  </conditionalFormatting>
  <conditionalFormatting sqref="AI589">
    <cfRule type="containsText" dxfId="2529" priority="2799" operator="containsText" text="RELACIONADO">
      <formula>NOT(ISERROR(SEARCH("RELACIONADO",AI589)))</formula>
    </cfRule>
  </conditionalFormatting>
  <conditionalFormatting sqref="AI589">
    <cfRule type="containsText" dxfId="2528" priority="2798" operator="containsText" text="ANEXADO">
      <formula>NOT(ISERROR(SEARCH("ANEXADO",AI589)))</formula>
    </cfRule>
  </conditionalFormatting>
  <conditionalFormatting sqref="AI589">
    <cfRule type="containsText" dxfId="2527" priority="2797" operator="containsText" text="PENDIENTE">
      <formula>NOT(ISERROR(SEARCH("PENDIENTE",AI589)))</formula>
    </cfRule>
  </conditionalFormatting>
  <conditionalFormatting sqref="AI589">
    <cfRule type="containsText" dxfId="2526" priority="2796" operator="containsText" text="ENVIADO A FINANCIERA">
      <formula>NOT(ISERROR(SEARCH("ENVIADO A FINANCIERA",AI589)))</formula>
    </cfRule>
  </conditionalFormatting>
  <conditionalFormatting sqref="AI753">
    <cfRule type="containsText" dxfId="2525" priority="2795" operator="containsText" text="FIRMADO">
      <formula>NOT(ISERROR(SEARCH("FIRMADO",AI753)))</formula>
    </cfRule>
  </conditionalFormatting>
  <conditionalFormatting sqref="AI753">
    <cfRule type="containsText" dxfId="2524" priority="2794" operator="containsText" text="EXPEDIDO">
      <formula>NOT(ISERROR(SEARCH("EXPEDIDO",AI753)))</formula>
    </cfRule>
  </conditionalFormatting>
  <conditionalFormatting sqref="AI753">
    <cfRule type="containsText" dxfId="2523" priority="2793" operator="containsText" text="RELACIONADO">
      <formula>NOT(ISERROR(SEARCH("RELACIONADO",AI753)))</formula>
    </cfRule>
  </conditionalFormatting>
  <conditionalFormatting sqref="AI753">
    <cfRule type="containsText" dxfId="2522" priority="2792" operator="containsText" text="ANEXADO">
      <formula>NOT(ISERROR(SEARCH("ANEXADO",AI753)))</formula>
    </cfRule>
  </conditionalFormatting>
  <conditionalFormatting sqref="AI753">
    <cfRule type="containsText" dxfId="2521" priority="2791" operator="containsText" text="PENDIENTE">
      <formula>NOT(ISERROR(SEARCH("PENDIENTE",AI753)))</formula>
    </cfRule>
  </conditionalFormatting>
  <conditionalFormatting sqref="AI753">
    <cfRule type="containsText" dxfId="2520" priority="2790" operator="containsText" text="ENVIADO A FINANCIERA">
      <formula>NOT(ISERROR(SEARCH("ENVIADO A FINANCIERA",AI753)))</formula>
    </cfRule>
  </conditionalFormatting>
  <conditionalFormatting sqref="AI784">
    <cfRule type="containsText" dxfId="2519" priority="2789" operator="containsText" text="FIRMADO">
      <formula>NOT(ISERROR(SEARCH("FIRMADO",AI784)))</formula>
    </cfRule>
  </conditionalFormatting>
  <conditionalFormatting sqref="AI784">
    <cfRule type="containsText" dxfId="2518" priority="2788" operator="containsText" text="EXPEDIDO">
      <formula>NOT(ISERROR(SEARCH("EXPEDIDO",AI784)))</formula>
    </cfRule>
  </conditionalFormatting>
  <conditionalFormatting sqref="AI784">
    <cfRule type="containsText" dxfId="2517" priority="2787" operator="containsText" text="RELACIONADO">
      <formula>NOT(ISERROR(SEARCH("RELACIONADO",AI784)))</formula>
    </cfRule>
  </conditionalFormatting>
  <conditionalFormatting sqref="AI784">
    <cfRule type="containsText" dxfId="2516" priority="2786" operator="containsText" text="ANEXADO">
      <formula>NOT(ISERROR(SEARCH("ANEXADO",AI784)))</formula>
    </cfRule>
  </conditionalFormatting>
  <conditionalFormatting sqref="AI784">
    <cfRule type="containsText" dxfId="2515" priority="2785" operator="containsText" text="PENDIENTE">
      <formula>NOT(ISERROR(SEARCH("PENDIENTE",AI784)))</formula>
    </cfRule>
  </conditionalFormatting>
  <conditionalFormatting sqref="AI784">
    <cfRule type="containsText" dxfId="2514" priority="2784" operator="containsText" text="ENVIADO A FINANCIERA">
      <formula>NOT(ISERROR(SEARCH("ENVIADO A FINANCIERA",AI784)))</formula>
    </cfRule>
  </conditionalFormatting>
  <conditionalFormatting sqref="AI798">
    <cfRule type="containsText" dxfId="2513" priority="2783" operator="containsText" text="FIRMADO">
      <formula>NOT(ISERROR(SEARCH("FIRMADO",AI798)))</formula>
    </cfRule>
  </conditionalFormatting>
  <conditionalFormatting sqref="AI798">
    <cfRule type="containsText" dxfId="2512" priority="2782" operator="containsText" text="EXPEDIDO">
      <formula>NOT(ISERROR(SEARCH("EXPEDIDO",AI798)))</formula>
    </cfRule>
  </conditionalFormatting>
  <conditionalFormatting sqref="AI798">
    <cfRule type="containsText" dxfId="2511" priority="2781" operator="containsText" text="RELACIONADO">
      <formula>NOT(ISERROR(SEARCH("RELACIONADO",AI798)))</formula>
    </cfRule>
  </conditionalFormatting>
  <conditionalFormatting sqref="AI798">
    <cfRule type="containsText" dxfId="2510" priority="2780" operator="containsText" text="ANEXADO">
      <formula>NOT(ISERROR(SEARCH("ANEXADO",AI798)))</formula>
    </cfRule>
  </conditionalFormatting>
  <conditionalFormatting sqref="AI798">
    <cfRule type="containsText" dxfId="2509" priority="2779" operator="containsText" text="PENDIENTE">
      <formula>NOT(ISERROR(SEARCH("PENDIENTE",AI798)))</formula>
    </cfRule>
  </conditionalFormatting>
  <conditionalFormatting sqref="AI798">
    <cfRule type="containsText" dxfId="2508" priority="2778" operator="containsText" text="ENVIADO A FINANCIERA">
      <formula>NOT(ISERROR(SEARCH("ENVIADO A FINANCIERA",AI798)))</formula>
    </cfRule>
  </conditionalFormatting>
  <conditionalFormatting sqref="AI792">
    <cfRule type="containsText" dxfId="2507" priority="2777" operator="containsText" text="FIRMADO">
      <formula>NOT(ISERROR(SEARCH("FIRMADO",AI792)))</formula>
    </cfRule>
  </conditionalFormatting>
  <conditionalFormatting sqref="AI792">
    <cfRule type="containsText" dxfId="2506" priority="2776" operator="containsText" text="EXPEDIDO">
      <formula>NOT(ISERROR(SEARCH("EXPEDIDO",AI792)))</formula>
    </cfRule>
  </conditionalFormatting>
  <conditionalFormatting sqref="AI792">
    <cfRule type="containsText" dxfId="2505" priority="2775" operator="containsText" text="RELACIONADO">
      <formula>NOT(ISERROR(SEARCH("RELACIONADO",AI792)))</formula>
    </cfRule>
  </conditionalFormatting>
  <conditionalFormatting sqref="AI792">
    <cfRule type="containsText" dxfId="2504" priority="2774" operator="containsText" text="ANEXADO">
      <formula>NOT(ISERROR(SEARCH("ANEXADO",AI792)))</formula>
    </cfRule>
  </conditionalFormatting>
  <conditionalFormatting sqref="AI792">
    <cfRule type="containsText" dxfId="2503" priority="2773" operator="containsText" text="PENDIENTE">
      <formula>NOT(ISERROR(SEARCH("PENDIENTE",AI792)))</formula>
    </cfRule>
  </conditionalFormatting>
  <conditionalFormatting sqref="AI792">
    <cfRule type="containsText" dxfId="2502" priority="2772" operator="containsText" text="ENVIADO A FINANCIERA">
      <formula>NOT(ISERROR(SEARCH("ENVIADO A FINANCIERA",AI792)))</formula>
    </cfRule>
  </conditionalFormatting>
  <conditionalFormatting sqref="AI754">
    <cfRule type="containsText" dxfId="2501" priority="2771" operator="containsText" text="FIRMADO">
      <formula>NOT(ISERROR(SEARCH("FIRMADO",AI754)))</formula>
    </cfRule>
  </conditionalFormatting>
  <conditionalFormatting sqref="AI754">
    <cfRule type="containsText" dxfId="2500" priority="2770" operator="containsText" text="EXPEDIDO">
      <formula>NOT(ISERROR(SEARCH("EXPEDIDO",AI754)))</formula>
    </cfRule>
  </conditionalFormatting>
  <conditionalFormatting sqref="AI754">
    <cfRule type="containsText" dxfId="2499" priority="2769" operator="containsText" text="RELACIONADO">
      <formula>NOT(ISERROR(SEARCH("RELACIONADO",AI754)))</formula>
    </cfRule>
  </conditionalFormatting>
  <conditionalFormatting sqref="AI754">
    <cfRule type="containsText" dxfId="2498" priority="2768" operator="containsText" text="ANEXADO">
      <formula>NOT(ISERROR(SEARCH("ANEXADO",AI754)))</formula>
    </cfRule>
  </conditionalFormatting>
  <conditionalFormatting sqref="AI754">
    <cfRule type="containsText" dxfId="2497" priority="2767" operator="containsText" text="PENDIENTE">
      <formula>NOT(ISERROR(SEARCH("PENDIENTE",AI754)))</formula>
    </cfRule>
  </conditionalFormatting>
  <conditionalFormatting sqref="AI754">
    <cfRule type="containsText" dxfId="2496" priority="2766" operator="containsText" text="ENVIADO A FINANCIERA">
      <formula>NOT(ISERROR(SEARCH("ENVIADO A FINANCIERA",AI754)))</formula>
    </cfRule>
  </conditionalFormatting>
  <conditionalFormatting sqref="AI810">
    <cfRule type="containsText" dxfId="2495" priority="2765" operator="containsText" text="FIRMADO">
      <formula>NOT(ISERROR(SEARCH("FIRMADO",AI810)))</formula>
    </cfRule>
  </conditionalFormatting>
  <conditionalFormatting sqref="AI810">
    <cfRule type="containsText" dxfId="2494" priority="2764" operator="containsText" text="EXPEDIDO">
      <formula>NOT(ISERROR(SEARCH("EXPEDIDO",AI810)))</formula>
    </cfRule>
  </conditionalFormatting>
  <conditionalFormatting sqref="AI810">
    <cfRule type="containsText" dxfId="2493" priority="2763" operator="containsText" text="RELACIONADO">
      <formula>NOT(ISERROR(SEARCH("RELACIONADO",AI810)))</formula>
    </cfRule>
  </conditionalFormatting>
  <conditionalFormatting sqref="AI810">
    <cfRule type="containsText" dxfId="2492" priority="2762" operator="containsText" text="ANEXADO">
      <formula>NOT(ISERROR(SEARCH("ANEXADO",AI810)))</formula>
    </cfRule>
  </conditionalFormatting>
  <conditionalFormatting sqref="AI810">
    <cfRule type="containsText" dxfId="2491" priority="2761" operator="containsText" text="PENDIENTE">
      <formula>NOT(ISERROR(SEARCH("PENDIENTE",AI810)))</formula>
    </cfRule>
  </conditionalFormatting>
  <conditionalFormatting sqref="AI810">
    <cfRule type="containsText" dxfId="2490" priority="2760" operator="containsText" text="ENVIADO A FINANCIERA">
      <formula>NOT(ISERROR(SEARCH("ENVIADO A FINANCIERA",AI810)))</formula>
    </cfRule>
  </conditionalFormatting>
  <conditionalFormatting sqref="AI767">
    <cfRule type="containsText" dxfId="2489" priority="2759" operator="containsText" text="FIRMADO">
      <formula>NOT(ISERROR(SEARCH("FIRMADO",AI767)))</formula>
    </cfRule>
  </conditionalFormatting>
  <conditionalFormatting sqref="AI767">
    <cfRule type="containsText" dxfId="2488" priority="2758" operator="containsText" text="EXPEDIDO">
      <formula>NOT(ISERROR(SEARCH("EXPEDIDO",AI767)))</formula>
    </cfRule>
  </conditionalFormatting>
  <conditionalFormatting sqref="AI767">
    <cfRule type="containsText" dxfId="2487" priority="2757" operator="containsText" text="RELACIONADO">
      <formula>NOT(ISERROR(SEARCH("RELACIONADO",AI767)))</formula>
    </cfRule>
  </conditionalFormatting>
  <conditionalFormatting sqref="AI767">
    <cfRule type="containsText" dxfId="2486" priority="2756" operator="containsText" text="ANEXADO">
      <formula>NOT(ISERROR(SEARCH("ANEXADO",AI767)))</formula>
    </cfRule>
  </conditionalFormatting>
  <conditionalFormatting sqref="AI767">
    <cfRule type="containsText" dxfId="2485" priority="2755" operator="containsText" text="PENDIENTE">
      <formula>NOT(ISERROR(SEARCH("PENDIENTE",AI767)))</formula>
    </cfRule>
  </conditionalFormatting>
  <conditionalFormatting sqref="AI767">
    <cfRule type="containsText" dxfId="2484" priority="2754" operator="containsText" text="ENVIADO A FINANCIERA">
      <formula>NOT(ISERROR(SEARCH("ENVIADO A FINANCIERA",AI767)))</formula>
    </cfRule>
  </conditionalFormatting>
  <conditionalFormatting sqref="AI756">
    <cfRule type="containsText" dxfId="2483" priority="2753" operator="containsText" text="FIRMADO">
      <formula>NOT(ISERROR(SEARCH("FIRMADO",AI756)))</formula>
    </cfRule>
  </conditionalFormatting>
  <conditionalFormatting sqref="AI756">
    <cfRule type="containsText" dxfId="2482" priority="2752" operator="containsText" text="EXPEDIDO">
      <formula>NOT(ISERROR(SEARCH("EXPEDIDO",AI756)))</formula>
    </cfRule>
  </conditionalFormatting>
  <conditionalFormatting sqref="AI756">
    <cfRule type="containsText" dxfId="2481" priority="2751" operator="containsText" text="RELACIONADO">
      <formula>NOT(ISERROR(SEARCH("RELACIONADO",AI756)))</formula>
    </cfRule>
  </conditionalFormatting>
  <conditionalFormatting sqref="AI756">
    <cfRule type="containsText" dxfId="2480" priority="2750" operator="containsText" text="ANEXADO">
      <formula>NOT(ISERROR(SEARCH("ANEXADO",AI756)))</formula>
    </cfRule>
  </conditionalFormatting>
  <conditionalFormatting sqref="AI756">
    <cfRule type="containsText" dxfId="2479" priority="2749" operator="containsText" text="PENDIENTE">
      <formula>NOT(ISERROR(SEARCH("PENDIENTE",AI756)))</formula>
    </cfRule>
  </conditionalFormatting>
  <conditionalFormatting sqref="AI756">
    <cfRule type="containsText" dxfId="2478" priority="2748" operator="containsText" text="ENVIADO A FINANCIERA">
      <formula>NOT(ISERROR(SEARCH("ENVIADO A FINANCIERA",AI756)))</formula>
    </cfRule>
  </conditionalFormatting>
  <conditionalFormatting sqref="AI779">
    <cfRule type="containsText" dxfId="2477" priority="2747" operator="containsText" text="FIRMADO">
      <formula>NOT(ISERROR(SEARCH("FIRMADO",AI779)))</formula>
    </cfRule>
  </conditionalFormatting>
  <conditionalFormatting sqref="AI779">
    <cfRule type="containsText" dxfId="2476" priority="2746" operator="containsText" text="EXPEDIDO">
      <formula>NOT(ISERROR(SEARCH("EXPEDIDO",AI779)))</formula>
    </cfRule>
  </conditionalFormatting>
  <conditionalFormatting sqref="AI779">
    <cfRule type="containsText" dxfId="2475" priority="2745" operator="containsText" text="RELACIONADO">
      <formula>NOT(ISERROR(SEARCH("RELACIONADO",AI779)))</formula>
    </cfRule>
  </conditionalFormatting>
  <conditionalFormatting sqref="AI779">
    <cfRule type="containsText" dxfId="2474" priority="2744" operator="containsText" text="ANEXADO">
      <formula>NOT(ISERROR(SEARCH("ANEXADO",AI779)))</formula>
    </cfRule>
  </conditionalFormatting>
  <conditionalFormatting sqref="AI779">
    <cfRule type="containsText" dxfId="2473" priority="2743" operator="containsText" text="PENDIENTE">
      <formula>NOT(ISERROR(SEARCH("PENDIENTE",AI779)))</formula>
    </cfRule>
  </conditionalFormatting>
  <conditionalFormatting sqref="AI779">
    <cfRule type="containsText" dxfId="2472" priority="2742" operator="containsText" text="ENVIADO A FINANCIERA">
      <formula>NOT(ISERROR(SEARCH("ENVIADO A FINANCIERA",AI779)))</formula>
    </cfRule>
  </conditionalFormatting>
  <conditionalFormatting sqref="AI746">
    <cfRule type="containsText" dxfId="2471" priority="2741" operator="containsText" text="FIRMADO">
      <formula>NOT(ISERROR(SEARCH("FIRMADO",AI746)))</formula>
    </cfRule>
  </conditionalFormatting>
  <conditionalFormatting sqref="AI746">
    <cfRule type="containsText" dxfId="2470" priority="2740" operator="containsText" text="EXPEDIDO">
      <formula>NOT(ISERROR(SEARCH("EXPEDIDO",AI746)))</formula>
    </cfRule>
  </conditionalFormatting>
  <conditionalFormatting sqref="AI746">
    <cfRule type="containsText" dxfId="2469" priority="2739" operator="containsText" text="RELACIONADO">
      <formula>NOT(ISERROR(SEARCH("RELACIONADO",AI746)))</formula>
    </cfRule>
  </conditionalFormatting>
  <conditionalFormatting sqref="AI746">
    <cfRule type="containsText" dxfId="2468" priority="2738" operator="containsText" text="ANEXADO">
      <formula>NOT(ISERROR(SEARCH("ANEXADO",AI746)))</formula>
    </cfRule>
  </conditionalFormatting>
  <conditionalFormatting sqref="AI746">
    <cfRule type="containsText" dxfId="2467" priority="2737" operator="containsText" text="PENDIENTE">
      <formula>NOT(ISERROR(SEARCH("PENDIENTE",AI746)))</formula>
    </cfRule>
  </conditionalFormatting>
  <conditionalFormatting sqref="AI746">
    <cfRule type="containsText" dxfId="2466" priority="2736" operator="containsText" text="ENVIADO A FINANCIERA">
      <formula>NOT(ISERROR(SEARCH("ENVIADO A FINANCIERA",AI746)))</formula>
    </cfRule>
  </conditionalFormatting>
  <conditionalFormatting sqref="AI797">
    <cfRule type="containsText" dxfId="2465" priority="2735" operator="containsText" text="FIRMADO">
      <formula>NOT(ISERROR(SEARCH("FIRMADO",AI797)))</formula>
    </cfRule>
  </conditionalFormatting>
  <conditionalFormatting sqref="AI797">
    <cfRule type="containsText" dxfId="2464" priority="2734" operator="containsText" text="EXPEDIDO">
      <formula>NOT(ISERROR(SEARCH("EXPEDIDO",AI797)))</formula>
    </cfRule>
  </conditionalFormatting>
  <conditionalFormatting sqref="AI797">
    <cfRule type="containsText" dxfId="2463" priority="2733" operator="containsText" text="RELACIONADO">
      <formula>NOT(ISERROR(SEARCH("RELACIONADO",AI797)))</formula>
    </cfRule>
  </conditionalFormatting>
  <conditionalFormatting sqref="AI797">
    <cfRule type="containsText" dxfId="2462" priority="2732" operator="containsText" text="ANEXADO">
      <formula>NOT(ISERROR(SEARCH("ANEXADO",AI797)))</formula>
    </cfRule>
  </conditionalFormatting>
  <conditionalFormatting sqref="AI797">
    <cfRule type="containsText" dxfId="2461" priority="2731" operator="containsText" text="PENDIENTE">
      <formula>NOT(ISERROR(SEARCH("PENDIENTE",AI797)))</formula>
    </cfRule>
  </conditionalFormatting>
  <conditionalFormatting sqref="AI797">
    <cfRule type="containsText" dxfId="2460" priority="2730" operator="containsText" text="ENVIADO A FINANCIERA">
      <formula>NOT(ISERROR(SEARCH("ENVIADO A FINANCIERA",AI797)))</formula>
    </cfRule>
  </conditionalFormatting>
  <conditionalFormatting sqref="AI578">
    <cfRule type="containsText" dxfId="2459" priority="2729" operator="containsText" text="FIRMADO">
      <formula>NOT(ISERROR(SEARCH("FIRMADO",AI578)))</formula>
    </cfRule>
  </conditionalFormatting>
  <conditionalFormatting sqref="AI578">
    <cfRule type="containsText" dxfId="2458" priority="2728" operator="containsText" text="EXPEDIDO">
      <formula>NOT(ISERROR(SEARCH("EXPEDIDO",AI578)))</formula>
    </cfRule>
  </conditionalFormatting>
  <conditionalFormatting sqref="AI578">
    <cfRule type="containsText" dxfId="2457" priority="2727" operator="containsText" text="RELACIONADO">
      <formula>NOT(ISERROR(SEARCH("RELACIONADO",AI578)))</formula>
    </cfRule>
  </conditionalFormatting>
  <conditionalFormatting sqref="AI578">
    <cfRule type="containsText" dxfId="2456" priority="2726" operator="containsText" text="ANEXADO">
      <formula>NOT(ISERROR(SEARCH("ANEXADO",AI578)))</formula>
    </cfRule>
  </conditionalFormatting>
  <conditionalFormatting sqref="AI578">
    <cfRule type="containsText" dxfId="2455" priority="2725" operator="containsText" text="PENDIENTE">
      <formula>NOT(ISERROR(SEARCH("PENDIENTE",AI578)))</formula>
    </cfRule>
  </conditionalFormatting>
  <conditionalFormatting sqref="AI578">
    <cfRule type="containsText" dxfId="2454" priority="2724" operator="containsText" text="ENVIADO A FINANCIERA">
      <formula>NOT(ISERROR(SEARCH("ENVIADO A FINANCIERA",AI578)))</formula>
    </cfRule>
  </conditionalFormatting>
  <conditionalFormatting sqref="AI785">
    <cfRule type="containsText" dxfId="2453" priority="2723" operator="containsText" text="FIRMADO">
      <formula>NOT(ISERROR(SEARCH("FIRMADO",AI785)))</formula>
    </cfRule>
  </conditionalFormatting>
  <conditionalFormatting sqref="AI785">
    <cfRule type="containsText" dxfId="2452" priority="2722" operator="containsText" text="EXPEDIDO">
      <formula>NOT(ISERROR(SEARCH("EXPEDIDO",AI785)))</formula>
    </cfRule>
  </conditionalFormatting>
  <conditionalFormatting sqref="AI785">
    <cfRule type="containsText" dxfId="2451" priority="2721" operator="containsText" text="RELACIONADO">
      <formula>NOT(ISERROR(SEARCH("RELACIONADO",AI785)))</formula>
    </cfRule>
  </conditionalFormatting>
  <conditionalFormatting sqref="AI785">
    <cfRule type="containsText" dxfId="2450" priority="2720" operator="containsText" text="ANEXADO">
      <formula>NOT(ISERROR(SEARCH("ANEXADO",AI785)))</formula>
    </cfRule>
  </conditionalFormatting>
  <conditionalFormatting sqref="AI785">
    <cfRule type="containsText" dxfId="2449" priority="2719" operator="containsText" text="PENDIENTE">
      <formula>NOT(ISERROR(SEARCH("PENDIENTE",AI785)))</formula>
    </cfRule>
  </conditionalFormatting>
  <conditionalFormatting sqref="AI785">
    <cfRule type="containsText" dxfId="2448" priority="2718" operator="containsText" text="ENVIADO A FINANCIERA">
      <formula>NOT(ISERROR(SEARCH("ENVIADO A FINANCIERA",AI785)))</formula>
    </cfRule>
  </conditionalFormatting>
  <conditionalFormatting sqref="AI719">
    <cfRule type="containsText" dxfId="2447" priority="2717" operator="containsText" text="FIRMADO">
      <formula>NOT(ISERROR(SEARCH("FIRMADO",AI719)))</formula>
    </cfRule>
  </conditionalFormatting>
  <conditionalFormatting sqref="AI719">
    <cfRule type="containsText" dxfId="2446" priority="2716" operator="containsText" text="EXPEDIDO">
      <formula>NOT(ISERROR(SEARCH("EXPEDIDO",AI719)))</formula>
    </cfRule>
  </conditionalFormatting>
  <conditionalFormatting sqref="AI719">
    <cfRule type="containsText" dxfId="2445" priority="2715" operator="containsText" text="RELACIONADO">
      <formula>NOT(ISERROR(SEARCH("RELACIONADO",AI719)))</formula>
    </cfRule>
  </conditionalFormatting>
  <conditionalFormatting sqref="AI719">
    <cfRule type="containsText" dxfId="2444" priority="2714" operator="containsText" text="ANEXADO">
      <formula>NOT(ISERROR(SEARCH("ANEXADO",AI719)))</formula>
    </cfRule>
  </conditionalFormatting>
  <conditionalFormatting sqref="AI719">
    <cfRule type="containsText" dxfId="2443" priority="2713" operator="containsText" text="PENDIENTE">
      <formula>NOT(ISERROR(SEARCH("PENDIENTE",AI719)))</formula>
    </cfRule>
  </conditionalFormatting>
  <conditionalFormatting sqref="AI719">
    <cfRule type="containsText" dxfId="2442" priority="2712" operator="containsText" text="ENVIADO A FINANCIERA">
      <formula>NOT(ISERROR(SEARCH("ENVIADO A FINANCIERA",AI719)))</formula>
    </cfRule>
  </conditionalFormatting>
  <conditionalFormatting sqref="AI776">
    <cfRule type="containsText" dxfId="2441" priority="2711" operator="containsText" text="FIRMADO">
      <formula>NOT(ISERROR(SEARCH("FIRMADO",AI776)))</formula>
    </cfRule>
  </conditionalFormatting>
  <conditionalFormatting sqref="AI776">
    <cfRule type="containsText" dxfId="2440" priority="2710" operator="containsText" text="EXPEDIDO">
      <formula>NOT(ISERROR(SEARCH("EXPEDIDO",AI776)))</formula>
    </cfRule>
  </conditionalFormatting>
  <conditionalFormatting sqref="AI776">
    <cfRule type="containsText" dxfId="2439" priority="2709" operator="containsText" text="RELACIONADO">
      <formula>NOT(ISERROR(SEARCH("RELACIONADO",AI776)))</formula>
    </cfRule>
  </conditionalFormatting>
  <conditionalFormatting sqref="AI776">
    <cfRule type="containsText" dxfId="2438" priority="2708" operator="containsText" text="ANEXADO">
      <formula>NOT(ISERROR(SEARCH("ANEXADO",AI776)))</formula>
    </cfRule>
  </conditionalFormatting>
  <conditionalFormatting sqref="AI776">
    <cfRule type="containsText" dxfId="2437" priority="2707" operator="containsText" text="PENDIENTE">
      <formula>NOT(ISERROR(SEARCH("PENDIENTE",AI776)))</formula>
    </cfRule>
  </conditionalFormatting>
  <conditionalFormatting sqref="AI776">
    <cfRule type="containsText" dxfId="2436" priority="2706" operator="containsText" text="ENVIADO A FINANCIERA">
      <formula>NOT(ISERROR(SEARCH("ENVIADO A FINANCIERA",AI776)))</formula>
    </cfRule>
  </conditionalFormatting>
  <conditionalFormatting sqref="AI799">
    <cfRule type="containsText" dxfId="2435" priority="2705" operator="containsText" text="FIRMADO">
      <formula>NOT(ISERROR(SEARCH("FIRMADO",AI799)))</formula>
    </cfRule>
  </conditionalFormatting>
  <conditionalFormatting sqref="AI799">
    <cfRule type="containsText" dxfId="2434" priority="2704" operator="containsText" text="EXPEDIDO">
      <formula>NOT(ISERROR(SEARCH("EXPEDIDO",AI799)))</formula>
    </cfRule>
  </conditionalFormatting>
  <conditionalFormatting sqref="AI799">
    <cfRule type="containsText" dxfId="2433" priority="2703" operator="containsText" text="RELACIONADO">
      <formula>NOT(ISERROR(SEARCH("RELACIONADO",AI799)))</formula>
    </cfRule>
  </conditionalFormatting>
  <conditionalFormatting sqref="AI799">
    <cfRule type="containsText" dxfId="2432" priority="2702" operator="containsText" text="ANEXADO">
      <formula>NOT(ISERROR(SEARCH("ANEXADO",AI799)))</formula>
    </cfRule>
  </conditionalFormatting>
  <conditionalFormatting sqref="AI799">
    <cfRule type="containsText" dxfId="2431" priority="2701" operator="containsText" text="PENDIENTE">
      <formula>NOT(ISERROR(SEARCH("PENDIENTE",AI799)))</formula>
    </cfRule>
  </conditionalFormatting>
  <conditionalFormatting sqref="AI799">
    <cfRule type="containsText" dxfId="2430" priority="2700" operator="containsText" text="ENVIADO A FINANCIERA">
      <formula>NOT(ISERROR(SEARCH("ENVIADO A FINANCIERA",AI799)))</formula>
    </cfRule>
  </conditionalFormatting>
  <conditionalFormatting sqref="AI772">
    <cfRule type="containsText" dxfId="2429" priority="2699" operator="containsText" text="FIRMADO">
      <formula>NOT(ISERROR(SEARCH("FIRMADO",AI772)))</formula>
    </cfRule>
  </conditionalFormatting>
  <conditionalFormatting sqref="AI772">
    <cfRule type="containsText" dxfId="2428" priority="2698" operator="containsText" text="EXPEDIDO">
      <formula>NOT(ISERROR(SEARCH("EXPEDIDO",AI772)))</formula>
    </cfRule>
  </conditionalFormatting>
  <conditionalFormatting sqref="AI772">
    <cfRule type="containsText" dxfId="2427" priority="2697" operator="containsText" text="RELACIONADO">
      <formula>NOT(ISERROR(SEARCH("RELACIONADO",AI772)))</formula>
    </cfRule>
  </conditionalFormatting>
  <conditionalFormatting sqref="AI772">
    <cfRule type="containsText" dxfId="2426" priority="2696" operator="containsText" text="ANEXADO">
      <formula>NOT(ISERROR(SEARCH("ANEXADO",AI772)))</formula>
    </cfRule>
  </conditionalFormatting>
  <conditionalFormatting sqref="AI772">
    <cfRule type="containsText" dxfId="2425" priority="2695" operator="containsText" text="PENDIENTE">
      <formula>NOT(ISERROR(SEARCH("PENDIENTE",AI772)))</formula>
    </cfRule>
  </conditionalFormatting>
  <conditionalFormatting sqref="AI772">
    <cfRule type="containsText" dxfId="2424" priority="2694" operator="containsText" text="ENVIADO A FINANCIERA">
      <formula>NOT(ISERROR(SEARCH("ENVIADO A FINANCIERA",AI772)))</formula>
    </cfRule>
  </conditionalFormatting>
  <conditionalFormatting sqref="AI709">
    <cfRule type="containsText" dxfId="2423" priority="2693" operator="containsText" text="FIRMADO">
      <formula>NOT(ISERROR(SEARCH("FIRMADO",AI709)))</formula>
    </cfRule>
  </conditionalFormatting>
  <conditionalFormatting sqref="AI709">
    <cfRule type="containsText" dxfId="2422" priority="2692" operator="containsText" text="EXPEDIDO">
      <formula>NOT(ISERROR(SEARCH("EXPEDIDO",AI709)))</formula>
    </cfRule>
  </conditionalFormatting>
  <conditionalFormatting sqref="AI709">
    <cfRule type="containsText" dxfId="2421" priority="2691" operator="containsText" text="RELACIONADO">
      <formula>NOT(ISERROR(SEARCH("RELACIONADO",AI709)))</formula>
    </cfRule>
  </conditionalFormatting>
  <conditionalFormatting sqref="AI709">
    <cfRule type="containsText" dxfId="2420" priority="2690" operator="containsText" text="ANEXADO">
      <formula>NOT(ISERROR(SEARCH("ANEXADO",AI709)))</formula>
    </cfRule>
  </conditionalFormatting>
  <conditionalFormatting sqref="AI709">
    <cfRule type="containsText" dxfId="2419" priority="2689" operator="containsText" text="PENDIENTE">
      <formula>NOT(ISERROR(SEARCH("PENDIENTE",AI709)))</formula>
    </cfRule>
  </conditionalFormatting>
  <conditionalFormatting sqref="AI709">
    <cfRule type="containsText" dxfId="2418" priority="2688" operator="containsText" text="ENVIADO A FINANCIERA">
      <formula>NOT(ISERROR(SEARCH("ENVIADO A FINANCIERA",AI709)))</formula>
    </cfRule>
  </conditionalFormatting>
  <conditionalFormatting sqref="AI828">
    <cfRule type="containsText" dxfId="2417" priority="2687" operator="containsText" text="FIRMADO">
      <formula>NOT(ISERROR(SEARCH("FIRMADO",AI828)))</formula>
    </cfRule>
  </conditionalFormatting>
  <conditionalFormatting sqref="AI828">
    <cfRule type="containsText" dxfId="2416" priority="2686" operator="containsText" text="EXPEDIDO">
      <formula>NOT(ISERROR(SEARCH("EXPEDIDO",AI828)))</formula>
    </cfRule>
  </conditionalFormatting>
  <conditionalFormatting sqref="AI828">
    <cfRule type="containsText" dxfId="2415" priority="2685" operator="containsText" text="RELACIONADO">
      <formula>NOT(ISERROR(SEARCH("RELACIONADO",AI828)))</formula>
    </cfRule>
  </conditionalFormatting>
  <conditionalFormatting sqref="AI828">
    <cfRule type="containsText" dxfId="2414" priority="2684" operator="containsText" text="ANEXADO">
      <formula>NOT(ISERROR(SEARCH("ANEXADO",AI828)))</formula>
    </cfRule>
  </conditionalFormatting>
  <conditionalFormatting sqref="AI828">
    <cfRule type="containsText" dxfId="2413" priority="2683" operator="containsText" text="PENDIENTE">
      <formula>NOT(ISERROR(SEARCH("PENDIENTE",AI828)))</formula>
    </cfRule>
  </conditionalFormatting>
  <conditionalFormatting sqref="AI828">
    <cfRule type="containsText" dxfId="2412" priority="2682" operator="containsText" text="ENVIADO A FINANCIERA">
      <formula>NOT(ISERROR(SEARCH("ENVIADO A FINANCIERA",AI828)))</formula>
    </cfRule>
  </conditionalFormatting>
  <conditionalFormatting sqref="AI800">
    <cfRule type="containsText" dxfId="2411" priority="2681" operator="containsText" text="FIRMADO">
      <formula>NOT(ISERROR(SEARCH("FIRMADO",AI800)))</formula>
    </cfRule>
  </conditionalFormatting>
  <conditionalFormatting sqref="AI800">
    <cfRule type="containsText" dxfId="2410" priority="2680" operator="containsText" text="EXPEDIDO">
      <formula>NOT(ISERROR(SEARCH("EXPEDIDO",AI800)))</formula>
    </cfRule>
  </conditionalFormatting>
  <conditionalFormatting sqref="AI800">
    <cfRule type="containsText" dxfId="2409" priority="2679" operator="containsText" text="RELACIONADO">
      <formula>NOT(ISERROR(SEARCH("RELACIONADO",AI800)))</formula>
    </cfRule>
  </conditionalFormatting>
  <conditionalFormatting sqref="AI800">
    <cfRule type="containsText" dxfId="2408" priority="2678" operator="containsText" text="ANEXADO">
      <formula>NOT(ISERROR(SEARCH("ANEXADO",AI800)))</formula>
    </cfRule>
  </conditionalFormatting>
  <conditionalFormatting sqref="AI800">
    <cfRule type="containsText" dxfId="2407" priority="2677" operator="containsText" text="PENDIENTE">
      <formula>NOT(ISERROR(SEARCH("PENDIENTE",AI800)))</formula>
    </cfRule>
  </conditionalFormatting>
  <conditionalFormatting sqref="AI800">
    <cfRule type="containsText" dxfId="2406" priority="2676" operator="containsText" text="ENVIADO A FINANCIERA">
      <formula>NOT(ISERROR(SEARCH("ENVIADO A FINANCIERA",AI800)))</formula>
    </cfRule>
  </conditionalFormatting>
  <conditionalFormatting sqref="AI808">
    <cfRule type="containsText" dxfId="2405" priority="2675" operator="containsText" text="FIRMADO">
      <formula>NOT(ISERROR(SEARCH("FIRMADO",AI808)))</formula>
    </cfRule>
  </conditionalFormatting>
  <conditionalFormatting sqref="AI808">
    <cfRule type="containsText" dxfId="2404" priority="2674" operator="containsText" text="EXPEDIDO">
      <formula>NOT(ISERROR(SEARCH("EXPEDIDO",AI808)))</formula>
    </cfRule>
  </conditionalFormatting>
  <conditionalFormatting sqref="AI808">
    <cfRule type="containsText" dxfId="2403" priority="2673" operator="containsText" text="RELACIONADO">
      <formula>NOT(ISERROR(SEARCH("RELACIONADO",AI808)))</formula>
    </cfRule>
  </conditionalFormatting>
  <conditionalFormatting sqref="AI808">
    <cfRule type="containsText" dxfId="2402" priority="2672" operator="containsText" text="ANEXADO">
      <formula>NOT(ISERROR(SEARCH("ANEXADO",AI808)))</formula>
    </cfRule>
  </conditionalFormatting>
  <conditionalFormatting sqref="AI808">
    <cfRule type="containsText" dxfId="2401" priority="2671" operator="containsText" text="PENDIENTE">
      <formula>NOT(ISERROR(SEARCH("PENDIENTE",AI808)))</formula>
    </cfRule>
  </conditionalFormatting>
  <conditionalFormatting sqref="AI808">
    <cfRule type="containsText" dxfId="2400" priority="2670" operator="containsText" text="ENVIADO A FINANCIERA">
      <formula>NOT(ISERROR(SEARCH("ENVIADO A FINANCIERA",AI808)))</formula>
    </cfRule>
  </conditionalFormatting>
  <conditionalFormatting sqref="AI902">
    <cfRule type="containsText" dxfId="2399" priority="2669" operator="containsText" text="FIRMADO">
      <formula>NOT(ISERROR(SEARCH("FIRMADO",AI902)))</formula>
    </cfRule>
  </conditionalFormatting>
  <conditionalFormatting sqref="AI902">
    <cfRule type="containsText" dxfId="2398" priority="2668" operator="containsText" text="EXPEDIDO">
      <formula>NOT(ISERROR(SEARCH("EXPEDIDO",AI902)))</formula>
    </cfRule>
  </conditionalFormatting>
  <conditionalFormatting sqref="AI902">
    <cfRule type="containsText" dxfId="2397" priority="2667" operator="containsText" text="RELACIONADO">
      <formula>NOT(ISERROR(SEARCH("RELACIONADO",AI902)))</formula>
    </cfRule>
  </conditionalFormatting>
  <conditionalFormatting sqref="AI902">
    <cfRule type="containsText" dxfId="2396" priority="2666" operator="containsText" text="ANEXADO">
      <formula>NOT(ISERROR(SEARCH("ANEXADO",AI902)))</formula>
    </cfRule>
  </conditionalFormatting>
  <conditionalFormatting sqref="AI902">
    <cfRule type="containsText" dxfId="2395" priority="2665" operator="containsText" text="PENDIENTE">
      <formula>NOT(ISERROR(SEARCH("PENDIENTE",AI902)))</formula>
    </cfRule>
  </conditionalFormatting>
  <conditionalFormatting sqref="AI902">
    <cfRule type="containsText" dxfId="2394" priority="2664" operator="containsText" text="ENVIADO A FINANCIERA">
      <formula>NOT(ISERROR(SEARCH("ENVIADO A FINANCIERA",AI902)))</formula>
    </cfRule>
  </conditionalFormatting>
  <conditionalFormatting sqref="AI903">
    <cfRule type="containsText" dxfId="2393" priority="2663" operator="containsText" text="FIRMADO">
      <formula>NOT(ISERROR(SEARCH("FIRMADO",AI903)))</formula>
    </cfRule>
  </conditionalFormatting>
  <conditionalFormatting sqref="AI903">
    <cfRule type="containsText" dxfId="2392" priority="2662" operator="containsText" text="EXPEDIDO">
      <formula>NOT(ISERROR(SEARCH("EXPEDIDO",AI903)))</formula>
    </cfRule>
  </conditionalFormatting>
  <conditionalFormatting sqref="AI903">
    <cfRule type="containsText" dxfId="2391" priority="2661" operator="containsText" text="RELACIONADO">
      <formula>NOT(ISERROR(SEARCH("RELACIONADO",AI903)))</formula>
    </cfRule>
  </conditionalFormatting>
  <conditionalFormatting sqref="AI903">
    <cfRule type="containsText" dxfId="2390" priority="2660" operator="containsText" text="ANEXADO">
      <formula>NOT(ISERROR(SEARCH("ANEXADO",AI903)))</formula>
    </cfRule>
  </conditionalFormatting>
  <conditionalFormatting sqref="AI903">
    <cfRule type="containsText" dxfId="2389" priority="2659" operator="containsText" text="PENDIENTE">
      <formula>NOT(ISERROR(SEARCH("PENDIENTE",AI903)))</formula>
    </cfRule>
  </conditionalFormatting>
  <conditionalFormatting sqref="AI903">
    <cfRule type="containsText" dxfId="2388" priority="2658" operator="containsText" text="ENVIADO A FINANCIERA">
      <formula>NOT(ISERROR(SEARCH("ENVIADO A FINANCIERA",AI903)))</formula>
    </cfRule>
  </conditionalFormatting>
  <conditionalFormatting sqref="AI906">
    <cfRule type="containsText" dxfId="2387" priority="2657" operator="containsText" text="FIRMADO">
      <formula>NOT(ISERROR(SEARCH("FIRMADO",AI906)))</formula>
    </cfRule>
  </conditionalFormatting>
  <conditionalFormatting sqref="AI906">
    <cfRule type="containsText" dxfId="2386" priority="2656" operator="containsText" text="EXPEDIDO">
      <formula>NOT(ISERROR(SEARCH("EXPEDIDO",AI906)))</formula>
    </cfRule>
  </conditionalFormatting>
  <conditionalFormatting sqref="AI906">
    <cfRule type="containsText" dxfId="2385" priority="2655" operator="containsText" text="RELACIONADO">
      <formula>NOT(ISERROR(SEARCH("RELACIONADO",AI906)))</formula>
    </cfRule>
  </conditionalFormatting>
  <conditionalFormatting sqref="AI906">
    <cfRule type="containsText" dxfId="2384" priority="2654" operator="containsText" text="ANEXADO">
      <formula>NOT(ISERROR(SEARCH("ANEXADO",AI906)))</formula>
    </cfRule>
  </conditionalFormatting>
  <conditionalFormatting sqref="AI906">
    <cfRule type="containsText" dxfId="2383" priority="2653" operator="containsText" text="PENDIENTE">
      <formula>NOT(ISERROR(SEARCH("PENDIENTE",AI906)))</formula>
    </cfRule>
  </conditionalFormatting>
  <conditionalFormatting sqref="AI906">
    <cfRule type="containsText" dxfId="2382" priority="2652" operator="containsText" text="ENVIADO A FINANCIERA">
      <formula>NOT(ISERROR(SEARCH("ENVIADO A FINANCIERA",AI906)))</formula>
    </cfRule>
  </conditionalFormatting>
  <conditionalFormatting sqref="AI564">
    <cfRule type="containsText" dxfId="2381" priority="2651" operator="containsText" text="FIRMADO">
      <formula>NOT(ISERROR(SEARCH("FIRMADO",AI564)))</formula>
    </cfRule>
  </conditionalFormatting>
  <conditionalFormatting sqref="AI564">
    <cfRule type="containsText" dxfId="2380" priority="2650" operator="containsText" text="EXPEDIDO">
      <formula>NOT(ISERROR(SEARCH("EXPEDIDO",AI564)))</formula>
    </cfRule>
  </conditionalFormatting>
  <conditionalFormatting sqref="AI564">
    <cfRule type="containsText" dxfId="2379" priority="2649" operator="containsText" text="RELACIONADO">
      <formula>NOT(ISERROR(SEARCH("RELACIONADO",AI564)))</formula>
    </cfRule>
  </conditionalFormatting>
  <conditionalFormatting sqref="AI564">
    <cfRule type="containsText" dxfId="2378" priority="2648" operator="containsText" text="ANEXADO">
      <formula>NOT(ISERROR(SEARCH("ANEXADO",AI564)))</formula>
    </cfRule>
  </conditionalFormatting>
  <conditionalFormatting sqref="AI564">
    <cfRule type="containsText" dxfId="2377" priority="2647" operator="containsText" text="PENDIENTE">
      <formula>NOT(ISERROR(SEARCH("PENDIENTE",AI564)))</formula>
    </cfRule>
  </conditionalFormatting>
  <conditionalFormatting sqref="AI564">
    <cfRule type="containsText" dxfId="2376" priority="2646" operator="containsText" text="ENVIADO A FINANCIERA">
      <formula>NOT(ISERROR(SEARCH("ENVIADO A FINANCIERA",AI564)))</formula>
    </cfRule>
  </conditionalFormatting>
  <conditionalFormatting sqref="AI733">
    <cfRule type="containsText" dxfId="2375" priority="2645" operator="containsText" text="FIRMADO">
      <formula>NOT(ISERROR(SEARCH("FIRMADO",AI733)))</formula>
    </cfRule>
  </conditionalFormatting>
  <conditionalFormatting sqref="AI733">
    <cfRule type="containsText" dxfId="2374" priority="2644" operator="containsText" text="EXPEDIDO">
      <formula>NOT(ISERROR(SEARCH("EXPEDIDO",AI733)))</formula>
    </cfRule>
  </conditionalFormatting>
  <conditionalFormatting sqref="AI733">
    <cfRule type="containsText" dxfId="2373" priority="2643" operator="containsText" text="RELACIONADO">
      <formula>NOT(ISERROR(SEARCH("RELACIONADO",AI733)))</formula>
    </cfRule>
  </conditionalFormatting>
  <conditionalFormatting sqref="AI733">
    <cfRule type="containsText" dxfId="2372" priority="2642" operator="containsText" text="ANEXADO">
      <formula>NOT(ISERROR(SEARCH("ANEXADO",AI733)))</formula>
    </cfRule>
  </conditionalFormatting>
  <conditionalFormatting sqref="AI733">
    <cfRule type="containsText" dxfId="2371" priority="2641" operator="containsText" text="PENDIENTE">
      <formula>NOT(ISERROR(SEARCH("PENDIENTE",AI733)))</formula>
    </cfRule>
  </conditionalFormatting>
  <conditionalFormatting sqref="AI733">
    <cfRule type="containsText" dxfId="2370" priority="2640" operator="containsText" text="ENVIADO A FINANCIERA">
      <formula>NOT(ISERROR(SEARCH("ENVIADO A FINANCIERA",AI733)))</formula>
    </cfRule>
  </conditionalFormatting>
  <conditionalFormatting sqref="AI786">
    <cfRule type="containsText" dxfId="2369" priority="2639" operator="containsText" text="FIRMADO">
      <formula>NOT(ISERROR(SEARCH("FIRMADO",AI786)))</formula>
    </cfRule>
  </conditionalFormatting>
  <conditionalFormatting sqref="AI786">
    <cfRule type="containsText" dxfId="2368" priority="2638" operator="containsText" text="EXPEDIDO">
      <formula>NOT(ISERROR(SEARCH("EXPEDIDO",AI786)))</formula>
    </cfRule>
  </conditionalFormatting>
  <conditionalFormatting sqref="AI786">
    <cfRule type="containsText" dxfId="2367" priority="2637" operator="containsText" text="RELACIONADO">
      <formula>NOT(ISERROR(SEARCH("RELACIONADO",AI786)))</formula>
    </cfRule>
  </conditionalFormatting>
  <conditionalFormatting sqref="AI786">
    <cfRule type="containsText" dxfId="2366" priority="2636" operator="containsText" text="ANEXADO">
      <formula>NOT(ISERROR(SEARCH("ANEXADO",AI786)))</formula>
    </cfRule>
  </conditionalFormatting>
  <conditionalFormatting sqref="AI786">
    <cfRule type="containsText" dxfId="2365" priority="2635" operator="containsText" text="PENDIENTE">
      <formula>NOT(ISERROR(SEARCH("PENDIENTE",AI786)))</formula>
    </cfRule>
  </conditionalFormatting>
  <conditionalFormatting sqref="AI786">
    <cfRule type="containsText" dxfId="2364" priority="2634" operator="containsText" text="ENVIADO A FINANCIERA">
      <formula>NOT(ISERROR(SEARCH("ENVIADO A FINANCIERA",AI786)))</formula>
    </cfRule>
  </conditionalFormatting>
  <conditionalFormatting sqref="AI768">
    <cfRule type="containsText" dxfId="2363" priority="2633" operator="containsText" text="FIRMADO">
      <formula>NOT(ISERROR(SEARCH("FIRMADO",AI768)))</formula>
    </cfRule>
  </conditionalFormatting>
  <conditionalFormatting sqref="AI768">
    <cfRule type="containsText" dxfId="2362" priority="2632" operator="containsText" text="EXPEDIDO">
      <formula>NOT(ISERROR(SEARCH("EXPEDIDO",AI768)))</formula>
    </cfRule>
  </conditionalFormatting>
  <conditionalFormatting sqref="AI768">
    <cfRule type="containsText" dxfId="2361" priority="2631" operator="containsText" text="RELACIONADO">
      <formula>NOT(ISERROR(SEARCH("RELACIONADO",AI768)))</formula>
    </cfRule>
  </conditionalFormatting>
  <conditionalFormatting sqref="AI768">
    <cfRule type="containsText" dxfId="2360" priority="2630" operator="containsText" text="ANEXADO">
      <formula>NOT(ISERROR(SEARCH("ANEXADO",AI768)))</formula>
    </cfRule>
  </conditionalFormatting>
  <conditionalFormatting sqref="AI768">
    <cfRule type="containsText" dxfId="2359" priority="2629" operator="containsText" text="PENDIENTE">
      <formula>NOT(ISERROR(SEARCH("PENDIENTE",AI768)))</formula>
    </cfRule>
  </conditionalFormatting>
  <conditionalFormatting sqref="AI768">
    <cfRule type="containsText" dxfId="2358" priority="2628" operator="containsText" text="ENVIADO A FINANCIERA">
      <formula>NOT(ISERROR(SEARCH("ENVIADO A FINANCIERA",AI768)))</formula>
    </cfRule>
  </conditionalFormatting>
  <conditionalFormatting sqref="AI795">
    <cfRule type="containsText" dxfId="2357" priority="2627" operator="containsText" text="FIRMADO">
      <formula>NOT(ISERROR(SEARCH("FIRMADO",AI795)))</formula>
    </cfRule>
  </conditionalFormatting>
  <conditionalFormatting sqref="AI795">
    <cfRule type="containsText" dxfId="2356" priority="2626" operator="containsText" text="EXPEDIDO">
      <formula>NOT(ISERROR(SEARCH("EXPEDIDO",AI795)))</formula>
    </cfRule>
  </conditionalFormatting>
  <conditionalFormatting sqref="AI795">
    <cfRule type="containsText" dxfId="2355" priority="2625" operator="containsText" text="RELACIONADO">
      <formula>NOT(ISERROR(SEARCH("RELACIONADO",AI795)))</formula>
    </cfRule>
  </conditionalFormatting>
  <conditionalFormatting sqref="AI795">
    <cfRule type="containsText" dxfId="2354" priority="2624" operator="containsText" text="ANEXADO">
      <formula>NOT(ISERROR(SEARCH("ANEXADO",AI795)))</formula>
    </cfRule>
  </conditionalFormatting>
  <conditionalFormatting sqref="AI795">
    <cfRule type="containsText" dxfId="2353" priority="2623" operator="containsText" text="PENDIENTE">
      <formula>NOT(ISERROR(SEARCH("PENDIENTE",AI795)))</formula>
    </cfRule>
  </conditionalFormatting>
  <conditionalFormatting sqref="AI795">
    <cfRule type="containsText" dxfId="2352" priority="2622" operator="containsText" text="ENVIADO A FINANCIERA">
      <formula>NOT(ISERROR(SEARCH("ENVIADO A FINANCIERA",AI795)))</formula>
    </cfRule>
  </conditionalFormatting>
  <conditionalFormatting sqref="AI773">
    <cfRule type="containsText" dxfId="2351" priority="2621" operator="containsText" text="FIRMADO">
      <formula>NOT(ISERROR(SEARCH("FIRMADO",AI773)))</formula>
    </cfRule>
  </conditionalFormatting>
  <conditionalFormatting sqref="AI773">
    <cfRule type="containsText" dxfId="2350" priority="2620" operator="containsText" text="EXPEDIDO">
      <formula>NOT(ISERROR(SEARCH("EXPEDIDO",AI773)))</formula>
    </cfRule>
  </conditionalFormatting>
  <conditionalFormatting sqref="AI773">
    <cfRule type="containsText" dxfId="2349" priority="2619" operator="containsText" text="RELACIONADO">
      <formula>NOT(ISERROR(SEARCH("RELACIONADO",AI773)))</formula>
    </cfRule>
  </conditionalFormatting>
  <conditionalFormatting sqref="AI773">
    <cfRule type="containsText" dxfId="2348" priority="2618" operator="containsText" text="ANEXADO">
      <formula>NOT(ISERROR(SEARCH("ANEXADO",AI773)))</formula>
    </cfRule>
  </conditionalFormatting>
  <conditionalFormatting sqref="AI773">
    <cfRule type="containsText" dxfId="2347" priority="2617" operator="containsText" text="PENDIENTE">
      <formula>NOT(ISERROR(SEARCH("PENDIENTE",AI773)))</formula>
    </cfRule>
  </conditionalFormatting>
  <conditionalFormatting sqref="AI773">
    <cfRule type="containsText" dxfId="2346" priority="2616" operator="containsText" text="ENVIADO A FINANCIERA">
      <formula>NOT(ISERROR(SEARCH("ENVIADO A FINANCIERA",AI773)))</formula>
    </cfRule>
  </conditionalFormatting>
  <conditionalFormatting sqref="AI778">
    <cfRule type="containsText" dxfId="2345" priority="2615" operator="containsText" text="FIRMADO">
      <formula>NOT(ISERROR(SEARCH("FIRMADO",AI778)))</formula>
    </cfRule>
  </conditionalFormatting>
  <conditionalFormatting sqref="AI778">
    <cfRule type="containsText" dxfId="2344" priority="2614" operator="containsText" text="EXPEDIDO">
      <formula>NOT(ISERROR(SEARCH("EXPEDIDO",AI778)))</formula>
    </cfRule>
  </conditionalFormatting>
  <conditionalFormatting sqref="AI778">
    <cfRule type="containsText" dxfId="2343" priority="2613" operator="containsText" text="RELACIONADO">
      <formula>NOT(ISERROR(SEARCH("RELACIONADO",AI778)))</formula>
    </cfRule>
  </conditionalFormatting>
  <conditionalFormatting sqref="AI778">
    <cfRule type="containsText" dxfId="2342" priority="2612" operator="containsText" text="ANEXADO">
      <formula>NOT(ISERROR(SEARCH("ANEXADO",AI778)))</formula>
    </cfRule>
  </conditionalFormatting>
  <conditionalFormatting sqref="AI778">
    <cfRule type="containsText" dxfId="2341" priority="2611" operator="containsText" text="PENDIENTE">
      <formula>NOT(ISERROR(SEARCH("PENDIENTE",AI778)))</formula>
    </cfRule>
  </conditionalFormatting>
  <conditionalFormatting sqref="AI778">
    <cfRule type="containsText" dxfId="2340" priority="2610" operator="containsText" text="ENVIADO A FINANCIERA">
      <formula>NOT(ISERROR(SEARCH("ENVIADO A FINANCIERA",AI778)))</formula>
    </cfRule>
  </conditionalFormatting>
  <conditionalFormatting sqref="AI759">
    <cfRule type="containsText" dxfId="2339" priority="2609" operator="containsText" text="FIRMADO">
      <formula>NOT(ISERROR(SEARCH("FIRMADO",AI759)))</formula>
    </cfRule>
  </conditionalFormatting>
  <conditionalFormatting sqref="AI759">
    <cfRule type="containsText" dxfId="2338" priority="2608" operator="containsText" text="EXPEDIDO">
      <formula>NOT(ISERROR(SEARCH("EXPEDIDO",AI759)))</formula>
    </cfRule>
  </conditionalFormatting>
  <conditionalFormatting sqref="AI759">
    <cfRule type="containsText" dxfId="2337" priority="2607" operator="containsText" text="RELACIONADO">
      <formula>NOT(ISERROR(SEARCH("RELACIONADO",AI759)))</formula>
    </cfRule>
  </conditionalFormatting>
  <conditionalFormatting sqref="AI759">
    <cfRule type="containsText" dxfId="2336" priority="2606" operator="containsText" text="ANEXADO">
      <formula>NOT(ISERROR(SEARCH("ANEXADO",AI759)))</formula>
    </cfRule>
  </conditionalFormatting>
  <conditionalFormatting sqref="AI759">
    <cfRule type="containsText" dxfId="2335" priority="2605" operator="containsText" text="PENDIENTE">
      <formula>NOT(ISERROR(SEARCH("PENDIENTE",AI759)))</formula>
    </cfRule>
  </conditionalFormatting>
  <conditionalFormatting sqref="AI759">
    <cfRule type="containsText" dxfId="2334" priority="2604" operator="containsText" text="ENVIADO A FINANCIERA">
      <formula>NOT(ISERROR(SEARCH("ENVIADO A FINANCIERA",AI759)))</formula>
    </cfRule>
  </conditionalFormatting>
  <conditionalFormatting sqref="AI712">
    <cfRule type="containsText" dxfId="2333" priority="2603" operator="containsText" text="FIRMADO">
      <formula>NOT(ISERROR(SEARCH("FIRMADO",AI712)))</formula>
    </cfRule>
  </conditionalFormatting>
  <conditionalFormatting sqref="AI712">
    <cfRule type="containsText" dxfId="2332" priority="2602" operator="containsText" text="EXPEDIDO">
      <formula>NOT(ISERROR(SEARCH("EXPEDIDO",AI712)))</formula>
    </cfRule>
  </conditionalFormatting>
  <conditionalFormatting sqref="AI712">
    <cfRule type="containsText" dxfId="2331" priority="2601" operator="containsText" text="RELACIONADO">
      <formula>NOT(ISERROR(SEARCH("RELACIONADO",AI712)))</formula>
    </cfRule>
  </conditionalFormatting>
  <conditionalFormatting sqref="AI712">
    <cfRule type="containsText" dxfId="2330" priority="2600" operator="containsText" text="ANEXADO">
      <formula>NOT(ISERROR(SEARCH("ANEXADO",AI712)))</formula>
    </cfRule>
  </conditionalFormatting>
  <conditionalFormatting sqref="AI712">
    <cfRule type="containsText" dxfId="2329" priority="2599" operator="containsText" text="PENDIENTE">
      <formula>NOT(ISERROR(SEARCH("PENDIENTE",AI712)))</formula>
    </cfRule>
  </conditionalFormatting>
  <conditionalFormatting sqref="AI712">
    <cfRule type="containsText" dxfId="2328" priority="2598" operator="containsText" text="ENVIADO A FINANCIERA">
      <formula>NOT(ISERROR(SEARCH("ENVIADO A FINANCIERA",AI712)))</formula>
    </cfRule>
  </conditionalFormatting>
  <conditionalFormatting sqref="AI822">
    <cfRule type="containsText" dxfId="2327" priority="2597" operator="containsText" text="FIRMADO">
      <formula>NOT(ISERROR(SEARCH("FIRMADO",AI822)))</formula>
    </cfRule>
  </conditionalFormatting>
  <conditionalFormatting sqref="AI822">
    <cfRule type="containsText" dxfId="2326" priority="2596" operator="containsText" text="EXPEDIDO">
      <formula>NOT(ISERROR(SEARCH("EXPEDIDO",AI822)))</formula>
    </cfRule>
  </conditionalFormatting>
  <conditionalFormatting sqref="AI822">
    <cfRule type="containsText" dxfId="2325" priority="2595" operator="containsText" text="RELACIONADO">
      <formula>NOT(ISERROR(SEARCH("RELACIONADO",AI822)))</formula>
    </cfRule>
  </conditionalFormatting>
  <conditionalFormatting sqref="AI822">
    <cfRule type="containsText" dxfId="2324" priority="2594" operator="containsText" text="ANEXADO">
      <formula>NOT(ISERROR(SEARCH("ANEXADO",AI822)))</formula>
    </cfRule>
  </conditionalFormatting>
  <conditionalFormatting sqref="AI822">
    <cfRule type="containsText" dxfId="2323" priority="2593" operator="containsText" text="PENDIENTE">
      <formula>NOT(ISERROR(SEARCH("PENDIENTE",AI822)))</formula>
    </cfRule>
  </conditionalFormatting>
  <conditionalFormatting sqref="AI822">
    <cfRule type="containsText" dxfId="2322" priority="2592" operator="containsText" text="ENVIADO A FINANCIERA">
      <formula>NOT(ISERROR(SEARCH("ENVIADO A FINANCIERA",AI822)))</formula>
    </cfRule>
  </conditionalFormatting>
  <conditionalFormatting sqref="AI821">
    <cfRule type="containsText" dxfId="2321" priority="2591" operator="containsText" text="FIRMADO">
      <formula>NOT(ISERROR(SEARCH("FIRMADO",AI821)))</formula>
    </cfRule>
  </conditionalFormatting>
  <conditionalFormatting sqref="AI821">
    <cfRule type="containsText" dxfId="2320" priority="2590" operator="containsText" text="EXPEDIDO">
      <formula>NOT(ISERROR(SEARCH("EXPEDIDO",AI821)))</formula>
    </cfRule>
  </conditionalFormatting>
  <conditionalFormatting sqref="AI821">
    <cfRule type="containsText" dxfId="2319" priority="2589" operator="containsText" text="RELACIONADO">
      <formula>NOT(ISERROR(SEARCH("RELACIONADO",AI821)))</formula>
    </cfRule>
  </conditionalFormatting>
  <conditionalFormatting sqref="AI821">
    <cfRule type="containsText" dxfId="2318" priority="2588" operator="containsText" text="ANEXADO">
      <formula>NOT(ISERROR(SEARCH("ANEXADO",AI821)))</formula>
    </cfRule>
  </conditionalFormatting>
  <conditionalFormatting sqref="AI821">
    <cfRule type="containsText" dxfId="2317" priority="2587" operator="containsText" text="PENDIENTE">
      <formula>NOT(ISERROR(SEARCH("PENDIENTE",AI821)))</formula>
    </cfRule>
  </conditionalFormatting>
  <conditionalFormatting sqref="AI821">
    <cfRule type="containsText" dxfId="2316" priority="2586" operator="containsText" text="ENVIADO A FINANCIERA">
      <formula>NOT(ISERROR(SEARCH("ENVIADO A FINANCIERA",AI821)))</formula>
    </cfRule>
  </conditionalFormatting>
  <conditionalFormatting sqref="AI823">
    <cfRule type="containsText" dxfId="2315" priority="2585" operator="containsText" text="FIRMADO">
      <formula>NOT(ISERROR(SEARCH("FIRMADO",AI823)))</formula>
    </cfRule>
  </conditionalFormatting>
  <conditionalFormatting sqref="AI823">
    <cfRule type="containsText" dxfId="2314" priority="2584" operator="containsText" text="EXPEDIDO">
      <formula>NOT(ISERROR(SEARCH("EXPEDIDO",AI823)))</formula>
    </cfRule>
  </conditionalFormatting>
  <conditionalFormatting sqref="AI823">
    <cfRule type="containsText" dxfId="2313" priority="2583" operator="containsText" text="RELACIONADO">
      <formula>NOT(ISERROR(SEARCH("RELACIONADO",AI823)))</formula>
    </cfRule>
  </conditionalFormatting>
  <conditionalFormatting sqref="AI823">
    <cfRule type="containsText" dxfId="2312" priority="2582" operator="containsText" text="ANEXADO">
      <formula>NOT(ISERROR(SEARCH("ANEXADO",AI823)))</formula>
    </cfRule>
  </conditionalFormatting>
  <conditionalFormatting sqref="AI823">
    <cfRule type="containsText" dxfId="2311" priority="2581" operator="containsText" text="PENDIENTE">
      <formula>NOT(ISERROR(SEARCH("PENDIENTE",AI823)))</formula>
    </cfRule>
  </conditionalFormatting>
  <conditionalFormatting sqref="AI823">
    <cfRule type="containsText" dxfId="2310" priority="2580" operator="containsText" text="ENVIADO A FINANCIERA">
      <formula>NOT(ISERROR(SEARCH("ENVIADO A FINANCIERA",AI823)))</formula>
    </cfRule>
  </conditionalFormatting>
  <conditionalFormatting sqref="AI727">
    <cfRule type="containsText" dxfId="2309" priority="2579" operator="containsText" text="FIRMADO">
      <formula>NOT(ISERROR(SEARCH("FIRMADO",AI727)))</formula>
    </cfRule>
  </conditionalFormatting>
  <conditionalFormatting sqref="AI727">
    <cfRule type="containsText" dxfId="2308" priority="2578" operator="containsText" text="EXPEDIDO">
      <formula>NOT(ISERROR(SEARCH("EXPEDIDO",AI727)))</formula>
    </cfRule>
  </conditionalFormatting>
  <conditionalFormatting sqref="AI727">
    <cfRule type="containsText" dxfId="2307" priority="2577" operator="containsText" text="RELACIONADO">
      <formula>NOT(ISERROR(SEARCH("RELACIONADO",AI727)))</formula>
    </cfRule>
  </conditionalFormatting>
  <conditionalFormatting sqref="AI727">
    <cfRule type="containsText" dxfId="2306" priority="2576" operator="containsText" text="ANEXADO">
      <formula>NOT(ISERROR(SEARCH("ANEXADO",AI727)))</formula>
    </cfRule>
  </conditionalFormatting>
  <conditionalFormatting sqref="AI727">
    <cfRule type="containsText" dxfId="2305" priority="2575" operator="containsText" text="PENDIENTE">
      <formula>NOT(ISERROR(SEARCH("PENDIENTE",AI727)))</formula>
    </cfRule>
  </conditionalFormatting>
  <conditionalFormatting sqref="AI727">
    <cfRule type="containsText" dxfId="2304" priority="2574" operator="containsText" text="ENVIADO A FINANCIERA">
      <formula>NOT(ISERROR(SEARCH("ENVIADO A FINANCIERA",AI727)))</formula>
    </cfRule>
  </conditionalFormatting>
  <conditionalFormatting sqref="AI777">
    <cfRule type="containsText" dxfId="2303" priority="2573" operator="containsText" text="FIRMADO">
      <formula>NOT(ISERROR(SEARCH("FIRMADO",AI777)))</formula>
    </cfRule>
  </conditionalFormatting>
  <conditionalFormatting sqref="AI777">
    <cfRule type="containsText" dxfId="2302" priority="2572" operator="containsText" text="EXPEDIDO">
      <formula>NOT(ISERROR(SEARCH("EXPEDIDO",AI777)))</formula>
    </cfRule>
  </conditionalFormatting>
  <conditionalFormatting sqref="AI777">
    <cfRule type="containsText" dxfId="2301" priority="2571" operator="containsText" text="RELACIONADO">
      <formula>NOT(ISERROR(SEARCH("RELACIONADO",AI777)))</formula>
    </cfRule>
  </conditionalFormatting>
  <conditionalFormatting sqref="AI777">
    <cfRule type="containsText" dxfId="2300" priority="2570" operator="containsText" text="ANEXADO">
      <formula>NOT(ISERROR(SEARCH("ANEXADO",AI777)))</formula>
    </cfRule>
  </conditionalFormatting>
  <conditionalFormatting sqref="AI777">
    <cfRule type="containsText" dxfId="2299" priority="2569" operator="containsText" text="PENDIENTE">
      <formula>NOT(ISERROR(SEARCH("PENDIENTE",AI777)))</formula>
    </cfRule>
  </conditionalFormatting>
  <conditionalFormatting sqref="AI777">
    <cfRule type="containsText" dxfId="2298" priority="2568" operator="containsText" text="ENVIADO A FINANCIERA">
      <formula>NOT(ISERROR(SEARCH("ENVIADO A FINANCIERA",AI777)))</formula>
    </cfRule>
  </conditionalFormatting>
  <conditionalFormatting sqref="AI713">
    <cfRule type="containsText" dxfId="2297" priority="2567" operator="containsText" text="FIRMADO">
      <formula>NOT(ISERROR(SEARCH("FIRMADO",AI713)))</formula>
    </cfRule>
  </conditionalFormatting>
  <conditionalFormatting sqref="AI713">
    <cfRule type="containsText" dxfId="2296" priority="2566" operator="containsText" text="EXPEDIDO">
      <formula>NOT(ISERROR(SEARCH("EXPEDIDO",AI713)))</formula>
    </cfRule>
  </conditionalFormatting>
  <conditionalFormatting sqref="AI713">
    <cfRule type="containsText" dxfId="2295" priority="2565" operator="containsText" text="RELACIONADO">
      <formula>NOT(ISERROR(SEARCH("RELACIONADO",AI713)))</formula>
    </cfRule>
  </conditionalFormatting>
  <conditionalFormatting sqref="AI713">
    <cfRule type="containsText" dxfId="2294" priority="2564" operator="containsText" text="ANEXADO">
      <formula>NOT(ISERROR(SEARCH("ANEXADO",AI713)))</formula>
    </cfRule>
  </conditionalFormatting>
  <conditionalFormatting sqref="AI713">
    <cfRule type="containsText" dxfId="2293" priority="2563" operator="containsText" text="PENDIENTE">
      <formula>NOT(ISERROR(SEARCH("PENDIENTE",AI713)))</formula>
    </cfRule>
  </conditionalFormatting>
  <conditionalFormatting sqref="AI713">
    <cfRule type="containsText" dxfId="2292" priority="2562" operator="containsText" text="ENVIADO A FINANCIERA">
      <formula>NOT(ISERROR(SEARCH("ENVIADO A FINANCIERA",AI713)))</formula>
    </cfRule>
  </conditionalFormatting>
  <conditionalFormatting sqref="AI755">
    <cfRule type="containsText" dxfId="2291" priority="2561" operator="containsText" text="FIRMADO">
      <formula>NOT(ISERROR(SEARCH("FIRMADO",AI755)))</formula>
    </cfRule>
  </conditionalFormatting>
  <conditionalFormatting sqref="AI755">
    <cfRule type="containsText" dxfId="2290" priority="2560" operator="containsText" text="EXPEDIDO">
      <formula>NOT(ISERROR(SEARCH("EXPEDIDO",AI755)))</formula>
    </cfRule>
  </conditionalFormatting>
  <conditionalFormatting sqref="AI755">
    <cfRule type="containsText" dxfId="2289" priority="2559" operator="containsText" text="RELACIONADO">
      <formula>NOT(ISERROR(SEARCH("RELACIONADO",AI755)))</formula>
    </cfRule>
  </conditionalFormatting>
  <conditionalFormatting sqref="AI755">
    <cfRule type="containsText" dxfId="2288" priority="2558" operator="containsText" text="ANEXADO">
      <formula>NOT(ISERROR(SEARCH("ANEXADO",AI755)))</formula>
    </cfRule>
  </conditionalFormatting>
  <conditionalFormatting sqref="AI755">
    <cfRule type="containsText" dxfId="2287" priority="2557" operator="containsText" text="PENDIENTE">
      <formula>NOT(ISERROR(SEARCH("PENDIENTE",AI755)))</formula>
    </cfRule>
  </conditionalFormatting>
  <conditionalFormatting sqref="AI755">
    <cfRule type="containsText" dxfId="2286" priority="2556" operator="containsText" text="ENVIADO A FINANCIERA">
      <formula>NOT(ISERROR(SEARCH("ENVIADO A FINANCIERA",AI755)))</formula>
    </cfRule>
  </conditionalFormatting>
  <conditionalFormatting sqref="AI781">
    <cfRule type="containsText" dxfId="2285" priority="2555" operator="containsText" text="FIRMADO">
      <formula>NOT(ISERROR(SEARCH("FIRMADO",AI781)))</formula>
    </cfRule>
  </conditionalFormatting>
  <conditionalFormatting sqref="AI781">
    <cfRule type="containsText" dxfId="2284" priority="2554" operator="containsText" text="EXPEDIDO">
      <formula>NOT(ISERROR(SEARCH("EXPEDIDO",AI781)))</formula>
    </cfRule>
  </conditionalFormatting>
  <conditionalFormatting sqref="AI781">
    <cfRule type="containsText" dxfId="2283" priority="2553" operator="containsText" text="RELACIONADO">
      <formula>NOT(ISERROR(SEARCH("RELACIONADO",AI781)))</formula>
    </cfRule>
  </conditionalFormatting>
  <conditionalFormatting sqref="AI781">
    <cfRule type="containsText" dxfId="2282" priority="2552" operator="containsText" text="ANEXADO">
      <formula>NOT(ISERROR(SEARCH("ANEXADO",AI781)))</formula>
    </cfRule>
  </conditionalFormatting>
  <conditionalFormatting sqref="AI781">
    <cfRule type="containsText" dxfId="2281" priority="2551" operator="containsText" text="PENDIENTE">
      <formula>NOT(ISERROR(SEARCH("PENDIENTE",AI781)))</formula>
    </cfRule>
  </conditionalFormatting>
  <conditionalFormatting sqref="AI781">
    <cfRule type="containsText" dxfId="2280" priority="2550" operator="containsText" text="ENVIADO A FINANCIERA">
      <formula>NOT(ISERROR(SEARCH("ENVIADO A FINANCIERA",AI781)))</formula>
    </cfRule>
  </conditionalFormatting>
  <conditionalFormatting sqref="AI819">
    <cfRule type="containsText" dxfId="2279" priority="2549" operator="containsText" text="FIRMADO">
      <formula>NOT(ISERROR(SEARCH("FIRMADO",AI819)))</formula>
    </cfRule>
  </conditionalFormatting>
  <conditionalFormatting sqref="AI819">
    <cfRule type="containsText" dxfId="2278" priority="2548" operator="containsText" text="EXPEDIDO">
      <formula>NOT(ISERROR(SEARCH("EXPEDIDO",AI819)))</formula>
    </cfRule>
  </conditionalFormatting>
  <conditionalFormatting sqref="AI819">
    <cfRule type="containsText" dxfId="2277" priority="2547" operator="containsText" text="RELACIONADO">
      <formula>NOT(ISERROR(SEARCH("RELACIONADO",AI819)))</formula>
    </cfRule>
  </conditionalFormatting>
  <conditionalFormatting sqref="AI819">
    <cfRule type="containsText" dxfId="2276" priority="2546" operator="containsText" text="ANEXADO">
      <formula>NOT(ISERROR(SEARCH("ANEXADO",AI819)))</formula>
    </cfRule>
  </conditionalFormatting>
  <conditionalFormatting sqref="AI819">
    <cfRule type="containsText" dxfId="2275" priority="2545" operator="containsText" text="PENDIENTE">
      <formula>NOT(ISERROR(SEARCH("PENDIENTE",AI819)))</formula>
    </cfRule>
  </conditionalFormatting>
  <conditionalFormatting sqref="AI819">
    <cfRule type="containsText" dxfId="2274" priority="2544" operator="containsText" text="ENVIADO A FINANCIERA">
      <formula>NOT(ISERROR(SEARCH("ENVIADO A FINANCIERA",AI819)))</formula>
    </cfRule>
  </conditionalFormatting>
  <conditionalFormatting sqref="AI787">
    <cfRule type="containsText" dxfId="2273" priority="2543" operator="containsText" text="FIRMADO">
      <formula>NOT(ISERROR(SEARCH("FIRMADO",AI787)))</formula>
    </cfRule>
  </conditionalFormatting>
  <conditionalFormatting sqref="AI787">
    <cfRule type="containsText" dxfId="2272" priority="2542" operator="containsText" text="EXPEDIDO">
      <formula>NOT(ISERROR(SEARCH("EXPEDIDO",AI787)))</formula>
    </cfRule>
  </conditionalFormatting>
  <conditionalFormatting sqref="AI787">
    <cfRule type="containsText" dxfId="2271" priority="2541" operator="containsText" text="RELACIONADO">
      <formula>NOT(ISERROR(SEARCH("RELACIONADO",AI787)))</formula>
    </cfRule>
  </conditionalFormatting>
  <conditionalFormatting sqref="AI787">
    <cfRule type="containsText" dxfId="2270" priority="2540" operator="containsText" text="ANEXADO">
      <formula>NOT(ISERROR(SEARCH("ANEXADO",AI787)))</formula>
    </cfRule>
  </conditionalFormatting>
  <conditionalFormatting sqref="AI787">
    <cfRule type="containsText" dxfId="2269" priority="2539" operator="containsText" text="PENDIENTE">
      <formula>NOT(ISERROR(SEARCH("PENDIENTE",AI787)))</formula>
    </cfRule>
  </conditionalFormatting>
  <conditionalFormatting sqref="AI787">
    <cfRule type="containsText" dxfId="2268" priority="2538" operator="containsText" text="ENVIADO A FINANCIERA">
      <formula>NOT(ISERROR(SEARCH("ENVIADO A FINANCIERA",AI787)))</formula>
    </cfRule>
  </conditionalFormatting>
  <conditionalFormatting sqref="AI804">
    <cfRule type="containsText" dxfId="2267" priority="2537" operator="containsText" text="FIRMADO">
      <formula>NOT(ISERROR(SEARCH("FIRMADO",AI804)))</formula>
    </cfRule>
  </conditionalFormatting>
  <conditionalFormatting sqref="AI804">
    <cfRule type="containsText" dxfId="2266" priority="2536" operator="containsText" text="EXPEDIDO">
      <formula>NOT(ISERROR(SEARCH("EXPEDIDO",AI804)))</formula>
    </cfRule>
  </conditionalFormatting>
  <conditionalFormatting sqref="AI804">
    <cfRule type="containsText" dxfId="2265" priority="2535" operator="containsText" text="RELACIONADO">
      <formula>NOT(ISERROR(SEARCH("RELACIONADO",AI804)))</formula>
    </cfRule>
  </conditionalFormatting>
  <conditionalFormatting sqref="AI804">
    <cfRule type="containsText" dxfId="2264" priority="2534" operator="containsText" text="ANEXADO">
      <formula>NOT(ISERROR(SEARCH("ANEXADO",AI804)))</formula>
    </cfRule>
  </conditionalFormatting>
  <conditionalFormatting sqref="AI804">
    <cfRule type="containsText" dxfId="2263" priority="2533" operator="containsText" text="PENDIENTE">
      <formula>NOT(ISERROR(SEARCH("PENDIENTE",AI804)))</formula>
    </cfRule>
  </conditionalFormatting>
  <conditionalFormatting sqref="AI804">
    <cfRule type="containsText" dxfId="2262" priority="2532" operator="containsText" text="ENVIADO A FINANCIERA">
      <formula>NOT(ISERROR(SEARCH("ENVIADO A FINANCIERA",AI804)))</formula>
    </cfRule>
  </conditionalFormatting>
  <conditionalFormatting sqref="AI789">
    <cfRule type="containsText" dxfId="2261" priority="2531" operator="containsText" text="FIRMADO">
      <formula>NOT(ISERROR(SEARCH("FIRMADO",AI789)))</formula>
    </cfRule>
  </conditionalFormatting>
  <conditionalFormatting sqref="AI789">
    <cfRule type="containsText" dxfId="2260" priority="2530" operator="containsText" text="EXPEDIDO">
      <formula>NOT(ISERROR(SEARCH("EXPEDIDO",AI789)))</formula>
    </cfRule>
  </conditionalFormatting>
  <conditionalFormatting sqref="AI789">
    <cfRule type="containsText" dxfId="2259" priority="2529" operator="containsText" text="RELACIONADO">
      <formula>NOT(ISERROR(SEARCH("RELACIONADO",AI789)))</formula>
    </cfRule>
  </conditionalFormatting>
  <conditionalFormatting sqref="AI789">
    <cfRule type="containsText" dxfId="2258" priority="2528" operator="containsText" text="ANEXADO">
      <formula>NOT(ISERROR(SEARCH("ANEXADO",AI789)))</formula>
    </cfRule>
  </conditionalFormatting>
  <conditionalFormatting sqref="AI789">
    <cfRule type="containsText" dxfId="2257" priority="2527" operator="containsText" text="PENDIENTE">
      <formula>NOT(ISERROR(SEARCH("PENDIENTE",AI789)))</formula>
    </cfRule>
  </conditionalFormatting>
  <conditionalFormatting sqref="AI789">
    <cfRule type="containsText" dxfId="2256" priority="2526" operator="containsText" text="ENVIADO A FINANCIERA">
      <formula>NOT(ISERROR(SEARCH("ENVIADO A FINANCIERA",AI789)))</formula>
    </cfRule>
  </conditionalFormatting>
  <conditionalFormatting sqref="AI825">
    <cfRule type="containsText" dxfId="2255" priority="2525" operator="containsText" text="FIRMADO">
      <formula>NOT(ISERROR(SEARCH("FIRMADO",AI825)))</formula>
    </cfRule>
  </conditionalFormatting>
  <conditionalFormatting sqref="AI825">
    <cfRule type="containsText" dxfId="2254" priority="2524" operator="containsText" text="EXPEDIDO">
      <formula>NOT(ISERROR(SEARCH("EXPEDIDO",AI825)))</formula>
    </cfRule>
  </conditionalFormatting>
  <conditionalFormatting sqref="AI825">
    <cfRule type="containsText" dxfId="2253" priority="2523" operator="containsText" text="RELACIONADO">
      <formula>NOT(ISERROR(SEARCH("RELACIONADO",AI825)))</formula>
    </cfRule>
  </conditionalFormatting>
  <conditionalFormatting sqref="AI825">
    <cfRule type="containsText" dxfId="2252" priority="2522" operator="containsText" text="ANEXADO">
      <formula>NOT(ISERROR(SEARCH("ANEXADO",AI825)))</formula>
    </cfRule>
  </conditionalFormatting>
  <conditionalFormatting sqref="AI825">
    <cfRule type="containsText" dxfId="2251" priority="2521" operator="containsText" text="PENDIENTE">
      <formula>NOT(ISERROR(SEARCH("PENDIENTE",AI825)))</formula>
    </cfRule>
  </conditionalFormatting>
  <conditionalFormatting sqref="AI825">
    <cfRule type="containsText" dxfId="2250" priority="2520" operator="containsText" text="ENVIADO A FINANCIERA">
      <formula>NOT(ISERROR(SEARCH("ENVIADO A FINANCIERA",AI825)))</formula>
    </cfRule>
  </conditionalFormatting>
  <conditionalFormatting sqref="AI744">
    <cfRule type="containsText" dxfId="2249" priority="2519" operator="containsText" text="FIRMADO">
      <formula>NOT(ISERROR(SEARCH("FIRMADO",AI744)))</formula>
    </cfRule>
  </conditionalFormatting>
  <conditionalFormatting sqref="AI744">
    <cfRule type="containsText" dxfId="2248" priority="2518" operator="containsText" text="EXPEDIDO">
      <formula>NOT(ISERROR(SEARCH("EXPEDIDO",AI744)))</formula>
    </cfRule>
  </conditionalFormatting>
  <conditionalFormatting sqref="AI744">
    <cfRule type="containsText" dxfId="2247" priority="2517" operator="containsText" text="RELACIONADO">
      <formula>NOT(ISERROR(SEARCH("RELACIONADO",AI744)))</formula>
    </cfRule>
  </conditionalFormatting>
  <conditionalFormatting sqref="AI744">
    <cfRule type="containsText" dxfId="2246" priority="2516" operator="containsText" text="ANEXADO">
      <formula>NOT(ISERROR(SEARCH("ANEXADO",AI744)))</formula>
    </cfRule>
  </conditionalFormatting>
  <conditionalFormatting sqref="AI744">
    <cfRule type="containsText" dxfId="2245" priority="2515" operator="containsText" text="PENDIENTE">
      <formula>NOT(ISERROR(SEARCH("PENDIENTE",AI744)))</formula>
    </cfRule>
  </conditionalFormatting>
  <conditionalFormatting sqref="AI744">
    <cfRule type="containsText" dxfId="2244" priority="2514" operator="containsText" text="ENVIADO A FINANCIERA">
      <formula>NOT(ISERROR(SEARCH("ENVIADO A FINANCIERA",AI744)))</formula>
    </cfRule>
  </conditionalFormatting>
  <conditionalFormatting sqref="AI788">
    <cfRule type="containsText" dxfId="2243" priority="2513" operator="containsText" text="FIRMADO">
      <formula>NOT(ISERROR(SEARCH("FIRMADO",AI788)))</formula>
    </cfRule>
  </conditionalFormatting>
  <conditionalFormatting sqref="AI788">
    <cfRule type="containsText" dxfId="2242" priority="2512" operator="containsText" text="EXPEDIDO">
      <formula>NOT(ISERROR(SEARCH("EXPEDIDO",AI788)))</formula>
    </cfRule>
  </conditionalFormatting>
  <conditionalFormatting sqref="AI788">
    <cfRule type="containsText" dxfId="2241" priority="2511" operator="containsText" text="RELACIONADO">
      <formula>NOT(ISERROR(SEARCH("RELACIONADO",AI788)))</formula>
    </cfRule>
  </conditionalFormatting>
  <conditionalFormatting sqref="AI788">
    <cfRule type="containsText" dxfId="2240" priority="2510" operator="containsText" text="ANEXADO">
      <formula>NOT(ISERROR(SEARCH("ANEXADO",AI788)))</formula>
    </cfRule>
  </conditionalFormatting>
  <conditionalFormatting sqref="AI788">
    <cfRule type="containsText" dxfId="2239" priority="2509" operator="containsText" text="PENDIENTE">
      <formula>NOT(ISERROR(SEARCH("PENDIENTE",AI788)))</formula>
    </cfRule>
  </conditionalFormatting>
  <conditionalFormatting sqref="AI788">
    <cfRule type="containsText" dxfId="2238" priority="2508" operator="containsText" text="ENVIADO A FINANCIERA">
      <formula>NOT(ISERROR(SEARCH("ENVIADO A FINANCIERA",AI788)))</formula>
    </cfRule>
  </conditionalFormatting>
  <conditionalFormatting sqref="AI867">
    <cfRule type="containsText" dxfId="2237" priority="2507" operator="containsText" text="FIRMADO">
      <formula>NOT(ISERROR(SEARCH("FIRMADO",AI867)))</formula>
    </cfRule>
  </conditionalFormatting>
  <conditionalFormatting sqref="AI867">
    <cfRule type="containsText" dxfId="2236" priority="2506" operator="containsText" text="EXPEDIDO">
      <formula>NOT(ISERROR(SEARCH("EXPEDIDO",AI867)))</formula>
    </cfRule>
  </conditionalFormatting>
  <conditionalFormatting sqref="AI867">
    <cfRule type="containsText" dxfId="2235" priority="2505" operator="containsText" text="RELACIONADO">
      <formula>NOT(ISERROR(SEARCH("RELACIONADO",AI867)))</formula>
    </cfRule>
  </conditionalFormatting>
  <conditionalFormatting sqref="AI867">
    <cfRule type="containsText" dxfId="2234" priority="2504" operator="containsText" text="ANEXADO">
      <formula>NOT(ISERROR(SEARCH("ANEXADO",AI867)))</formula>
    </cfRule>
  </conditionalFormatting>
  <conditionalFormatting sqref="AI867">
    <cfRule type="containsText" dxfId="2233" priority="2503" operator="containsText" text="PENDIENTE">
      <formula>NOT(ISERROR(SEARCH("PENDIENTE",AI867)))</formula>
    </cfRule>
  </conditionalFormatting>
  <conditionalFormatting sqref="AI867">
    <cfRule type="containsText" dxfId="2232" priority="2502" operator="containsText" text="ENVIADO A FINANCIERA">
      <formula>NOT(ISERROR(SEARCH("ENVIADO A FINANCIERA",AI867)))</formula>
    </cfRule>
  </conditionalFormatting>
  <conditionalFormatting sqref="AI802">
    <cfRule type="containsText" dxfId="2231" priority="2501" operator="containsText" text="FIRMADO">
      <formula>NOT(ISERROR(SEARCH("FIRMADO",AI802)))</formula>
    </cfRule>
  </conditionalFormatting>
  <conditionalFormatting sqref="AI802">
    <cfRule type="containsText" dxfId="2230" priority="2500" operator="containsText" text="EXPEDIDO">
      <formula>NOT(ISERROR(SEARCH("EXPEDIDO",AI802)))</formula>
    </cfRule>
  </conditionalFormatting>
  <conditionalFormatting sqref="AI802">
    <cfRule type="containsText" dxfId="2229" priority="2499" operator="containsText" text="RELACIONADO">
      <formula>NOT(ISERROR(SEARCH("RELACIONADO",AI802)))</formula>
    </cfRule>
  </conditionalFormatting>
  <conditionalFormatting sqref="AI802">
    <cfRule type="containsText" dxfId="2228" priority="2498" operator="containsText" text="ANEXADO">
      <formula>NOT(ISERROR(SEARCH("ANEXADO",AI802)))</formula>
    </cfRule>
  </conditionalFormatting>
  <conditionalFormatting sqref="AI802">
    <cfRule type="containsText" dxfId="2227" priority="2497" operator="containsText" text="PENDIENTE">
      <formula>NOT(ISERROR(SEARCH("PENDIENTE",AI802)))</formula>
    </cfRule>
  </conditionalFormatting>
  <conditionalFormatting sqref="AI802">
    <cfRule type="containsText" dxfId="2226" priority="2496" operator="containsText" text="ENVIADO A FINANCIERA">
      <formula>NOT(ISERROR(SEARCH("ENVIADO A FINANCIERA",AI802)))</formula>
    </cfRule>
  </conditionalFormatting>
  <conditionalFormatting sqref="AI815">
    <cfRule type="containsText" dxfId="2225" priority="2495" operator="containsText" text="FIRMADO">
      <formula>NOT(ISERROR(SEARCH("FIRMADO",AI815)))</formula>
    </cfRule>
  </conditionalFormatting>
  <conditionalFormatting sqref="AI815">
    <cfRule type="containsText" dxfId="2224" priority="2494" operator="containsText" text="EXPEDIDO">
      <formula>NOT(ISERROR(SEARCH("EXPEDIDO",AI815)))</formula>
    </cfRule>
  </conditionalFormatting>
  <conditionalFormatting sqref="AI815">
    <cfRule type="containsText" dxfId="2223" priority="2493" operator="containsText" text="RELACIONADO">
      <formula>NOT(ISERROR(SEARCH("RELACIONADO",AI815)))</formula>
    </cfRule>
  </conditionalFormatting>
  <conditionalFormatting sqref="AI815">
    <cfRule type="containsText" dxfId="2222" priority="2492" operator="containsText" text="ANEXADO">
      <formula>NOT(ISERROR(SEARCH("ANEXADO",AI815)))</formula>
    </cfRule>
  </conditionalFormatting>
  <conditionalFormatting sqref="AI815">
    <cfRule type="containsText" dxfId="2221" priority="2491" operator="containsText" text="PENDIENTE">
      <formula>NOT(ISERROR(SEARCH("PENDIENTE",AI815)))</formula>
    </cfRule>
  </conditionalFormatting>
  <conditionalFormatting sqref="AI815">
    <cfRule type="containsText" dxfId="2220" priority="2490" operator="containsText" text="ENVIADO A FINANCIERA">
      <formula>NOT(ISERROR(SEARCH("ENVIADO A FINANCIERA",AI815)))</formula>
    </cfRule>
  </conditionalFormatting>
  <conditionalFormatting sqref="AI763">
    <cfRule type="containsText" dxfId="2219" priority="2489" operator="containsText" text="FIRMADO">
      <formula>NOT(ISERROR(SEARCH("FIRMADO",AI763)))</formula>
    </cfRule>
  </conditionalFormatting>
  <conditionalFormatting sqref="AI763">
    <cfRule type="containsText" dxfId="2218" priority="2488" operator="containsText" text="EXPEDIDO">
      <formula>NOT(ISERROR(SEARCH("EXPEDIDO",AI763)))</formula>
    </cfRule>
  </conditionalFormatting>
  <conditionalFormatting sqref="AI763">
    <cfRule type="containsText" dxfId="2217" priority="2487" operator="containsText" text="RELACIONADO">
      <formula>NOT(ISERROR(SEARCH("RELACIONADO",AI763)))</formula>
    </cfRule>
  </conditionalFormatting>
  <conditionalFormatting sqref="AI763">
    <cfRule type="containsText" dxfId="2216" priority="2486" operator="containsText" text="ANEXADO">
      <formula>NOT(ISERROR(SEARCH("ANEXADO",AI763)))</formula>
    </cfRule>
  </conditionalFormatting>
  <conditionalFormatting sqref="AI763">
    <cfRule type="containsText" dxfId="2215" priority="2485" operator="containsText" text="PENDIENTE">
      <formula>NOT(ISERROR(SEARCH("PENDIENTE",AI763)))</formula>
    </cfRule>
  </conditionalFormatting>
  <conditionalFormatting sqref="AI763">
    <cfRule type="containsText" dxfId="2214" priority="2484" operator="containsText" text="ENVIADO A FINANCIERA">
      <formula>NOT(ISERROR(SEARCH("ENVIADO A FINANCIERA",AI763)))</formula>
    </cfRule>
  </conditionalFormatting>
  <conditionalFormatting sqref="AI814">
    <cfRule type="containsText" dxfId="2213" priority="2483" operator="containsText" text="FIRMADO">
      <formula>NOT(ISERROR(SEARCH("FIRMADO",AI814)))</formula>
    </cfRule>
  </conditionalFormatting>
  <conditionalFormatting sqref="AI814">
    <cfRule type="containsText" dxfId="2212" priority="2482" operator="containsText" text="EXPEDIDO">
      <formula>NOT(ISERROR(SEARCH("EXPEDIDO",AI814)))</formula>
    </cfRule>
  </conditionalFormatting>
  <conditionalFormatting sqref="AI814">
    <cfRule type="containsText" dxfId="2211" priority="2481" operator="containsText" text="RELACIONADO">
      <formula>NOT(ISERROR(SEARCH("RELACIONADO",AI814)))</formula>
    </cfRule>
  </conditionalFormatting>
  <conditionalFormatting sqref="AI814">
    <cfRule type="containsText" dxfId="2210" priority="2480" operator="containsText" text="ANEXADO">
      <formula>NOT(ISERROR(SEARCH("ANEXADO",AI814)))</formula>
    </cfRule>
  </conditionalFormatting>
  <conditionalFormatting sqref="AI814">
    <cfRule type="containsText" dxfId="2209" priority="2479" operator="containsText" text="PENDIENTE">
      <formula>NOT(ISERROR(SEARCH("PENDIENTE",AI814)))</formula>
    </cfRule>
  </conditionalFormatting>
  <conditionalFormatting sqref="AI814">
    <cfRule type="containsText" dxfId="2208" priority="2478" operator="containsText" text="ENVIADO A FINANCIERA">
      <formula>NOT(ISERROR(SEARCH("ENVIADO A FINANCIERA",AI814)))</formula>
    </cfRule>
  </conditionalFormatting>
  <conditionalFormatting sqref="AI835">
    <cfRule type="containsText" dxfId="2207" priority="2477" operator="containsText" text="FIRMADO">
      <formula>NOT(ISERROR(SEARCH("FIRMADO",AI835)))</formula>
    </cfRule>
  </conditionalFormatting>
  <conditionalFormatting sqref="AI835">
    <cfRule type="containsText" dxfId="2206" priority="2476" operator="containsText" text="EXPEDIDO">
      <formula>NOT(ISERROR(SEARCH("EXPEDIDO",AI835)))</formula>
    </cfRule>
  </conditionalFormatting>
  <conditionalFormatting sqref="AI835">
    <cfRule type="containsText" dxfId="2205" priority="2475" operator="containsText" text="RELACIONADO">
      <formula>NOT(ISERROR(SEARCH("RELACIONADO",AI835)))</formula>
    </cfRule>
  </conditionalFormatting>
  <conditionalFormatting sqref="AI835">
    <cfRule type="containsText" dxfId="2204" priority="2474" operator="containsText" text="ANEXADO">
      <formula>NOT(ISERROR(SEARCH("ANEXADO",AI835)))</formula>
    </cfRule>
  </conditionalFormatting>
  <conditionalFormatting sqref="AI835">
    <cfRule type="containsText" dxfId="2203" priority="2473" operator="containsText" text="PENDIENTE">
      <formula>NOT(ISERROR(SEARCH("PENDIENTE",AI835)))</formula>
    </cfRule>
  </conditionalFormatting>
  <conditionalFormatting sqref="AI835">
    <cfRule type="containsText" dxfId="2202" priority="2472" operator="containsText" text="ENVIADO A FINANCIERA">
      <formula>NOT(ISERROR(SEARCH("ENVIADO A FINANCIERA",AI835)))</formula>
    </cfRule>
  </conditionalFormatting>
  <conditionalFormatting sqref="AI885">
    <cfRule type="containsText" dxfId="2201" priority="2471" operator="containsText" text="FIRMADO">
      <formula>NOT(ISERROR(SEARCH("FIRMADO",AI885)))</formula>
    </cfRule>
  </conditionalFormatting>
  <conditionalFormatting sqref="AI885">
    <cfRule type="containsText" dxfId="2200" priority="2470" operator="containsText" text="EXPEDIDO">
      <formula>NOT(ISERROR(SEARCH("EXPEDIDO",AI885)))</formula>
    </cfRule>
  </conditionalFormatting>
  <conditionalFormatting sqref="AI885">
    <cfRule type="containsText" dxfId="2199" priority="2469" operator="containsText" text="RELACIONADO">
      <formula>NOT(ISERROR(SEARCH("RELACIONADO",AI885)))</formula>
    </cfRule>
  </conditionalFormatting>
  <conditionalFormatting sqref="AI885">
    <cfRule type="containsText" dxfId="2198" priority="2468" operator="containsText" text="ANEXADO">
      <formula>NOT(ISERROR(SEARCH("ANEXADO",AI885)))</formula>
    </cfRule>
  </conditionalFormatting>
  <conditionalFormatting sqref="AI885">
    <cfRule type="containsText" dxfId="2197" priority="2467" operator="containsText" text="PENDIENTE">
      <formula>NOT(ISERROR(SEARCH("PENDIENTE",AI885)))</formula>
    </cfRule>
  </conditionalFormatting>
  <conditionalFormatting sqref="AI885">
    <cfRule type="containsText" dxfId="2196" priority="2466" operator="containsText" text="ENVIADO A FINANCIERA">
      <formula>NOT(ISERROR(SEARCH("ENVIADO A FINANCIERA",AI885)))</formula>
    </cfRule>
  </conditionalFormatting>
  <conditionalFormatting sqref="AI770">
    <cfRule type="containsText" dxfId="2195" priority="2465" operator="containsText" text="FIRMADO">
      <formula>NOT(ISERROR(SEARCH("FIRMADO",AI770)))</formula>
    </cfRule>
  </conditionalFormatting>
  <conditionalFormatting sqref="AI770">
    <cfRule type="containsText" dxfId="2194" priority="2464" operator="containsText" text="EXPEDIDO">
      <formula>NOT(ISERROR(SEARCH("EXPEDIDO",AI770)))</formula>
    </cfRule>
  </conditionalFormatting>
  <conditionalFormatting sqref="AI770">
    <cfRule type="containsText" dxfId="2193" priority="2463" operator="containsText" text="RELACIONADO">
      <formula>NOT(ISERROR(SEARCH("RELACIONADO",AI770)))</formula>
    </cfRule>
  </conditionalFormatting>
  <conditionalFormatting sqref="AI770">
    <cfRule type="containsText" dxfId="2192" priority="2462" operator="containsText" text="ANEXADO">
      <formula>NOT(ISERROR(SEARCH("ANEXADO",AI770)))</formula>
    </cfRule>
  </conditionalFormatting>
  <conditionalFormatting sqref="AI770">
    <cfRule type="containsText" dxfId="2191" priority="2461" operator="containsText" text="PENDIENTE">
      <formula>NOT(ISERROR(SEARCH("PENDIENTE",AI770)))</formula>
    </cfRule>
  </conditionalFormatting>
  <conditionalFormatting sqref="AI770">
    <cfRule type="containsText" dxfId="2190" priority="2460" operator="containsText" text="ENVIADO A FINANCIERA">
      <formula>NOT(ISERROR(SEARCH("ENVIADO A FINANCIERA",AI770)))</formula>
    </cfRule>
  </conditionalFormatting>
  <conditionalFormatting sqref="AI780">
    <cfRule type="containsText" dxfId="2189" priority="2459" operator="containsText" text="FIRMADO">
      <formula>NOT(ISERROR(SEARCH("FIRMADO",AI780)))</formula>
    </cfRule>
  </conditionalFormatting>
  <conditionalFormatting sqref="AI780">
    <cfRule type="containsText" dxfId="2188" priority="2458" operator="containsText" text="EXPEDIDO">
      <formula>NOT(ISERROR(SEARCH("EXPEDIDO",AI780)))</formula>
    </cfRule>
  </conditionalFormatting>
  <conditionalFormatting sqref="AI780">
    <cfRule type="containsText" dxfId="2187" priority="2457" operator="containsText" text="RELACIONADO">
      <formula>NOT(ISERROR(SEARCH("RELACIONADO",AI780)))</formula>
    </cfRule>
  </conditionalFormatting>
  <conditionalFormatting sqref="AI780">
    <cfRule type="containsText" dxfId="2186" priority="2456" operator="containsText" text="ANEXADO">
      <formula>NOT(ISERROR(SEARCH("ANEXADO",AI780)))</formula>
    </cfRule>
  </conditionalFormatting>
  <conditionalFormatting sqref="AI780">
    <cfRule type="containsText" dxfId="2185" priority="2455" operator="containsText" text="PENDIENTE">
      <formula>NOT(ISERROR(SEARCH("PENDIENTE",AI780)))</formula>
    </cfRule>
  </conditionalFormatting>
  <conditionalFormatting sqref="AI780">
    <cfRule type="containsText" dxfId="2184" priority="2454" operator="containsText" text="ENVIADO A FINANCIERA">
      <formula>NOT(ISERROR(SEARCH("ENVIADO A FINANCIERA",AI780)))</formula>
    </cfRule>
  </conditionalFormatting>
  <conditionalFormatting sqref="AI820">
    <cfRule type="containsText" dxfId="2183" priority="2453" operator="containsText" text="FIRMADO">
      <formula>NOT(ISERROR(SEARCH("FIRMADO",AI820)))</formula>
    </cfRule>
  </conditionalFormatting>
  <conditionalFormatting sqref="AI820">
    <cfRule type="containsText" dxfId="2182" priority="2452" operator="containsText" text="EXPEDIDO">
      <formula>NOT(ISERROR(SEARCH("EXPEDIDO",AI820)))</formula>
    </cfRule>
  </conditionalFormatting>
  <conditionalFormatting sqref="AI820">
    <cfRule type="containsText" dxfId="2181" priority="2451" operator="containsText" text="RELACIONADO">
      <formula>NOT(ISERROR(SEARCH("RELACIONADO",AI820)))</formula>
    </cfRule>
  </conditionalFormatting>
  <conditionalFormatting sqref="AI820">
    <cfRule type="containsText" dxfId="2180" priority="2450" operator="containsText" text="ANEXADO">
      <formula>NOT(ISERROR(SEARCH("ANEXADO",AI820)))</formula>
    </cfRule>
  </conditionalFormatting>
  <conditionalFormatting sqref="AI820">
    <cfRule type="containsText" dxfId="2179" priority="2449" operator="containsText" text="PENDIENTE">
      <formula>NOT(ISERROR(SEARCH("PENDIENTE",AI820)))</formula>
    </cfRule>
  </conditionalFormatting>
  <conditionalFormatting sqref="AI820">
    <cfRule type="containsText" dxfId="2178" priority="2448" operator="containsText" text="ENVIADO A FINANCIERA">
      <formula>NOT(ISERROR(SEARCH("ENVIADO A FINANCIERA",AI820)))</formula>
    </cfRule>
  </conditionalFormatting>
  <conditionalFormatting sqref="AI890">
    <cfRule type="containsText" dxfId="2177" priority="2447" operator="containsText" text="FIRMADO">
      <formula>NOT(ISERROR(SEARCH("FIRMADO",AI890)))</formula>
    </cfRule>
  </conditionalFormatting>
  <conditionalFormatting sqref="AI890">
    <cfRule type="containsText" dxfId="2176" priority="2446" operator="containsText" text="EXPEDIDO">
      <formula>NOT(ISERROR(SEARCH("EXPEDIDO",AI890)))</formula>
    </cfRule>
  </conditionalFormatting>
  <conditionalFormatting sqref="AI890">
    <cfRule type="containsText" dxfId="2175" priority="2445" operator="containsText" text="RELACIONADO">
      <formula>NOT(ISERROR(SEARCH("RELACIONADO",AI890)))</formula>
    </cfRule>
  </conditionalFormatting>
  <conditionalFormatting sqref="AI890">
    <cfRule type="containsText" dxfId="2174" priority="2444" operator="containsText" text="ANEXADO">
      <formula>NOT(ISERROR(SEARCH("ANEXADO",AI890)))</formula>
    </cfRule>
  </conditionalFormatting>
  <conditionalFormatting sqref="AI890">
    <cfRule type="containsText" dxfId="2173" priority="2443" operator="containsText" text="PENDIENTE">
      <formula>NOT(ISERROR(SEARCH("PENDIENTE",AI890)))</formula>
    </cfRule>
  </conditionalFormatting>
  <conditionalFormatting sqref="AI890">
    <cfRule type="containsText" dxfId="2172" priority="2442" operator="containsText" text="ENVIADO A FINANCIERA">
      <formula>NOT(ISERROR(SEARCH("ENVIADO A FINANCIERA",AI890)))</formula>
    </cfRule>
  </conditionalFormatting>
  <conditionalFormatting sqref="AI826">
    <cfRule type="containsText" dxfId="2171" priority="2441" operator="containsText" text="FIRMADO">
      <formula>NOT(ISERROR(SEARCH("FIRMADO",AI826)))</formula>
    </cfRule>
  </conditionalFormatting>
  <conditionalFormatting sqref="AI826">
    <cfRule type="containsText" dxfId="2170" priority="2440" operator="containsText" text="EXPEDIDO">
      <formula>NOT(ISERROR(SEARCH("EXPEDIDO",AI826)))</formula>
    </cfRule>
  </conditionalFormatting>
  <conditionalFormatting sqref="AI826">
    <cfRule type="containsText" dxfId="2169" priority="2439" operator="containsText" text="RELACIONADO">
      <formula>NOT(ISERROR(SEARCH("RELACIONADO",AI826)))</formula>
    </cfRule>
  </conditionalFormatting>
  <conditionalFormatting sqref="AI826">
    <cfRule type="containsText" dxfId="2168" priority="2438" operator="containsText" text="ANEXADO">
      <formula>NOT(ISERROR(SEARCH("ANEXADO",AI826)))</formula>
    </cfRule>
  </conditionalFormatting>
  <conditionalFormatting sqref="AI826">
    <cfRule type="containsText" dxfId="2167" priority="2437" operator="containsText" text="PENDIENTE">
      <formula>NOT(ISERROR(SEARCH("PENDIENTE",AI826)))</formula>
    </cfRule>
  </conditionalFormatting>
  <conditionalFormatting sqref="AI826">
    <cfRule type="containsText" dxfId="2166" priority="2436" operator="containsText" text="ENVIADO A FINANCIERA">
      <formula>NOT(ISERROR(SEARCH("ENVIADO A FINANCIERA",AI826)))</formula>
    </cfRule>
  </conditionalFormatting>
  <conditionalFormatting sqref="AI664">
    <cfRule type="containsText" dxfId="2165" priority="2435" operator="containsText" text="FIRMADO">
      <formula>NOT(ISERROR(SEARCH("FIRMADO",AI664)))</formula>
    </cfRule>
  </conditionalFormatting>
  <conditionalFormatting sqref="AI664">
    <cfRule type="containsText" dxfId="2164" priority="2434" operator="containsText" text="EXPEDIDO">
      <formula>NOT(ISERROR(SEARCH("EXPEDIDO",AI664)))</formula>
    </cfRule>
  </conditionalFormatting>
  <conditionalFormatting sqref="AI664">
    <cfRule type="containsText" dxfId="2163" priority="2433" operator="containsText" text="RELACIONADO">
      <formula>NOT(ISERROR(SEARCH("RELACIONADO",AI664)))</formula>
    </cfRule>
  </conditionalFormatting>
  <conditionalFormatting sqref="AI664">
    <cfRule type="containsText" dxfId="2162" priority="2432" operator="containsText" text="ANEXADO">
      <formula>NOT(ISERROR(SEARCH("ANEXADO",AI664)))</formula>
    </cfRule>
  </conditionalFormatting>
  <conditionalFormatting sqref="AI664">
    <cfRule type="containsText" dxfId="2161" priority="2431" operator="containsText" text="PENDIENTE">
      <formula>NOT(ISERROR(SEARCH("PENDIENTE",AI664)))</formula>
    </cfRule>
  </conditionalFormatting>
  <conditionalFormatting sqref="AI664">
    <cfRule type="containsText" dxfId="2160" priority="2430" operator="containsText" text="ENVIADO A FINANCIERA">
      <formula>NOT(ISERROR(SEARCH("ENVIADO A FINANCIERA",AI664)))</formula>
    </cfRule>
  </conditionalFormatting>
  <conditionalFormatting sqref="AI801">
    <cfRule type="containsText" dxfId="2159" priority="2429" operator="containsText" text="FIRMADO">
      <formula>NOT(ISERROR(SEARCH("FIRMADO",AI801)))</formula>
    </cfRule>
  </conditionalFormatting>
  <conditionalFormatting sqref="AI801">
    <cfRule type="containsText" dxfId="2158" priority="2428" operator="containsText" text="EXPEDIDO">
      <formula>NOT(ISERROR(SEARCH("EXPEDIDO",AI801)))</formula>
    </cfRule>
  </conditionalFormatting>
  <conditionalFormatting sqref="AI801">
    <cfRule type="containsText" dxfId="2157" priority="2427" operator="containsText" text="RELACIONADO">
      <formula>NOT(ISERROR(SEARCH("RELACIONADO",AI801)))</formula>
    </cfRule>
  </conditionalFormatting>
  <conditionalFormatting sqref="AI801">
    <cfRule type="containsText" dxfId="2156" priority="2426" operator="containsText" text="ANEXADO">
      <formula>NOT(ISERROR(SEARCH("ANEXADO",AI801)))</formula>
    </cfRule>
  </conditionalFormatting>
  <conditionalFormatting sqref="AI801">
    <cfRule type="containsText" dxfId="2155" priority="2425" operator="containsText" text="PENDIENTE">
      <formula>NOT(ISERROR(SEARCH("PENDIENTE",AI801)))</formula>
    </cfRule>
  </conditionalFormatting>
  <conditionalFormatting sqref="AI801">
    <cfRule type="containsText" dxfId="2154" priority="2424" operator="containsText" text="ENVIADO A FINANCIERA">
      <formula>NOT(ISERROR(SEARCH("ENVIADO A FINANCIERA",AI801)))</formula>
    </cfRule>
  </conditionalFormatting>
  <conditionalFormatting sqref="AI662">
    <cfRule type="containsText" dxfId="2153" priority="2423" operator="containsText" text="FIRMADO">
      <formula>NOT(ISERROR(SEARCH("FIRMADO",AI662)))</formula>
    </cfRule>
  </conditionalFormatting>
  <conditionalFormatting sqref="AI662">
    <cfRule type="containsText" dxfId="2152" priority="2422" operator="containsText" text="EXPEDIDO">
      <formula>NOT(ISERROR(SEARCH("EXPEDIDO",AI662)))</formula>
    </cfRule>
  </conditionalFormatting>
  <conditionalFormatting sqref="AI662">
    <cfRule type="containsText" dxfId="2151" priority="2421" operator="containsText" text="RELACIONADO">
      <formula>NOT(ISERROR(SEARCH("RELACIONADO",AI662)))</formula>
    </cfRule>
  </conditionalFormatting>
  <conditionalFormatting sqref="AI662">
    <cfRule type="containsText" dxfId="2150" priority="2420" operator="containsText" text="ANEXADO">
      <formula>NOT(ISERROR(SEARCH("ANEXADO",AI662)))</formula>
    </cfRule>
  </conditionalFormatting>
  <conditionalFormatting sqref="AI662">
    <cfRule type="containsText" dxfId="2149" priority="2419" operator="containsText" text="PENDIENTE">
      <formula>NOT(ISERROR(SEARCH("PENDIENTE",AI662)))</formula>
    </cfRule>
  </conditionalFormatting>
  <conditionalFormatting sqref="AI662">
    <cfRule type="containsText" dxfId="2148" priority="2418" operator="containsText" text="ENVIADO A FINANCIERA">
      <formula>NOT(ISERROR(SEARCH("ENVIADO A FINANCIERA",AI662)))</formula>
    </cfRule>
  </conditionalFormatting>
  <conditionalFormatting sqref="AI812">
    <cfRule type="containsText" dxfId="2147" priority="2417" operator="containsText" text="FIRMADO">
      <formula>NOT(ISERROR(SEARCH("FIRMADO",AI812)))</formula>
    </cfRule>
  </conditionalFormatting>
  <conditionalFormatting sqref="AI812">
    <cfRule type="containsText" dxfId="2146" priority="2416" operator="containsText" text="EXPEDIDO">
      <formula>NOT(ISERROR(SEARCH("EXPEDIDO",AI812)))</formula>
    </cfRule>
  </conditionalFormatting>
  <conditionalFormatting sqref="AI812">
    <cfRule type="containsText" dxfId="2145" priority="2415" operator="containsText" text="RELACIONADO">
      <formula>NOT(ISERROR(SEARCH("RELACIONADO",AI812)))</formula>
    </cfRule>
  </conditionalFormatting>
  <conditionalFormatting sqref="AI812">
    <cfRule type="containsText" dxfId="2144" priority="2414" operator="containsText" text="ANEXADO">
      <formula>NOT(ISERROR(SEARCH("ANEXADO",AI812)))</formula>
    </cfRule>
  </conditionalFormatting>
  <conditionalFormatting sqref="AI812">
    <cfRule type="containsText" dxfId="2143" priority="2413" operator="containsText" text="PENDIENTE">
      <formula>NOT(ISERROR(SEARCH("PENDIENTE",AI812)))</formula>
    </cfRule>
  </conditionalFormatting>
  <conditionalFormatting sqref="AI812">
    <cfRule type="containsText" dxfId="2142" priority="2412" operator="containsText" text="ENVIADO A FINANCIERA">
      <formula>NOT(ISERROR(SEARCH("ENVIADO A FINANCIERA",AI812)))</formula>
    </cfRule>
  </conditionalFormatting>
  <conditionalFormatting sqref="AI836">
    <cfRule type="containsText" dxfId="2141" priority="2411" operator="containsText" text="FIRMADO">
      <formula>NOT(ISERROR(SEARCH("FIRMADO",AI836)))</formula>
    </cfRule>
  </conditionalFormatting>
  <conditionalFormatting sqref="AI836">
    <cfRule type="containsText" dxfId="2140" priority="2410" operator="containsText" text="EXPEDIDO">
      <formula>NOT(ISERROR(SEARCH("EXPEDIDO",AI836)))</formula>
    </cfRule>
  </conditionalFormatting>
  <conditionalFormatting sqref="AI836">
    <cfRule type="containsText" dxfId="2139" priority="2409" operator="containsText" text="RELACIONADO">
      <formula>NOT(ISERROR(SEARCH("RELACIONADO",AI836)))</formula>
    </cfRule>
  </conditionalFormatting>
  <conditionalFormatting sqref="AI836">
    <cfRule type="containsText" dxfId="2138" priority="2408" operator="containsText" text="ANEXADO">
      <formula>NOT(ISERROR(SEARCH("ANEXADO",AI836)))</formula>
    </cfRule>
  </conditionalFormatting>
  <conditionalFormatting sqref="AI836">
    <cfRule type="containsText" dxfId="2137" priority="2407" operator="containsText" text="PENDIENTE">
      <formula>NOT(ISERROR(SEARCH("PENDIENTE",AI836)))</formula>
    </cfRule>
  </conditionalFormatting>
  <conditionalFormatting sqref="AI836">
    <cfRule type="containsText" dxfId="2136" priority="2406" operator="containsText" text="ENVIADO A FINANCIERA">
      <formula>NOT(ISERROR(SEARCH("ENVIADO A FINANCIERA",AI836)))</formula>
    </cfRule>
  </conditionalFormatting>
  <conditionalFormatting sqref="AI827">
    <cfRule type="containsText" dxfId="2135" priority="2405" operator="containsText" text="FIRMADO">
      <formula>NOT(ISERROR(SEARCH("FIRMADO",AI827)))</formula>
    </cfRule>
  </conditionalFormatting>
  <conditionalFormatting sqref="AI827">
    <cfRule type="containsText" dxfId="2134" priority="2404" operator="containsText" text="EXPEDIDO">
      <formula>NOT(ISERROR(SEARCH("EXPEDIDO",AI827)))</formula>
    </cfRule>
  </conditionalFormatting>
  <conditionalFormatting sqref="AI827">
    <cfRule type="containsText" dxfId="2133" priority="2403" operator="containsText" text="RELACIONADO">
      <formula>NOT(ISERROR(SEARCH("RELACIONADO",AI827)))</formula>
    </cfRule>
  </conditionalFormatting>
  <conditionalFormatting sqref="AI827">
    <cfRule type="containsText" dxfId="2132" priority="2402" operator="containsText" text="ANEXADO">
      <formula>NOT(ISERROR(SEARCH("ANEXADO",AI827)))</formula>
    </cfRule>
  </conditionalFormatting>
  <conditionalFormatting sqref="AI827">
    <cfRule type="containsText" dxfId="2131" priority="2401" operator="containsText" text="PENDIENTE">
      <formula>NOT(ISERROR(SEARCH("PENDIENTE",AI827)))</formula>
    </cfRule>
  </conditionalFormatting>
  <conditionalFormatting sqref="AI827">
    <cfRule type="containsText" dxfId="2130" priority="2400" operator="containsText" text="ENVIADO A FINANCIERA">
      <formula>NOT(ISERROR(SEARCH("ENVIADO A FINANCIERA",AI827)))</formula>
    </cfRule>
  </conditionalFormatting>
  <conditionalFormatting sqref="AI806">
    <cfRule type="containsText" dxfId="2129" priority="2399" operator="containsText" text="FIRMADO">
      <formula>NOT(ISERROR(SEARCH("FIRMADO",AI806)))</formula>
    </cfRule>
  </conditionalFormatting>
  <conditionalFormatting sqref="AI806">
    <cfRule type="containsText" dxfId="2128" priority="2398" operator="containsText" text="EXPEDIDO">
      <formula>NOT(ISERROR(SEARCH("EXPEDIDO",AI806)))</formula>
    </cfRule>
  </conditionalFormatting>
  <conditionalFormatting sqref="AI806">
    <cfRule type="containsText" dxfId="2127" priority="2397" operator="containsText" text="RELACIONADO">
      <formula>NOT(ISERROR(SEARCH("RELACIONADO",AI806)))</formula>
    </cfRule>
  </conditionalFormatting>
  <conditionalFormatting sqref="AI806">
    <cfRule type="containsText" dxfId="2126" priority="2396" operator="containsText" text="ANEXADO">
      <formula>NOT(ISERROR(SEARCH("ANEXADO",AI806)))</formula>
    </cfRule>
  </conditionalFormatting>
  <conditionalFormatting sqref="AI806">
    <cfRule type="containsText" dxfId="2125" priority="2395" operator="containsText" text="PENDIENTE">
      <formula>NOT(ISERROR(SEARCH("PENDIENTE",AI806)))</formula>
    </cfRule>
  </conditionalFormatting>
  <conditionalFormatting sqref="AI806">
    <cfRule type="containsText" dxfId="2124" priority="2394" operator="containsText" text="ENVIADO A FINANCIERA">
      <formula>NOT(ISERROR(SEARCH("ENVIADO A FINANCIERA",AI806)))</formula>
    </cfRule>
  </conditionalFormatting>
  <conditionalFormatting sqref="AI858">
    <cfRule type="containsText" dxfId="2123" priority="2393" operator="containsText" text="FIRMADO">
      <formula>NOT(ISERROR(SEARCH("FIRMADO",AI858)))</formula>
    </cfRule>
  </conditionalFormatting>
  <conditionalFormatting sqref="AI858">
    <cfRule type="containsText" dxfId="2122" priority="2392" operator="containsText" text="EXPEDIDO">
      <formula>NOT(ISERROR(SEARCH("EXPEDIDO",AI858)))</formula>
    </cfRule>
  </conditionalFormatting>
  <conditionalFormatting sqref="AI858">
    <cfRule type="containsText" dxfId="2121" priority="2391" operator="containsText" text="RELACIONADO">
      <formula>NOT(ISERROR(SEARCH("RELACIONADO",AI858)))</formula>
    </cfRule>
  </conditionalFormatting>
  <conditionalFormatting sqref="AI858">
    <cfRule type="containsText" dxfId="2120" priority="2390" operator="containsText" text="ANEXADO">
      <formula>NOT(ISERROR(SEARCH("ANEXADO",AI858)))</formula>
    </cfRule>
  </conditionalFormatting>
  <conditionalFormatting sqref="AI858">
    <cfRule type="containsText" dxfId="2119" priority="2389" operator="containsText" text="PENDIENTE">
      <formula>NOT(ISERROR(SEARCH("PENDIENTE",AI858)))</formula>
    </cfRule>
  </conditionalFormatting>
  <conditionalFormatting sqref="AI858">
    <cfRule type="containsText" dxfId="2118" priority="2388" operator="containsText" text="ENVIADO A FINANCIERA">
      <formula>NOT(ISERROR(SEARCH("ENVIADO A FINANCIERA",AI858)))</formula>
    </cfRule>
  </conditionalFormatting>
  <conditionalFormatting sqref="AI832">
    <cfRule type="containsText" dxfId="2117" priority="2387" operator="containsText" text="FIRMADO">
      <formula>NOT(ISERROR(SEARCH("FIRMADO",AI832)))</formula>
    </cfRule>
  </conditionalFormatting>
  <conditionalFormatting sqref="AI832">
    <cfRule type="containsText" dxfId="2116" priority="2386" operator="containsText" text="EXPEDIDO">
      <formula>NOT(ISERROR(SEARCH("EXPEDIDO",AI832)))</formula>
    </cfRule>
  </conditionalFormatting>
  <conditionalFormatting sqref="AI832">
    <cfRule type="containsText" dxfId="2115" priority="2385" operator="containsText" text="RELACIONADO">
      <formula>NOT(ISERROR(SEARCH("RELACIONADO",AI832)))</formula>
    </cfRule>
  </conditionalFormatting>
  <conditionalFormatting sqref="AI832">
    <cfRule type="containsText" dxfId="2114" priority="2384" operator="containsText" text="ANEXADO">
      <formula>NOT(ISERROR(SEARCH("ANEXADO",AI832)))</formula>
    </cfRule>
  </conditionalFormatting>
  <conditionalFormatting sqref="AI832">
    <cfRule type="containsText" dxfId="2113" priority="2383" operator="containsText" text="PENDIENTE">
      <formula>NOT(ISERROR(SEARCH("PENDIENTE",AI832)))</formula>
    </cfRule>
  </conditionalFormatting>
  <conditionalFormatting sqref="AI832">
    <cfRule type="containsText" dxfId="2112" priority="2382" operator="containsText" text="ENVIADO A FINANCIERA">
      <formula>NOT(ISERROR(SEARCH("ENVIADO A FINANCIERA",AI832)))</formula>
    </cfRule>
  </conditionalFormatting>
  <conditionalFormatting sqref="AI859">
    <cfRule type="containsText" dxfId="2111" priority="2381" operator="containsText" text="FIRMADO">
      <formula>NOT(ISERROR(SEARCH("FIRMADO",AI859)))</formula>
    </cfRule>
  </conditionalFormatting>
  <conditionalFormatting sqref="AI859">
    <cfRule type="containsText" dxfId="2110" priority="2380" operator="containsText" text="EXPEDIDO">
      <formula>NOT(ISERROR(SEARCH("EXPEDIDO",AI859)))</formula>
    </cfRule>
  </conditionalFormatting>
  <conditionalFormatting sqref="AI859">
    <cfRule type="containsText" dxfId="2109" priority="2379" operator="containsText" text="RELACIONADO">
      <formula>NOT(ISERROR(SEARCH("RELACIONADO",AI859)))</formula>
    </cfRule>
  </conditionalFormatting>
  <conditionalFormatting sqref="AI859">
    <cfRule type="containsText" dxfId="2108" priority="2378" operator="containsText" text="ANEXADO">
      <formula>NOT(ISERROR(SEARCH("ANEXADO",AI859)))</formula>
    </cfRule>
  </conditionalFormatting>
  <conditionalFormatting sqref="AI859">
    <cfRule type="containsText" dxfId="2107" priority="2377" operator="containsText" text="PENDIENTE">
      <formula>NOT(ISERROR(SEARCH("PENDIENTE",AI859)))</formula>
    </cfRule>
  </conditionalFormatting>
  <conditionalFormatting sqref="AI859">
    <cfRule type="containsText" dxfId="2106" priority="2376" operator="containsText" text="ENVIADO A FINANCIERA">
      <formula>NOT(ISERROR(SEARCH("ENVIADO A FINANCIERA",AI859)))</formula>
    </cfRule>
  </conditionalFormatting>
  <conditionalFormatting sqref="AI851">
    <cfRule type="containsText" dxfId="2105" priority="2375" operator="containsText" text="FIRMADO">
      <formula>NOT(ISERROR(SEARCH("FIRMADO",AI851)))</formula>
    </cfRule>
  </conditionalFormatting>
  <conditionalFormatting sqref="AI851">
    <cfRule type="containsText" dxfId="2104" priority="2374" operator="containsText" text="EXPEDIDO">
      <formula>NOT(ISERROR(SEARCH("EXPEDIDO",AI851)))</formula>
    </cfRule>
  </conditionalFormatting>
  <conditionalFormatting sqref="AI851">
    <cfRule type="containsText" dxfId="2103" priority="2373" operator="containsText" text="RELACIONADO">
      <formula>NOT(ISERROR(SEARCH("RELACIONADO",AI851)))</formula>
    </cfRule>
  </conditionalFormatting>
  <conditionalFormatting sqref="AI851">
    <cfRule type="containsText" dxfId="2102" priority="2372" operator="containsText" text="ANEXADO">
      <formula>NOT(ISERROR(SEARCH("ANEXADO",AI851)))</formula>
    </cfRule>
  </conditionalFormatting>
  <conditionalFormatting sqref="AI851">
    <cfRule type="containsText" dxfId="2101" priority="2371" operator="containsText" text="PENDIENTE">
      <formula>NOT(ISERROR(SEARCH("PENDIENTE",AI851)))</formula>
    </cfRule>
  </conditionalFormatting>
  <conditionalFormatting sqref="AI851">
    <cfRule type="containsText" dxfId="2100" priority="2370" operator="containsText" text="ENVIADO A FINANCIERA">
      <formula>NOT(ISERROR(SEARCH("ENVIADO A FINANCIERA",AI851)))</formula>
    </cfRule>
  </conditionalFormatting>
  <conditionalFormatting sqref="AI850">
    <cfRule type="containsText" dxfId="2099" priority="2369" operator="containsText" text="FIRMADO">
      <formula>NOT(ISERROR(SEARCH("FIRMADO",AI850)))</formula>
    </cfRule>
  </conditionalFormatting>
  <conditionalFormatting sqref="AI850">
    <cfRule type="containsText" dxfId="2098" priority="2368" operator="containsText" text="EXPEDIDO">
      <formula>NOT(ISERROR(SEARCH("EXPEDIDO",AI850)))</formula>
    </cfRule>
  </conditionalFormatting>
  <conditionalFormatting sqref="AI850">
    <cfRule type="containsText" dxfId="2097" priority="2367" operator="containsText" text="RELACIONADO">
      <formula>NOT(ISERROR(SEARCH("RELACIONADO",AI850)))</formula>
    </cfRule>
  </conditionalFormatting>
  <conditionalFormatting sqref="AI850">
    <cfRule type="containsText" dxfId="2096" priority="2366" operator="containsText" text="ANEXADO">
      <formula>NOT(ISERROR(SEARCH("ANEXADO",AI850)))</formula>
    </cfRule>
  </conditionalFormatting>
  <conditionalFormatting sqref="AI850">
    <cfRule type="containsText" dxfId="2095" priority="2365" operator="containsText" text="PENDIENTE">
      <formula>NOT(ISERROR(SEARCH("PENDIENTE",AI850)))</formula>
    </cfRule>
  </conditionalFormatting>
  <conditionalFormatting sqref="AI850">
    <cfRule type="containsText" dxfId="2094" priority="2364" operator="containsText" text="ENVIADO A FINANCIERA">
      <formula>NOT(ISERROR(SEARCH("ENVIADO A FINANCIERA",AI850)))</formula>
    </cfRule>
  </conditionalFormatting>
  <conditionalFormatting sqref="AI849">
    <cfRule type="containsText" dxfId="2093" priority="2363" operator="containsText" text="FIRMADO">
      <formula>NOT(ISERROR(SEARCH("FIRMADO",AI849)))</formula>
    </cfRule>
  </conditionalFormatting>
  <conditionalFormatting sqref="AI849">
    <cfRule type="containsText" dxfId="2092" priority="2362" operator="containsText" text="EXPEDIDO">
      <formula>NOT(ISERROR(SEARCH("EXPEDIDO",AI849)))</formula>
    </cfRule>
  </conditionalFormatting>
  <conditionalFormatting sqref="AI849">
    <cfRule type="containsText" dxfId="2091" priority="2361" operator="containsText" text="RELACIONADO">
      <formula>NOT(ISERROR(SEARCH("RELACIONADO",AI849)))</formula>
    </cfRule>
  </conditionalFormatting>
  <conditionalFormatting sqref="AI849">
    <cfRule type="containsText" dxfId="2090" priority="2360" operator="containsText" text="ANEXADO">
      <formula>NOT(ISERROR(SEARCH("ANEXADO",AI849)))</formula>
    </cfRule>
  </conditionalFormatting>
  <conditionalFormatting sqref="AI849">
    <cfRule type="containsText" dxfId="2089" priority="2359" operator="containsText" text="PENDIENTE">
      <formula>NOT(ISERROR(SEARCH("PENDIENTE",AI849)))</formula>
    </cfRule>
  </conditionalFormatting>
  <conditionalFormatting sqref="AI849">
    <cfRule type="containsText" dxfId="2088" priority="2358" operator="containsText" text="ENVIADO A FINANCIERA">
      <formula>NOT(ISERROR(SEARCH("ENVIADO A FINANCIERA",AI849)))</formula>
    </cfRule>
  </conditionalFormatting>
  <conditionalFormatting sqref="AI831">
    <cfRule type="containsText" dxfId="2087" priority="2357" operator="containsText" text="FIRMADO">
      <formula>NOT(ISERROR(SEARCH("FIRMADO",AI831)))</formula>
    </cfRule>
  </conditionalFormatting>
  <conditionalFormatting sqref="AI831">
    <cfRule type="containsText" dxfId="2086" priority="2356" operator="containsText" text="EXPEDIDO">
      <formula>NOT(ISERROR(SEARCH("EXPEDIDO",AI831)))</formula>
    </cfRule>
  </conditionalFormatting>
  <conditionalFormatting sqref="AI831">
    <cfRule type="containsText" dxfId="2085" priority="2355" operator="containsText" text="RELACIONADO">
      <formula>NOT(ISERROR(SEARCH("RELACIONADO",AI831)))</formula>
    </cfRule>
  </conditionalFormatting>
  <conditionalFormatting sqref="AI831">
    <cfRule type="containsText" dxfId="2084" priority="2354" operator="containsText" text="ANEXADO">
      <formula>NOT(ISERROR(SEARCH("ANEXADO",AI831)))</formula>
    </cfRule>
  </conditionalFormatting>
  <conditionalFormatting sqref="AI831">
    <cfRule type="containsText" dxfId="2083" priority="2353" operator="containsText" text="PENDIENTE">
      <formula>NOT(ISERROR(SEARCH("PENDIENTE",AI831)))</formula>
    </cfRule>
  </conditionalFormatting>
  <conditionalFormatting sqref="AI831">
    <cfRule type="containsText" dxfId="2082" priority="2352" operator="containsText" text="ENVIADO A FINANCIERA">
      <formula>NOT(ISERROR(SEARCH("ENVIADO A FINANCIERA",AI831)))</formula>
    </cfRule>
  </conditionalFormatting>
  <conditionalFormatting sqref="AI853">
    <cfRule type="containsText" dxfId="2081" priority="2351" operator="containsText" text="FIRMADO">
      <formula>NOT(ISERROR(SEARCH("FIRMADO",AI853)))</formula>
    </cfRule>
  </conditionalFormatting>
  <conditionalFormatting sqref="AI853">
    <cfRule type="containsText" dxfId="2080" priority="2350" operator="containsText" text="EXPEDIDO">
      <formula>NOT(ISERROR(SEARCH("EXPEDIDO",AI853)))</formula>
    </cfRule>
  </conditionalFormatting>
  <conditionalFormatting sqref="AI853">
    <cfRule type="containsText" dxfId="2079" priority="2349" operator="containsText" text="RELACIONADO">
      <formula>NOT(ISERROR(SEARCH("RELACIONADO",AI853)))</formula>
    </cfRule>
  </conditionalFormatting>
  <conditionalFormatting sqref="AI853">
    <cfRule type="containsText" dxfId="2078" priority="2348" operator="containsText" text="ANEXADO">
      <formula>NOT(ISERROR(SEARCH("ANEXADO",AI853)))</formula>
    </cfRule>
  </conditionalFormatting>
  <conditionalFormatting sqref="AI853">
    <cfRule type="containsText" dxfId="2077" priority="2347" operator="containsText" text="PENDIENTE">
      <formula>NOT(ISERROR(SEARCH("PENDIENTE",AI853)))</formula>
    </cfRule>
  </conditionalFormatting>
  <conditionalFormatting sqref="AI853">
    <cfRule type="containsText" dxfId="2076" priority="2346" operator="containsText" text="ENVIADO A FINANCIERA">
      <formula>NOT(ISERROR(SEARCH("ENVIADO A FINANCIERA",AI853)))</formula>
    </cfRule>
  </conditionalFormatting>
  <conditionalFormatting sqref="AI811">
    <cfRule type="containsText" dxfId="2075" priority="2345" operator="containsText" text="FIRMADO">
      <formula>NOT(ISERROR(SEARCH("FIRMADO",AI811)))</formula>
    </cfRule>
  </conditionalFormatting>
  <conditionalFormatting sqref="AI811">
    <cfRule type="containsText" dxfId="2074" priority="2344" operator="containsText" text="EXPEDIDO">
      <formula>NOT(ISERROR(SEARCH("EXPEDIDO",AI811)))</formula>
    </cfRule>
  </conditionalFormatting>
  <conditionalFormatting sqref="AI811">
    <cfRule type="containsText" dxfId="2073" priority="2343" operator="containsText" text="RELACIONADO">
      <formula>NOT(ISERROR(SEARCH("RELACIONADO",AI811)))</formula>
    </cfRule>
  </conditionalFormatting>
  <conditionalFormatting sqref="AI811">
    <cfRule type="containsText" dxfId="2072" priority="2342" operator="containsText" text="ANEXADO">
      <formula>NOT(ISERROR(SEARCH("ANEXADO",AI811)))</formula>
    </cfRule>
  </conditionalFormatting>
  <conditionalFormatting sqref="AI811">
    <cfRule type="containsText" dxfId="2071" priority="2341" operator="containsText" text="PENDIENTE">
      <formula>NOT(ISERROR(SEARCH("PENDIENTE",AI811)))</formula>
    </cfRule>
  </conditionalFormatting>
  <conditionalFormatting sqref="AI811">
    <cfRule type="containsText" dxfId="2070" priority="2340" operator="containsText" text="ENVIADO A FINANCIERA">
      <formula>NOT(ISERROR(SEARCH("ENVIADO A FINANCIERA",AI811)))</formula>
    </cfRule>
  </conditionalFormatting>
  <conditionalFormatting sqref="AI905">
    <cfRule type="containsText" dxfId="2069" priority="2339" operator="containsText" text="FIRMADO">
      <formula>NOT(ISERROR(SEARCH("FIRMADO",AI905)))</formula>
    </cfRule>
  </conditionalFormatting>
  <conditionalFormatting sqref="AI905">
    <cfRule type="containsText" dxfId="2068" priority="2338" operator="containsText" text="EXPEDIDO">
      <formula>NOT(ISERROR(SEARCH("EXPEDIDO",AI905)))</formula>
    </cfRule>
  </conditionalFormatting>
  <conditionalFormatting sqref="AI905">
    <cfRule type="containsText" dxfId="2067" priority="2337" operator="containsText" text="RELACIONADO">
      <formula>NOT(ISERROR(SEARCH("RELACIONADO",AI905)))</formula>
    </cfRule>
  </conditionalFormatting>
  <conditionalFormatting sqref="AI905">
    <cfRule type="containsText" dxfId="2066" priority="2336" operator="containsText" text="ANEXADO">
      <formula>NOT(ISERROR(SEARCH("ANEXADO",AI905)))</formula>
    </cfRule>
  </conditionalFormatting>
  <conditionalFormatting sqref="AI905">
    <cfRule type="containsText" dxfId="2065" priority="2335" operator="containsText" text="PENDIENTE">
      <formula>NOT(ISERROR(SEARCH("PENDIENTE",AI905)))</formula>
    </cfRule>
  </conditionalFormatting>
  <conditionalFormatting sqref="AI905">
    <cfRule type="containsText" dxfId="2064" priority="2334" operator="containsText" text="ENVIADO A FINANCIERA">
      <formula>NOT(ISERROR(SEARCH("ENVIADO A FINANCIERA",AI905)))</formula>
    </cfRule>
  </conditionalFormatting>
  <conditionalFormatting sqref="AI863">
    <cfRule type="containsText" dxfId="2063" priority="2333" operator="containsText" text="FIRMADO">
      <formula>NOT(ISERROR(SEARCH("FIRMADO",AI863)))</formula>
    </cfRule>
  </conditionalFormatting>
  <conditionalFormatting sqref="AI863">
    <cfRule type="containsText" dxfId="2062" priority="2332" operator="containsText" text="EXPEDIDO">
      <formula>NOT(ISERROR(SEARCH("EXPEDIDO",AI863)))</formula>
    </cfRule>
  </conditionalFormatting>
  <conditionalFormatting sqref="AI863">
    <cfRule type="containsText" dxfId="2061" priority="2331" operator="containsText" text="RELACIONADO">
      <formula>NOT(ISERROR(SEARCH("RELACIONADO",AI863)))</formula>
    </cfRule>
  </conditionalFormatting>
  <conditionalFormatting sqref="AI863">
    <cfRule type="containsText" dxfId="2060" priority="2330" operator="containsText" text="ANEXADO">
      <formula>NOT(ISERROR(SEARCH("ANEXADO",AI863)))</formula>
    </cfRule>
  </conditionalFormatting>
  <conditionalFormatting sqref="AI863">
    <cfRule type="containsText" dxfId="2059" priority="2329" operator="containsText" text="PENDIENTE">
      <formula>NOT(ISERROR(SEARCH("PENDIENTE",AI863)))</formula>
    </cfRule>
  </conditionalFormatting>
  <conditionalFormatting sqref="AI863">
    <cfRule type="containsText" dxfId="2058" priority="2328" operator="containsText" text="ENVIADO A FINANCIERA">
      <formula>NOT(ISERROR(SEARCH("ENVIADO A FINANCIERA",AI863)))</formula>
    </cfRule>
  </conditionalFormatting>
  <conditionalFormatting sqref="AI862">
    <cfRule type="containsText" dxfId="2057" priority="2327" operator="containsText" text="FIRMADO">
      <formula>NOT(ISERROR(SEARCH("FIRMADO",AI862)))</formula>
    </cfRule>
  </conditionalFormatting>
  <conditionalFormatting sqref="AI862">
    <cfRule type="containsText" dxfId="2056" priority="2326" operator="containsText" text="EXPEDIDO">
      <formula>NOT(ISERROR(SEARCH("EXPEDIDO",AI862)))</formula>
    </cfRule>
  </conditionalFormatting>
  <conditionalFormatting sqref="AI862">
    <cfRule type="containsText" dxfId="2055" priority="2325" operator="containsText" text="RELACIONADO">
      <formula>NOT(ISERROR(SEARCH("RELACIONADO",AI862)))</formula>
    </cfRule>
  </conditionalFormatting>
  <conditionalFormatting sqref="AI862">
    <cfRule type="containsText" dxfId="2054" priority="2324" operator="containsText" text="ANEXADO">
      <formula>NOT(ISERROR(SEARCH("ANEXADO",AI862)))</formula>
    </cfRule>
  </conditionalFormatting>
  <conditionalFormatting sqref="AI862">
    <cfRule type="containsText" dxfId="2053" priority="2323" operator="containsText" text="PENDIENTE">
      <formula>NOT(ISERROR(SEARCH("PENDIENTE",AI862)))</formula>
    </cfRule>
  </conditionalFormatting>
  <conditionalFormatting sqref="AI862">
    <cfRule type="containsText" dxfId="2052" priority="2322" operator="containsText" text="ENVIADO A FINANCIERA">
      <formula>NOT(ISERROR(SEARCH("ENVIADO A FINANCIERA",AI862)))</formula>
    </cfRule>
  </conditionalFormatting>
  <conditionalFormatting sqref="AI846">
    <cfRule type="containsText" dxfId="2051" priority="2321" operator="containsText" text="FIRMADO">
      <formula>NOT(ISERROR(SEARCH("FIRMADO",AI846)))</formula>
    </cfRule>
  </conditionalFormatting>
  <conditionalFormatting sqref="AI846">
    <cfRule type="containsText" dxfId="2050" priority="2320" operator="containsText" text="EXPEDIDO">
      <formula>NOT(ISERROR(SEARCH("EXPEDIDO",AI846)))</formula>
    </cfRule>
  </conditionalFormatting>
  <conditionalFormatting sqref="AI846">
    <cfRule type="containsText" dxfId="2049" priority="2319" operator="containsText" text="RELACIONADO">
      <formula>NOT(ISERROR(SEARCH("RELACIONADO",AI846)))</formula>
    </cfRule>
  </conditionalFormatting>
  <conditionalFormatting sqref="AI846">
    <cfRule type="containsText" dxfId="2048" priority="2318" operator="containsText" text="ANEXADO">
      <formula>NOT(ISERROR(SEARCH("ANEXADO",AI846)))</formula>
    </cfRule>
  </conditionalFormatting>
  <conditionalFormatting sqref="AI846">
    <cfRule type="containsText" dxfId="2047" priority="2317" operator="containsText" text="PENDIENTE">
      <formula>NOT(ISERROR(SEARCH("PENDIENTE",AI846)))</formula>
    </cfRule>
  </conditionalFormatting>
  <conditionalFormatting sqref="AI846">
    <cfRule type="containsText" dxfId="2046" priority="2316" operator="containsText" text="ENVIADO A FINANCIERA">
      <formula>NOT(ISERROR(SEARCH("ENVIADO A FINANCIERA",AI846)))</formula>
    </cfRule>
  </conditionalFormatting>
  <conditionalFormatting sqref="AI829">
    <cfRule type="containsText" dxfId="2045" priority="2315" operator="containsText" text="FIRMADO">
      <formula>NOT(ISERROR(SEARCH("FIRMADO",AI829)))</formula>
    </cfRule>
  </conditionalFormatting>
  <conditionalFormatting sqref="AI829">
    <cfRule type="containsText" dxfId="2044" priority="2314" operator="containsText" text="EXPEDIDO">
      <formula>NOT(ISERROR(SEARCH("EXPEDIDO",AI829)))</formula>
    </cfRule>
  </conditionalFormatting>
  <conditionalFormatting sqref="AI829">
    <cfRule type="containsText" dxfId="2043" priority="2313" operator="containsText" text="RELACIONADO">
      <formula>NOT(ISERROR(SEARCH("RELACIONADO",AI829)))</formula>
    </cfRule>
  </conditionalFormatting>
  <conditionalFormatting sqref="AI829">
    <cfRule type="containsText" dxfId="2042" priority="2312" operator="containsText" text="ANEXADO">
      <formula>NOT(ISERROR(SEARCH("ANEXADO",AI829)))</formula>
    </cfRule>
  </conditionalFormatting>
  <conditionalFormatting sqref="AI829">
    <cfRule type="containsText" dxfId="2041" priority="2311" operator="containsText" text="PENDIENTE">
      <formula>NOT(ISERROR(SEARCH("PENDIENTE",AI829)))</formula>
    </cfRule>
  </conditionalFormatting>
  <conditionalFormatting sqref="AI829">
    <cfRule type="containsText" dxfId="2040" priority="2310" operator="containsText" text="ENVIADO A FINANCIERA">
      <formula>NOT(ISERROR(SEARCH("ENVIADO A FINANCIERA",AI829)))</formula>
    </cfRule>
  </conditionalFormatting>
  <conditionalFormatting sqref="AI818">
    <cfRule type="containsText" dxfId="2039" priority="2309" operator="containsText" text="FIRMADO">
      <formula>NOT(ISERROR(SEARCH("FIRMADO",AI818)))</formula>
    </cfRule>
  </conditionalFormatting>
  <conditionalFormatting sqref="AI818">
    <cfRule type="containsText" dxfId="2038" priority="2308" operator="containsText" text="EXPEDIDO">
      <formula>NOT(ISERROR(SEARCH("EXPEDIDO",AI818)))</formula>
    </cfRule>
  </conditionalFormatting>
  <conditionalFormatting sqref="AI818">
    <cfRule type="containsText" dxfId="2037" priority="2307" operator="containsText" text="RELACIONADO">
      <formula>NOT(ISERROR(SEARCH("RELACIONADO",AI818)))</formula>
    </cfRule>
  </conditionalFormatting>
  <conditionalFormatting sqref="AI818">
    <cfRule type="containsText" dxfId="2036" priority="2306" operator="containsText" text="ANEXADO">
      <formula>NOT(ISERROR(SEARCH("ANEXADO",AI818)))</formula>
    </cfRule>
  </conditionalFormatting>
  <conditionalFormatting sqref="AI818">
    <cfRule type="containsText" dxfId="2035" priority="2305" operator="containsText" text="PENDIENTE">
      <formula>NOT(ISERROR(SEARCH("PENDIENTE",AI818)))</formula>
    </cfRule>
  </conditionalFormatting>
  <conditionalFormatting sqref="AI818">
    <cfRule type="containsText" dxfId="2034" priority="2304" operator="containsText" text="ENVIADO A FINANCIERA">
      <formula>NOT(ISERROR(SEARCH("ENVIADO A FINANCIERA",AI818)))</formula>
    </cfRule>
  </conditionalFormatting>
  <conditionalFormatting sqref="AI908">
    <cfRule type="containsText" dxfId="2033" priority="2297" operator="containsText" text="FIRMADO">
      <formula>NOT(ISERROR(SEARCH("FIRMADO",AI908)))</formula>
    </cfRule>
  </conditionalFormatting>
  <conditionalFormatting sqref="AI908">
    <cfRule type="containsText" dxfId="2032" priority="2296" operator="containsText" text="EXPEDIDO">
      <formula>NOT(ISERROR(SEARCH("EXPEDIDO",AI908)))</formula>
    </cfRule>
  </conditionalFormatting>
  <conditionalFormatting sqref="AI908">
    <cfRule type="containsText" dxfId="2031" priority="2295" operator="containsText" text="RELACIONADO">
      <formula>NOT(ISERROR(SEARCH("RELACIONADO",AI908)))</formula>
    </cfRule>
  </conditionalFormatting>
  <conditionalFormatting sqref="AI908">
    <cfRule type="containsText" dxfId="2030" priority="2294" operator="containsText" text="ANEXADO">
      <formula>NOT(ISERROR(SEARCH("ANEXADO",AI908)))</formula>
    </cfRule>
  </conditionalFormatting>
  <conditionalFormatting sqref="AI908">
    <cfRule type="containsText" dxfId="2029" priority="2293" operator="containsText" text="PENDIENTE">
      <formula>NOT(ISERROR(SEARCH("PENDIENTE",AI908)))</formula>
    </cfRule>
  </conditionalFormatting>
  <conditionalFormatting sqref="AI908">
    <cfRule type="containsText" dxfId="2028" priority="2292" operator="containsText" text="ENVIADO A FINANCIERA">
      <formula>NOT(ISERROR(SEARCH("ENVIADO A FINANCIERA",AI908)))</formula>
    </cfRule>
  </conditionalFormatting>
  <conditionalFormatting sqref="AI839">
    <cfRule type="containsText" dxfId="2027" priority="2291" operator="containsText" text="FIRMADO">
      <formula>NOT(ISERROR(SEARCH("FIRMADO",AI839)))</formula>
    </cfRule>
  </conditionalFormatting>
  <conditionalFormatting sqref="AI839">
    <cfRule type="containsText" dxfId="2026" priority="2290" operator="containsText" text="EXPEDIDO">
      <formula>NOT(ISERROR(SEARCH("EXPEDIDO",AI839)))</formula>
    </cfRule>
  </conditionalFormatting>
  <conditionalFormatting sqref="AI839">
    <cfRule type="containsText" dxfId="2025" priority="2289" operator="containsText" text="RELACIONADO">
      <formula>NOT(ISERROR(SEARCH("RELACIONADO",AI839)))</formula>
    </cfRule>
  </conditionalFormatting>
  <conditionalFormatting sqref="AI839">
    <cfRule type="containsText" dxfId="2024" priority="2288" operator="containsText" text="ANEXADO">
      <formula>NOT(ISERROR(SEARCH("ANEXADO",AI839)))</formula>
    </cfRule>
  </conditionalFormatting>
  <conditionalFormatting sqref="AI839">
    <cfRule type="containsText" dxfId="2023" priority="2287" operator="containsText" text="PENDIENTE">
      <formula>NOT(ISERROR(SEARCH("PENDIENTE",AI839)))</formula>
    </cfRule>
  </conditionalFormatting>
  <conditionalFormatting sqref="AI839">
    <cfRule type="containsText" dxfId="2022" priority="2286" operator="containsText" text="ENVIADO A FINANCIERA">
      <formula>NOT(ISERROR(SEARCH("ENVIADO A FINANCIERA",AI839)))</formula>
    </cfRule>
  </conditionalFormatting>
  <conditionalFormatting sqref="AI893">
    <cfRule type="containsText" dxfId="2021" priority="2285" operator="containsText" text="FIRMADO">
      <formula>NOT(ISERROR(SEARCH("FIRMADO",AI893)))</formula>
    </cfRule>
  </conditionalFormatting>
  <conditionalFormatting sqref="AI893">
    <cfRule type="containsText" dxfId="2020" priority="2284" operator="containsText" text="EXPEDIDO">
      <formula>NOT(ISERROR(SEARCH("EXPEDIDO",AI893)))</formula>
    </cfRule>
  </conditionalFormatting>
  <conditionalFormatting sqref="AI893">
    <cfRule type="containsText" dxfId="2019" priority="2283" operator="containsText" text="RELACIONADO">
      <formula>NOT(ISERROR(SEARCH("RELACIONADO",AI893)))</formula>
    </cfRule>
  </conditionalFormatting>
  <conditionalFormatting sqref="AI893">
    <cfRule type="containsText" dxfId="2018" priority="2282" operator="containsText" text="ANEXADO">
      <formula>NOT(ISERROR(SEARCH("ANEXADO",AI893)))</formula>
    </cfRule>
  </conditionalFormatting>
  <conditionalFormatting sqref="AI893">
    <cfRule type="containsText" dxfId="2017" priority="2281" operator="containsText" text="PENDIENTE">
      <formula>NOT(ISERROR(SEARCH("PENDIENTE",AI893)))</formula>
    </cfRule>
  </conditionalFormatting>
  <conditionalFormatting sqref="AI893">
    <cfRule type="containsText" dxfId="2016" priority="2280" operator="containsText" text="ENVIADO A FINANCIERA">
      <formula>NOT(ISERROR(SEARCH("ENVIADO A FINANCIERA",AI893)))</formula>
    </cfRule>
  </conditionalFormatting>
  <conditionalFormatting sqref="AI909">
    <cfRule type="containsText" dxfId="2015" priority="2279" operator="containsText" text="FIRMADO">
      <formula>NOT(ISERROR(SEARCH("FIRMADO",AI909)))</formula>
    </cfRule>
  </conditionalFormatting>
  <conditionalFormatting sqref="AI909">
    <cfRule type="containsText" dxfId="2014" priority="2278" operator="containsText" text="EXPEDIDO">
      <formula>NOT(ISERROR(SEARCH("EXPEDIDO",AI909)))</formula>
    </cfRule>
  </conditionalFormatting>
  <conditionalFormatting sqref="AI909">
    <cfRule type="containsText" dxfId="2013" priority="2277" operator="containsText" text="RELACIONADO">
      <formula>NOT(ISERROR(SEARCH("RELACIONADO",AI909)))</formula>
    </cfRule>
  </conditionalFormatting>
  <conditionalFormatting sqref="AI909">
    <cfRule type="containsText" dxfId="2012" priority="2276" operator="containsText" text="ANEXADO">
      <formula>NOT(ISERROR(SEARCH("ANEXADO",AI909)))</formula>
    </cfRule>
  </conditionalFormatting>
  <conditionalFormatting sqref="AI909">
    <cfRule type="containsText" dxfId="2011" priority="2275" operator="containsText" text="PENDIENTE">
      <formula>NOT(ISERROR(SEARCH("PENDIENTE",AI909)))</formula>
    </cfRule>
  </conditionalFormatting>
  <conditionalFormatting sqref="AI909">
    <cfRule type="containsText" dxfId="2010" priority="2274" operator="containsText" text="ENVIADO A FINANCIERA">
      <formula>NOT(ISERROR(SEARCH("ENVIADO A FINANCIERA",AI909)))</formula>
    </cfRule>
  </conditionalFormatting>
  <conditionalFormatting sqref="AI725">
    <cfRule type="containsText" dxfId="2009" priority="2273" operator="containsText" text="FIRMADO">
      <formula>NOT(ISERROR(SEARCH("FIRMADO",AI725)))</formula>
    </cfRule>
  </conditionalFormatting>
  <conditionalFormatting sqref="AI725">
    <cfRule type="containsText" dxfId="2008" priority="2272" operator="containsText" text="EXPEDIDO">
      <formula>NOT(ISERROR(SEARCH("EXPEDIDO",AI725)))</formula>
    </cfRule>
  </conditionalFormatting>
  <conditionalFormatting sqref="AI725">
    <cfRule type="containsText" dxfId="2007" priority="2271" operator="containsText" text="RELACIONADO">
      <formula>NOT(ISERROR(SEARCH("RELACIONADO",AI725)))</formula>
    </cfRule>
  </conditionalFormatting>
  <conditionalFormatting sqref="AI725">
    <cfRule type="containsText" dxfId="2006" priority="2270" operator="containsText" text="ANEXADO">
      <formula>NOT(ISERROR(SEARCH("ANEXADO",AI725)))</formula>
    </cfRule>
  </conditionalFormatting>
  <conditionalFormatting sqref="AI725">
    <cfRule type="containsText" dxfId="2005" priority="2269" operator="containsText" text="PENDIENTE">
      <formula>NOT(ISERROR(SEARCH("PENDIENTE",AI725)))</formula>
    </cfRule>
  </conditionalFormatting>
  <conditionalFormatting sqref="AI725">
    <cfRule type="containsText" dxfId="2004" priority="2268" operator="containsText" text="ENVIADO A FINANCIERA">
      <formula>NOT(ISERROR(SEARCH("ENVIADO A FINANCIERA",AI725)))</formula>
    </cfRule>
  </conditionalFormatting>
  <conditionalFormatting sqref="AI707">
    <cfRule type="containsText" dxfId="2003" priority="2267" operator="containsText" text="FIRMADO">
      <formula>NOT(ISERROR(SEARCH("FIRMADO",AI707)))</formula>
    </cfRule>
  </conditionalFormatting>
  <conditionalFormatting sqref="AI707">
    <cfRule type="containsText" dxfId="2002" priority="2266" operator="containsText" text="EXPEDIDO">
      <formula>NOT(ISERROR(SEARCH("EXPEDIDO",AI707)))</formula>
    </cfRule>
  </conditionalFormatting>
  <conditionalFormatting sqref="AI707">
    <cfRule type="containsText" dxfId="2001" priority="2265" operator="containsText" text="RELACIONADO">
      <formula>NOT(ISERROR(SEARCH("RELACIONADO",AI707)))</formula>
    </cfRule>
  </conditionalFormatting>
  <conditionalFormatting sqref="AI707">
    <cfRule type="containsText" dxfId="2000" priority="2264" operator="containsText" text="ANEXADO">
      <formula>NOT(ISERROR(SEARCH("ANEXADO",AI707)))</formula>
    </cfRule>
  </conditionalFormatting>
  <conditionalFormatting sqref="AI707">
    <cfRule type="containsText" dxfId="1999" priority="2263" operator="containsText" text="PENDIENTE">
      <formula>NOT(ISERROR(SEARCH("PENDIENTE",AI707)))</formula>
    </cfRule>
  </conditionalFormatting>
  <conditionalFormatting sqref="AI707">
    <cfRule type="containsText" dxfId="1998" priority="2262" operator="containsText" text="ENVIADO A FINANCIERA">
      <formula>NOT(ISERROR(SEARCH("ENVIADO A FINANCIERA",AI707)))</formula>
    </cfRule>
  </conditionalFormatting>
  <conditionalFormatting sqref="AI775">
    <cfRule type="containsText" dxfId="1997" priority="2261" operator="containsText" text="FIRMADO">
      <formula>NOT(ISERROR(SEARCH("FIRMADO",AI775)))</formula>
    </cfRule>
  </conditionalFormatting>
  <conditionalFormatting sqref="AI775">
    <cfRule type="containsText" dxfId="1996" priority="2260" operator="containsText" text="EXPEDIDO">
      <formula>NOT(ISERROR(SEARCH("EXPEDIDO",AI775)))</formula>
    </cfRule>
  </conditionalFormatting>
  <conditionalFormatting sqref="AI775">
    <cfRule type="containsText" dxfId="1995" priority="2259" operator="containsText" text="RELACIONADO">
      <formula>NOT(ISERROR(SEARCH("RELACIONADO",AI775)))</formula>
    </cfRule>
  </conditionalFormatting>
  <conditionalFormatting sqref="AI775">
    <cfRule type="containsText" dxfId="1994" priority="2258" operator="containsText" text="ANEXADO">
      <formula>NOT(ISERROR(SEARCH("ANEXADO",AI775)))</formula>
    </cfRule>
  </conditionalFormatting>
  <conditionalFormatting sqref="AI775">
    <cfRule type="containsText" dxfId="1993" priority="2257" operator="containsText" text="PENDIENTE">
      <formula>NOT(ISERROR(SEARCH("PENDIENTE",AI775)))</formula>
    </cfRule>
  </conditionalFormatting>
  <conditionalFormatting sqref="AI775">
    <cfRule type="containsText" dxfId="1992" priority="2256" operator="containsText" text="ENVIADO A FINANCIERA">
      <formula>NOT(ISERROR(SEARCH("ENVIADO A FINANCIERA",AI775)))</formula>
    </cfRule>
  </conditionalFormatting>
  <conditionalFormatting sqref="AI708">
    <cfRule type="containsText" dxfId="1991" priority="2255" operator="containsText" text="FIRMADO">
      <formula>NOT(ISERROR(SEARCH("FIRMADO",AI708)))</formula>
    </cfRule>
  </conditionalFormatting>
  <conditionalFormatting sqref="AI708">
    <cfRule type="containsText" dxfId="1990" priority="2254" operator="containsText" text="EXPEDIDO">
      <formula>NOT(ISERROR(SEARCH("EXPEDIDO",AI708)))</formula>
    </cfRule>
  </conditionalFormatting>
  <conditionalFormatting sqref="AI708">
    <cfRule type="containsText" dxfId="1989" priority="2253" operator="containsText" text="RELACIONADO">
      <formula>NOT(ISERROR(SEARCH("RELACIONADO",AI708)))</formula>
    </cfRule>
  </conditionalFormatting>
  <conditionalFormatting sqref="AI708">
    <cfRule type="containsText" dxfId="1988" priority="2252" operator="containsText" text="ANEXADO">
      <formula>NOT(ISERROR(SEARCH("ANEXADO",AI708)))</formula>
    </cfRule>
  </conditionalFormatting>
  <conditionalFormatting sqref="AI708">
    <cfRule type="containsText" dxfId="1987" priority="2251" operator="containsText" text="PENDIENTE">
      <formula>NOT(ISERROR(SEARCH("PENDIENTE",AI708)))</formula>
    </cfRule>
  </conditionalFormatting>
  <conditionalFormatting sqref="AI708">
    <cfRule type="containsText" dxfId="1986" priority="2250" operator="containsText" text="ENVIADO A FINANCIERA">
      <formula>NOT(ISERROR(SEARCH("ENVIADO A FINANCIERA",AI708)))</formula>
    </cfRule>
  </conditionalFormatting>
  <conditionalFormatting sqref="AI845">
    <cfRule type="containsText" dxfId="1985" priority="2249" operator="containsText" text="FIRMADO">
      <formula>NOT(ISERROR(SEARCH("FIRMADO",AI845)))</formula>
    </cfRule>
  </conditionalFormatting>
  <conditionalFormatting sqref="AI845">
    <cfRule type="containsText" dxfId="1984" priority="2248" operator="containsText" text="EXPEDIDO">
      <formula>NOT(ISERROR(SEARCH("EXPEDIDO",AI845)))</formula>
    </cfRule>
  </conditionalFormatting>
  <conditionalFormatting sqref="AI845">
    <cfRule type="containsText" dxfId="1983" priority="2247" operator="containsText" text="RELACIONADO">
      <formula>NOT(ISERROR(SEARCH("RELACIONADO",AI845)))</formula>
    </cfRule>
  </conditionalFormatting>
  <conditionalFormatting sqref="AI845">
    <cfRule type="containsText" dxfId="1982" priority="2246" operator="containsText" text="ANEXADO">
      <formula>NOT(ISERROR(SEARCH("ANEXADO",AI845)))</formula>
    </cfRule>
  </conditionalFormatting>
  <conditionalFormatting sqref="AI845">
    <cfRule type="containsText" dxfId="1981" priority="2245" operator="containsText" text="PENDIENTE">
      <formula>NOT(ISERROR(SEARCH("PENDIENTE",AI845)))</formula>
    </cfRule>
  </conditionalFormatting>
  <conditionalFormatting sqref="AI845">
    <cfRule type="containsText" dxfId="1980" priority="2244" operator="containsText" text="ENVIADO A FINANCIERA">
      <formula>NOT(ISERROR(SEARCH("ENVIADO A FINANCIERA",AI845)))</formula>
    </cfRule>
  </conditionalFormatting>
  <conditionalFormatting sqref="AI803">
    <cfRule type="containsText" dxfId="1979" priority="2243" operator="containsText" text="FIRMADO">
      <formula>NOT(ISERROR(SEARCH("FIRMADO",AI803)))</formula>
    </cfRule>
  </conditionalFormatting>
  <conditionalFormatting sqref="AI803">
    <cfRule type="containsText" dxfId="1978" priority="2242" operator="containsText" text="EXPEDIDO">
      <formula>NOT(ISERROR(SEARCH("EXPEDIDO",AI803)))</formula>
    </cfRule>
  </conditionalFormatting>
  <conditionalFormatting sqref="AI803">
    <cfRule type="containsText" dxfId="1977" priority="2241" operator="containsText" text="RELACIONADO">
      <formula>NOT(ISERROR(SEARCH("RELACIONADO",AI803)))</formula>
    </cfRule>
  </conditionalFormatting>
  <conditionalFormatting sqref="AI803">
    <cfRule type="containsText" dxfId="1976" priority="2240" operator="containsText" text="ANEXADO">
      <formula>NOT(ISERROR(SEARCH("ANEXADO",AI803)))</formula>
    </cfRule>
  </conditionalFormatting>
  <conditionalFormatting sqref="AI803">
    <cfRule type="containsText" dxfId="1975" priority="2239" operator="containsText" text="PENDIENTE">
      <formula>NOT(ISERROR(SEARCH("PENDIENTE",AI803)))</formula>
    </cfRule>
  </conditionalFormatting>
  <conditionalFormatting sqref="AI803">
    <cfRule type="containsText" dxfId="1974" priority="2238" operator="containsText" text="ENVIADO A FINANCIERA">
      <formula>NOT(ISERROR(SEARCH("ENVIADO A FINANCIERA",AI803)))</formula>
    </cfRule>
  </conditionalFormatting>
  <conditionalFormatting sqref="AI748">
    <cfRule type="containsText" dxfId="1973" priority="2237" operator="containsText" text="FIRMADO">
      <formula>NOT(ISERROR(SEARCH("FIRMADO",AI748)))</formula>
    </cfRule>
  </conditionalFormatting>
  <conditionalFormatting sqref="AI748">
    <cfRule type="containsText" dxfId="1972" priority="2236" operator="containsText" text="EXPEDIDO">
      <formula>NOT(ISERROR(SEARCH("EXPEDIDO",AI748)))</formula>
    </cfRule>
  </conditionalFormatting>
  <conditionalFormatting sqref="AI748">
    <cfRule type="containsText" dxfId="1971" priority="2235" operator="containsText" text="RELACIONADO">
      <formula>NOT(ISERROR(SEARCH("RELACIONADO",AI748)))</formula>
    </cfRule>
  </conditionalFormatting>
  <conditionalFormatting sqref="AI748">
    <cfRule type="containsText" dxfId="1970" priority="2234" operator="containsText" text="ANEXADO">
      <formula>NOT(ISERROR(SEARCH("ANEXADO",AI748)))</formula>
    </cfRule>
  </conditionalFormatting>
  <conditionalFormatting sqref="AI748">
    <cfRule type="containsText" dxfId="1969" priority="2233" operator="containsText" text="PENDIENTE">
      <formula>NOT(ISERROR(SEARCH("PENDIENTE",AI748)))</formula>
    </cfRule>
  </conditionalFormatting>
  <conditionalFormatting sqref="AI748">
    <cfRule type="containsText" dxfId="1968" priority="2232" operator="containsText" text="ENVIADO A FINANCIERA">
      <formula>NOT(ISERROR(SEARCH("ENVIADO A FINANCIERA",AI748)))</formula>
    </cfRule>
  </conditionalFormatting>
  <conditionalFormatting sqref="AI711">
    <cfRule type="containsText" dxfId="1967" priority="2231" operator="containsText" text="FIRMADO">
      <formula>NOT(ISERROR(SEARCH("FIRMADO",AI711)))</formula>
    </cfRule>
  </conditionalFormatting>
  <conditionalFormatting sqref="AI711">
    <cfRule type="containsText" dxfId="1966" priority="2230" operator="containsText" text="EXPEDIDO">
      <formula>NOT(ISERROR(SEARCH("EXPEDIDO",AI711)))</formula>
    </cfRule>
  </conditionalFormatting>
  <conditionalFormatting sqref="AI711">
    <cfRule type="containsText" dxfId="1965" priority="2229" operator="containsText" text="RELACIONADO">
      <formula>NOT(ISERROR(SEARCH("RELACIONADO",AI711)))</formula>
    </cfRule>
  </conditionalFormatting>
  <conditionalFormatting sqref="AI711">
    <cfRule type="containsText" dxfId="1964" priority="2228" operator="containsText" text="ANEXADO">
      <formula>NOT(ISERROR(SEARCH("ANEXADO",AI711)))</formula>
    </cfRule>
  </conditionalFormatting>
  <conditionalFormatting sqref="AI711">
    <cfRule type="containsText" dxfId="1963" priority="2227" operator="containsText" text="PENDIENTE">
      <formula>NOT(ISERROR(SEARCH("PENDIENTE",AI711)))</formula>
    </cfRule>
  </conditionalFormatting>
  <conditionalFormatting sqref="AI711">
    <cfRule type="containsText" dxfId="1962" priority="2226" operator="containsText" text="ENVIADO A FINANCIERA">
      <formula>NOT(ISERROR(SEARCH("ENVIADO A FINANCIERA",AI711)))</formula>
    </cfRule>
  </conditionalFormatting>
  <conditionalFormatting sqref="AI848">
    <cfRule type="containsText" dxfId="1961" priority="2225" operator="containsText" text="FIRMADO">
      <formula>NOT(ISERROR(SEARCH("FIRMADO",AI848)))</formula>
    </cfRule>
  </conditionalFormatting>
  <conditionalFormatting sqref="AI848">
    <cfRule type="containsText" dxfId="1960" priority="2224" operator="containsText" text="EXPEDIDO">
      <formula>NOT(ISERROR(SEARCH("EXPEDIDO",AI848)))</formula>
    </cfRule>
  </conditionalFormatting>
  <conditionalFormatting sqref="AI848">
    <cfRule type="containsText" dxfId="1959" priority="2223" operator="containsText" text="RELACIONADO">
      <formula>NOT(ISERROR(SEARCH("RELACIONADO",AI848)))</formula>
    </cfRule>
  </conditionalFormatting>
  <conditionalFormatting sqref="AI848">
    <cfRule type="containsText" dxfId="1958" priority="2222" operator="containsText" text="ANEXADO">
      <formula>NOT(ISERROR(SEARCH("ANEXADO",AI848)))</formula>
    </cfRule>
  </conditionalFormatting>
  <conditionalFormatting sqref="AI848">
    <cfRule type="containsText" dxfId="1957" priority="2221" operator="containsText" text="PENDIENTE">
      <formula>NOT(ISERROR(SEARCH("PENDIENTE",AI848)))</formula>
    </cfRule>
  </conditionalFormatting>
  <conditionalFormatting sqref="AI848">
    <cfRule type="containsText" dxfId="1956" priority="2220" operator="containsText" text="ENVIADO A FINANCIERA">
      <formula>NOT(ISERROR(SEARCH("ENVIADO A FINANCIERA",AI848)))</formula>
    </cfRule>
  </conditionalFormatting>
  <conditionalFormatting sqref="AI876">
    <cfRule type="containsText" dxfId="1955" priority="2219" operator="containsText" text="FIRMADO">
      <formula>NOT(ISERROR(SEARCH("FIRMADO",AI876)))</formula>
    </cfRule>
  </conditionalFormatting>
  <conditionalFormatting sqref="AI876">
    <cfRule type="containsText" dxfId="1954" priority="2218" operator="containsText" text="EXPEDIDO">
      <formula>NOT(ISERROR(SEARCH("EXPEDIDO",AI876)))</formula>
    </cfRule>
  </conditionalFormatting>
  <conditionalFormatting sqref="AI876">
    <cfRule type="containsText" dxfId="1953" priority="2217" operator="containsText" text="RELACIONADO">
      <formula>NOT(ISERROR(SEARCH("RELACIONADO",AI876)))</formula>
    </cfRule>
  </conditionalFormatting>
  <conditionalFormatting sqref="AI876">
    <cfRule type="containsText" dxfId="1952" priority="2216" operator="containsText" text="ANEXADO">
      <formula>NOT(ISERROR(SEARCH("ANEXADO",AI876)))</formula>
    </cfRule>
  </conditionalFormatting>
  <conditionalFormatting sqref="AI876">
    <cfRule type="containsText" dxfId="1951" priority="2215" operator="containsText" text="PENDIENTE">
      <formula>NOT(ISERROR(SEARCH("PENDIENTE",AI876)))</formula>
    </cfRule>
  </conditionalFormatting>
  <conditionalFormatting sqref="AI876">
    <cfRule type="containsText" dxfId="1950" priority="2214" operator="containsText" text="ENVIADO A FINANCIERA">
      <formula>NOT(ISERROR(SEARCH("ENVIADO A FINANCIERA",AI876)))</formula>
    </cfRule>
  </conditionalFormatting>
  <conditionalFormatting sqref="AI854">
    <cfRule type="containsText" dxfId="1949" priority="2213" operator="containsText" text="FIRMADO">
      <formula>NOT(ISERROR(SEARCH("FIRMADO",AI854)))</formula>
    </cfRule>
  </conditionalFormatting>
  <conditionalFormatting sqref="AI854">
    <cfRule type="containsText" dxfId="1948" priority="2212" operator="containsText" text="EXPEDIDO">
      <formula>NOT(ISERROR(SEARCH("EXPEDIDO",AI854)))</formula>
    </cfRule>
  </conditionalFormatting>
  <conditionalFormatting sqref="AI854">
    <cfRule type="containsText" dxfId="1947" priority="2211" operator="containsText" text="RELACIONADO">
      <formula>NOT(ISERROR(SEARCH("RELACIONADO",AI854)))</formula>
    </cfRule>
  </conditionalFormatting>
  <conditionalFormatting sqref="AI854">
    <cfRule type="containsText" dxfId="1946" priority="2210" operator="containsText" text="ANEXADO">
      <formula>NOT(ISERROR(SEARCH("ANEXADO",AI854)))</formula>
    </cfRule>
  </conditionalFormatting>
  <conditionalFormatting sqref="AI854">
    <cfRule type="containsText" dxfId="1945" priority="2209" operator="containsText" text="PENDIENTE">
      <formula>NOT(ISERROR(SEARCH("PENDIENTE",AI854)))</formula>
    </cfRule>
  </conditionalFormatting>
  <conditionalFormatting sqref="AI854">
    <cfRule type="containsText" dxfId="1944" priority="2208" operator="containsText" text="ENVIADO A FINANCIERA">
      <formula>NOT(ISERROR(SEARCH("ENVIADO A FINANCIERA",AI854)))</formula>
    </cfRule>
  </conditionalFormatting>
  <conditionalFormatting sqref="AI852">
    <cfRule type="containsText" dxfId="1943" priority="2207" operator="containsText" text="FIRMADO">
      <formula>NOT(ISERROR(SEARCH("FIRMADO",AI852)))</formula>
    </cfRule>
  </conditionalFormatting>
  <conditionalFormatting sqref="AI852">
    <cfRule type="containsText" dxfId="1942" priority="2206" operator="containsText" text="EXPEDIDO">
      <formula>NOT(ISERROR(SEARCH("EXPEDIDO",AI852)))</formula>
    </cfRule>
  </conditionalFormatting>
  <conditionalFormatting sqref="AI852">
    <cfRule type="containsText" dxfId="1941" priority="2205" operator="containsText" text="RELACIONADO">
      <formula>NOT(ISERROR(SEARCH("RELACIONADO",AI852)))</formula>
    </cfRule>
  </conditionalFormatting>
  <conditionalFormatting sqref="AI852">
    <cfRule type="containsText" dxfId="1940" priority="2204" operator="containsText" text="ANEXADO">
      <formula>NOT(ISERROR(SEARCH("ANEXADO",AI852)))</formula>
    </cfRule>
  </conditionalFormatting>
  <conditionalFormatting sqref="AI852">
    <cfRule type="containsText" dxfId="1939" priority="2203" operator="containsText" text="PENDIENTE">
      <formula>NOT(ISERROR(SEARCH("PENDIENTE",AI852)))</formula>
    </cfRule>
  </conditionalFormatting>
  <conditionalFormatting sqref="AI852">
    <cfRule type="containsText" dxfId="1938" priority="2202" operator="containsText" text="ENVIADO A FINANCIERA">
      <formula>NOT(ISERROR(SEARCH("ENVIADO A FINANCIERA",AI852)))</formula>
    </cfRule>
  </conditionalFormatting>
  <conditionalFormatting sqref="AI847">
    <cfRule type="containsText" dxfId="1937" priority="2201" operator="containsText" text="FIRMADO">
      <formula>NOT(ISERROR(SEARCH("FIRMADO",AI847)))</formula>
    </cfRule>
  </conditionalFormatting>
  <conditionalFormatting sqref="AI847">
    <cfRule type="containsText" dxfId="1936" priority="2200" operator="containsText" text="EXPEDIDO">
      <formula>NOT(ISERROR(SEARCH("EXPEDIDO",AI847)))</formula>
    </cfRule>
  </conditionalFormatting>
  <conditionalFormatting sqref="AI847">
    <cfRule type="containsText" dxfId="1935" priority="2199" operator="containsText" text="RELACIONADO">
      <formula>NOT(ISERROR(SEARCH("RELACIONADO",AI847)))</formula>
    </cfRule>
  </conditionalFormatting>
  <conditionalFormatting sqref="AI847">
    <cfRule type="containsText" dxfId="1934" priority="2198" operator="containsText" text="ANEXADO">
      <formula>NOT(ISERROR(SEARCH("ANEXADO",AI847)))</formula>
    </cfRule>
  </conditionalFormatting>
  <conditionalFormatting sqref="AI847">
    <cfRule type="containsText" dxfId="1933" priority="2197" operator="containsText" text="PENDIENTE">
      <formula>NOT(ISERROR(SEARCH("PENDIENTE",AI847)))</formula>
    </cfRule>
  </conditionalFormatting>
  <conditionalFormatting sqref="AI847">
    <cfRule type="containsText" dxfId="1932" priority="2196" operator="containsText" text="ENVIADO A FINANCIERA">
      <formula>NOT(ISERROR(SEARCH("ENVIADO A FINANCIERA",AI847)))</formula>
    </cfRule>
  </conditionalFormatting>
  <conditionalFormatting sqref="AI860">
    <cfRule type="containsText" dxfId="1931" priority="2195" operator="containsText" text="FIRMADO">
      <formula>NOT(ISERROR(SEARCH("FIRMADO",AI860)))</formula>
    </cfRule>
  </conditionalFormatting>
  <conditionalFormatting sqref="AI860">
    <cfRule type="containsText" dxfId="1930" priority="2194" operator="containsText" text="EXPEDIDO">
      <formula>NOT(ISERROR(SEARCH("EXPEDIDO",AI860)))</formula>
    </cfRule>
  </conditionalFormatting>
  <conditionalFormatting sqref="AI860">
    <cfRule type="containsText" dxfId="1929" priority="2193" operator="containsText" text="RELACIONADO">
      <formula>NOT(ISERROR(SEARCH("RELACIONADO",AI860)))</formula>
    </cfRule>
  </conditionalFormatting>
  <conditionalFormatting sqref="AI860">
    <cfRule type="containsText" dxfId="1928" priority="2192" operator="containsText" text="ANEXADO">
      <formula>NOT(ISERROR(SEARCH("ANEXADO",AI860)))</formula>
    </cfRule>
  </conditionalFormatting>
  <conditionalFormatting sqref="AI860">
    <cfRule type="containsText" dxfId="1927" priority="2191" operator="containsText" text="PENDIENTE">
      <formula>NOT(ISERROR(SEARCH("PENDIENTE",AI860)))</formula>
    </cfRule>
  </conditionalFormatting>
  <conditionalFormatting sqref="AI860">
    <cfRule type="containsText" dxfId="1926" priority="2190" operator="containsText" text="ENVIADO A FINANCIERA">
      <formula>NOT(ISERROR(SEARCH("ENVIADO A FINANCIERA",AI860)))</formula>
    </cfRule>
  </conditionalFormatting>
  <conditionalFormatting sqref="AI861">
    <cfRule type="containsText" dxfId="1925" priority="2189" operator="containsText" text="FIRMADO">
      <formula>NOT(ISERROR(SEARCH("FIRMADO",AI861)))</formula>
    </cfRule>
  </conditionalFormatting>
  <conditionalFormatting sqref="AI861">
    <cfRule type="containsText" dxfId="1924" priority="2188" operator="containsText" text="EXPEDIDO">
      <formula>NOT(ISERROR(SEARCH("EXPEDIDO",AI861)))</formula>
    </cfRule>
  </conditionalFormatting>
  <conditionalFormatting sqref="AI861">
    <cfRule type="containsText" dxfId="1923" priority="2187" operator="containsText" text="RELACIONADO">
      <formula>NOT(ISERROR(SEARCH("RELACIONADO",AI861)))</formula>
    </cfRule>
  </conditionalFormatting>
  <conditionalFormatting sqref="AI861">
    <cfRule type="containsText" dxfId="1922" priority="2186" operator="containsText" text="ANEXADO">
      <formula>NOT(ISERROR(SEARCH("ANEXADO",AI861)))</formula>
    </cfRule>
  </conditionalFormatting>
  <conditionalFormatting sqref="AI861">
    <cfRule type="containsText" dxfId="1921" priority="2185" operator="containsText" text="PENDIENTE">
      <formula>NOT(ISERROR(SEARCH("PENDIENTE",AI861)))</formula>
    </cfRule>
  </conditionalFormatting>
  <conditionalFormatting sqref="AI861">
    <cfRule type="containsText" dxfId="1920" priority="2184" operator="containsText" text="ENVIADO A FINANCIERA">
      <formula>NOT(ISERROR(SEARCH("ENVIADO A FINANCIERA",AI861)))</formula>
    </cfRule>
  </conditionalFormatting>
  <conditionalFormatting sqref="AI887">
    <cfRule type="containsText" dxfId="1919" priority="2183" operator="containsText" text="FIRMADO">
      <formula>NOT(ISERROR(SEARCH("FIRMADO",AI887)))</formula>
    </cfRule>
  </conditionalFormatting>
  <conditionalFormatting sqref="AI887">
    <cfRule type="containsText" dxfId="1918" priority="2182" operator="containsText" text="EXPEDIDO">
      <formula>NOT(ISERROR(SEARCH("EXPEDIDO",AI887)))</formula>
    </cfRule>
  </conditionalFormatting>
  <conditionalFormatting sqref="AI887">
    <cfRule type="containsText" dxfId="1917" priority="2181" operator="containsText" text="RELACIONADO">
      <formula>NOT(ISERROR(SEARCH("RELACIONADO",AI887)))</formula>
    </cfRule>
  </conditionalFormatting>
  <conditionalFormatting sqref="AI887">
    <cfRule type="containsText" dxfId="1916" priority="2180" operator="containsText" text="ANEXADO">
      <formula>NOT(ISERROR(SEARCH("ANEXADO",AI887)))</formula>
    </cfRule>
  </conditionalFormatting>
  <conditionalFormatting sqref="AI887">
    <cfRule type="containsText" dxfId="1915" priority="2179" operator="containsText" text="PENDIENTE">
      <formula>NOT(ISERROR(SEARCH("PENDIENTE",AI887)))</formula>
    </cfRule>
  </conditionalFormatting>
  <conditionalFormatting sqref="AI887">
    <cfRule type="containsText" dxfId="1914" priority="2178" operator="containsText" text="ENVIADO A FINANCIERA">
      <formula>NOT(ISERROR(SEARCH("ENVIADO A FINANCIERA",AI887)))</formula>
    </cfRule>
  </conditionalFormatting>
  <conditionalFormatting sqref="AI883">
    <cfRule type="containsText" dxfId="1913" priority="2177" operator="containsText" text="FIRMADO">
      <formula>NOT(ISERROR(SEARCH("FIRMADO",AI883)))</formula>
    </cfRule>
  </conditionalFormatting>
  <conditionalFormatting sqref="AI883">
    <cfRule type="containsText" dxfId="1912" priority="2176" operator="containsText" text="EXPEDIDO">
      <formula>NOT(ISERROR(SEARCH("EXPEDIDO",AI883)))</formula>
    </cfRule>
  </conditionalFormatting>
  <conditionalFormatting sqref="AI883">
    <cfRule type="containsText" dxfId="1911" priority="2175" operator="containsText" text="RELACIONADO">
      <formula>NOT(ISERROR(SEARCH("RELACIONADO",AI883)))</formula>
    </cfRule>
  </conditionalFormatting>
  <conditionalFormatting sqref="AI883">
    <cfRule type="containsText" dxfId="1910" priority="2174" operator="containsText" text="ANEXADO">
      <formula>NOT(ISERROR(SEARCH("ANEXADO",AI883)))</formula>
    </cfRule>
  </conditionalFormatting>
  <conditionalFormatting sqref="AI883">
    <cfRule type="containsText" dxfId="1909" priority="2173" operator="containsText" text="PENDIENTE">
      <formula>NOT(ISERROR(SEARCH("PENDIENTE",AI883)))</formula>
    </cfRule>
  </conditionalFormatting>
  <conditionalFormatting sqref="AI883">
    <cfRule type="containsText" dxfId="1908" priority="2172" operator="containsText" text="ENVIADO A FINANCIERA">
      <formula>NOT(ISERROR(SEARCH("ENVIADO A FINANCIERA",AI883)))</formula>
    </cfRule>
  </conditionalFormatting>
  <conditionalFormatting sqref="AI889">
    <cfRule type="containsText" dxfId="1907" priority="2171" operator="containsText" text="FIRMADO">
      <formula>NOT(ISERROR(SEARCH("FIRMADO",AI889)))</formula>
    </cfRule>
  </conditionalFormatting>
  <conditionalFormatting sqref="AI889">
    <cfRule type="containsText" dxfId="1906" priority="2170" operator="containsText" text="EXPEDIDO">
      <formula>NOT(ISERROR(SEARCH("EXPEDIDO",AI889)))</formula>
    </cfRule>
  </conditionalFormatting>
  <conditionalFormatting sqref="AI889">
    <cfRule type="containsText" dxfId="1905" priority="2169" operator="containsText" text="RELACIONADO">
      <formula>NOT(ISERROR(SEARCH("RELACIONADO",AI889)))</formula>
    </cfRule>
  </conditionalFormatting>
  <conditionalFormatting sqref="AI889">
    <cfRule type="containsText" dxfId="1904" priority="2168" operator="containsText" text="ANEXADO">
      <formula>NOT(ISERROR(SEARCH("ANEXADO",AI889)))</formula>
    </cfRule>
  </conditionalFormatting>
  <conditionalFormatting sqref="AI889">
    <cfRule type="containsText" dxfId="1903" priority="2167" operator="containsText" text="PENDIENTE">
      <formula>NOT(ISERROR(SEARCH("PENDIENTE",AI889)))</formula>
    </cfRule>
  </conditionalFormatting>
  <conditionalFormatting sqref="AI889">
    <cfRule type="containsText" dxfId="1902" priority="2166" operator="containsText" text="ENVIADO A FINANCIERA">
      <formula>NOT(ISERROR(SEARCH("ENVIADO A FINANCIERA",AI889)))</formula>
    </cfRule>
  </conditionalFormatting>
  <conditionalFormatting sqref="AI904">
    <cfRule type="containsText" dxfId="1901" priority="2165" operator="containsText" text="FIRMADO">
      <formula>NOT(ISERROR(SEARCH("FIRMADO",AI904)))</formula>
    </cfRule>
  </conditionalFormatting>
  <conditionalFormatting sqref="AI904">
    <cfRule type="containsText" dxfId="1900" priority="2164" operator="containsText" text="EXPEDIDO">
      <formula>NOT(ISERROR(SEARCH("EXPEDIDO",AI904)))</formula>
    </cfRule>
  </conditionalFormatting>
  <conditionalFormatting sqref="AI904">
    <cfRule type="containsText" dxfId="1899" priority="2163" operator="containsText" text="RELACIONADO">
      <formula>NOT(ISERROR(SEARCH("RELACIONADO",AI904)))</formula>
    </cfRule>
  </conditionalFormatting>
  <conditionalFormatting sqref="AI904">
    <cfRule type="containsText" dxfId="1898" priority="2162" operator="containsText" text="ANEXADO">
      <formula>NOT(ISERROR(SEARCH("ANEXADO",AI904)))</formula>
    </cfRule>
  </conditionalFormatting>
  <conditionalFormatting sqref="AI904">
    <cfRule type="containsText" dxfId="1897" priority="2161" operator="containsText" text="PENDIENTE">
      <formula>NOT(ISERROR(SEARCH("PENDIENTE",AI904)))</formula>
    </cfRule>
  </conditionalFormatting>
  <conditionalFormatting sqref="AI904">
    <cfRule type="containsText" dxfId="1896" priority="2160" operator="containsText" text="ENVIADO A FINANCIERA">
      <formula>NOT(ISERROR(SEARCH("ENVIADO A FINANCIERA",AI904)))</formula>
    </cfRule>
  </conditionalFormatting>
  <conditionalFormatting sqref="AI875">
    <cfRule type="containsText" dxfId="1895" priority="2159" operator="containsText" text="FIRMADO">
      <formula>NOT(ISERROR(SEARCH("FIRMADO",AI875)))</formula>
    </cfRule>
  </conditionalFormatting>
  <conditionalFormatting sqref="AI875">
    <cfRule type="containsText" dxfId="1894" priority="2158" operator="containsText" text="EXPEDIDO">
      <formula>NOT(ISERROR(SEARCH("EXPEDIDO",AI875)))</formula>
    </cfRule>
  </conditionalFormatting>
  <conditionalFormatting sqref="AI875">
    <cfRule type="containsText" dxfId="1893" priority="2157" operator="containsText" text="RELACIONADO">
      <formula>NOT(ISERROR(SEARCH("RELACIONADO",AI875)))</formula>
    </cfRule>
  </conditionalFormatting>
  <conditionalFormatting sqref="AI875">
    <cfRule type="containsText" dxfId="1892" priority="2156" operator="containsText" text="ANEXADO">
      <formula>NOT(ISERROR(SEARCH("ANEXADO",AI875)))</formula>
    </cfRule>
  </conditionalFormatting>
  <conditionalFormatting sqref="AI875">
    <cfRule type="containsText" dxfId="1891" priority="2155" operator="containsText" text="PENDIENTE">
      <formula>NOT(ISERROR(SEARCH("PENDIENTE",AI875)))</formula>
    </cfRule>
  </conditionalFormatting>
  <conditionalFormatting sqref="AI875">
    <cfRule type="containsText" dxfId="1890" priority="2154" operator="containsText" text="ENVIADO A FINANCIERA">
      <formula>NOT(ISERROR(SEARCH("ENVIADO A FINANCIERA",AI875)))</formula>
    </cfRule>
  </conditionalFormatting>
  <conditionalFormatting sqref="AI864">
    <cfRule type="containsText" dxfId="1889" priority="2153" operator="containsText" text="FIRMADO">
      <formula>NOT(ISERROR(SEARCH("FIRMADO",AI864)))</formula>
    </cfRule>
  </conditionalFormatting>
  <conditionalFormatting sqref="AI864">
    <cfRule type="containsText" dxfId="1888" priority="2152" operator="containsText" text="EXPEDIDO">
      <formula>NOT(ISERROR(SEARCH("EXPEDIDO",AI864)))</formula>
    </cfRule>
  </conditionalFormatting>
  <conditionalFormatting sqref="AI864">
    <cfRule type="containsText" dxfId="1887" priority="2151" operator="containsText" text="RELACIONADO">
      <formula>NOT(ISERROR(SEARCH("RELACIONADO",AI864)))</formula>
    </cfRule>
  </conditionalFormatting>
  <conditionalFormatting sqref="AI864">
    <cfRule type="containsText" dxfId="1886" priority="2150" operator="containsText" text="ANEXADO">
      <formula>NOT(ISERROR(SEARCH("ANEXADO",AI864)))</formula>
    </cfRule>
  </conditionalFormatting>
  <conditionalFormatting sqref="AI864">
    <cfRule type="containsText" dxfId="1885" priority="2149" operator="containsText" text="PENDIENTE">
      <formula>NOT(ISERROR(SEARCH("PENDIENTE",AI864)))</formula>
    </cfRule>
  </conditionalFormatting>
  <conditionalFormatting sqref="AI864">
    <cfRule type="containsText" dxfId="1884" priority="2148" operator="containsText" text="ENVIADO A FINANCIERA">
      <formula>NOT(ISERROR(SEARCH("ENVIADO A FINANCIERA",AI864)))</formula>
    </cfRule>
  </conditionalFormatting>
  <conditionalFormatting sqref="AI900">
    <cfRule type="containsText" dxfId="1883" priority="2147" operator="containsText" text="FIRMADO">
      <formula>NOT(ISERROR(SEARCH("FIRMADO",AI900)))</formula>
    </cfRule>
  </conditionalFormatting>
  <conditionalFormatting sqref="AI900">
    <cfRule type="containsText" dxfId="1882" priority="2146" operator="containsText" text="EXPEDIDO">
      <formula>NOT(ISERROR(SEARCH("EXPEDIDO",AI900)))</formula>
    </cfRule>
  </conditionalFormatting>
  <conditionalFormatting sqref="AI900">
    <cfRule type="containsText" dxfId="1881" priority="2145" operator="containsText" text="RELACIONADO">
      <formula>NOT(ISERROR(SEARCH("RELACIONADO",AI900)))</formula>
    </cfRule>
  </conditionalFormatting>
  <conditionalFormatting sqref="AI900">
    <cfRule type="containsText" dxfId="1880" priority="2144" operator="containsText" text="ANEXADO">
      <formula>NOT(ISERROR(SEARCH("ANEXADO",AI900)))</formula>
    </cfRule>
  </conditionalFormatting>
  <conditionalFormatting sqref="AI900">
    <cfRule type="containsText" dxfId="1879" priority="2143" operator="containsText" text="PENDIENTE">
      <formula>NOT(ISERROR(SEARCH("PENDIENTE",AI900)))</formula>
    </cfRule>
  </conditionalFormatting>
  <conditionalFormatting sqref="AI900">
    <cfRule type="containsText" dxfId="1878" priority="2142" operator="containsText" text="ENVIADO A FINANCIERA">
      <formula>NOT(ISERROR(SEARCH("ENVIADO A FINANCIERA",AI900)))</formula>
    </cfRule>
  </conditionalFormatting>
  <conditionalFormatting sqref="AI866">
    <cfRule type="containsText" dxfId="1877" priority="2141" operator="containsText" text="FIRMADO">
      <formula>NOT(ISERROR(SEARCH("FIRMADO",AI866)))</formula>
    </cfRule>
  </conditionalFormatting>
  <conditionalFormatting sqref="AI866">
    <cfRule type="containsText" dxfId="1876" priority="2140" operator="containsText" text="EXPEDIDO">
      <formula>NOT(ISERROR(SEARCH("EXPEDIDO",AI866)))</formula>
    </cfRule>
  </conditionalFormatting>
  <conditionalFormatting sqref="AI866">
    <cfRule type="containsText" dxfId="1875" priority="2139" operator="containsText" text="RELACIONADO">
      <formula>NOT(ISERROR(SEARCH("RELACIONADO",AI866)))</formula>
    </cfRule>
  </conditionalFormatting>
  <conditionalFormatting sqref="AI866">
    <cfRule type="containsText" dxfId="1874" priority="2138" operator="containsText" text="ANEXADO">
      <formula>NOT(ISERROR(SEARCH("ANEXADO",AI866)))</formula>
    </cfRule>
  </conditionalFormatting>
  <conditionalFormatting sqref="AI866">
    <cfRule type="containsText" dxfId="1873" priority="2137" operator="containsText" text="PENDIENTE">
      <formula>NOT(ISERROR(SEARCH("PENDIENTE",AI866)))</formula>
    </cfRule>
  </conditionalFormatting>
  <conditionalFormatting sqref="AI866">
    <cfRule type="containsText" dxfId="1872" priority="2136" operator="containsText" text="ENVIADO A FINANCIERA">
      <formula>NOT(ISERROR(SEARCH("ENVIADO A FINANCIERA",AI866)))</formula>
    </cfRule>
  </conditionalFormatting>
  <conditionalFormatting sqref="AI865">
    <cfRule type="containsText" dxfId="1871" priority="2135" operator="containsText" text="FIRMADO">
      <formula>NOT(ISERROR(SEARCH("FIRMADO",AI865)))</formula>
    </cfRule>
  </conditionalFormatting>
  <conditionalFormatting sqref="AI865">
    <cfRule type="containsText" dxfId="1870" priority="2134" operator="containsText" text="EXPEDIDO">
      <formula>NOT(ISERROR(SEARCH("EXPEDIDO",AI865)))</formula>
    </cfRule>
  </conditionalFormatting>
  <conditionalFormatting sqref="AI865">
    <cfRule type="containsText" dxfId="1869" priority="2133" operator="containsText" text="RELACIONADO">
      <formula>NOT(ISERROR(SEARCH("RELACIONADO",AI865)))</formula>
    </cfRule>
  </conditionalFormatting>
  <conditionalFormatting sqref="AI865">
    <cfRule type="containsText" dxfId="1868" priority="2132" operator="containsText" text="ANEXADO">
      <formula>NOT(ISERROR(SEARCH("ANEXADO",AI865)))</formula>
    </cfRule>
  </conditionalFormatting>
  <conditionalFormatting sqref="AI865">
    <cfRule type="containsText" dxfId="1867" priority="2131" operator="containsText" text="PENDIENTE">
      <formula>NOT(ISERROR(SEARCH("PENDIENTE",AI865)))</formula>
    </cfRule>
  </conditionalFormatting>
  <conditionalFormatting sqref="AI865">
    <cfRule type="containsText" dxfId="1866" priority="2130" operator="containsText" text="ENVIADO A FINANCIERA">
      <formula>NOT(ISERROR(SEARCH("ENVIADO A FINANCIERA",AI865)))</formula>
    </cfRule>
  </conditionalFormatting>
  <conditionalFormatting sqref="AI857">
    <cfRule type="containsText" dxfId="1865" priority="2129" operator="containsText" text="FIRMADO">
      <formula>NOT(ISERROR(SEARCH("FIRMADO",AI857)))</formula>
    </cfRule>
  </conditionalFormatting>
  <conditionalFormatting sqref="AI857">
    <cfRule type="containsText" dxfId="1864" priority="2128" operator="containsText" text="EXPEDIDO">
      <formula>NOT(ISERROR(SEARCH("EXPEDIDO",AI857)))</formula>
    </cfRule>
  </conditionalFormatting>
  <conditionalFormatting sqref="AI857">
    <cfRule type="containsText" dxfId="1863" priority="2127" operator="containsText" text="RELACIONADO">
      <formula>NOT(ISERROR(SEARCH("RELACIONADO",AI857)))</formula>
    </cfRule>
  </conditionalFormatting>
  <conditionalFormatting sqref="AI857">
    <cfRule type="containsText" dxfId="1862" priority="2126" operator="containsText" text="ANEXADO">
      <formula>NOT(ISERROR(SEARCH("ANEXADO",AI857)))</formula>
    </cfRule>
  </conditionalFormatting>
  <conditionalFormatting sqref="AI857">
    <cfRule type="containsText" dxfId="1861" priority="2125" operator="containsText" text="PENDIENTE">
      <formula>NOT(ISERROR(SEARCH("PENDIENTE",AI857)))</formula>
    </cfRule>
  </conditionalFormatting>
  <conditionalFormatting sqref="AI857">
    <cfRule type="containsText" dxfId="1860" priority="2124" operator="containsText" text="ENVIADO A FINANCIERA">
      <formula>NOT(ISERROR(SEARCH("ENVIADO A FINANCIERA",AI857)))</formula>
    </cfRule>
  </conditionalFormatting>
  <conditionalFormatting sqref="AK857:AL857">
    <cfRule type="containsText" dxfId="1859" priority="2123" operator="containsText" text="FIRMADO">
      <formula>NOT(ISERROR(SEARCH("FIRMADO",AK857)))</formula>
    </cfRule>
  </conditionalFormatting>
  <conditionalFormatting sqref="AK857:AL857">
    <cfRule type="containsText" dxfId="1858" priority="2122" operator="containsText" text="EXPEDIDO">
      <formula>NOT(ISERROR(SEARCH("EXPEDIDO",AK857)))</formula>
    </cfRule>
  </conditionalFormatting>
  <conditionalFormatting sqref="AK857:AL857">
    <cfRule type="containsText" dxfId="1857" priority="2121" operator="containsText" text="RELACIONADO">
      <formula>NOT(ISERROR(SEARCH("RELACIONADO",AK857)))</formula>
    </cfRule>
  </conditionalFormatting>
  <conditionalFormatting sqref="AK857:AL857">
    <cfRule type="containsText" dxfId="1856" priority="2120" operator="containsText" text="ANEXADO">
      <formula>NOT(ISERROR(SEARCH("ANEXADO",AK857)))</formula>
    </cfRule>
  </conditionalFormatting>
  <conditionalFormatting sqref="AK857:AL857">
    <cfRule type="containsText" dxfId="1855" priority="2119" operator="containsText" text="PENDIENTE">
      <formula>NOT(ISERROR(SEARCH("PENDIENTE",AK857)))</formula>
    </cfRule>
  </conditionalFormatting>
  <conditionalFormatting sqref="AK857:AL857">
    <cfRule type="containsText" dxfId="1854" priority="2118" operator="containsText" text="ENVIADO A FINANCIERA">
      <formula>NOT(ISERROR(SEARCH("ENVIADO A FINANCIERA",AK857)))</formula>
    </cfRule>
  </conditionalFormatting>
  <conditionalFormatting sqref="AK854:AL854">
    <cfRule type="containsText" dxfId="1853" priority="2117" operator="containsText" text="FIRMADO">
      <formula>NOT(ISERROR(SEARCH("FIRMADO",AK854)))</formula>
    </cfRule>
  </conditionalFormatting>
  <conditionalFormatting sqref="AK854:AL854">
    <cfRule type="containsText" dxfId="1852" priority="2116" operator="containsText" text="EXPEDIDO">
      <formula>NOT(ISERROR(SEARCH("EXPEDIDO",AK854)))</formula>
    </cfRule>
  </conditionalFormatting>
  <conditionalFormatting sqref="AK854:AL854">
    <cfRule type="containsText" dxfId="1851" priority="2115" operator="containsText" text="RELACIONADO">
      <formula>NOT(ISERROR(SEARCH("RELACIONADO",AK854)))</formula>
    </cfRule>
  </conditionalFormatting>
  <conditionalFormatting sqref="AK854:AL854">
    <cfRule type="containsText" dxfId="1850" priority="2114" operator="containsText" text="ANEXADO">
      <formula>NOT(ISERROR(SEARCH("ANEXADO",AK854)))</formula>
    </cfRule>
  </conditionalFormatting>
  <conditionalFormatting sqref="AK854:AL854">
    <cfRule type="containsText" dxfId="1849" priority="2113" operator="containsText" text="PENDIENTE">
      <formula>NOT(ISERROR(SEARCH("PENDIENTE",AK854)))</formula>
    </cfRule>
  </conditionalFormatting>
  <conditionalFormatting sqref="AK854:AL854">
    <cfRule type="containsText" dxfId="1848" priority="2112" operator="containsText" text="ENVIADO A FINANCIERA">
      <formula>NOT(ISERROR(SEARCH("ENVIADO A FINANCIERA",AK854)))</formula>
    </cfRule>
  </conditionalFormatting>
  <conditionalFormatting sqref="AK852:AL852">
    <cfRule type="containsText" dxfId="1847" priority="2111" operator="containsText" text="FIRMADO">
      <formula>NOT(ISERROR(SEARCH("FIRMADO",AK852)))</formula>
    </cfRule>
  </conditionalFormatting>
  <conditionalFormatting sqref="AK852:AL852">
    <cfRule type="containsText" dxfId="1846" priority="2110" operator="containsText" text="EXPEDIDO">
      <formula>NOT(ISERROR(SEARCH("EXPEDIDO",AK852)))</formula>
    </cfRule>
  </conditionalFormatting>
  <conditionalFormatting sqref="AK852:AL852">
    <cfRule type="containsText" dxfId="1845" priority="2109" operator="containsText" text="RELACIONADO">
      <formula>NOT(ISERROR(SEARCH("RELACIONADO",AK852)))</formula>
    </cfRule>
  </conditionalFormatting>
  <conditionalFormatting sqref="AK852:AL852">
    <cfRule type="containsText" dxfId="1844" priority="2108" operator="containsText" text="ANEXADO">
      <formula>NOT(ISERROR(SEARCH("ANEXADO",AK852)))</formula>
    </cfRule>
  </conditionalFormatting>
  <conditionalFormatting sqref="AK852:AL852">
    <cfRule type="containsText" dxfId="1843" priority="2107" operator="containsText" text="PENDIENTE">
      <formula>NOT(ISERROR(SEARCH("PENDIENTE",AK852)))</formula>
    </cfRule>
  </conditionalFormatting>
  <conditionalFormatting sqref="AK852:AL852">
    <cfRule type="containsText" dxfId="1842" priority="2106" operator="containsText" text="ENVIADO A FINANCIERA">
      <formula>NOT(ISERROR(SEARCH("ENVIADO A FINANCIERA",AK852)))</formula>
    </cfRule>
  </conditionalFormatting>
  <conditionalFormatting sqref="AK847:AL847">
    <cfRule type="containsText" dxfId="1841" priority="2105" operator="containsText" text="FIRMADO">
      <formula>NOT(ISERROR(SEARCH("FIRMADO",AK847)))</formula>
    </cfRule>
  </conditionalFormatting>
  <conditionalFormatting sqref="AK847:AL847">
    <cfRule type="containsText" dxfId="1840" priority="2104" operator="containsText" text="EXPEDIDO">
      <formula>NOT(ISERROR(SEARCH("EXPEDIDO",AK847)))</formula>
    </cfRule>
  </conditionalFormatting>
  <conditionalFormatting sqref="AK847:AL847">
    <cfRule type="containsText" dxfId="1839" priority="2103" operator="containsText" text="RELACIONADO">
      <formula>NOT(ISERROR(SEARCH("RELACIONADO",AK847)))</formula>
    </cfRule>
  </conditionalFormatting>
  <conditionalFormatting sqref="AK847:AL847">
    <cfRule type="containsText" dxfId="1838" priority="2102" operator="containsText" text="ANEXADO">
      <formula>NOT(ISERROR(SEARCH("ANEXADO",AK847)))</formula>
    </cfRule>
  </conditionalFormatting>
  <conditionalFormatting sqref="AK847:AL847">
    <cfRule type="containsText" dxfId="1837" priority="2101" operator="containsText" text="PENDIENTE">
      <formula>NOT(ISERROR(SEARCH("PENDIENTE",AK847)))</formula>
    </cfRule>
  </conditionalFormatting>
  <conditionalFormatting sqref="AK847:AL847">
    <cfRule type="containsText" dxfId="1836" priority="2100" operator="containsText" text="ENVIADO A FINANCIERA">
      <formula>NOT(ISERROR(SEARCH("ENVIADO A FINANCIERA",AK847)))</formula>
    </cfRule>
  </conditionalFormatting>
  <conditionalFormatting sqref="AK807:AL807">
    <cfRule type="containsText" dxfId="1835" priority="2099" operator="containsText" text="FIRMADO">
      <formula>NOT(ISERROR(SEARCH("FIRMADO",AK807)))</formula>
    </cfRule>
  </conditionalFormatting>
  <conditionalFormatting sqref="AK807:AL807">
    <cfRule type="containsText" dxfId="1834" priority="2098" operator="containsText" text="EXPEDIDO">
      <formula>NOT(ISERROR(SEARCH("EXPEDIDO",AK807)))</formula>
    </cfRule>
  </conditionalFormatting>
  <conditionalFormatting sqref="AK807:AL807">
    <cfRule type="containsText" dxfId="1833" priority="2097" operator="containsText" text="RELACIONADO">
      <formula>NOT(ISERROR(SEARCH("RELACIONADO",AK807)))</formula>
    </cfRule>
  </conditionalFormatting>
  <conditionalFormatting sqref="AK807:AL807">
    <cfRule type="containsText" dxfId="1832" priority="2096" operator="containsText" text="ANEXADO">
      <formula>NOT(ISERROR(SEARCH("ANEXADO",AK807)))</formula>
    </cfRule>
  </conditionalFormatting>
  <conditionalFormatting sqref="AK807:AL807">
    <cfRule type="containsText" dxfId="1831" priority="2095" operator="containsText" text="PENDIENTE">
      <formula>NOT(ISERROR(SEARCH("PENDIENTE",AK807)))</formula>
    </cfRule>
  </conditionalFormatting>
  <conditionalFormatting sqref="AK807:AL807">
    <cfRule type="containsText" dxfId="1830" priority="2094" operator="containsText" text="ENVIADO A FINANCIERA">
      <formula>NOT(ISERROR(SEARCH("ENVIADO A FINANCIERA",AK807)))</formula>
    </cfRule>
  </conditionalFormatting>
  <conditionalFormatting sqref="AK809:AL809">
    <cfRule type="containsText" dxfId="1829" priority="2093" operator="containsText" text="FIRMADO">
      <formula>NOT(ISERROR(SEARCH("FIRMADO",AK809)))</formula>
    </cfRule>
  </conditionalFormatting>
  <conditionalFormatting sqref="AK809:AL809">
    <cfRule type="containsText" dxfId="1828" priority="2092" operator="containsText" text="EXPEDIDO">
      <formula>NOT(ISERROR(SEARCH("EXPEDIDO",AK809)))</formula>
    </cfRule>
  </conditionalFormatting>
  <conditionalFormatting sqref="AK809:AL809">
    <cfRule type="containsText" dxfId="1827" priority="2091" operator="containsText" text="RELACIONADO">
      <formula>NOT(ISERROR(SEARCH("RELACIONADO",AK809)))</formula>
    </cfRule>
  </conditionalFormatting>
  <conditionalFormatting sqref="AK809:AL809">
    <cfRule type="containsText" dxfId="1826" priority="2090" operator="containsText" text="ANEXADO">
      <formula>NOT(ISERROR(SEARCH("ANEXADO",AK809)))</formula>
    </cfRule>
  </conditionalFormatting>
  <conditionalFormatting sqref="AK809:AL809">
    <cfRule type="containsText" dxfId="1825" priority="2089" operator="containsText" text="PENDIENTE">
      <formula>NOT(ISERROR(SEARCH("PENDIENTE",AK809)))</formula>
    </cfRule>
  </conditionalFormatting>
  <conditionalFormatting sqref="AK809:AL809">
    <cfRule type="containsText" dxfId="1824" priority="2088" operator="containsText" text="ENVIADO A FINANCIERA">
      <formula>NOT(ISERROR(SEARCH("ENVIADO A FINANCIERA",AK809)))</formula>
    </cfRule>
  </conditionalFormatting>
  <conditionalFormatting sqref="AK883:AL883">
    <cfRule type="containsText" dxfId="1823" priority="2087" operator="containsText" text="FIRMADO">
      <formula>NOT(ISERROR(SEARCH("FIRMADO",AK883)))</formula>
    </cfRule>
  </conditionalFormatting>
  <conditionalFormatting sqref="AK883:AL883">
    <cfRule type="containsText" dxfId="1822" priority="2086" operator="containsText" text="EXPEDIDO">
      <formula>NOT(ISERROR(SEARCH("EXPEDIDO",AK883)))</formula>
    </cfRule>
  </conditionalFormatting>
  <conditionalFormatting sqref="AK883:AL883">
    <cfRule type="containsText" dxfId="1821" priority="2085" operator="containsText" text="RELACIONADO">
      <formula>NOT(ISERROR(SEARCH("RELACIONADO",AK883)))</formula>
    </cfRule>
  </conditionalFormatting>
  <conditionalFormatting sqref="AK883:AL883">
    <cfRule type="containsText" dxfId="1820" priority="2084" operator="containsText" text="ANEXADO">
      <formula>NOT(ISERROR(SEARCH("ANEXADO",AK883)))</formula>
    </cfRule>
  </conditionalFormatting>
  <conditionalFormatting sqref="AK883:AL883">
    <cfRule type="containsText" dxfId="1819" priority="2083" operator="containsText" text="PENDIENTE">
      <formula>NOT(ISERROR(SEARCH("PENDIENTE",AK883)))</formula>
    </cfRule>
  </conditionalFormatting>
  <conditionalFormatting sqref="AK883:AL883">
    <cfRule type="containsText" dxfId="1818" priority="2082" operator="containsText" text="ENVIADO A FINANCIERA">
      <formula>NOT(ISERROR(SEARCH("ENVIADO A FINANCIERA",AK883)))</formula>
    </cfRule>
  </conditionalFormatting>
  <conditionalFormatting sqref="AK887:AL887">
    <cfRule type="containsText" dxfId="1817" priority="2081" operator="containsText" text="FIRMADO">
      <formula>NOT(ISERROR(SEARCH("FIRMADO",AK887)))</formula>
    </cfRule>
  </conditionalFormatting>
  <conditionalFormatting sqref="AK887:AL887">
    <cfRule type="containsText" dxfId="1816" priority="2080" operator="containsText" text="EXPEDIDO">
      <formula>NOT(ISERROR(SEARCH("EXPEDIDO",AK887)))</formula>
    </cfRule>
  </conditionalFormatting>
  <conditionalFormatting sqref="AK887:AL887">
    <cfRule type="containsText" dxfId="1815" priority="2079" operator="containsText" text="RELACIONADO">
      <formula>NOT(ISERROR(SEARCH("RELACIONADO",AK887)))</formula>
    </cfRule>
  </conditionalFormatting>
  <conditionalFormatting sqref="AK887:AL887">
    <cfRule type="containsText" dxfId="1814" priority="2078" operator="containsText" text="ANEXADO">
      <formula>NOT(ISERROR(SEARCH("ANEXADO",AK887)))</formula>
    </cfRule>
  </conditionalFormatting>
  <conditionalFormatting sqref="AK887:AL887">
    <cfRule type="containsText" dxfId="1813" priority="2077" operator="containsText" text="PENDIENTE">
      <formula>NOT(ISERROR(SEARCH("PENDIENTE",AK887)))</formula>
    </cfRule>
  </conditionalFormatting>
  <conditionalFormatting sqref="AK887:AL887">
    <cfRule type="containsText" dxfId="1812" priority="2076" operator="containsText" text="ENVIADO A FINANCIERA">
      <formula>NOT(ISERROR(SEARCH("ENVIADO A FINANCIERA",AK887)))</formula>
    </cfRule>
  </conditionalFormatting>
  <conditionalFormatting sqref="AK889:AL889">
    <cfRule type="containsText" dxfId="1811" priority="2075" operator="containsText" text="FIRMADO">
      <formula>NOT(ISERROR(SEARCH("FIRMADO",AK889)))</formula>
    </cfRule>
  </conditionalFormatting>
  <conditionalFormatting sqref="AK889:AL889">
    <cfRule type="containsText" dxfId="1810" priority="2074" operator="containsText" text="EXPEDIDO">
      <formula>NOT(ISERROR(SEARCH("EXPEDIDO",AK889)))</formula>
    </cfRule>
  </conditionalFormatting>
  <conditionalFormatting sqref="AK889:AL889">
    <cfRule type="containsText" dxfId="1809" priority="2073" operator="containsText" text="RELACIONADO">
      <formula>NOT(ISERROR(SEARCH("RELACIONADO",AK889)))</formula>
    </cfRule>
  </conditionalFormatting>
  <conditionalFormatting sqref="AK889:AL889">
    <cfRule type="containsText" dxfId="1808" priority="2072" operator="containsText" text="ANEXADO">
      <formula>NOT(ISERROR(SEARCH("ANEXADO",AK889)))</formula>
    </cfRule>
  </conditionalFormatting>
  <conditionalFormatting sqref="AK889:AL889">
    <cfRule type="containsText" dxfId="1807" priority="2071" operator="containsText" text="PENDIENTE">
      <formula>NOT(ISERROR(SEARCH("PENDIENTE",AK889)))</formula>
    </cfRule>
  </conditionalFormatting>
  <conditionalFormatting sqref="AK889:AL889">
    <cfRule type="containsText" dxfId="1806" priority="2070" operator="containsText" text="ENVIADO A FINANCIERA">
      <formula>NOT(ISERROR(SEARCH("ENVIADO A FINANCIERA",AK889)))</formula>
    </cfRule>
  </conditionalFormatting>
  <conditionalFormatting sqref="AK900:AL900">
    <cfRule type="containsText" dxfId="1805" priority="2069" operator="containsText" text="FIRMADO">
      <formula>NOT(ISERROR(SEARCH("FIRMADO",AK900)))</formula>
    </cfRule>
  </conditionalFormatting>
  <conditionalFormatting sqref="AK900:AL900">
    <cfRule type="containsText" dxfId="1804" priority="2068" operator="containsText" text="EXPEDIDO">
      <formula>NOT(ISERROR(SEARCH("EXPEDIDO",AK900)))</formula>
    </cfRule>
  </conditionalFormatting>
  <conditionalFormatting sqref="AK900:AL900">
    <cfRule type="containsText" dxfId="1803" priority="2067" operator="containsText" text="RELACIONADO">
      <formula>NOT(ISERROR(SEARCH("RELACIONADO",AK900)))</formula>
    </cfRule>
  </conditionalFormatting>
  <conditionalFormatting sqref="AK900:AL900">
    <cfRule type="containsText" dxfId="1802" priority="2066" operator="containsText" text="ANEXADO">
      <formula>NOT(ISERROR(SEARCH("ANEXADO",AK900)))</formula>
    </cfRule>
  </conditionalFormatting>
  <conditionalFormatting sqref="AK900:AL900">
    <cfRule type="containsText" dxfId="1801" priority="2065" operator="containsText" text="PENDIENTE">
      <formula>NOT(ISERROR(SEARCH("PENDIENTE",AK900)))</formula>
    </cfRule>
  </conditionalFormatting>
  <conditionalFormatting sqref="AK900:AL900">
    <cfRule type="containsText" dxfId="1800" priority="2064" operator="containsText" text="ENVIADO A FINANCIERA">
      <formula>NOT(ISERROR(SEARCH("ENVIADO A FINANCIERA",AK900)))</formula>
    </cfRule>
  </conditionalFormatting>
  <conditionalFormatting sqref="AK904:AL904">
    <cfRule type="containsText" dxfId="1799" priority="2063" operator="containsText" text="FIRMADO">
      <formula>NOT(ISERROR(SEARCH("FIRMADO",AK904)))</formula>
    </cfRule>
  </conditionalFormatting>
  <conditionalFormatting sqref="AK904:AL904">
    <cfRule type="containsText" dxfId="1798" priority="2062" operator="containsText" text="EXPEDIDO">
      <formula>NOT(ISERROR(SEARCH("EXPEDIDO",AK904)))</formula>
    </cfRule>
  </conditionalFormatting>
  <conditionalFormatting sqref="AK904:AL904">
    <cfRule type="containsText" dxfId="1797" priority="2061" operator="containsText" text="RELACIONADO">
      <formula>NOT(ISERROR(SEARCH("RELACIONADO",AK904)))</formula>
    </cfRule>
  </conditionalFormatting>
  <conditionalFormatting sqref="AK904:AL904">
    <cfRule type="containsText" dxfId="1796" priority="2060" operator="containsText" text="ANEXADO">
      <formula>NOT(ISERROR(SEARCH("ANEXADO",AK904)))</formula>
    </cfRule>
  </conditionalFormatting>
  <conditionalFormatting sqref="AK904:AL904">
    <cfRule type="containsText" dxfId="1795" priority="2059" operator="containsText" text="PENDIENTE">
      <formula>NOT(ISERROR(SEARCH("PENDIENTE",AK904)))</formula>
    </cfRule>
  </conditionalFormatting>
  <conditionalFormatting sqref="AK904:AL904">
    <cfRule type="containsText" dxfId="1794" priority="2058" operator="containsText" text="ENVIADO A FINANCIERA">
      <formula>NOT(ISERROR(SEARCH("ENVIADO A FINANCIERA",AK904)))</formula>
    </cfRule>
  </conditionalFormatting>
  <conditionalFormatting sqref="AK908:AL909">
    <cfRule type="containsText" dxfId="1793" priority="2057" operator="containsText" text="FIRMADO">
      <formula>NOT(ISERROR(SEARCH("FIRMADO",AK908)))</formula>
    </cfRule>
  </conditionalFormatting>
  <conditionalFormatting sqref="AK908:AL909">
    <cfRule type="containsText" dxfId="1792" priority="2056" operator="containsText" text="EXPEDIDO">
      <formula>NOT(ISERROR(SEARCH("EXPEDIDO",AK908)))</formula>
    </cfRule>
  </conditionalFormatting>
  <conditionalFormatting sqref="AK908:AL909">
    <cfRule type="containsText" dxfId="1791" priority="2055" operator="containsText" text="RELACIONADO">
      <formula>NOT(ISERROR(SEARCH("RELACIONADO",AK908)))</formula>
    </cfRule>
  </conditionalFormatting>
  <conditionalFormatting sqref="AK908:AL909">
    <cfRule type="containsText" dxfId="1790" priority="2054" operator="containsText" text="ANEXADO">
      <formula>NOT(ISERROR(SEARCH("ANEXADO",AK908)))</formula>
    </cfRule>
  </conditionalFormatting>
  <conditionalFormatting sqref="AK908:AL909">
    <cfRule type="containsText" dxfId="1789" priority="2053" operator="containsText" text="PENDIENTE">
      <formula>NOT(ISERROR(SEARCH("PENDIENTE",AK908)))</formula>
    </cfRule>
  </conditionalFormatting>
  <conditionalFormatting sqref="AK908:AL909">
    <cfRule type="containsText" dxfId="1788" priority="2052" operator="containsText" text="ENVIADO A FINANCIERA">
      <formula>NOT(ISERROR(SEARCH("ENVIADO A FINANCIERA",AK908)))</formula>
    </cfRule>
  </conditionalFormatting>
  <conditionalFormatting sqref="AJ909">
    <cfRule type="containsText" dxfId="1787" priority="2051" operator="containsText" text="FIRMADO">
      <formula>NOT(ISERROR(SEARCH("FIRMADO",AJ909)))</formula>
    </cfRule>
  </conditionalFormatting>
  <conditionalFormatting sqref="AJ909">
    <cfRule type="containsText" dxfId="1786" priority="2050" operator="containsText" text="EXPEDIDO">
      <formula>NOT(ISERROR(SEARCH("EXPEDIDO",AJ909)))</formula>
    </cfRule>
  </conditionalFormatting>
  <conditionalFormatting sqref="AJ909">
    <cfRule type="containsText" dxfId="1785" priority="2049" operator="containsText" text="RELACIONADO">
      <formula>NOT(ISERROR(SEARCH("RELACIONADO",AJ909)))</formula>
    </cfRule>
  </conditionalFormatting>
  <conditionalFormatting sqref="AJ909">
    <cfRule type="containsText" dxfId="1784" priority="2048" operator="containsText" text="ANEXADO">
      <formula>NOT(ISERROR(SEARCH("ANEXADO",AJ909)))</formula>
    </cfRule>
  </conditionalFormatting>
  <conditionalFormatting sqref="AJ909">
    <cfRule type="containsText" dxfId="1783" priority="2047" operator="containsText" text="PENDIENTE">
      <formula>NOT(ISERROR(SEARCH("PENDIENTE",AJ909)))</formula>
    </cfRule>
  </conditionalFormatting>
  <conditionalFormatting sqref="AJ909">
    <cfRule type="containsText" dxfId="1782" priority="2046" operator="containsText" text="ENVIADO A FINANCIERA">
      <formula>NOT(ISERROR(SEARCH("ENVIADO A FINANCIERA",AJ909)))</formula>
    </cfRule>
  </conditionalFormatting>
  <conditionalFormatting sqref="AJ908">
    <cfRule type="containsText" dxfId="1781" priority="2045" operator="containsText" text="FIRMADO">
      <formula>NOT(ISERROR(SEARCH("FIRMADO",AJ908)))</formula>
    </cfRule>
  </conditionalFormatting>
  <conditionalFormatting sqref="AJ908">
    <cfRule type="containsText" dxfId="1780" priority="2044" operator="containsText" text="EXPEDIDO">
      <formula>NOT(ISERROR(SEARCH("EXPEDIDO",AJ908)))</formula>
    </cfRule>
  </conditionalFormatting>
  <conditionalFormatting sqref="AJ908">
    <cfRule type="containsText" dxfId="1779" priority="2043" operator="containsText" text="RELACIONADO">
      <formula>NOT(ISERROR(SEARCH("RELACIONADO",AJ908)))</formula>
    </cfRule>
  </conditionalFormatting>
  <conditionalFormatting sqref="AJ908">
    <cfRule type="containsText" dxfId="1778" priority="2042" operator="containsText" text="ANEXADO">
      <formula>NOT(ISERROR(SEARCH("ANEXADO",AJ908)))</formula>
    </cfRule>
  </conditionalFormatting>
  <conditionalFormatting sqref="AJ908">
    <cfRule type="containsText" dxfId="1777" priority="2041" operator="containsText" text="PENDIENTE">
      <formula>NOT(ISERROR(SEARCH("PENDIENTE",AJ908)))</formula>
    </cfRule>
  </conditionalFormatting>
  <conditionalFormatting sqref="AJ908">
    <cfRule type="containsText" dxfId="1776" priority="2040" operator="containsText" text="ENVIADO A FINANCIERA">
      <formula>NOT(ISERROR(SEARCH("ENVIADO A FINANCIERA",AJ908)))</formula>
    </cfRule>
  </conditionalFormatting>
  <conditionalFormatting sqref="V882">
    <cfRule type="cellIs" dxfId="1775" priority="2015" operator="equal">
      <formula>"Pendiente"</formula>
    </cfRule>
  </conditionalFormatting>
  <conditionalFormatting sqref="AA777">
    <cfRule type="containsText" dxfId="1774" priority="1994" operator="containsText" text="PENDIENTE">
      <formula>NOT(ISERROR(SEARCH("PENDIENTE",AA777)))</formula>
    </cfRule>
  </conditionalFormatting>
  <conditionalFormatting sqref="AB783">
    <cfRule type="containsText" dxfId="1773" priority="1985" operator="containsText" text="PENDIENTE">
      <formula>NOT(ISERROR(SEARCH("PENDIENTE",AB783)))</formula>
    </cfRule>
  </conditionalFormatting>
  <conditionalFormatting sqref="AC792">
    <cfRule type="containsText" dxfId="1772" priority="1960" operator="containsText" text="PENDIENTE">
      <formula>NOT(ISERROR(SEARCH("PENDIENTE",AC792)))</formula>
    </cfRule>
  </conditionalFormatting>
  <conditionalFormatting sqref="P805">
    <cfRule type="containsText" dxfId="1771" priority="1911" operator="containsText" text="PENDIENTE">
      <formula>NOT(ISERROR(SEARCH("PENDIENTE",P805)))</formula>
    </cfRule>
  </conditionalFormatting>
  <conditionalFormatting sqref="Q856 Q853:Q854 Q849:Q851 Q838:Q846">
    <cfRule type="cellIs" dxfId="1770" priority="1910" operator="equal">
      <formula>"Pendiente"</formula>
    </cfRule>
  </conditionalFormatting>
  <conditionalFormatting sqref="L807">
    <cfRule type="cellIs" dxfId="1769" priority="1909" operator="equal">
      <formula>"Pendiente"</formula>
    </cfRule>
  </conditionalFormatting>
  <conditionalFormatting sqref="U892 U868 U825 U812:U817 U807:U808">
    <cfRule type="cellIs" dxfId="1768" priority="1903" operator="equal">
      <formula>"Pendiente"</formula>
    </cfRule>
  </conditionalFormatting>
  <conditionalFormatting sqref="U892 U868 U825 U812:U817 U807:U808">
    <cfRule type="containsText" dxfId="1767" priority="1902" operator="containsText" text="PENDIENTE">
      <formula>NOT(ISERROR(SEARCH("PENDIENTE",U807)))</formula>
    </cfRule>
  </conditionalFormatting>
  <conditionalFormatting sqref="L808">
    <cfRule type="cellIs" dxfId="1766" priority="1901" operator="equal">
      <formula>"Pendiente"</formula>
    </cfRule>
  </conditionalFormatting>
  <conditionalFormatting sqref="L810">
    <cfRule type="cellIs" dxfId="1765" priority="1895" operator="equal">
      <formula>"Pendiente"</formula>
    </cfRule>
  </conditionalFormatting>
  <conditionalFormatting sqref="L812">
    <cfRule type="cellIs" dxfId="1764" priority="1889" operator="equal">
      <formula>"Pendiente"</formula>
    </cfRule>
  </conditionalFormatting>
  <conditionalFormatting sqref="L813">
    <cfRule type="cellIs" dxfId="1763" priority="1883" operator="equal">
      <formula>"Pendiente"</formula>
    </cfRule>
  </conditionalFormatting>
  <conditionalFormatting sqref="L814">
    <cfRule type="cellIs" dxfId="1762" priority="1877" operator="equal">
      <formula>"Pendiente"</formula>
    </cfRule>
  </conditionalFormatting>
  <conditionalFormatting sqref="Q814:Q818">
    <cfRule type="cellIs" dxfId="1761" priority="1871" operator="equal">
      <formula>"Pendiente"</formula>
    </cfRule>
  </conditionalFormatting>
  <conditionalFormatting sqref="V814">
    <cfRule type="cellIs" dxfId="1760" priority="1870" operator="equal">
      <formula>"Pendiente"</formula>
    </cfRule>
  </conditionalFormatting>
  <conditionalFormatting sqref="L815">
    <cfRule type="cellIs" dxfId="1759" priority="1869" operator="equal">
      <formula>"Pendiente"</formula>
    </cfRule>
  </conditionalFormatting>
  <conditionalFormatting sqref="L816">
    <cfRule type="cellIs" dxfId="1758" priority="1863" operator="equal">
      <formula>"Pendiente"</formula>
    </cfRule>
  </conditionalFormatting>
  <conditionalFormatting sqref="L817">
    <cfRule type="cellIs" dxfId="1757" priority="1857" operator="equal">
      <formula>"Pendiente"</formula>
    </cfRule>
  </conditionalFormatting>
  <conditionalFormatting sqref="L818">
    <cfRule type="cellIs" dxfId="1756" priority="1851" operator="equal">
      <formula>"Pendiente"</formula>
    </cfRule>
  </conditionalFormatting>
  <conditionalFormatting sqref="V818">
    <cfRule type="cellIs" dxfId="1755" priority="1845" operator="equal">
      <formula>"Pendiente"</formula>
    </cfRule>
  </conditionalFormatting>
  <conditionalFormatting sqref="L825">
    <cfRule type="cellIs" dxfId="1754" priority="1844" operator="equal">
      <formula>"Pendiente"</formula>
    </cfRule>
  </conditionalFormatting>
  <conditionalFormatting sqref="L826">
    <cfRule type="cellIs" dxfId="1753" priority="1837" operator="equal">
      <formula>"Pendiente"</formula>
    </cfRule>
  </conditionalFormatting>
  <conditionalFormatting sqref="V826">
    <cfRule type="cellIs" dxfId="1752" priority="1831" operator="equal">
      <formula>"Pendiente"</formula>
    </cfRule>
  </conditionalFormatting>
  <conditionalFormatting sqref="AB826">
    <cfRule type="containsText" dxfId="1751" priority="1830" operator="containsText" text="PENDIENTE">
      <formula>NOT(ISERROR(SEARCH("PENDIENTE",AB826)))</formula>
    </cfRule>
  </conditionalFormatting>
  <conditionalFormatting sqref="L828">
    <cfRule type="cellIs" dxfId="1750" priority="1829" operator="equal">
      <formula>"Pendiente"</formula>
    </cfRule>
  </conditionalFormatting>
  <conditionalFormatting sqref="L829">
    <cfRule type="cellIs" dxfId="1749" priority="1823" operator="equal">
      <formula>"Pendiente"</formula>
    </cfRule>
  </conditionalFormatting>
  <conditionalFormatting sqref="L831">
    <cfRule type="cellIs" dxfId="1748" priority="1817" operator="equal">
      <formula>"Pendiente"</formula>
    </cfRule>
  </conditionalFormatting>
  <conditionalFormatting sqref="L836">
    <cfRule type="cellIs" dxfId="1747" priority="1811" operator="equal">
      <formula>"Pendiente"</formula>
    </cfRule>
  </conditionalFormatting>
  <conditionalFormatting sqref="L907">
    <cfRule type="cellIs" dxfId="1746" priority="1803" operator="equal">
      <formula>"Pendiente"</formula>
    </cfRule>
  </conditionalFormatting>
  <conditionalFormatting sqref="S751">
    <cfRule type="cellIs" dxfId="1745" priority="1800" operator="equal">
      <formula>"Pendiente"</formula>
    </cfRule>
  </conditionalFormatting>
  <conditionalFormatting sqref="S751">
    <cfRule type="containsText" dxfId="1744" priority="1799" operator="containsText" text="PENDIENTE">
      <formula>NOT(ISERROR(SEARCH("PENDIENTE",S751)))</formula>
    </cfRule>
  </conditionalFormatting>
  <conditionalFormatting sqref="S908 S906 S904 S900:S902 S898 S895 S891 S889 S883 S876:S881 S864:S867 S860:S861 S857:S858 S855 S852 S847:S848 S832:S835 S830 S827 S819:S824 S811 S809 S806 S795 S791 S787:S789 S781:S782 S775 S767">
    <cfRule type="cellIs" dxfId="1743" priority="1798" operator="equal">
      <formula>"Pendiente"</formula>
    </cfRule>
  </conditionalFormatting>
  <conditionalFormatting sqref="S908 S906 S904 S900:S902 S898 S895 S891 S889 S883 S876:S881 S864:S867 S860:S861 S857:S858 S855 S852 S847:S848 S832:S835 S830 S827 S819:S824 S811 S809 S806 S795 S791 S787:S789 S781:S782 S775 S767">
    <cfRule type="containsText" dxfId="1742" priority="1797" operator="containsText" text="PENDIENTE">
      <formula>NOT(ISERROR(SEARCH("PENDIENTE",S767)))</formula>
    </cfRule>
  </conditionalFormatting>
  <conditionalFormatting sqref="R908 R900:R902">
    <cfRule type="containsText" dxfId="1741" priority="1796" operator="containsText" text="PENDIENTE">
      <formula>NOT(ISERROR(SEARCH("PENDIENTE",R900)))</formula>
    </cfRule>
  </conditionalFormatting>
  <conditionalFormatting sqref="Q908 Q904 Q900:Q902 Q898 Q895 Q891 Q889 Q883 Q876:Q881 Q855 Q852 Q830 Q827 Q811 Q809 Q795 Q791 Q789">
    <cfRule type="cellIs" dxfId="1740" priority="1795" operator="equal">
      <formula>"Pendiente"</formula>
    </cfRule>
  </conditionalFormatting>
  <conditionalFormatting sqref="Q908 Q900:Q902">
    <cfRule type="containsText" dxfId="1739" priority="1794" operator="containsText" text="PENDIENTE">
      <formula>NOT(ISERROR(SEARCH("PENDIENTE",Q900)))</formula>
    </cfRule>
  </conditionalFormatting>
  <conditionalFormatting sqref="BB3:BB5 BB267:BB277 BB279 BB282:BB346 BB348:BB363 BB422:BB552 BB554:BB578 BB580:BB584 BB644:BB693 BB13:BB127 BB9:BB11 BB7 BB129:BB265">
    <cfRule type="cellIs" dxfId="1738" priority="1769" operator="equal">
      <formula>"Pendiente"</formula>
    </cfRule>
  </conditionalFormatting>
  <conditionalFormatting sqref="BB3:BB5 BB267:BB277 BB279 BB282:BB346 BB348:BB363 BB422:BB552 BB554:BB578 BB580:BB584 BB644:BB693 BB13:BB127 BB9:BB11 BB7 BB129:BB265">
    <cfRule type="containsText" dxfId="1737" priority="1768" operator="containsText" text="PENDIENTE">
      <formula>NOT(ISERROR(SEARCH("PENDIENTE",BB3)))</formula>
    </cfRule>
  </conditionalFormatting>
  <conditionalFormatting sqref="C115">
    <cfRule type="cellIs" dxfId="1736" priority="1757" operator="equal">
      <formula>"Pendiente"</formula>
    </cfRule>
  </conditionalFormatting>
  <conditionalFormatting sqref="C115">
    <cfRule type="cellIs" dxfId="1735" priority="1756" operator="equal">
      <formula>"Pendiente"</formula>
    </cfRule>
  </conditionalFormatting>
  <conditionalFormatting sqref="V751">
    <cfRule type="cellIs" dxfId="1734" priority="1755" operator="equal">
      <formula>"Pendiente"</formula>
    </cfRule>
  </conditionalFormatting>
  <conditionalFormatting sqref="AC751">
    <cfRule type="cellIs" dxfId="1733" priority="1754" operator="equal">
      <formula>"Pendiente"</formula>
    </cfRule>
  </conditionalFormatting>
  <conditionalFormatting sqref="Y767">
    <cfRule type="cellIs" dxfId="1732" priority="1753" operator="equal">
      <formula>"Pendiente"</formula>
    </cfRule>
  </conditionalFormatting>
  <conditionalFormatting sqref="Y775">
    <cfRule type="cellIs" dxfId="1731" priority="1752" operator="equal">
      <formula>"Pendiente"</formula>
    </cfRule>
  </conditionalFormatting>
  <conditionalFormatting sqref="Y787:Y788 Y781:Y782">
    <cfRule type="cellIs" dxfId="1730" priority="1751" operator="equal">
      <formula>"Pendiente"</formula>
    </cfRule>
  </conditionalFormatting>
  <conditionalFormatting sqref="Y908 Y904 Y900:Y902 Y898 Y895 Y891 Y889 Y883 Y876:Y881 Y864:Y867 Y860:Y861 Y857:Y858 Y855 Y852 Y847:Y848 Y832:Y835 Y830 Y827 Y811 Y809 Y806 Y795 Y791 Y789 Y820:Y824 Y906">
    <cfRule type="cellIs" dxfId="1729" priority="1750" operator="equal">
      <formula>"Pendiente"</formula>
    </cfRule>
  </conditionalFormatting>
  <conditionalFormatting sqref="Y908">
    <cfRule type="containsText" dxfId="1728" priority="1749" operator="containsText" text="PENDIENTE">
      <formula>NOT(ISERROR(SEARCH("PENDIENTE",Y908)))</formula>
    </cfRule>
  </conditionalFormatting>
  <conditionalFormatting sqref="V789">
    <cfRule type="cellIs" dxfId="1727" priority="1748" operator="equal">
      <formula>"Pendiente"</formula>
    </cfRule>
  </conditionalFormatting>
  <conditionalFormatting sqref="Z806">
    <cfRule type="containsText" dxfId="1726" priority="1747" operator="containsText" text="PENDIENTE">
      <formula>NOT(ISERROR(SEARCH("PENDIENTE",Z806)))</formula>
    </cfRule>
  </conditionalFormatting>
  <conditionalFormatting sqref="U811 U809">
    <cfRule type="cellIs" dxfId="1725" priority="1746" operator="equal">
      <formula>"Pendiente"</formula>
    </cfRule>
  </conditionalFormatting>
  <conditionalFormatting sqref="U811 U809">
    <cfRule type="containsText" dxfId="1724" priority="1745" operator="containsText" text="PENDIENTE">
      <formula>NOT(ISERROR(SEARCH("PENDIENTE",U809)))</formula>
    </cfRule>
  </conditionalFormatting>
  <conditionalFormatting sqref="V811">
    <cfRule type="cellIs" dxfId="1723" priority="1744" operator="equal">
      <formula>"Pendiente"</formula>
    </cfRule>
  </conditionalFormatting>
  <conditionalFormatting sqref="Y819">
    <cfRule type="containsText" dxfId="1722" priority="1743" operator="containsText" text="PENDIENTE">
      <formula>NOT(ISERROR(SEARCH("PENDIENTE",Y819)))</formula>
    </cfRule>
  </conditionalFormatting>
  <conditionalFormatting sqref="Y819">
    <cfRule type="cellIs" dxfId="1721" priority="1742" operator="equal">
      <formula>"Pendiente"</formula>
    </cfRule>
  </conditionalFormatting>
  <conditionalFormatting sqref="U852">
    <cfRule type="cellIs" dxfId="1720" priority="1741" operator="equal">
      <formula>"Pendiente"</formula>
    </cfRule>
  </conditionalFormatting>
  <conditionalFormatting sqref="U852">
    <cfRule type="containsText" dxfId="1719" priority="1740" operator="containsText" text="PENDIENTE">
      <formula>NOT(ISERROR(SEARCH("PENDIENTE",U852)))</formula>
    </cfRule>
  </conditionalFormatting>
  <conditionalFormatting sqref="V832">
    <cfRule type="cellIs" dxfId="1718" priority="1739" operator="equal">
      <formula>"Pendiente"</formula>
    </cfRule>
  </conditionalFormatting>
  <conditionalFormatting sqref="V847">
    <cfRule type="cellIs" dxfId="1717" priority="1738" operator="equal">
      <formula>"Pendiente"</formula>
    </cfRule>
  </conditionalFormatting>
  <conditionalFormatting sqref="AC847">
    <cfRule type="cellIs" dxfId="1716" priority="1737" operator="equal">
      <formula>"Pendiente"</formula>
    </cfRule>
  </conditionalFormatting>
  <conditionalFormatting sqref="AC852">
    <cfRule type="cellIs" dxfId="1715" priority="1736" operator="equal">
      <formula>"Pendiente"</formula>
    </cfRule>
  </conditionalFormatting>
  <conditionalFormatting sqref="AG908">
    <cfRule type="containsText" dxfId="1714" priority="1735" operator="containsText" text="PENDIENTE">
      <formula>NOT(ISERROR(SEARCH("PENDIENTE",AG908)))</formula>
    </cfRule>
  </conditionalFormatting>
  <conditionalFormatting sqref="V855">
    <cfRule type="cellIs" dxfId="1713" priority="1734" operator="equal">
      <formula>"Pendiente"</formula>
    </cfRule>
  </conditionalFormatting>
  <conditionalFormatting sqref="AC855">
    <cfRule type="cellIs" dxfId="1712" priority="1733" operator="equal">
      <formula>"Pendiente"</formula>
    </cfRule>
  </conditionalFormatting>
  <conditionalFormatting sqref="V857">
    <cfRule type="cellIs" dxfId="1711" priority="1732" operator="equal">
      <formula>"Pendiente"</formula>
    </cfRule>
  </conditionalFormatting>
  <conditionalFormatting sqref="AC857">
    <cfRule type="cellIs" dxfId="1710" priority="1731" operator="equal">
      <formula>"Pendiente"</formula>
    </cfRule>
  </conditionalFormatting>
  <conditionalFormatting sqref="U861 U867">
    <cfRule type="cellIs" dxfId="1709" priority="1730" operator="equal">
      <formula>"Pendiente"</formula>
    </cfRule>
  </conditionalFormatting>
  <conditionalFormatting sqref="U861 U867">
    <cfRule type="containsText" dxfId="1708" priority="1729" operator="containsText" text="PENDIENTE">
      <formula>NOT(ISERROR(SEARCH("PENDIENTE",U861)))</formula>
    </cfRule>
  </conditionalFormatting>
  <conditionalFormatting sqref="AC860">
    <cfRule type="cellIs" dxfId="1707" priority="1728" operator="equal">
      <formula>"Pendiente"</formula>
    </cfRule>
  </conditionalFormatting>
  <conditionalFormatting sqref="AC860">
    <cfRule type="containsText" dxfId="1706" priority="1727" operator="containsText" text="PENDIENTE">
      <formula>NOT(ISERROR(SEARCH("PENDIENTE",AC860)))</formula>
    </cfRule>
  </conditionalFormatting>
  <conditionalFormatting sqref="V864">
    <cfRule type="cellIs" dxfId="1705" priority="1726" operator="equal">
      <formula>"Pendiente"</formula>
    </cfRule>
  </conditionalFormatting>
  <conditionalFormatting sqref="V864">
    <cfRule type="cellIs" dxfId="1704" priority="1725" operator="equal">
      <formula>"Pendiente"</formula>
    </cfRule>
  </conditionalFormatting>
  <conditionalFormatting sqref="AC864">
    <cfRule type="cellIs" dxfId="1703" priority="1724" operator="equal">
      <formula>"Pendiente"</formula>
    </cfRule>
  </conditionalFormatting>
  <conditionalFormatting sqref="V865">
    <cfRule type="cellIs" dxfId="1702" priority="1723" operator="equal">
      <formula>"Pendiente"</formula>
    </cfRule>
  </conditionalFormatting>
  <conditionalFormatting sqref="V865">
    <cfRule type="cellIs" dxfId="1701" priority="1722" operator="equal">
      <formula>"Pendiente"</formula>
    </cfRule>
  </conditionalFormatting>
  <conditionalFormatting sqref="V866">
    <cfRule type="cellIs" dxfId="1700" priority="1721" operator="equal">
      <formula>"Pendiente"</formula>
    </cfRule>
  </conditionalFormatting>
  <conditionalFormatting sqref="V866">
    <cfRule type="cellIs" dxfId="1699" priority="1720" operator="equal">
      <formula>"Pendiente"</formula>
    </cfRule>
  </conditionalFormatting>
  <conditionalFormatting sqref="AC866">
    <cfRule type="cellIs" dxfId="1698" priority="1719" operator="equal">
      <formula>"Pendiente"</formula>
    </cfRule>
  </conditionalFormatting>
  <conditionalFormatting sqref="V876">
    <cfRule type="cellIs" dxfId="1697" priority="1718" operator="equal">
      <formula>"Pendiente"</formula>
    </cfRule>
  </conditionalFormatting>
  <conditionalFormatting sqref="V878">
    <cfRule type="cellIs" dxfId="1696" priority="1717" operator="equal">
      <formula>"Pendiente"</formula>
    </cfRule>
  </conditionalFormatting>
  <conditionalFormatting sqref="AB878">
    <cfRule type="containsText" dxfId="1695" priority="1716" operator="containsText" text="PENDIENTE">
      <formula>NOT(ISERROR(SEARCH("PENDIENTE",AB878)))</formula>
    </cfRule>
  </conditionalFormatting>
  <conditionalFormatting sqref="V879">
    <cfRule type="cellIs" dxfId="1694" priority="1715" operator="equal">
      <formula>"Pendiente"</formula>
    </cfRule>
  </conditionalFormatting>
  <conditionalFormatting sqref="V881">
    <cfRule type="cellIs" dxfId="1693" priority="1714" operator="equal">
      <formula>"Pendiente"</formula>
    </cfRule>
  </conditionalFormatting>
  <conditionalFormatting sqref="V883">
    <cfRule type="cellIs" dxfId="1692" priority="1713" operator="equal">
      <formula>"Pendiente"</formula>
    </cfRule>
  </conditionalFormatting>
  <conditionalFormatting sqref="V889">
    <cfRule type="cellIs" dxfId="1691" priority="1712" operator="equal">
      <formula>"Pendiente"</formula>
    </cfRule>
  </conditionalFormatting>
  <conditionalFormatting sqref="U895 U891">
    <cfRule type="cellIs" dxfId="1690" priority="1711" operator="equal">
      <formula>"Pendiente"</formula>
    </cfRule>
  </conditionalFormatting>
  <conditionalFormatting sqref="V895">
    <cfRule type="cellIs" dxfId="1689" priority="1710" operator="equal">
      <formula>"Pendiente"</formula>
    </cfRule>
  </conditionalFormatting>
  <conditionalFormatting sqref="V898">
    <cfRule type="cellIs" dxfId="1688" priority="1709" operator="equal">
      <formula>"Pendiente"</formula>
    </cfRule>
  </conditionalFormatting>
  <conditionalFormatting sqref="V900">
    <cfRule type="cellIs" dxfId="1687" priority="1708" operator="equal">
      <formula>"Pendiente"</formula>
    </cfRule>
  </conditionalFormatting>
  <conditionalFormatting sqref="AA901">
    <cfRule type="containsText" dxfId="1686" priority="1707" operator="containsText" text="PENDIENTE">
      <formula>NOT(ISERROR(SEARCH("PENDIENTE",AA901)))</formula>
    </cfRule>
  </conditionalFormatting>
  <conditionalFormatting sqref="V902">
    <cfRule type="cellIs" dxfId="1685" priority="1706" operator="equal">
      <formula>"Pendiente"</formula>
    </cfRule>
  </conditionalFormatting>
  <conditionalFormatting sqref="V904">
    <cfRule type="cellIs" dxfId="1684" priority="1705" operator="equal">
      <formula>"Pendiente"</formula>
    </cfRule>
  </conditionalFormatting>
  <conditionalFormatting sqref="Y906">
    <cfRule type="containsText" dxfId="1683" priority="1704" operator="containsText" text="PENDIENTE">
      <formula>NOT(ISERROR(SEARCH("PENDIENTE",Y906)))</formula>
    </cfRule>
  </conditionalFormatting>
  <conditionalFormatting sqref="AI341">
    <cfRule type="containsText" dxfId="1682" priority="1703" operator="containsText" text="FIRMADO">
      <formula>NOT(ISERROR(SEARCH("FIRMADO",AI341)))</formula>
    </cfRule>
  </conditionalFormatting>
  <conditionalFormatting sqref="AI341">
    <cfRule type="containsText" dxfId="1681" priority="1702" operator="containsText" text="EXPEDIDO">
      <formula>NOT(ISERROR(SEARCH("EXPEDIDO",AI341)))</formula>
    </cfRule>
  </conditionalFormatting>
  <conditionalFormatting sqref="AI341">
    <cfRule type="containsText" dxfId="1680" priority="1701" operator="containsText" text="RELACIONADO">
      <formula>NOT(ISERROR(SEARCH("RELACIONADO",AI341)))</formula>
    </cfRule>
  </conditionalFormatting>
  <conditionalFormatting sqref="AI341">
    <cfRule type="containsText" dxfId="1679" priority="1700" operator="containsText" text="ANEXADO">
      <formula>NOT(ISERROR(SEARCH("ANEXADO",AI341)))</formula>
    </cfRule>
  </conditionalFormatting>
  <conditionalFormatting sqref="AI341">
    <cfRule type="containsText" dxfId="1678" priority="1699" operator="containsText" text="PENDIENTE">
      <formula>NOT(ISERROR(SEARCH("PENDIENTE",AI341)))</formula>
    </cfRule>
  </conditionalFormatting>
  <conditionalFormatting sqref="AI341">
    <cfRule type="containsText" dxfId="1677" priority="1698" operator="containsText" text="ENVIADO A FINANCIERA">
      <formula>NOT(ISERROR(SEARCH("ENVIADO A FINANCIERA",AI341)))</formula>
    </cfRule>
  </conditionalFormatting>
  <conditionalFormatting sqref="AJ341">
    <cfRule type="containsText" dxfId="1676" priority="1697" operator="containsText" text="FIRMADO">
      <formula>NOT(ISERROR(SEARCH("FIRMADO",AJ341)))</formula>
    </cfRule>
  </conditionalFormatting>
  <conditionalFormatting sqref="AJ341">
    <cfRule type="containsText" dxfId="1675" priority="1696" operator="containsText" text="EXPEDIDO">
      <formula>NOT(ISERROR(SEARCH("EXPEDIDO",AJ341)))</formula>
    </cfRule>
  </conditionalFormatting>
  <conditionalFormatting sqref="AJ341">
    <cfRule type="containsText" dxfId="1674" priority="1695" operator="containsText" text="RELACIONADO">
      <formula>NOT(ISERROR(SEARCH("RELACIONADO",AJ341)))</formula>
    </cfRule>
  </conditionalFormatting>
  <conditionalFormatting sqref="AJ341">
    <cfRule type="containsText" dxfId="1673" priority="1694" operator="containsText" text="ANEXADO">
      <formula>NOT(ISERROR(SEARCH("ANEXADO",AJ341)))</formula>
    </cfRule>
  </conditionalFormatting>
  <conditionalFormatting sqref="AJ341">
    <cfRule type="containsText" dxfId="1672" priority="1693" operator="containsText" text="PENDIENTE">
      <formula>NOT(ISERROR(SEARCH("PENDIENTE",AJ341)))</formula>
    </cfRule>
  </conditionalFormatting>
  <conditionalFormatting sqref="AJ341">
    <cfRule type="containsText" dxfId="1671" priority="1692" operator="containsText" text="ENVIADO A FINANCIERA">
      <formula>NOT(ISERROR(SEARCH("ENVIADO A FINANCIERA",AJ341)))</formula>
    </cfRule>
  </conditionalFormatting>
  <conditionalFormatting sqref="AH817:AJ817">
    <cfRule type="containsText" dxfId="1670" priority="1691" operator="containsText" text="FIRMADO">
      <formula>NOT(ISERROR(SEARCH("FIRMADO",AH817)))</formula>
    </cfRule>
  </conditionalFormatting>
  <conditionalFormatting sqref="AH817:AJ817">
    <cfRule type="containsText" dxfId="1669" priority="1690" operator="containsText" text="EXPEDIDO">
      <formula>NOT(ISERROR(SEARCH("EXPEDIDO",AH817)))</formula>
    </cfRule>
  </conditionalFormatting>
  <conditionalFormatting sqref="AH817:AJ817">
    <cfRule type="containsText" dxfId="1668" priority="1689" operator="containsText" text="RELACIONADO">
      <formula>NOT(ISERROR(SEARCH("RELACIONADO",AH817)))</formula>
    </cfRule>
  </conditionalFormatting>
  <conditionalFormatting sqref="AH817:AJ817">
    <cfRule type="containsText" dxfId="1667" priority="1688" operator="containsText" text="ANEXADO">
      <formula>NOT(ISERROR(SEARCH("ANEXADO",AH817)))</formula>
    </cfRule>
  </conditionalFormatting>
  <conditionalFormatting sqref="AH817:AJ817">
    <cfRule type="containsText" dxfId="1666" priority="1687" operator="containsText" text="PENDIENTE">
      <formula>NOT(ISERROR(SEARCH("PENDIENTE",AH817)))</formula>
    </cfRule>
  </conditionalFormatting>
  <conditionalFormatting sqref="AH817:AJ817">
    <cfRule type="containsText" dxfId="1665" priority="1686" operator="containsText" text="ENVIADO A FINANCIERA">
      <formula>NOT(ISERROR(SEARCH("ENVIADO A FINANCIERA",AH817)))</formula>
    </cfRule>
  </conditionalFormatting>
  <conditionalFormatting sqref="AK817:AL817">
    <cfRule type="containsText" dxfId="1664" priority="1685" operator="containsText" text="FIRMADO">
      <formula>NOT(ISERROR(SEARCH("FIRMADO",AK817)))</formula>
    </cfRule>
  </conditionalFormatting>
  <conditionalFormatting sqref="AK817:AL817">
    <cfRule type="containsText" dxfId="1663" priority="1684" operator="containsText" text="EXPEDIDO">
      <formula>NOT(ISERROR(SEARCH("EXPEDIDO",AK817)))</formula>
    </cfRule>
  </conditionalFormatting>
  <conditionalFormatting sqref="AK817:AL817">
    <cfRule type="containsText" dxfId="1662" priority="1683" operator="containsText" text="RELACIONADO">
      <formula>NOT(ISERROR(SEARCH("RELACIONADO",AK817)))</formula>
    </cfRule>
  </conditionalFormatting>
  <conditionalFormatting sqref="AK817:AL817">
    <cfRule type="containsText" dxfId="1661" priority="1682" operator="containsText" text="ANEXADO">
      <formula>NOT(ISERROR(SEARCH("ANEXADO",AK817)))</formula>
    </cfRule>
  </conditionalFormatting>
  <conditionalFormatting sqref="AK817:AL817">
    <cfRule type="containsText" dxfId="1660" priority="1681" operator="containsText" text="PENDIENTE">
      <formula>NOT(ISERROR(SEARCH("PENDIENTE",AK817)))</formula>
    </cfRule>
  </conditionalFormatting>
  <conditionalFormatting sqref="AK817:AL817">
    <cfRule type="containsText" dxfId="1659" priority="1680" operator="containsText" text="ENVIADO A FINANCIERA">
      <formula>NOT(ISERROR(SEARCH("ENVIADO A FINANCIERA",AK817)))</formula>
    </cfRule>
  </conditionalFormatting>
  <conditionalFormatting sqref="AH830:AL830">
    <cfRule type="containsText" dxfId="1658" priority="1679" operator="containsText" text="FIRMADO">
      <formula>NOT(ISERROR(SEARCH("FIRMADO",AH830)))</formula>
    </cfRule>
  </conditionalFormatting>
  <conditionalFormatting sqref="AH830:AL830">
    <cfRule type="containsText" dxfId="1657" priority="1678" operator="containsText" text="EXPEDIDO">
      <formula>NOT(ISERROR(SEARCH("EXPEDIDO",AH830)))</formula>
    </cfRule>
  </conditionalFormatting>
  <conditionalFormatting sqref="AH830:AL830">
    <cfRule type="containsText" dxfId="1656" priority="1677" operator="containsText" text="RELACIONADO">
      <formula>NOT(ISERROR(SEARCH("RELACIONADO",AH830)))</formula>
    </cfRule>
  </conditionalFormatting>
  <conditionalFormatting sqref="AH830:AL830">
    <cfRule type="containsText" dxfId="1655" priority="1676" operator="containsText" text="ANEXADO">
      <formula>NOT(ISERROR(SEARCH("ANEXADO",AH830)))</formula>
    </cfRule>
  </conditionalFormatting>
  <conditionalFormatting sqref="AH830:AL830">
    <cfRule type="containsText" dxfId="1654" priority="1675" operator="containsText" text="PENDIENTE">
      <formula>NOT(ISERROR(SEARCH("PENDIENTE",AH830)))</formula>
    </cfRule>
  </conditionalFormatting>
  <conditionalFormatting sqref="AH830:AL830">
    <cfRule type="containsText" dxfId="1653" priority="1674" operator="containsText" text="ENVIADO A FINANCIERA">
      <formula>NOT(ISERROR(SEARCH("ENVIADO A FINANCIERA",AH830)))</formula>
    </cfRule>
  </conditionalFormatting>
  <conditionalFormatting sqref="AH833:AL834">
    <cfRule type="containsText" dxfId="1652" priority="1673" operator="containsText" text="FIRMADO">
      <formula>NOT(ISERROR(SEARCH("FIRMADO",AH833)))</formula>
    </cfRule>
  </conditionalFormatting>
  <conditionalFormatting sqref="AH833:AL834">
    <cfRule type="containsText" dxfId="1651" priority="1672" operator="containsText" text="EXPEDIDO">
      <formula>NOT(ISERROR(SEARCH("EXPEDIDO",AH833)))</formula>
    </cfRule>
  </conditionalFormatting>
  <conditionalFormatting sqref="AH833:AL834">
    <cfRule type="containsText" dxfId="1650" priority="1671" operator="containsText" text="RELACIONADO">
      <formula>NOT(ISERROR(SEARCH("RELACIONADO",AH833)))</formula>
    </cfRule>
  </conditionalFormatting>
  <conditionalFormatting sqref="AH833:AL834">
    <cfRule type="containsText" dxfId="1649" priority="1670" operator="containsText" text="ANEXADO">
      <formula>NOT(ISERROR(SEARCH("ANEXADO",AH833)))</formula>
    </cfRule>
  </conditionalFormatting>
  <conditionalFormatting sqref="AH833:AL834">
    <cfRule type="containsText" dxfId="1648" priority="1669" operator="containsText" text="PENDIENTE">
      <formula>NOT(ISERROR(SEARCH("PENDIENTE",AH833)))</formula>
    </cfRule>
  </conditionalFormatting>
  <conditionalFormatting sqref="AH833:AL834">
    <cfRule type="containsText" dxfId="1647" priority="1668" operator="containsText" text="ENVIADO A FINANCIERA">
      <formula>NOT(ISERROR(SEARCH("ENVIADO A FINANCIERA",AH833)))</formula>
    </cfRule>
  </conditionalFormatting>
  <conditionalFormatting sqref="AH901">
    <cfRule type="containsText" dxfId="1646" priority="1667" operator="containsText" text="FIRMADO">
      <formula>NOT(ISERROR(SEARCH("FIRMADO",AH901)))</formula>
    </cfRule>
  </conditionalFormatting>
  <conditionalFormatting sqref="AH901">
    <cfRule type="containsText" dxfId="1645" priority="1666" operator="containsText" text="EXPEDIDO">
      <formula>NOT(ISERROR(SEARCH("EXPEDIDO",AH901)))</formula>
    </cfRule>
  </conditionalFormatting>
  <conditionalFormatting sqref="AH901">
    <cfRule type="containsText" dxfId="1644" priority="1665" operator="containsText" text="RELACIONADO">
      <formula>NOT(ISERROR(SEARCH("RELACIONADO",AH901)))</formula>
    </cfRule>
  </conditionalFormatting>
  <conditionalFormatting sqref="AH901">
    <cfRule type="containsText" dxfId="1643" priority="1664" operator="containsText" text="ANEXADO">
      <formula>NOT(ISERROR(SEARCH("ANEXADO",AH901)))</formula>
    </cfRule>
  </conditionalFormatting>
  <conditionalFormatting sqref="AH901">
    <cfRule type="containsText" dxfId="1642" priority="1663" operator="containsText" text="PENDIENTE">
      <formula>NOT(ISERROR(SEARCH("PENDIENTE",AH901)))</formula>
    </cfRule>
  </conditionalFormatting>
  <conditionalFormatting sqref="AH901">
    <cfRule type="containsText" dxfId="1641" priority="1662" operator="containsText" text="ENVIADO A FINANCIERA">
      <formula>NOT(ISERROR(SEARCH("ENVIADO A FINANCIERA",AH901)))</formula>
    </cfRule>
  </conditionalFormatting>
  <conditionalFormatting sqref="AI901:AL901">
    <cfRule type="containsText" dxfId="1640" priority="1661" operator="containsText" text="FIRMADO">
      <formula>NOT(ISERROR(SEARCH("FIRMADO",AI901)))</formula>
    </cfRule>
  </conditionalFormatting>
  <conditionalFormatting sqref="AI901:AL901">
    <cfRule type="containsText" dxfId="1639" priority="1660" operator="containsText" text="EXPEDIDO">
      <formula>NOT(ISERROR(SEARCH("EXPEDIDO",AI901)))</formula>
    </cfRule>
  </conditionalFormatting>
  <conditionalFormatting sqref="AI901:AL901">
    <cfRule type="containsText" dxfId="1638" priority="1659" operator="containsText" text="RELACIONADO">
      <formula>NOT(ISERROR(SEARCH("RELACIONADO",AI901)))</formula>
    </cfRule>
  </conditionalFormatting>
  <conditionalFormatting sqref="AI901:AL901">
    <cfRule type="containsText" dxfId="1637" priority="1658" operator="containsText" text="ANEXADO">
      <formula>NOT(ISERROR(SEARCH("ANEXADO",AI901)))</formula>
    </cfRule>
  </conditionalFormatting>
  <conditionalFormatting sqref="AI901:AL901">
    <cfRule type="containsText" dxfId="1636" priority="1657" operator="containsText" text="PENDIENTE">
      <formula>NOT(ISERROR(SEARCH("PENDIENTE",AI901)))</formula>
    </cfRule>
  </conditionalFormatting>
  <conditionalFormatting sqref="AI901:AL901">
    <cfRule type="containsText" dxfId="1635" priority="1656" operator="containsText" text="ENVIADO A FINANCIERA">
      <formula>NOT(ISERROR(SEARCH("ENVIADO A FINANCIERA",AI901)))</formula>
    </cfRule>
  </conditionalFormatting>
  <conditionalFormatting sqref="AH824:AL824">
    <cfRule type="containsText" dxfId="1634" priority="1655" operator="containsText" text="FIRMADO">
      <formula>NOT(ISERROR(SEARCH("FIRMADO",AH824)))</formula>
    </cfRule>
  </conditionalFormatting>
  <conditionalFormatting sqref="AH824:AL824">
    <cfRule type="containsText" dxfId="1633" priority="1654" operator="containsText" text="EXPEDIDO">
      <formula>NOT(ISERROR(SEARCH("EXPEDIDO",AH824)))</formula>
    </cfRule>
  </conditionalFormatting>
  <conditionalFormatting sqref="AH824:AL824">
    <cfRule type="containsText" dxfId="1632" priority="1653" operator="containsText" text="RELACIONADO">
      <formula>NOT(ISERROR(SEARCH("RELACIONADO",AH824)))</formula>
    </cfRule>
  </conditionalFormatting>
  <conditionalFormatting sqref="AH824:AL824">
    <cfRule type="containsText" dxfId="1631" priority="1652" operator="containsText" text="ANEXADO">
      <formula>NOT(ISERROR(SEARCH("ANEXADO",AH824)))</formula>
    </cfRule>
  </conditionalFormatting>
  <conditionalFormatting sqref="AH824:AL824">
    <cfRule type="containsText" dxfId="1630" priority="1651" operator="containsText" text="PENDIENTE">
      <formula>NOT(ISERROR(SEARCH("PENDIENTE",AH824)))</formula>
    </cfRule>
  </conditionalFormatting>
  <conditionalFormatting sqref="AH824:AL824">
    <cfRule type="containsText" dxfId="1629" priority="1650" operator="containsText" text="ENVIADO A FINANCIERA">
      <formula>NOT(ISERROR(SEARCH("ENVIADO A FINANCIERA",AH824)))</formula>
    </cfRule>
  </conditionalFormatting>
  <conditionalFormatting sqref="AH840:AL840">
    <cfRule type="containsText" dxfId="1628" priority="1649" operator="containsText" text="FIRMADO">
      <formula>NOT(ISERROR(SEARCH("FIRMADO",AH840)))</formula>
    </cfRule>
  </conditionalFormatting>
  <conditionalFormatting sqref="AH840:AL840">
    <cfRule type="containsText" dxfId="1627" priority="1648" operator="containsText" text="EXPEDIDO">
      <formula>NOT(ISERROR(SEARCH("EXPEDIDO",AH840)))</formula>
    </cfRule>
  </conditionalFormatting>
  <conditionalFormatting sqref="AH840:AL840">
    <cfRule type="containsText" dxfId="1626" priority="1647" operator="containsText" text="RELACIONADO">
      <formula>NOT(ISERROR(SEARCH("RELACIONADO",AH840)))</formula>
    </cfRule>
  </conditionalFormatting>
  <conditionalFormatting sqref="AH840:AL840">
    <cfRule type="containsText" dxfId="1625" priority="1646" operator="containsText" text="ANEXADO">
      <formula>NOT(ISERROR(SEARCH("ANEXADO",AH840)))</formula>
    </cfRule>
  </conditionalFormatting>
  <conditionalFormatting sqref="AH840:AL840">
    <cfRule type="containsText" dxfId="1624" priority="1645" operator="containsText" text="PENDIENTE">
      <formula>NOT(ISERROR(SEARCH("PENDIENTE",AH840)))</formula>
    </cfRule>
  </conditionalFormatting>
  <conditionalFormatting sqref="AH840:AL840">
    <cfRule type="containsText" dxfId="1623" priority="1644" operator="containsText" text="ENVIADO A FINANCIERA">
      <formula>NOT(ISERROR(SEARCH("ENVIADO A FINANCIERA",AH840)))</formula>
    </cfRule>
  </conditionalFormatting>
  <conditionalFormatting sqref="AH898:AL898">
    <cfRule type="containsText" dxfId="1622" priority="1643" operator="containsText" text="FIRMADO">
      <formula>NOT(ISERROR(SEARCH("FIRMADO",AH898)))</formula>
    </cfRule>
  </conditionalFormatting>
  <conditionalFormatting sqref="AH898:AL898">
    <cfRule type="containsText" dxfId="1621" priority="1642" operator="containsText" text="EXPEDIDO">
      <formula>NOT(ISERROR(SEARCH("EXPEDIDO",AH898)))</formula>
    </cfRule>
  </conditionalFormatting>
  <conditionalFormatting sqref="AH898:AL898">
    <cfRule type="containsText" dxfId="1620" priority="1641" operator="containsText" text="RELACIONADO">
      <formula>NOT(ISERROR(SEARCH("RELACIONADO",AH898)))</formula>
    </cfRule>
  </conditionalFormatting>
  <conditionalFormatting sqref="AH898:AL898">
    <cfRule type="containsText" dxfId="1619" priority="1640" operator="containsText" text="ANEXADO">
      <formula>NOT(ISERROR(SEARCH("ANEXADO",AH898)))</formula>
    </cfRule>
  </conditionalFormatting>
  <conditionalFormatting sqref="AH898:AL898">
    <cfRule type="containsText" dxfId="1618" priority="1639" operator="containsText" text="PENDIENTE">
      <formula>NOT(ISERROR(SEARCH("PENDIENTE",AH898)))</formula>
    </cfRule>
  </conditionalFormatting>
  <conditionalFormatting sqref="AH898:AL898">
    <cfRule type="containsText" dxfId="1617" priority="1638" operator="containsText" text="ENVIADO A FINANCIERA">
      <formula>NOT(ISERROR(SEARCH("ENVIADO A FINANCIERA",AH898)))</formula>
    </cfRule>
  </conditionalFormatting>
  <conditionalFormatting sqref="AH907:AJ907">
    <cfRule type="containsText" dxfId="1616" priority="1637" operator="containsText" text="FIRMADO">
      <formula>NOT(ISERROR(SEARCH("FIRMADO",AH907)))</formula>
    </cfRule>
  </conditionalFormatting>
  <conditionalFormatting sqref="AH907:AJ907">
    <cfRule type="containsText" dxfId="1615" priority="1636" operator="containsText" text="EXPEDIDO">
      <formula>NOT(ISERROR(SEARCH("EXPEDIDO",AH907)))</formula>
    </cfRule>
  </conditionalFormatting>
  <conditionalFormatting sqref="AH907:AJ907">
    <cfRule type="containsText" dxfId="1614" priority="1635" operator="containsText" text="RELACIONADO">
      <formula>NOT(ISERROR(SEARCH("RELACIONADO",AH907)))</formula>
    </cfRule>
  </conditionalFormatting>
  <conditionalFormatting sqref="AH907:AJ907">
    <cfRule type="containsText" dxfId="1613" priority="1634" operator="containsText" text="ANEXADO">
      <formula>NOT(ISERROR(SEARCH("ANEXADO",AH907)))</formula>
    </cfRule>
  </conditionalFormatting>
  <conditionalFormatting sqref="AH907:AJ907">
    <cfRule type="containsText" dxfId="1612" priority="1633" operator="containsText" text="PENDIENTE">
      <formula>NOT(ISERROR(SEARCH("PENDIENTE",AH907)))</formula>
    </cfRule>
  </conditionalFormatting>
  <conditionalFormatting sqref="AH907:AJ907">
    <cfRule type="containsText" dxfId="1611" priority="1632" operator="containsText" text="ENVIADO A FINANCIERA">
      <formula>NOT(ISERROR(SEARCH("ENVIADO A FINANCIERA",AH907)))</formula>
    </cfRule>
  </conditionalFormatting>
  <conditionalFormatting sqref="AK907">
    <cfRule type="containsText" dxfId="1610" priority="1631" operator="containsText" text="FIRMADO">
      <formula>NOT(ISERROR(SEARCH("FIRMADO",AK907)))</formula>
    </cfRule>
  </conditionalFormatting>
  <conditionalFormatting sqref="AK907">
    <cfRule type="containsText" dxfId="1609" priority="1630" operator="containsText" text="EXPEDIDO">
      <formula>NOT(ISERROR(SEARCH("EXPEDIDO",AK907)))</formula>
    </cfRule>
  </conditionalFormatting>
  <conditionalFormatting sqref="AK907">
    <cfRule type="containsText" dxfId="1608" priority="1629" operator="containsText" text="RELACIONADO">
      <formula>NOT(ISERROR(SEARCH("RELACIONADO",AK907)))</formula>
    </cfRule>
  </conditionalFormatting>
  <conditionalFormatting sqref="AK907">
    <cfRule type="containsText" dxfId="1607" priority="1628" operator="containsText" text="ANEXADO">
      <formula>NOT(ISERROR(SEARCH("ANEXADO",AK907)))</formula>
    </cfRule>
  </conditionalFormatting>
  <conditionalFormatting sqref="AK907">
    <cfRule type="containsText" dxfId="1606" priority="1627" operator="containsText" text="PENDIENTE">
      <formula>NOT(ISERROR(SEARCH("PENDIENTE",AK907)))</formula>
    </cfRule>
  </conditionalFormatting>
  <conditionalFormatting sqref="AK907">
    <cfRule type="containsText" dxfId="1605" priority="1626" operator="containsText" text="ENVIADO A FINANCIERA">
      <formula>NOT(ISERROR(SEARCH("ENVIADO A FINANCIERA",AK907)))</formula>
    </cfRule>
  </conditionalFormatting>
  <conditionalFormatting sqref="AL907">
    <cfRule type="containsText" dxfId="1604" priority="1625" operator="containsText" text="FIRMADO">
      <formula>NOT(ISERROR(SEARCH("FIRMADO",AL907)))</formula>
    </cfRule>
  </conditionalFormatting>
  <conditionalFormatting sqref="AL907">
    <cfRule type="containsText" dxfId="1603" priority="1624" operator="containsText" text="EXPEDIDO">
      <formula>NOT(ISERROR(SEARCH("EXPEDIDO",AL907)))</formula>
    </cfRule>
  </conditionalFormatting>
  <conditionalFormatting sqref="AL907">
    <cfRule type="containsText" dxfId="1602" priority="1623" operator="containsText" text="RELACIONADO">
      <formula>NOT(ISERROR(SEARCH("RELACIONADO",AL907)))</formula>
    </cfRule>
  </conditionalFormatting>
  <conditionalFormatting sqref="AL907">
    <cfRule type="containsText" dxfId="1601" priority="1622" operator="containsText" text="ANEXADO">
      <formula>NOT(ISERROR(SEARCH("ANEXADO",AL907)))</formula>
    </cfRule>
  </conditionalFormatting>
  <conditionalFormatting sqref="AL907">
    <cfRule type="containsText" dxfId="1600" priority="1621" operator="containsText" text="PENDIENTE">
      <formula>NOT(ISERROR(SEARCH("PENDIENTE",AL907)))</formula>
    </cfRule>
  </conditionalFormatting>
  <conditionalFormatting sqref="AL907">
    <cfRule type="containsText" dxfId="1599" priority="1620" operator="containsText" text="ENVIADO A FINANCIERA">
      <formula>NOT(ISERROR(SEARCH("ENVIADO A FINANCIERA",AL907)))</formula>
    </cfRule>
  </conditionalFormatting>
  <conditionalFormatting sqref="CD907:CD909">
    <cfRule type="cellIs" dxfId="1598" priority="1619" operator="equal">
      <formula>"Pendiente"</formula>
    </cfRule>
  </conditionalFormatting>
  <conditionalFormatting sqref="CD907:CD909">
    <cfRule type="cellIs" dxfId="1597" priority="1618" operator="equal">
      <formula>"REPORTADO"</formula>
    </cfRule>
  </conditionalFormatting>
  <conditionalFormatting sqref="CD907:CD909">
    <cfRule type="containsText" dxfId="1596" priority="1617" operator="containsText" text="PENDIENTE">
      <formula>NOT(ISERROR(SEARCH("PENDIENTE",CD907)))</formula>
    </cfRule>
  </conditionalFormatting>
  <conditionalFormatting sqref="AK903:AL903">
    <cfRule type="containsText" dxfId="1595" priority="1616" operator="containsText" text="FIRMADO">
      <formula>NOT(ISERROR(SEARCH("FIRMADO",AK903)))</formula>
    </cfRule>
  </conditionalFormatting>
  <conditionalFormatting sqref="AK903:AL903">
    <cfRule type="containsText" dxfId="1594" priority="1615" operator="containsText" text="EXPEDIDO">
      <formula>NOT(ISERROR(SEARCH("EXPEDIDO",AK903)))</formula>
    </cfRule>
  </conditionalFormatting>
  <conditionalFormatting sqref="AK903:AL903">
    <cfRule type="containsText" dxfId="1593" priority="1614" operator="containsText" text="RELACIONADO">
      <formula>NOT(ISERROR(SEARCH("RELACIONADO",AK903)))</formula>
    </cfRule>
  </conditionalFormatting>
  <conditionalFormatting sqref="AK903:AL903">
    <cfRule type="containsText" dxfId="1592" priority="1613" operator="containsText" text="ANEXADO">
      <formula>NOT(ISERROR(SEARCH("ANEXADO",AK903)))</formula>
    </cfRule>
  </conditionalFormatting>
  <conditionalFormatting sqref="AK903:AL903">
    <cfRule type="containsText" dxfId="1591" priority="1612" operator="containsText" text="PENDIENTE">
      <formula>NOT(ISERROR(SEARCH("PENDIENTE",AK903)))</formula>
    </cfRule>
  </conditionalFormatting>
  <conditionalFormatting sqref="AK903:AL903">
    <cfRule type="containsText" dxfId="1590" priority="1611" operator="containsText" text="ENVIADO A FINANCIERA">
      <formula>NOT(ISERROR(SEARCH("ENVIADO A FINANCIERA",AK903)))</formula>
    </cfRule>
  </conditionalFormatting>
  <conditionalFormatting sqref="O903">
    <cfRule type="cellIs" dxfId="1589" priority="1610" operator="equal">
      <formula>"Pendiente"</formula>
    </cfRule>
  </conditionalFormatting>
  <conditionalFormatting sqref="Q903">
    <cfRule type="cellIs" dxfId="1588" priority="1609" operator="equal">
      <formula>"Pendiente"</formula>
    </cfRule>
  </conditionalFormatting>
  <conditionalFormatting sqref="Q903">
    <cfRule type="containsText" dxfId="1587" priority="1608" operator="containsText" text="PENDIENTE">
      <formula>NOT(ISERROR(SEARCH("PENDIENTE",Q903)))</formula>
    </cfRule>
  </conditionalFormatting>
  <conditionalFormatting sqref="AH868:AJ868">
    <cfRule type="containsText" dxfId="1586" priority="1607" operator="containsText" text="FIRMADO">
      <formula>NOT(ISERROR(SEARCH("FIRMADO",AH868)))</formula>
    </cfRule>
  </conditionalFormatting>
  <conditionalFormatting sqref="AH868:AJ868">
    <cfRule type="containsText" dxfId="1585" priority="1606" operator="containsText" text="EXPEDIDO">
      <formula>NOT(ISERROR(SEARCH("EXPEDIDO",AH868)))</formula>
    </cfRule>
  </conditionalFormatting>
  <conditionalFormatting sqref="AH868:AJ868">
    <cfRule type="containsText" dxfId="1584" priority="1605" operator="containsText" text="RELACIONADO">
      <formula>NOT(ISERROR(SEARCH("RELACIONADO",AH868)))</formula>
    </cfRule>
  </conditionalFormatting>
  <conditionalFormatting sqref="AH868:AJ868">
    <cfRule type="containsText" dxfId="1583" priority="1604" operator="containsText" text="ANEXADO">
      <formula>NOT(ISERROR(SEARCH("ANEXADO",AH868)))</formula>
    </cfRule>
  </conditionalFormatting>
  <conditionalFormatting sqref="AH868:AJ868">
    <cfRule type="containsText" dxfId="1582" priority="1603" operator="containsText" text="PENDIENTE">
      <formula>NOT(ISERROR(SEARCH("PENDIENTE",AH868)))</formula>
    </cfRule>
  </conditionalFormatting>
  <conditionalFormatting sqref="AH868:AJ868">
    <cfRule type="containsText" dxfId="1581" priority="1602" operator="containsText" text="ENVIADO A FINANCIERA">
      <formula>NOT(ISERROR(SEARCH("ENVIADO A FINANCIERA",AH868)))</formula>
    </cfRule>
  </conditionalFormatting>
  <conditionalFormatting sqref="AK868">
    <cfRule type="containsText" dxfId="1580" priority="1601" operator="containsText" text="FIRMADO">
      <formula>NOT(ISERROR(SEARCH("FIRMADO",AK868)))</formula>
    </cfRule>
  </conditionalFormatting>
  <conditionalFormatting sqref="AK868">
    <cfRule type="containsText" dxfId="1579" priority="1600" operator="containsText" text="EXPEDIDO">
      <formula>NOT(ISERROR(SEARCH("EXPEDIDO",AK868)))</formula>
    </cfRule>
  </conditionalFormatting>
  <conditionalFormatting sqref="AK868">
    <cfRule type="containsText" dxfId="1578" priority="1599" operator="containsText" text="RELACIONADO">
      <formula>NOT(ISERROR(SEARCH("RELACIONADO",AK868)))</formula>
    </cfRule>
  </conditionalFormatting>
  <conditionalFormatting sqref="AK868">
    <cfRule type="containsText" dxfId="1577" priority="1598" operator="containsText" text="ANEXADO">
      <formula>NOT(ISERROR(SEARCH("ANEXADO",AK868)))</formula>
    </cfRule>
  </conditionalFormatting>
  <conditionalFormatting sqref="AK868">
    <cfRule type="containsText" dxfId="1576" priority="1597" operator="containsText" text="PENDIENTE">
      <formula>NOT(ISERROR(SEARCH("PENDIENTE",AK868)))</formula>
    </cfRule>
  </conditionalFormatting>
  <conditionalFormatting sqref="AK868">
    <cfRule type="containsText" dxfId="1575" priority="1596" operator="containsText" text="ENVIADO A FINANCIERA">
      <formula>NOT(ISERROR(SEARCH("ENVIADO A FINANCIERA",AK868)))</formula>
    </cfRule>
  </conditionalFormatting>
  <conditionalFormatting sqref="AL868">
    <cfRule type="containsText" dxfId="1574" priority="1595" operator="containsText" text="FIRMADO">
      <formula>NOT(ISERROR(SEARCH("FIRMADO",AL868)))</formula>
    </cfRule>
  </conditionalFormatting>
  <conditionalFormatting sqref="AL868">
    <cfRule type="containsText" dxfId="1573" priority="1594" operator="containsText" text="EXPEDIDO">
      <formula>NOT(ISERROR(SEARCH("EXPEDIDO",AL868)))</formula>
    </cfRule>
  </conditionalFormatting>
  <conditionalFormatting sqref="AL868">
    <cfRule type="containsText" dxfId="1572" priority="1593" operator="containsText" text="RELACIONADO">
      <formula>NOT(ISERROR(SEARCH("RELACIONADO",AL868)))</formula>
    </cfRule>
  </conditionalFormatting>
  <conditionalFormatting sqref="AL868">
    <cfRule type="containsText" dxfId="1571" priority="1592" operator="containsText" text="ANEXADO">
      <formula>NOT(ISERROR(SEARCH("ANEXADO",AL868)))</formula>
    </cfRule>
  </conditionalFormatting>
  <conditionalFormatting sqref="AL868">
    <cfRule type="containsText" dxfId="1570" priority="1591" operator="containsText" text="PENDIENTE">
      <formula>NOT(ISERROR(SEARCH("PENDIENTE",AL868)))</formula>
    </cfRule>
  </conditionalFormatting>
  <conditionalFormatting sqref="AL868">
    <cfRule type="containsText" dxfId="1569" priority="1590" operator="containsText" text="ENVIADO A FINANCIERA">
      <formula>NOT(ISERROR(SEARCH("ENVIADO A FINANCIERA",AL868)))</formula>
    </cfRule>
  </conditionalFormatting>
  <conditionalFormatting sqref="AS1:AS141 AS151:AS910">
    <cfRule type="cellIs" dxfId="1568" priority="1589" operator="equal">
      <formula>"anexado"</formula>
    </cfRule>
  </conditionalFormatting>
  <conditionalFormatting sqref="U20:X20">
    <cfRule type="cellIs" dxfId="1567" priority="1588" operator="equal">
      <formula>"Pendiente"</formula>
    </cfRule>
  </conditionalFormatting>
  <conditionalFormatting sqref="V21">
    <cfRule type="cellIs" dxfId="1566" priority="1587" operator="equal">
      <formula>"Pendiente"</formula>
    </cfRule>
  </conditionalFormatting>
  <conditionalFormatting sqref="U21:X21">
    <cfRule type="cellIs" dxfId="1565" priority="1586" operator="equal">
      <formula>"Pendiente"</formula>
    </cfRule>
  </conditionalFormatting>
  <conditionalFormatting sqref="W22:X22">
    <cfRule type="cellIs" dxfId="1564" priority="1585" operator="equal">
      <formula>"Pendiente"</formula>
    </cfRule>
  </conditionalFormatting>
  <conditionalFormatting sqref="U22">
    <cfRule type="cellIs" dxfId="1563" priority="1584" operator="equal">
      <formula>"Pendiente"</formula>
    </cfRule>
  </conditionalFormatting>
  <conditionalFormatting sqref="V22">
    <cfRule type="cellIs" dxfId="1562" priority="1583" operator="equal">
      <formula>"Pendiente"</formula>
    </cfRule>
  </conditionalFormatting>
  <conditionalFormatting sqref="V22">
    <cfRule type="cellIs" dxfId="1561" priority="1582" operator="equal">
      <formula>"Pendiente"</formula>
    </cfRule>
  </conditionalFormatting>
  <conditionalFormatting sqref="U22:X22">
    <cfRule type="cellIs" dxfId="1560" priority="1581" operator="equal">
      <formula>"Pendiente"</formula>
    </cfRule>
  </conditionalFormatting>
  <conditionalFormatting sqref="W23:X23">
    <cfRule type="cellIs" dxfId="1559" priority="1580" operator="equal">
      <formula>"Pendiente"</formula>
    </cfRule>
  </conditionalFormatting>
  <conditionalFormatting sqref="U23">
    <cfRule type="cellIs" dxfId="1558" priority="1579" operator="equal">
      <formula>"Pendiente"</formula>
    </cfRule>
  </conditionalFormatting>
  <conditionalFormatting sqref="V23">
    <cfRule type="cellIs" dxfId="1557" priority="1578" operator="equal">
      <formula>"Pendiente"</formula>
    </cfRule>
  </conditionalFormatting>
  <conditionalFormatting sqref="V23">
    <cfRule type="cellIs" dxfId="1556" priority="1577" operator="equal">
      <formula>"Pendiente"</formula>
    </cfRule>
  </conditionalFormatting>
  <conditionalFormatting sqref="U23:X23">
    <cfRule type="cellIs" dxfId="1555" priority="1576" operator="equal">
      <formula>"Pendiente"</formula>
    </cfRule>
  </conditionalFormatting>
  <conditionalFormatting sqref="W24:X24">
    <cfRule type="cellIs" dxfId="1554" priority="1575" operator="equal">
      <formula>"Pendiente"</formula>
    </cfRule>
  </conditionalFormatting>
  <conditionalFormatting sqref="U24">
    <cfRule type="cellIs" dxfId="1553" priority="1574" operator="equal">
      <formula>"Pendiente"</formula>
    </cfRule>
  </conditionalFormatting>
  <conditionalFormatting sqref="V24">
    <cfRule type="cellIs" dxfId="1552" priority="1573" operator="equal">
      <formula>"Pendiente"</formula>
    </cfRule>
  </conditionalFormatting>
  <conditionalFormatting sqref="V24">
    <cfRule type="cellIs" dxfId="1551" priority="1572" operator="equal">
      <formula>"Pendiente"</formula>
    </cfRule>
  </conditionalFormatting>
  <conditionalFormatting sqref="U24:X24">
    <cfRule type="cellIs" dxfId="1550" priority="1571" operator="equal">
      <formula>"Pendiente"</formula>
    </cfRule>
  </conditionalFormatting>
  <conditionalFormatting sqref="U25:X25">
    <cfRule type="cellIs" dxfId="1549" priority="1570" operator="equal">
      <formula>"Pendiente"</formula>
    </cfRule>
  </conditionalFormatting>
  <conditionalFormatting sqref="W25:X25">
    <cfRule type="cellIs" dxfId="1548" priority="1569" operator="equal">
      <formula>"Pendiente"</formula>
    </cfRule>
  </conditionalFormatting>
  <conditionalFormatting sqref="U25">
    <cfRule type="cellIs" dxfId="1547" priority="1568" operator="equal">
      <formula>"Pendiente"</formula>
    </cfRule>
  </conditionalFormatting>
  <conditionalFormatting sqref="V25">
    <cfRule type="cellIs" dxfId="1546" priority="1567" operator="equal">
      <formula>"Pendiente"</formula>
    </cfRule>
  </conditionalFormatting>
  <conditionalFormatting sqref="V25">
    <cfRule type="cellIs" dxfId="1545" priority="1566" operator="equal">
      <formula>"Pendiente"</formula>
    </cfRule>
  </conditionalFormatting>
  <conditionalFormatting sqref="U25:X25">
    <cfRule type="cellIs" dxfId="1544" priority="1565" operator="equal">
      <formula>"Pendiente"</formula>
    </cfRule>
  </conditionalFormatting>
  <conditionalFormatting sqref="U26:X26">
    <cfRule type="cellIs" dxfId="1543" priority="1564" operator="equal">
      <formula>"Pendiente"</formula>
    </cfRule>
  </conditionalFormatting>
  <conditionalFormatting sqref="W26:X26">
    <cfRule type="cellIs" dxfId="1542" priority="1563" operator="equal">
      <formula>"Pendiente"</formula>
    </cfRule>
  </conditionalFormatting>
  <conditionalFormatting sqref="U26">
    <cfRule type="cellIs" dxfId="1541" priority="1562" operator="equal">
      <formula>"Pendiente"</formula>
    </cfRule>
  </conditionalFormatting>
  <conditionalFormatting sqref="V26">
    <cfRule type="cellIs" dxfId="1540" priority="1561" operator="equal">
      <formula>"Pendiente"</formula>
    </cfRule>
  </conditionalFormatting>
  <conditionalFormatting sqref="V26">
    <cfRule type="cellIs" dxfId="1539" priority="1560" operator="equal">
      <formula>"Pendiente"</formula>
    </cfRule>
  </conditionalFormatting>
  <conditionalFormatting sqref="U26:X26">
    <cfRule type="cellIs" dxfId="1538" priority="1559" operator="equal">
      <formula>"Pendiente"</formula>
    </cfRule>
  </conditionalFormatting>
  <conditionalFormatting sqref="U27:X27">
    <cfRule type="cellIs" dxfId="1537" priority="1558" operator="equal">
      <formula>"Pendiente"</formula>
    </cfRule>
  </conditionalFormatting>
  <conditionalFormatting sqref="U27:X27">
    <cfRule type="cellIs" dxfId="1536" priority="1557" operator="equal">
      <formula>"Pendiente"</formula>
    </cfRule>
  </conditionalFormatting>
  <conditionalFormatting sqref="W27:X27">
    <cfRule type="cellIs" dxfId="1535" priority="1556" operator="equal">
      <formula>"Pendiente"</formula>
    </cfRule>
  </conditionalFormatting>
  <conditionalFormatting sqref="U27">
    <cfRule type="cellIs" dxfId="1534" priority="1555" operator="equal">
      <formula>"Pendiente"</formula>
    </cfRule>
  </conditionalFormatting>
  <conditionalFormatting sqref="V27">
    <cfRule type="cellIs" dxfId="1533" priority="1554" operator="equal">
      <formula>"Pendiente"</formula>
    </cfRule>
  </conditionalFormatting>
  <conditionalFormatting sqref="V27">
    <cfRule type="cellIs" dxfId="1532" priority="1553" operator="equal">
      <formula>"Pendiente"</formula>
    </cfRule>
  </conditionalFormatting>
  <conditionalFormatting sqref="U27:X27">
    <cfRule type="cellIs" dxfId="1531" priority="1552" operator="equal">
      <formula>"Pendiente"</formula>
    </cfRule>
  </conditionalFormatting>
  <conditionalFormatting sqref="U28 W28:X28">
    <cfRule type="cellIs" dxfId="1530" priority="1551" operator="equal">
      <formula>"Pendiente"</formula>
    </cfRule>
  </conditionalFormatting>
  <conditionalFormatting sqref="V28">
    <cfRule type="cellIs" dxfId="1529" priority="1550" operator="equal">
      <formula>"Pendiente"</formula>
    </cfRule>
  </conditionalFormatting>
  <conditionalFormatting sqref="U28:X28">
    <cfRule type="cellIs" dxfId="1528" priority="1549" operator="equal">
      <formula>"Pendiente"</formula>
    </cfRule>
  </conditionalFormatting>
  <conditionalFormatting sqref="U28:X28">
    <cfRule type="cellIs" dxfId="1527" priority="1548" operator="equal">
      <formula>"Pendiente"</formula>
    </cfRule>
  </conditionalFormatting>
  <conditionalFormatting sqref="W28:X28">
    <cfRule type="cellIs" dxfId="1526" priority="1547" operator="equal">
      <formula>"Pendiente"</formula>
    </cfRule>
  </conditionalFormatting>
  <conditionalFormatting sqref="U28">
    <cfRule type="cellIs" dxfId="1525" priority="1546" operator="equal">
      <formula>"Pendiente"</formula>
    </cfRule>
  </conditionalFormatting>
  <conditionalFormatting sqref="V28">
    <cfRule type="cellIs" dxfId="1524" priority="1545" operator="equal">
      <formula>"Pendiente"</formula>
    </cfRule>
  </conditionalFormatting>
  <conditionalFormatting sqref="V28">
    <cfRule type="cellIs" dxfId="1523" priority="1544" operator="equal">
      <formula>"Pendiente"</formula>
    </cfRule>
  </conditionalFormatting>
  <conditionalFormatting sqref="U28:X28">
    <cfRule type="cellIs" dxfId="1522" priority="1543" operator="equal">
      <formula>"Pendiente"</formula>
    </cfRule>
  </conditionalFormatting>
  <conditionalFormatting sqref="X29">
    <cfRule type="cellIs" dxfId="1521" priority="1542" operator="equal">
      <formula>"Pendiente"</formula>
    </cfRule>
  </conditionalFormatting>
  <conditionalFormatting sqref="U29">
    <cfRule type="cellIs" dxfId="1520" priority="1541" operator="equal">
      <formula>"Pendiente"</formula>
    </cfRule>
  </conditionalFormatting>
  <conditionalFormatting sqref="V30">
    <cfRule type="cellIs" dxfId="1519" priority="1540" operator="equal">
      <formula>"Pendiente"</formula>
    </cfRule>
  </conditionalFormatting>
  <conditionalFormatting sqref="V30">
    <cfRule type="cellIs" dxfId="1518" priority="1539" operator="equal">
      <formula>"Pendiente"</formula>
    </cfRule>
  </conditionalFormatting>
  <conditionalFormatting sqref="V30">
    <cfRule type="cellIs" dxfId="1517" priority="1538" operator="equal">
      <formula>"Pendiente"</formula>
    </cfRule>
  </conditionalFormatting>
  <conditionalFormatting sqref="V30">
    <cfRule type="cellIs" dxfId="1516" priority="1537" operator="equal">
      <formula>"Pendiente"</formula>
    </cfRule>
  </conditionalFormatting>
  <conditionalFormatting sqref="V30">
    <cfRule type="cellIs" dxfId="1515" priority="1536" operator="equal">
      <formula>"Pendiente"</formula>
    </cfRule>
  </conditionalFormatting>
  <conditionalFormatting sqref="V30">
    <cfRule type="cellIs" dxfId="1514" priority="1535" operator="equal">
      <formula>"Pendiente"</formula>
    </cfRule>
  </conditionalFormatting>
  <conditionalFormatting sqref="V30">
    <cfRule type="cellIs" dxfId="1513" priority="1534" operator="equal">
      <formula>"Pendiente"</formula>
    </cfRule>
  </conditionalFormatting>
  <conditionalFormatting sqref="W30">
    <cfRule type="cellIs" dxfId="1512" priority="1533" operator="equal">
      <formula>"Pendiente"</formula>
    </cfRule>
  </conditionalFormatting>
  <conditionalFormatting sqref="X30">
    <cfRule type="cellIs" dxfId="1511" priority="1532" operator="equal">
      <formula>"Pendiente"</formula>
    </cfRule>
  </conditionalFormatting>
  <conditionalFormatting sqref="X30">
    <cfRule type="cellIs" dxfId="1510" priority="1531" operator="equal">
      <formula>"Pendiente"</formula>
    </cfRule>
  </conditionalFormatting>
  <conditionalFormatting sqref="X30">
    <cfRule type="cellIs" dxfId="1509" priority="1530" operator="equal">
      <formula>"Pendiente"</formula>
    </cfRule>
  </conditionalFormatting>
  <conditionalFormatting sqref="X30">
    <cfRule type="cellIs" dxfId="1508" priority="1529" operator="equal">
      <formula>"Pendiente"</formula>
    </cfRule>
  </conditionalFormatting>
  <conditionalFormatting sqref="X30">
    <cfRule type="cellIs" dxfId="1507" priority="1528" operator="equal">
      <formula>"Pendiente"</formula>
    </cfRule>
  </conditionalFormatting>
  <conditionalFormatting sqref="X30">
    <cfRule type="cellIs" dxfId="1506" priority="1527" operator="equal">
      <formula>"Pendiente"</formula>
    </cfRule>
  </conditionalFormatting>
  <conditionalFormatting sqref="X30">
    <cfRule type="cellIs" dxfId="1505" priority="1526" operator="equal">
      <formula>"Pendiente"</formula>
    </cfRule>
  </conditionalFormatting>
  <conditionalFormatting sqref="X30">
    <cfRule type="cellIs" dxfId="1504" priority="1525" operator="equal">
      <formula>"Pendiente"</formula>
    </cfRule>
  </conditionalFormatting>
  <conditionalFormatting sqref="U31 W31:X31">
    <cfRule type="cellIs" dxfId="1503" priority="1524" operator="equal">
      <formula>"Pendiente"</formula>
    </cfRule>
  </conditionalFormatting>
  <conditionalFormatting sqref="V31">
    <cfRule type="cellIs" dxfId="1502" priority="1523" operator="equal">
      <formula>"Pendiente"</formula>
    </cfRule>
  </conditionalFormatting>
  <conditionalFormatting sqref="U31 W31:X31">
    <cfRule type="cellIs" dxfId="1501" priority="1522" operator="equal">
      <formula>"Pendiente"</formula>
    </cfRule>
  </conditionalFormatting>
  <conditionalFormatting sqref="V31">
    <cfRule type="cellIs" dxfId="1500" priority="1521" operator="equal">
      <formula>"Pendiente"</formula>
    </cfRule>
  </conditionalFormatting>
  <conditionalFormatting sqref="U31:X31">
    <cfRule type="cellIs" dxfId="1499" priority="1520" operator="equal">
      <formula>"Pendiente"</formula>
    </cfRule>
  </conditionalFormatting>
  <conditionalFormatting sqref="U31:X31">
    <cfRule type="cellIs" dxfId="1498" priority="1519" operator="equal">
      <formula>"Pendiente"</formula>
    </cfRule>
  </conditionalFormatting>
  <conditionalFormatting sqref="W31:X31">
    <cfRule type="cellIs" dxfId="1497" priority="1518" operator="equal">
      <formula>"Pendiente"</formula>
    </cfRule>
  </conditionalFormatting>
  <conditionalFormatting sqref="U31">
    <cfRule type="cellIs" dxfId="1496" priority="1517" operator="equal">
      <formula>"Pendiente"</formula>
    </cfRule>
  </conditionalFormatting>
  <conditionalFormatting sqref="V31">
    <cfRule type="cellIs" dxfId="1495" priority="1516" operator="equal">
      <formula>"Pendiente"</formula>
    </cfRule>
  </conditionalFormatting>
  <conditionalFormatting sqref="V31">
    <cfRule type="cellIs" dxfId="1494" priority="1515" operator="equal">
      <formula>"Pendiente"</formula>
    </cfRule>
  </conditionalFormatting>
  <conditionalFormatting sqref="U31:X31">
    <cfRule type="cellIs" dxfId="1493" priority="1514" operator="equal">
      <formula>"Pendiente"</formula>
    </cfRule>
  </conditionalFormatting>
  <conditionalFormatting sqref="W32">
    <cfRule type="cellIs" dxfId="1492" priority="1513" operator="equal">
      <formula>"Pendiente"</formula>
    </cfRule>
  </conditionalFormatting>
  <conditionalFormatting sqref="W32">
    <cfRule type="cellIs" dxfId="1491" priority="1512" operator="equal">
      <formula>"Pendiente"</formula>
    </cfRule>
  </conditionalFormatting>
  <conditionalFormatting sqref="X32">
    <cfRule type="cellIs" dxfId="1490" priority="1511" operator="equal">
      <formula>"Pendiente"</formula>
    </cfRule>
  </conditionalFormatting>
  <conditionalFormatting sqref="X32">
    <cfRule type="cellIs" dxfId="1489" priority="1510" operator="equal">
      <formula>"Pendiente"</formula>
    </cfRule>
  </conditionalFormatting>
  <conditionalFormatting sqref="X32">
    <cfRule type="cellIs" dxfId="1488" priority="1509" operator="equal">
      <formula>"Pendiente"</formula>
    </cfRule>
  </conditionalFormatting>
  <conditionalFormatting sqref="X32">
    <cfRule type="cellIs" dxfId="1487" priority="1508" operator="equal">
      <formula>"Pendiente"</formula>
    </cfRule>
  </conditionalFormatting>
  <conditionalFormatting sqref="X32">
    <cfRule type="cellIs" dxfId="1486" priority="1507" operator="equal">
      <formula>"Pendiente"</formula>
    </cfRule>
  </conditionalFormatting>
  <conditionalFormatting sqref="X32">
    <cfRule type="cellIs" dxfId="1485" priority="1506" operator="equal">
      <formula>"Pendiente"</formula>
    </cfRule>
  </conditionalFormatting>
  <conditionalFormatting sqref="X32">
    <cfRule type="cellIs" dxfId="1484" priority="1505" operator="equal">
      <formula>"Pendiente"</formula>
    </cfRule>
  </conditionalFormatting>
  <conditionalFormatting sqref="U32">
    <cfRule type="cellIs" dxfId="1483" priority="1504" operator="equal">
      <formula>"Pendiente"</formula>
    </cfRule>
  </conditionalFormatting>
  <conditionalFormatting sqref="U32">
    <cfRule type="cellIs" dxfId="1482" priority="1503" operator="equal">
      <formula>"Pendiente"</formula>
    </cfRule>
  </conditionalFormatting>
  <conditionalFormatting sqref="U32">
    <cfRule type="cellIs" dxfId="1481" priority="1502" operator="equal">
      <formula>"Pendiente"</formula>
    </cfRule>
  </conditionalFormatting>
  <conditionalFormatting sqref="W33">
    <cfRule type="cellIs" dxfId="1480" priority="1501" operator="equal">
      <formula>"Pendiente"</formula>
    </cfRule>
  </conditionalFormatting>
  <conditionalFormatting sqref="W33">
    <cfRule type="cellIs" dxfId="1479" priority="1500" operator="equal">
      <formula>"Pendiente"</formula>
    </cfRule>
  </conditionalFormatting>
  <conditionalFormatting sqref="X33">
    <cfRule type="cellIs" dxfId="1478" priority="1499" operator="equal">
      <formula>"Pendiente"</formula>
    </cfRule>
  </conditionalFormatting>
  <conditionalFormatting sqref="X33">
    <cfRule type="cellIs" dxfId="1477" priority="1498" operator="equal">
      <formula>"Pendiente"</formula>
    </cfRule>
  </conditionalFormatting>
  <conditionalFormatting sqref="X33">
    <cfRule type="cellIs" dxfId="1476" priority="1497" operator="equal">
      <formula>"Pendiente"</formula>
    </cfRule>
  </conditionalFormatting>
  <conditionalFormatting sqref="X33">
    <cfRule type="cellIs" dxfId="1475" priority="1496" operator="equal">
      <formula>"Pendiente"</formula>
    </cfRule>
  </conditionalFormatting>
  <conditionalFormatting sqref="X33">
    <cfRule type="cellIs" dxfId="1474" priority="1495" operator="equal">
      <formula>"Pendiente"</formula>
    </cfRule>
  </conditionalFormatting>
  <conditionalFormatting sqref="X33">
    <cfRule type="cellIs" dxfId="1473" priority="1494" operator="equal">
      <formula>"Pendiente"</formula>
    </cfRule>
  </conditionalFormatting>
  <conditionalFormatting sqref="X33">
    <cfRule type="cellIs" dxfId="1472" priority="1493" operator="equal">
      <formula>"Pendiente"</formula>
    </cfRule>
  </conditionalFormatting>
  <conditionalFormatting sqref="U33:V33">
    <cfRule type="cellIs" dxfId="1471" priority="1492" operator="equal">
      <formula>"Pendiente"</formula>
    </cfRule>
  </conditionalFormatting>
  <conditionalFormatting sqref="U33">
    <cfRule type="cellIs" dxfId="1470" priority="1491" operator="equal">
      <formula>"Pendiente"</formula>
    </cfRule>
  </conditionalFormatting>
  <conditionalFormatting sqref="U33">
    <cfRule type="cellIs" dxfId="1469" priority="1490" operator="equal">
      <formula>"Pendiente"</formula>
    </cfRule>
  </conditionalFormatting>
  <conditionalFormatting sqref="V33">
    <cfRule type="cellIs" dxfId="1468" priority="1489" operator="equal">
      <formula>"Pendiente"</formula>
    </cfRule>
  </conditionalFormatting>
  <conditionalFormatting sqref="V33">
    <cfRule type="cellIs" dxfId="1467" priority="1488" operator="equal">
      <formula>"Pendiente"</formula>
    </cfRule>
  </conditionalFormatting>
  <conditionalFormatting sqref="V33">
    <cfRule type="cellIs" dxfId="1466" priority="1487" operator="equal">
      <formula>"Pendiente"</formula>
    </cfRule>
  </conditionalFormatting>
  <conditionalFormatting sqref="V33">
    <cfRule type="cellIs" dxfId="1465" priority="1486" operator="equal">
      <formula>"Pendiente"</formula>
    </cfRule>
  </conditionalFormatting>
  <conditionalFormatting sqref="V33">
    <cfRule type="cellIs" dxfId="1464" priority="1485" operator="equal">
      <formula>"Pendiente"</formula>
    </cfRule>
  </conditionalFormatting>
  <conditionalFormatting sqref="V33">
    <cfRule type="cellIs" dxfId="1463" priority="1484" operator="equal">
      <formula>"Pendiente"</formula>
    </cfRule>
  </conditionalFormatting>
  <conditionalFormatting sqref="V33">
    <cfRule type="cellIs" dxfId="1462" priority="1483" operator="equal">
      <formula>"Pendiente"</formula>
    </cfRule>
  </conditionalFormatting>
  <conditionalFormatting sqref="W34">
    <cfRule type="cellIs" dxfId="1461" priority="1482" operator="equal">
      <formula>"Pendiente"</formula>
    </cfRule>
  </conditionalFormatting>
  <conditionalFormatting sqref="X34">
    <cfRule type="cellIs" dxfId="1460" priority="1481" operator="equal">
      <formula>"Pendiente"</formula>
    </cfRule>
  </conditionalFormatting>
  <conditionalFormatting sqref="W34:X34">
    <cfRule type="cellIs" dxfId="1459" priority="1480" operator="equal">
      <formula>"Pendiente"</formula>
    </cfRule>
  </conditionalFormatting>
  <conditionalFormatting sqref="W34:X34">
    <cfRule type="cellIs" dxfId="1458" priority="1479" operator="equal">
      <formula>"Pendiente"</formula>
    </cfRule>
  </conditionalFormatting>
  <conditionalFormatting sqref="W34:X34">
    <cfRule type="cellIs" dxfId="1457" priority="1478" operator="equal">
      <formula>"Pendiente"</formula>
    </cfRule>
  </conditionalFormatting>
  <conditionalFormatting sqref="W34:X34">
    <cfRule type="cellIs" dxfId="1456" priority="1477" operator="equal">
      <formula>"Pendiente"</formula>
    </cfRule>
  </conditionalFormatting>
  <conditionalFormatting sqref="W34:X34">
    <cfRule type="cellIs" dxfId="1455" priority="1476" operator="equal">
      <formula>"Pendiente"</formula>
    </cfRule>
  </conditionalFormatting>
  <conditionalFormatting sqref="W34:X34">
    <cfRule type="cellIs" dxfId="1454" priority="1475" operator="equal">
      <formula>"Pendiente"</formula>
    </cfRule>
  </conditionalFormatting>
  <conditionalFormatting sqref="U34:V34">
    <cfRule type="cellIs" dxfId="1453" priority="1474" operator="equal">
      <formula>"Pendiente"</formula>
    </cfRule>
  </conditionalFormatting>
  <conditionalFormatting sqref="U34">
    <cfRule type="cellIs" dxfId="1452" priority="1473" operator="equal">
      <formula>"Pendiente"</formula>
    </cfRule>
  </conditionalFormatting>
  <conditionalFormatting sqref="V34">
    <cfRule type="cellIs" dxfId="1451" priority="1472" operator="equal">
      <formula>"Pendiente"</formula>
    </cfRule>
  </conditionalFormatting>
  <conditionalFormatting sqref="U34:V34">
    <cfRule type="cellIs" dxfId="1450" priority="1471" operator="equal">
      <formula>"Pendiente"</formula>
    </cfRule>
  </conditionalFormatting>
  <conditionalFormatting sqref="U34:V34">
    <cfRule type="cellIs" dxfId="1449" priority="1470" operator="equal">
      <formula>"Pendiente"</formula>
    </cfRule>
  </conditionalFormatting>
  <conditionalFormatting sqref="U34:V34">
    <cfRule type="cellIs" dxfId="1448" priority="1469" operator="equal">
      <formula>"Pendiente"</formula>
    </cfRule>
  </conditionalFormatting>
  <conditionalFormatting sqref="U34:V34">
    <cfRule type="cellIs" dxfId="1447" priority="1468" operator="equal">
      <formula>"Pendiente"</formula>
    </cfRule>
  </conditionalFormatting>
  <conditionalFormatting sqref="U34:V34">
    <cfRule type="cellIs" dxfId="1446" priority="1467" operator="equal">
      <formula>"Pendiente"</formula>
    </cfRule>
  </conditionalFormatting>
  <conditionalFormatting sqref="U34:V34">
    <cfRule type="cellIs" dxfId="1445" priority="1466" operator="equal">
      <formula>"Pendiente"</formula>
    </cfRule>
  </conditionalFormatting>
  <conditionalFormatting sqref="W35">
    <cfRule type="cellIs" dxfId="1444" priority="1465" operator="equal">
      <formula>"Pendiente"</formula>
    </cfRule>
  </conditionalFormatting>
  <conditionalFormatting sqref="X35">
    <cfRule type="cellIs" dxfId="1443" priority="1464" operator="equal">
      <formula>"Pendiente"</formula>
    </cfRule>
  </conditionalFormatting>
  <conditionalFormatting sqref="W35:X35">
    <cfRule type="cellIs" dxfId="1442" priority="1463" operator="equal">
      <formula>"Pendiente"</formula>
    </cfRule>
  </conditionalFormatting>
  <conditionalFormatting sqref="W35:X35">
    <cfRule type="cellIs" dxfId="1441" priority="1462" operator="equal">
      <formula>"Pendiente"</formula>
    </cfRule>
  </conditionalFormatting>
  <conditionalFormatting sqref="W35:X35">
    <cfRule type="cellIs" dxfId="1440" priority="1461" operator="equal">
      <formula>"Pendiente"</formula>
    </cfRule>
  </conditionalFormatting>
  <conditionalFormatting sqref="W35:X35">
    <cfRule type="cellIs" dxfId="1439" priority="1460" operator="equal">
      <formula>"Pendiente"</formula>
    </cfRule>
  </conditionalFormatting>
  <conditionalFormatting sqref="W35:X35">
    <cfRule type="cellIs" dxfId="1438" priority="1459" operator="equal">
      <formula>"Pendiente"</formula>
    </cfRule>
  </conditionalFormatting>
  <conditionalFormatting sqref="W35:X35">
    <cfRule type="cellIs" dxfId="1437" priority="1458" operator="equal">
      <formula>"Pendiente"</formula>
    </cfRule>
  </conditionalFormatting>
  <conditionalFormatting sqref="U35:V35">
    <cfRule type="cellIs" dxfId="1436" priority="1457" operator="equal">
      <formula>"Pendiente"</formula>
    </cfRule>
  </conditionalFormatting>
  <conditionalFormatting sqref="U35">
    <cfRule type="cellIs" dxfId="1435" priority="1456" operator="equal">
      <formula>"Pendiente"</formula>
    </cfRule>
  </conditionalFormatting>
  <conditionalFormatting sqref="V35">
    <cfRule type="cellIs" dxfId="1434" priority="1455" operator="equal">
      <formula>"Pendiente"</formula>
    </cfRule>
  </conditionalFormatting>
  <conditionalFormatting sqref="U35:V35">
    <cfRule type="cellIs" dxfId="1433" priority="1454" operator="equal">
      <formula>"Pendiente"</formula>
    </cfRule>
  </conditionalFormatting>
  <conditionalFormatting sqref="U35:V35">
    <cfRule type="cellIs" dxfId="1432" priority="1453" operator="equal">
      <formula>"Pendiente"</formula>
    </cfRule>
  </conditionalFormatting>
  <conditionalFormatting sqref="U35:V35">
    <cfRule type="cellIs" dxfId="1431" priority="1452" operator="equal">
      <formula>"Pendiente"</formula>
    </cfRule>
  </conditionalFormatting>
  <conditionalFormatting sqref="U35:V35">
    <cfRule type="cellIs" dxfId="1430" priority="1451" operator="equal">
      <formula>"Pendiente"</formula>
    </cfRule>
  </conditionalFormatting>
  <conditionalFormatting sqref="U35:V35">
    <cfRule type="cellIs" dxfId="1429" priority="1450" operator="equal">
      <formula>"Pendiente"</formula>
    </cfRule>
  </conditionalFormatting>
  <conditionalFormatting sqref="U35:V35">
    <cfRule type="cellIs" dxfId="1428" priority="1449" operator="equal">
      <formula>"Pendiente"</formula>
    </cfRule>
  </conditionalFormatting>
  <conditionalFormatting sqref="W36">
    <cfRule type="cellIs" dxfId="1427" priority="1448" operator="equal">
      <formula>"Pendiente"</formula>
    </cfRule>
  </conditionalFormatting>
  <conditionalFormatting sqref="X36">
    <cfRule type="cellIs" dxfId="1426" priority="1447" operator="equal">
      <formula>"Pendiente"</formula>
    </cfRule>
  </conditionalFormatting>
  <conditionalFormatting sqref="W36:X36">
    <cfRule type="cellIs" dxfId="1425" priority="1446" operator="equal">
      <formula>"Pendiente"</formula>
    </cfRule>
  </conditionalFormatting>
  <conditionalFormatting sqref="W36:X36">
    <cfRule type="cellIs" dxfId="1424" priority="1445" operator="equal">
      <formula>"Pendiente"</formula>
    </cfRule>
  </conditionalFormatting>
  <conditionalFormatting sqref="W36:X36">
    <cfRule type="cellIs" dxfId="1423" priority="1444" operator="equal">
      <formula>"Pendiente"</formula>
    </cfRule>
  </conditionalFormatting>
  <conditionalFormatting sqref="W36:X36">
    <cfRule type="cellIs" dxfId="1422" priority="1443" operator="equal">
      <formula>"Pendiente"</formula>
    </cfRule>
  </conditionalFormatting>
  <conditionalFormatting sqref="W36:X36">
    <cfRule type="cellIs" dxfId="1421" priority="1442" operator="equal">
      <formula>"Pendiente"</formula>
    </cfRule>
  </conditionalFormatting>
  <conditionalFormatting sqref="W36:X36">
    <cfRule type="cellIs" dxfId="1420" priority="1441" operator="equal">
      <formula>"Pendiente"</formula>
    </cfRule>
  </conditionalFormatting>
  <conditionalFormatting sqref="U36">
    <cfRule type="cellIs" dxfId="1419" priority="1440" operator="equal">
      <formula>"Pendiente"</formula>
    </cfRule>
  </conditionalFormatting>
  <conditionalFormatting sqref="U36">
    <cfRule type="cellIs" dxfId="1418" priority="1439" operator="equal">
      <formula>"Pendiente"</formula>
    </cfRule>
  </conditionalFormatting>
  <conditionalFormatting sqref="U36">
    <cfRule type="cellIs" dxfId="1417" priority="1438" operator="equal">
      <formula>"Pendiente"</formula>
    </cfRule>
  </conditionalFormatting>
  <conditionalFormatting sqref="U36">
    <cfRule type="cellIs" dxfId="1416" priority="1437" operator="equal">
      <formula>"Pendiente"</formula>
    </cfRule>
  </conditionalFormatting>
  <conditionalFormatting sqref="U36">
    <cfRule type="cellIs" dxfId="1415" priority="1436" operator="equal">
      <formula>"Pendiente"</formula>
    </cfRule>
  </conditionalFormatting>
  <conditionalFormatting sqref="U36">
    <cfRule type="cellIs" dxfId="1414" priority="1435" operator="equal">
      <formula>"Pendiente"</formula>
    </cfRule>
  </conditionalFormatting>
  <conditionalFormatting sqref="U36">
    <cfRule type="cellIs" dxfId="1413" priority="1434" operator="equal">
      <formula>"Pendiente"</formula>
    </cfRule>
  </conditionalFormatting>
  <conditionalFormatting sqref="U36">
    <cfRule type="cellIs" dxfId="1412" priority="1433" operator="equal">
      <formula>"Pendiente"</formula>
    </cfRule>
  </conditionalFormatting>
  <conditionalFormatting sqref="W37:X37">
    <cfRule type="cellIs" dxfId="1411" priority="1432" operator="equal">
      <formula>"Pendiente"</formula>
    </cfRule>
  </conditionalFormatting>
  <conditionalFormatting sqref="W37">
    <cfRule type="cellIs" dxfId="1410" priority="1431" operator="equal">
      <formula>"Pendiente"</formula>
    </cfRule>
  </conditionalFormatting>
  <conditionalFormatting sqref="X37">
    <cfRule type="cellIs" dxfId="1409" priority="1430" operator="equal">
      <formula>"Pendiente"</formula>
    </cfRule>
  </conditionalFormatting>
  <conditionalFormatting sqref="W37:X37">
    <cfRule type="cellIs" dxfId="1408" priority="1429" operator="equal">
      <formula>"Pendiente"</formula>
    </cfRule>
  </conditionalFormatting>
  <conditionalFormatting sqref="W37:X37">
    <cfRule type="cellIs" dxfId="1407" priority="1428" operator="equal">
      <formula>"Pendiente"</formula>
    </cfRule>
  </conditionalFormatting>
  <conditionalFormatting sqref="W37:X37">
    <cfRule type="cellIs" dxfId="1406" priority="1427" operator="equal">
      <formula>"Pendiente"</formula>
    </cfRule>
  </conditionalFormatting>
  <conditionalFormatting sqref="W37:X37">
    <cfRule type="cellIs" dxfId="1405" priority="1426" operator="equal">
      <formula>"Pendiente"</formula>
    </cfRule>
  </conditionalFormatting>
  <conditionalFormatting sqref="W37:X37">
    <cfRule type="cellIs" dxfId="1404" priority="1425" operator="equal">
      <formula>"Pendiente"</formula>
    </cfRule>
  </conditionalFormatting>
  <conditionalFormatting sqref="W37:X37">
    <cfRule type="cellIs" dxfId="1403" priority="1424" operator="equal">
      <formula>"Pendiente"</formula>
    </cfRule>
  </conditionalFormatting>
  <conditionalFormatting sqref="U37:V37">
    <cfRule type="cellIs" dxfId="1402" priority="1423" operator="equal">
      <formula>"Pendiente"</formula>
    </cfRule>
  </conditionalFormatting>
  <conditionalFormatting sqref="U37">
    <cfRule type="cellIs" dxfId="1401" priority="1422" operator="equal">
      <formula>"Pendiente"</formula>
    </cfRule>
  </conditionalFormatting>
  <conditionalFormatting sqref="V37">
    <cfRule type="cellIs" dxfId="1400" priority="1421" operator="equal">
      <formula>"Pendiente"</formula>
    </cfRule>
  </conditionalFormatting>
  <conditionalFormatting sqref="U37:V37">
    <cfRule type="cellIs" dxfId="1399" priority="1420" operator="equal">
      <formula>"Pendiente"</formula>
    </cfRule>
  </conditionalFormatting>
  <conditionalFormatting sqref="U37:V37">
    <cfRule type="cellIs" dxfId="1398" priority="1419" operator="equal">
      <formula>"Pendiente"</formula>
    </cfRule>
  </conditionalFormatting>
  <conditionalFormatting sqref="U37:V37">
    <cfRule type="cellIs" dxfId="1397" priority="1418" operator="equal">
      <formula>"Pendiente"</formula>
    </cfRule>
  </conditionalFormatting>
  <conditionalFormatting sqref="U37:V37">
    <cfRule type="cellIs" dxfId="1396" priority="1417" operator="equal">
      <formula>"Pendiente"</formula>
    </cfRule>
  </conditionalFormatting>
  <conditionalFormatting sqref="U37:V37">
    <cfRule type="cellIs" dxfId="1395" priority="1416" operator="equal">
      <formula>"Pendiente"</formula>
    </cfRule>
  </conditionalFormatting>
  <conditionalFormatting sqref="U37:V37">
    <cfRule type="cellIs" dxfId="1394" priority="1415" operator="equal">
      <formula>"Pendiente"</formula>
    </cfRule>
  </conditionalFormatting>
  <conditionalFormatting sqref="W38">
    <cfRule type="cellIs" dxfId="1393" priority="1414" operator="equal">
      <formula>"Pendiente"</formula>
    </cfRule>
  </conditionalFormatting>
  <conditionalFormatting sqref="X38">
    <cfRule type="cellIs" dxfId="1392" priority="1413" operator="equal">
      <formula>"Pendiente"</formula>
    </cfRule>
  </conditionalFormatting>
  <conditionalFormatting sqref="W38:X38">
    <cfRule type="cellIs" dxfId="1391" priority="1412" operator="equal">
      <formula>"Pendiente"</formula>
    </cfRule>
  </conditionalFormatting>
  <conditionalFormatting sqref="W38">
    <cfRule type="cellIs" dxfId="1390" priority="1411" operator="equal">
      <formula>"Pendiente"</formula>
    </cfRule>
  </conditionalFormatting>
  <conditionalFormatting sqref="X38">
    <cfRule type="cellIs" dxfId="1389" priority="1410" operator="equal">
      <formula>"Pendiente"</formula>
    </cfRule>
  </conditionalFormatting>
  <conditionalFormatting sqref="W38:X38">
    <cfRule type="cellIs" dxfId="1388" priority="1409" operator="equal">
      <formula>"Pendiente"</formula>
    </cfRule>
  </conditionalFormatting>
  <conditionalFormatting sqref="W38:X38">
    <cfRule type="cellIs" dxfId="1387" priority="1408" operator="equal">
      <formula>"Pendiente"</formula>
    </cfRule>
  </conditionalFormatting>
  <conditionalFormatting sqref="W38:X38">
    <cfRule type="cellIs" dxfId="1386" priority="1407" operator="equal">
      <formula>"Pendiente"</formula>
    </cfRule>
  </conditionalFormatting>
  <conditionalFormatting sqref="W38:X38">
    <cfRule type="cellIs" dxfId="1385" priority="1406" operator="equal">
      <formula>"Pendiente"</formula>
    </cfRule>
  </conditionalFormatting>
  <conditionalFormatting sqref="W38:X38">
    <cfRule type="cellIs" dxfId="1384" priority="1405" operator="equal">
      <formula>"Pendiente"</formula>
    </cfRule>
  </conditionalFormatting>
  <conditionalFormatting sqref="W38:X38">
    <cfRule type="cellIs" dxfId="1383" priority="1404" operator="equal">
      <formula>"Pendiente"</formula>
    </cfRule>
  </conditionalFormatting>
  <conditionalFormatting sqref="U38">
    <cfRule type="cellIs" dxfId="1382" priority="1403" operator="equal">
      <formula>"Pendiente"</formula>
    </cfRule>
  </conditionalFormatting>
  <conditionalFormatting sqref="V38">
    <cfRule type="cellIs" dxfId="1381" priority="1402" operator="equal">
      <formula>"Pendiente"</formula>
    </cfRule>
  </conditionalFormatting>
  <conditionalFormatting sqref="U38:V38">
    <cfRule type="cellIs" dxfId="1380" priority="1401" operator="equal">
      <formula>"Pendiente"</formula>
    </cfRule>
  </conditionalFormatting>
  <conditionalFormatting sqref="U38">
    <cfRule type="cellIs" dxfId="1379" priority="1400" operator="equal">
      <formula>"Pendiente"</formula>
    </cfRule>
  </conditionalFormatting>
  <conditionalFormatting sqref="V38">
    <cfRule type="cellIs" dxfId="1378" priority="1399" operator="equal">
      <formula>"Pendiente"</formula>
    </cfRule>
  </conditionalFormatting>
  <conditionalFormatting sqref="U38:V38">
    <cfRule type="cellIs" dxfId="1377" priority="1398" operator="equal">
      <formula>"Pendiente"</formula>
    </cfRule>
  </conditionalFormatting>
  <conditionalFormatting sqref="U38:V38">
    <cfRule type="cellIs" dxfId="1376" priority="1397" operator="equal">
      <formula>"Pendiente"</formula>
    </cfRule>
  </conditionalFormatting>
  <conditionalFormatting sqref="U38:V38">
    <cfRule type="cellIs" dxfId="1375" priority="1396" operator="equal">
      <formula>"Pendiente"</formula>
    </cfRule>
  </conditionalFormatting>
  <conditionalFormatting sqref="U38:V38">
    <cfRule type="cellIs" dxfId="1374" priority="1395" operator="equal">
      <formula>"Pendiente"</formula>
    </cfRule>
  </conditionalFormatting>
  <conditionalFormatting sqref="U38:V38">
    <cfRule type="cellIs" dxfId="1373" priority="1394" operator="equal">
      <formula>"Pendiente"</formula>
    </cfRule>
  </conditionalFormatting>
  <conditionalFormatting sqref="U38:V38">
    <cfRule type="cellIs" dxfId="1372" priority="1393" operator="equal">
      <formula>"Pendiente"</formula>
    </cfRule>
  </conditionalFormatting>
  <conditionalFormatting sqref="U38">
    <cfRule type="cellIs" dxfId="1371" priority="1392" operator="equal">
      <formula>"Pendiente"</formula>
    </cfRule>
  </conditionalFormatting>
  <conditionalFormatting sqref="U38">
    <cfRule type="cellIs" dxfId="1370" priority="1391" operator="equal">
      <formula>"Pendiente"</formula>
    </cfRule>
  </conditionalFormatting>
  <conditionalFormatting sqref="U38">
    <cfRule type="cellIs" dxfId="1369" priority="1390" operator="equal">
      <formula>"Pendiente"</formula>
    </cfRule>
  </conditionalFormatting>
  <conditionalFormatting sqref="U38">
    <cfRule type="cellIs" dxfId="1368" priority="1389" operator="equal">
      <formula>"Pendiente"</formula>
    </cfRule>
  </conditionalFormatting>
  <conditionalFormatting sqref="U38">
    <cfRule type="cellIs" dxfId="1367" priority="1388" operator="equal">
      <formula>"Pendiente"</formula>
    </cfRule>
  </conditionalFormatting>
  <conditionalFormatting sqref="U38">
    <cfRule type="cellIs" dxfId="1366" priority="1387" operator="equal">
      <formula>"Pendiente"</formula>
    </cfRule>
  </conditionalFormatting>
  <conditionalFormatting sqref="U38">
    <cfRule type="cellIs" dxfId="1365" priority="1386" operator="equal">
      <formula>"Pendiente"</formula>
    </cfRule>
  </conditionalFormatting>
  <conditionalFormatting sqref="U38">
    <cfRule type="cellIs" dxfId="1364" priority="1385" operator="equal">
      <formula>"Pendiente"</formula>
    </cfRule>
  </conditionalFormatting>
  <conditionalFormatting sqref="U38">
    <cfRule type="cellIs" dxfId="1363" priority="1384" operator="equal">
      <formula>"Pendiente"</formula>
    </cfRule>
  </conditionalFormatting>
  <conditionalFormatting sqref="W39">
    <cfRule type="cellIs" dxfId="1362" priority="1383" operator="equal">
      <formula>"Pendiente"</formula>
    </cfRule>
  </conditionalFormatting>
  <conditionalFormatting sqref="X39">
    <cfRule type="cellIs" dxfId="1361" priority="1382" operator="equal">
      <formula>"Pendiente"</formula>
    </cfRule>
  </conditionalFormatting>
  <conditionalFormatting sqref="W39:X39">
    <cfRule type="cellIs" dxfId="1360" priority="1381" operator="equal">
      <formula>"Pendiente"</formula>
    </cfRule>
  </conditionalFormatting>
  <conditionalFormatting sqref="W39">
    <cfRule type="cellIs" dxfId="1359" priority="1380" operator="equal">
      <formula>"Pendiente"</formula>
    </cfRule>
  </conditionalFormatting>
  <conditionalFormatting sqref="X39">
    <cfRule type="cellIs" dxfId="1358" priority="1379" operator="equal">
      <formula>"Pendiente"</formula>
    </cfRule>
  </conditionalFormatting>
  <conditionalFormatting sqref="W39:X39">
    <cfRule type="cellIs" dxfId="1357" priority="1378" operator="equal">
      <formula>"Pendiente"</formula>
    </cfRule>
  </conditionalFormatting>
  <conditionalFormatting sqref="W39:X39">
    <cfRule type="cellIs" dxfId="1356" priority="1377" operator="equal">
      <formula>"Pendiente"</formula>
    </cfRule>
  </conditionalFormatting>
  <conditionalFormatting sqref="W39:X39">
    <cfRule type="cellIs" dxfId="1355" priority="1376" operator="equal">
      <formula>"Pendiente"</formula>
    </cfRule>
  </conditionalFormatting>
  <conditionalFormatting sqref="W39:X39">
    <cfRule type="cellIs" dxfId="1354" priority="1375" operator="equal">
      <formula>"Pendiente"</formula>
    </cfRule>
  </conditionalFormatting>
  <conditionalFormatting sqref="W39:X39">
    <cfRule type="cellIs" dxfId="1353" priority="1374" operator="equal">
      <formula>"Pendiente"</formula>
    </cfRule>
  </conditionalFormatting>
  <conditionalFormatting sqref="W39:X39">
    <cfRule type="cellIs" dxfId="1352" priority="1373" operator="equal">
      <formula>"Pendiente"</formula>
    </cfRule>
  </conditionalFormatting>
  <conditionalFormatting sqref="U39">
    <cfRule type="cellIs" dxfId="1351" priority="1372" operator="equal">
      <formula>"Pendiente"</formula>
    </cfRule>
  </conditionalFormatting>
  <conditionalFormatting sqref="V39">
    <cfRule type="cellIs" dxfId="1350" priority="1371" operator="equal">
      <formula>"Pendiente"</formula>
    </cfRule>
  </conditionalFormatting>
  <conditionalFormatting sqref="U39:V39">
    <cfRule type="cellIs" dxfId="1349" priority="1370" operator="equal">
      <formula>"Pendiente"</formula>
    </cfRule>
  </conditionalFormatting>
  <conditionalFormatting sqref="U39">
    <cfRule type="cellIs" dxfId="1348" priority="1369" operator="equal">
      <formula>"Pendiente"</formula>
    </cfRule>
  </conditionalFormatting>
  <conditionalFormatting sqref="V39">
    <cfRule type="cellIs" dxfId="1347" priority="1368" operator="equal">
      <formula>"Pendiente"</formula>
    </cfRule>
  </conditionalFormatting>
  <conditionalFormatting sqref="U39:V39">
    <cfRule type="cellIs" dxfId="1346" priority="1367" operator="equal">
      <formula>"Pendiente"</formula>
    </cfRule>
  </conditionalFormatting>
  <conditionalFormatting sqref="U39:V39">
    <cfRule type="cellIs" dxfId="1345" priority="1366" operator="equal">
      <formula>"Pendiente"</formula>
    </cfRule>
  </conditionalFormatting>
  <conditionalFormatting sqref="U39:V39">
    <cfRule type="cellIs" dxfId="1344" priority="1365" operator="equal">
      <formula>"Pendiente"</formula>
    </cfRule>
  </conditionalFormatting>
  <conditionalFormatting sqref="U39:V39">
    <cfRule type="cellIs" dxfId="1343" priority="1364" operator="equal">
      <formula>"Pendiente"</formula>
    </cfRule>
  </conditionalFormatting>
  <conditionalFormatting sqref="U39:V39">
    <cfRule type="cellIs" dxfId="1342" priority="1363" operator="equal">
      <formula>"Pendiente"</formula>
    </cfRule>
  </conditionalFormatting>
  <conditionalFormatting sqref="U39:V39">
    <cfRule type="cellIs" dxfId="1341" priority="1362" operator="equal">
      <formula>"Pendiente"</formula>
    </cfRule>
  </conditionalFormatting>
  <conditionalFormatting sqref="U39">
    <cfRule type="cellIs" dxfId="1340" priority="1361" operator="equal">
      <formula>"Pendiente"</formula>
    </cfRule>
  </conditionalFormatting>
  <conditionalFormatting sqref="U39">
    <cfRule type="cellIs" dxfId="1339" priority="1360" operator="equal">
      <formula>"Pendiente"</formula>
    </cfRule>
  </conditionalFormatting>
  <conditionalFormatting sqref="U39">
    <cfRule type="cellIs" dxfId="1338" priority="1359" operator="equal">
      <formula>"Pendiente"</formula>
    </cfRule>
  </conditionalFormatting>
  <conditionalFormatting sqref="U39">
    <cfRule type="cellIs" dxfId="1337" priority="1358" operator="equal">
      <formula>"Pendiente"</formula>
    </cfRule>
  </conditionalFormatting>
  <conditionalFormatting sqref="U39">
    <cfRule type="cellIs" dxfId="1336" priority="1357" operator="equal">
      <formula>"Pendiente"</formula>
    </cfRule>
  </conditionalFormatting>
  <conditionalFormatting sqref="U39">
    <cfRule type="cellIs" dxfId="1335" priority="1356" operator="equal">
      <formula>"Pendiente"</formula>
    </cfRule>
  </conditionalFormatting>
  <conditionalFormatting sqref="U39">
    <cfRule type="cellIs" dxfId="1334" priority="1355" operator="equal">
      <formula>"Pendiente"</formula>
    </cfRule>
  </conditionalFormatting>
  <conditionalFormatting sqref="U39">
    <cfRule type="cellIs" dxfId="1333" priority="1354" operator="equal">
      <formula>"Pendiente"</formula>
    </cfRule>
  </conditionalFormatting>
  <conditionalFormatting sqref="U39">
    <cfRule type="cellIs" dxfId="1332" priority="1353" operator="equal">
      <formula>"Pendiente"</formula>
    </cfRule>
  </conditionalFormatting>
  <conditionalFormatting sqref="W41">
    <cfRule type="cellIs" dxfId="1331" priority="1352" operator="equal">
      <formula>"Pendiente"</formula>
    </cfRule>
  </conditionalFormatting>
  <conditionalFormatting sqref="W41">
    <cfRule type="cellIs" dxfId="1330" priority="1351" operator="equal">
      <formula>"Pendiente"</formula>
    </cfRule>
  </conditionalFormatting>
  <conditionalFormatting sqref="W41">
    <cfRule type="cellIs" dxfId="1329" priority="1350" operator="equal">
      <formula>"Pendiente"</formula>
    </cfRule>
  </conditionalFormatting>
  <conditionalFormatting sqref="W41">
    <cfRule type="cellIs" dxfId="1328" priority="1349" operator="equal">
      <formula>"Pendiente"</formula>
    </cfRule>
  </conditionalFormatting>
  <conditionalFormatting sqref="W41">
    <cfRule type="cellIs" dxfId="1327" priority="1348" operator="equal">
      <formula>"Pendiente"</formula>
    </cfRule>
  </conditionalFormatting>
  <conditionalFormatting sqref="W41">
    <cfRule type="cellIs" dxfId="1326" priority="1347" operator="equal">
      <formula>"Pendiente"</formula>
    </cfRule>
  </conditionalFormatting>
  <conditionalFormatting sqref="W41">
    <cfRule type="cellIs" dxfId="1325" priority="1346" operator="equal">
      <formula>"Pendiente"</formula>
    </cfRule>
  </conditionalFormatting>
  <conditionalFormatting sqref="W41">
    <cfRule type="cellIs" dxfId="1324" priority="1345" operator="equal">
      <formula>"Pendiente"</formula>
    </cfRule>
  </conditionalFormatting>
  <conditionalFormatting sqref="W41">
    <cfRule type="cellIs" dxfId="1323" priority="1344" operator="equal">
      <formula>"Pendiente"</formula>
    </cfRule>
  </conditionalFormatting>
  <conditionalFormatting sqref="U41">
    <cfRule type="cellIs" dxfId="1322" priority="1343" operator="equal">
      <formula>"Pendiente"</formula>
    </cfRule>
  </conditionalFormatting>
  <conditionalFormatting sqref="U41">
    <cfRule type="cellIs" dxfId="1321" priority="1342" operator="equal">
      <formula>"Pendiente"</formula>
    </cfRule>
  </conditionalFormatting>
  <conditionalFormatting sqref="U41">
    <cfRule type="cellIs" dxfId="1320" priority="1341" operator="equal">
      <formula>"Pendiente"</formula>
    </cfRule>
  </conditionalFormatting>
  <conditionalFormatting sqref="U41">
    <cfRule type="cellIs" dxfId="1319" priority="1340" operator="equal">
      <formula>"Pendiente"</formula>
    </cfRule>
  </conditionalFormatting>
  <conditionalFormatting sqref="U41">
    <cfRule type="cellIs" dxfId="1318" priority="1339" operator="equal">
      <formula>"Pendiente"</formula>
    </cfRule>
  </conditionalFormatting>
  <conditionalFormatting sqref="U41">
    <cfRule type="cellIs" dxfId="1317" priority="1338" operator="equal">
      <formula>"Pendiente"</formula>
    </cfRule>
  </conditionalFormatting>
  <conditionalFormatting sqref="U41">
    <cfRule type="cellIs" dxfId="1316" priority="1337" operator="equal">
      <formula>"Pendiente"</formula>
    </cfRule>
  </conditionalFormatting>
  <conditionalFormatting sqref="U41">
    <cfRule type="cellIs" dxfId="1315" priority="1336" operator="equal">
      <formula>"Pendiente"</formula>
    </cfRule>
  </conditionalFormatting>
  <conditionalFormatting sqref="U41">
    <cfRule type="cellIs" dxfId="1314" priority="1335" operator="equal">
      <formula>"Pendiente"</formula>
    </cfRule>
  </conditionalFormatting>
  <conditionalFormatting sqref="W42">
    <cfRule type="cellIs" dxfId="1313" priority="1334" operator="equal">
      <formula>"Pendiente"</formula>
    </cfRule>
  </conditionalFormatting>
  <conditionalFormatting sqref="W42">
    <cfRule type="cellIs" dxfId="1312" priority="1333" operator="equal">
      <formula>"Pendiente"</formula>
    </cfRule>
  </conditionalFormatting>
  <conditionalFormatting sqref="W42">
    <cfRule type="cellIs" dxfId="1311" priority="1332" operator="equal">
      <formula>"Pendiente"</formula>
    </cfRule>
  </conditionalFormatting>
  <conditionalFormatting sqref="W42">
    <cfRule type="cellIs" dxfId="1310" priority="1331" operator="equal">
      <formula>"Pendiente"</formula>
    </cfRule>
  </conditionalFormatting>
  <conditionalFormatting sqref="W42">
    <cfRule type="cellIs" dxfId="1309" priority="1330" operator="equal">
      <formula>"Pendiente"</formula>
    </cfRule>
  </conditionalFormatting>
  <conditionalFormatting sqref="W42">
    <cfRule type="cellIs" dxfId="1308" priority="1329" operator="equal">
      <formula>"Pendiente"</formula>
    </cfRule>
  </conditionalFormatting>
  <conditionalFormatting sqref="W42">
    <cfRule type="cellIs" dxfId="1307" priority="1328" operator="equal">
      <formula>"Pendiente"</formula>
    </cfRule>
  </conditionalFormatting>
  <conditionalFormatting sqref="W42">
    <cfRule type="cellIs" dxfId="1306" priority="1327" operator="equal">
      <formula>"Pendiente"</formula>
    </cfRule>
  </conditionalFormatting>
  <conditionalFormatting sqref="W42">
    <cfRule type="cellIs" dxfId="1305" priority="1326" operator="equal">
      <formula>"Pendiente"</formula>
    </cfRule>
  </conditionalFormatting>
  <conditionalFormatting sqref="U42">
    <cfRule type="cellIs" dxfId="1304" priority="1325" operator="equal">
      <formula>"Pendiente"</formula>
    </cfRule>
  </conditionalFormatting>
  <conditionalFormatting sqref="U42">
    <cfRule type="cellIs" dxfId="1303" priority="1324" operator="equal">
      <formula>"Pendiente"</formula>
    </cfRule>
  </conditionalFormatting>
  <conditionalFormatting sqref="U42">
    <cfRule type="cellIs" dxfId="1302" priority="1323" operator="equal">
      <formula>"Pendiente"</formula>
    </cfRule>
  </conditionalFormatting>
  <conditionalFormatting sqref="U42">
    <cfRule type="cellIs" dxfId="1301" priority="1322" operator="equal">
      <formula>"Pendiente"</formula>
    </cfRule>
  </conditionalFormatting>
  <conditionalFormatting sqref="U42">
    <cfRule type="cellIs" dxfId="1300" priority="1321" operator="equal">
      <formula>"Pendiente"</formula>
    </cfRule>
  </conditionalFormatting>
  <conditionalFormatting sqref="U42">
    <cfRule type="cellIs" dxfId="1299" priority="1320" operator="equal">
      <formula>"Pendiente"</formula>
    </cfRule>
  </conditionalFormatting>
  <conditionalFormatting sqref="U42">
    <cfRule type="cellIs" dxfId="1298" priority="1319" operator="equal">
      <formula>"Pendiente"</formula>
    </cfRule>
  </conditionalFormatting>
  <conditionalFormatting sqref="U42">
    <cfRule type="cellIs" dxfId="1297" priority="1318" operator="equal">
      <formula>"Pendiente"</formula>
    </cfRule>
  </conditionalFormatting>
  <conditionalFormatting sqref="U42">
    <cfRule type="cellIs" dxfId="1296" priority="1317" operator="equal">
      <formula>"Pendiente"</formula>
    </cfRule>
  </conditionalFormatting>
  <conditionalFormatting sqref="W43">
    <cfRule type="cellIs" dxfId="1295" priority="1316" operator="equal">
      <formula>"Pendiente"</formula>
    </cfRule>
  </conditionalFormatting>
  <conditionalFormatting sqref="W43">
    <cfRule type="cellIs" dxfId="1294" priority="1315" operator="equal">
      <formula>"Pendiente"</formula>
    </cfRule>
  </conditionalFormatting>
  <conditionalFormatting sqref="W43">
    <cfRule type="cellIs" dxfId="1293" priority="1314" operator="equal">
      <formula>"Pendiente"</formula>
    </cfRule>
  </conditionalFormatting>
  <conditionalFormatting sqref="W43">
    <cfRule type="cellIs" dxfId="1292" priority="1313" operator="equal">
      <formula>"Pendiente"</formula>
    </cfRule>
  </conditionalFormatting>
  <conditionalFormatting sqref="W43">
    <cfRule type="cellIs" dxfId="1291" priority="1312" operator="equal">
      <formula>"Pendiente"</formula>
    </cfRule>
  </conditionalFormatting>
  <conditionalFormatting sqref="W43">
    <cfRule type="cellIs" dxfId="1290" priority="1311" operator="equal">
      <formula>"Pendiente"</formula>
    </cfRule>
  </conditionalFormatting>
  <conditionalFormatting sqref="W43">
    <cfRule type="cellIs" dxfId="1289" priority="1310" operator="equal">
      <formula>"Pendiente"</formula>
    </cfRule>
  </conditionalFormatting>
  <conditionalFormatting sqref="W43">
    <cfRule type="cellIs" dxfId="1288" priority="1309" operator="equal">
      <formula>"Pendiente"</formula>
    </cfRule>
  </conditionalFormatting>
  <conditionalFormatting sqref="W43">
    <cfRule type="cellIs" dxfId="1287" priority="1308" operator="equal">
      <formula>"Pendiente"</formula>
    </cfRule>
  </conditionalFormatting>
  <conditionalFormatting sqref="U44">
    <cfRule type="cellIs" dxfId="1286" priority="1307" operator="equal">
      <formula>"Pendiente"</formula>
    </cfRule>
  </conditionalFormatting>
  <conditionalFormatting sqref="U44">
    <cfRule type="cellIs" dxfId="1285" priority="1306" operator="equal">
      <formula>"Pendiente"</formula>
    </cfRule>
  </conditionalFormatting>
  <conditionalFormatting sqref="U44">
    <cfRule type="cellIs" dxfId="1284" priority="1305" operator="equal">
      <formula>"Pendiente"</formula>
    </cfRule>
  </conditionalFormatting>
  <conditionalFormatting sqref="U44">
    <cfRule type="cellIs" dxfId="1283" priority="1304" operator="equal">
      <formula>"Pendiente"</formula>
    </cfRule>
  </conditionalFormatting>
  <conditionalFormatting sqref="U44">
    <cfRule type="cellIs" dxfId="1282" priority="1303" operator="equal">
      <formula>"Pendiente"</formula>
    </cfRule>
  </conditionalFormatting>
  <conditionalFormatting sqref="U44">
    <cfRule type="cellIs" dxfId="1281" priority="1302" operator="equal">
      <formula>"Pendiente"</formula>
    </cfRule>
  </conditionalFormatting>
  <conditionalFormatting sqref="U44">
    <cfRule type="cellIs" dxfId="1280" priority="1301" operator="equal">
      <formula>"Pendiente"</formula>
    </cfRule>
  </conditionalFormatting>
  <conditionalFormatting sqref="U44">
    <cfRule type="cellIs" dxfId="1279" priority="1300" operator="equal">
      <formula>"Pendiente"</formula>
    </cfRule>
  </conditionalFormatting>
  <conditionalFormatting sqref="U44">
    <cfRule type="cellIs" dxfId="1278" priority="1299" operator="equal">
      <formula>"Pendiente"</formula>
    </cfRule>
  </conditionalFormatting>
  <conditionalFormatting sqref="U43">
    <cfRule type="cellIs" dxfId="1277" priority="1298" operator="equal">
      <formula>"Pendiente"</formula>
    </cfRule>
  </conditionalFormatting>
  <conditionalFormatting sqref="U43">
    <cfRule type="cellIs" dxfId="1276" priority="1297" operator="equal">
      <formula>"Pendiente"</formula>
    </cfRule>
  </conditionalFormatting>
  <conditionalFormatting sqref="U43">
    <cfRule type="cellIs" dxfId="1275" priority="1296" operator="equal">
      <formula>"Pendiente"</formula>
    </cfRule>
  </conditionalFormatting>
  <conditionalFormatting sqref="U43">
    <cfRule type="cellIs" dxfId="1274" priority="1295" operator="equal">
      <formula>"Pendiente"</formula>
    </cfRule>
  </conditionalFormatting>
  <conditionalFormatting sqref="U43">
    <cfRule type="cellIs" dxfId="1273" priority="1294" operator="equal">
      <formula>"Pendiente"</formula>
    </cfRule>
  </conditionalFormatting>
  <conditionalFormatting sqref="U43">
    <cfRule type="cellIs" dxfId="1272" priority="1293" operator="equal">
      <formula>"Pendiente"</formula>
    </cfRule>
  </conditionalFormatting>
  <conditionalFormatting sqref="U43">
    <cfRule type="cellIs" dxfId="1271" priority="1292" operator="equal">
      <formula>"Pendiente"</formula>
    </cfRule>
  </conditionalFormatting>
  <conditionalFormatting sqref="U43">
    <cfRule type="cellIs" dxfId="1270" priority="1291" operator="equal">
      <formula>"Pendiente"</formula>
    </cfRule>
  </conditionalFormatting>
  <conditionalFormatting sqref="U43">
    <cfRule type="cellIs" dxfId="1269" priority="1290" operator="equal">
      <formula>"Pendiente"</formula>
    </cfRule>
  </conditionalFormatting>
  <conditionalFormatting sqref="W45">
    <cfRule type="cellIs" dxfId="1268" priority="1289" operator="equal">
      <formula>"Pendiente"</formula>
    </cfRule>
  </conditionalFormatting>
  <conditionalFormatting sqref="W45">
    <cfRule type="cellIs" dxfId="1267" priority="1288" operator="equal">
      <formula>"Pendiente"</formula>
    </cfRule>
  </conditionalFormatting>
  <conditionalFormatting sqref="W45">
    <cfRule type="cellIs" dxfId="1266" priority="1287" operator="equal">
      <formula>"Pendiente"</formula>
    </cfRule>
  </conditionalFormatting>
  <conditionalFormatting sqref="W45">
    <cfRule type="cellIs" dxfId="1265" priority="1286" operator="equal">
      <formula>"Pendiente"</formula>
    </cfRule>
  </conditionalFormatting>
  <conditionalFormatting sqref="W45">
    <cfRule type="cellIs" dxfId="1264" priority="1285" operator="equal">
      <formula>"Pendiente"</formula>
    </cfRule>
  </conditionalFormatting>
  <conditionalFormatting sqref="W45">
    <cfRule type="cellIs" dxfId="1263" priority="1284" operator="equal">
      <formula>"Pendiente"</formula>
    </cfRule>
  </conditionalFormatting>
  <conditionalFormatting sqref="W45">
    <cfRule type="cellIs" dxfId="1262" priority="1283" operator="equal">
      <formula>"Pendiente"</formula>
    </cfRule>
  </conditionalFormatting>
  <conditionalFormatting sqref="W45">
    <cfRule type="cellIs" dxfId="1261" priority="1282" operator="equal">
      <formula>"Pendiente"</formula>
    </cfRule>
  </conditionalFormatting>
  <conditionalFormatting sqref="W45">
    <cfRule type="cellIs" dxfId="1260" priority="1281" operator="equal">
      <formula>"Pendiente"</formula>
    </cfRule>
  </conditionalFormatting>
  <conditionalFormatting sqref="U45">
    <cfRule type="cellIs" dxfId="1259" priority="1280" operator="equal">
      <formula>"Pendiente"</formula>
    </cfRule>
  </conditionalFormatting>
  <conditionalFormatting sqref="U45">
    <cfRule type="cellIs" dxfId="1258" priority="1279" operator="equal">
      <formula>"Pendiente"</formula>
    </cfRule>
  </conditionalFormatting>
  <conditionalFormatting sqref="U45">
    <cfRule type="cellIs" dxfId="1257" priority="1278" operator="equal">
      <formula>"Pendiente"</formula>
    </cfRule>
  </conditionalFormatting>
  <conditionalFormatting sqref="U45">
    <cfRule type="cellIs" dxfId="1256" priority="1277" operator="equal">
      <formula>"Pendiente"</formula>
    </cfRule>
  </conditionalFormatting>
  <conditionalFormatting sqref="U45">
    <cfRule type="cellIs" dxfId="1255" priority="1276" operator="equal">
      <formula>"Pendiente"</formula>
    </cfRule>
  </conditionalFormatting>
  <conditionalFormatting sqref="U45">
    <cfRule type="cellIs" dxfId="1254" priority="1275" operator="equal">
      <formula>"Pendiente"</formula>
    </cfRule>
  </conditionalFormatting>
  <conditionalFormatting sqref="U45">
    <cfRule type="cellIs" dxfId="1253" priority="1274" operator="equal">
      <formula>"Pendiente"</formula>
    </cfRule>
  </conditionalFormatting>
  <conditionalFormatting sqref="U45">
    <cfRule type="cellIs" dxfId="1252" priority="1273" operator="equal">
      <formula>"Pendiente"</formula>
    </cfRule>
  </conditionalFormatting>
  <conditionalFormatting sqref="U45">
    <cfRule type="cellIs" dxfId="1251" priority="1272" operator="equal">
      <formula>"Pendiente"</formula>
    </cfRule>
  </conditionalFormatting>
  <conditionalFormatting sqref="U51">
    <cfRule type="cellIs" dxfId="1250" priority="1271" operator="equal">
      <formula>"Pendiente"</formula>
    </cfRule>
  </conditionalFormatting>
  <conditionalFormatting sqref="X51">
    <cfRule type="cellIs" dxfId="1249" priority="1270" operator="equal">
      <formula>"Pendiente"</formula>
    </cfRule>
  </conditionalFormatting>
  <conditionalFormatting sqref="X52">
    <cfRule type="cellIs" dxfId="1248" priority="1269" operator="equal">
      <formula>"Pendiente"</formula>
    </cfRule>
  </conditionalFormatting>
  <conditionalFormatting sqref="U52">
    <cfRule type="cellIs" dxfId="1247" priority="1268" operator="equal">
      <formula>"Pendiente"</formula>
    </cfRule>
  </conditionalFormatting>
  <conditionalFormatting sqref="X53">
    <cfRule type="cellIs" dxfId="1246" priority="1267" operator="equal">
      <formula>"Pendiente"</formula>
    </cfRule>
  </conditionalFormatting>
  <conditionalFormatting sqref="U53">
    <cfRule type="cellIs" dxfId="1245" priority="1266" operator="equal">
      <formula>"Pendiente"</formula>
    </cfRule>
  </conditionalFormatting>
  <conditionalFormatting sqref="X54">
    <cfRule type="cellIs" dxfId="1244" priority="1265" operator="equal">
      <formula>"Pendiente"</formula>
    </cfRule>
  </conditionalFormatting>
  <conditionalFormatting sqref="U54">
    <cfRule type="cellIs" dxfId="1243" priority="1264" operator="equal">
      <formula>"Pendiente"</formula>
    </cfRule>
  </conditionalFormatting>
  <conditionalFormatting sqref="X55">
    <cfRule type="cellIs" dxfId="1242" priority="1263" operator="equal">
      <formula>"Pendiente"</formula>
    </cfRule>
  </conditionalFormatting>
  <conditionalFormatting sqref="U55">
    <cfRule type="cellIs" dxfId="1241" priority="1262" operator="equal">
      <formula>"Pendiente"</formula>
    </cfRule>
  </conditionalFormatting>
  <conditionalFormatting sqref="U56">
    <cfRule type="cellIs" dxfId="1240" priority="1261" operator="equal">
      <formula>"Pendiente"</formula>
    </cfRule>
  </conditionalFormatting>
  <conditionalFormatting sqref="U57">
    <cfRule type="cellIs" dxfId="1239" priority="1260" operator="equal">
      <formula>"Pendiente"</formula>
    </cfRule>
  </conditionalFormatting>
  <conditionalFormatting sqref="U58">
    <cfRule type="cellIs" dxfId="1238" priority="1259" operator="equal">
      <formula>"Pendiente"</formula>
    </cfRule>
  </conditionalFormatting>
  <conditionalFormatting sqref="U59">
    <cfRule type="cellIs" dxfId="1237" priority="1258" operator="equal">
      <formula>"Pendiente"</formula>
    </cfRule>
  </conditionalFormatting>
  <conditionalFormatting sqref="U60">
    <cfRule type="cellIs" dxfId="1236" priority="1257" operator="equal">
      <formula>"Pendiente"</formula>
    </cfRule>
  </conditionalFormatting>
  <conditionalFormatting sqref="U61">
    <cfRule type="cellIs" dxfId="1235" priority="1256" operator="equal">
      <formula>"Pendiente"</formula>
    </cfRule>
  </conditionalFormatting>
  <conditionalFormatting sqref="U62">
    <cfRule type="cellIs" dxfId="1234" priority="1255" operator="equal">
      <formula>"Pendiente"</formula>
    </cfRule>
  </conditionalFormatting>
  <conditionalFormatting sqref="U63">
    <cfRule type="cellIs" dxfId="1233" priority="1254" operator="equal">
      <formula>"Pendiente"</formula>
    </cfRule>
  </conditionalFormatting>
  <conditionalFormatting sqref="U64">
    <cfRule type="cellIs" dxfId="1232" priority="1253" operator="equal">
      <formula>"Pendiente"</formula>
    </cfRule>
  </conditionalFormatting>
  <conditionalFormatting sqref="AJ63">
    <cfRule type="containsText" dxfId="1231" priority="1252" operator="containsText" text="FIRMADO">
      <formula>NOT(ISERROR(SEARCH("FIRMADO",AJ63)))</formula>
    </cfRule>
  </conditionalFormatting>
  <conditionalFormatting sqref="AJ63">
    <cfRule type="containsText" dxfId="1230" priority="1251" operator="containsText" text="EXPEDIDO">
      <formula>NOT(ISERROR(SEARCH("EXPEDIDO",AJ63)))</formula>
    </cfRule>
  </conditionalFormatting>
  <conditionalFormatting sqref="AJ63">
    <cfRule type="containsText" dxfId="1229" priority="1250" operator="containsText" text="RELACIONADO">
      <formula>NOT(ISERROR(SEARCH("RELACIONADO",AJ63)))</formula>
    </cfRule>
  </conditionalFormatting>
  <conditionalFormatting sqref="AJ63">
    <cfRule type="containsText" dxfId="1228" priority="1249" operator="containsText" text="ANEXADO">
      <formula>NOT(ISERROR(SEARCH("ANEXADO",AJ63)))</formula>
    </cfRule>
  </conditionalFormatting>
  <conditionalFormatting sqref="AJ63">
    <cfRule type="containsText" dxfId="1227" priority="1248" operator="containsText" text="PENDIENTE">
      <formula>NOT(ISERROR(SEARCH("PENDIENTE",AJ63)))</formula>
    </cfRule>
  </conditionalFormatting>
  <conditionalFormatting sqref="AJ63">
    <cfRule type="containsText" dxfId="1226" priority="1247" operator="containsText" text="ENVIADO A FINANCIERA">
      <formula>NOT(ISERROR(SEARCH("ENVIADO A FINANCIERA",AJ63)))</formula>
    </cfRule>
  </conditionalFormatting>
  <conditionalFormatting sqref="U66">
    <cfRule type="cellIs" dxfId="1225" priority="1246" operator="equal">
      <formula>"Pendiente"</formula>
    </cfRule>
  </conditionalFormatting>
  <conditionalFormatting sqref="U67">
    <cfRule type="cellIs" dxfId="1224" priority="1245" operator="equal">
      <formula>"Pendiente"</formula>
    </cfRule>
  </conditionalFormatting>
  <conditionalFormatting sqref="U72">
    <cfRule type="cellIs" dxfId="1223" priority="1244" operator="equal">
      <formula>"Pendiente"</formula>
    </cfRule>
  </conditionalFormatting>
  <conditionalFormatting sqref="U73">
    <cfRule type="cellIs" dxfId="1222" priority="1243" operator="equal">
      <formula>"Pendiente"</formula>
    </cfRule>
  </conditionalFormatting>
  <conditionalFormatting sqref="U74">
    <cfRule type="cellIs" dxfId="1221" priority="1242" operator="equal">
      <formula>"Pendiente"</formula>
    </cfRule>
  </conditionalFormatting>
  <conditionalFormatting sqref="U76">
    <cfRule type="cellIs" dxfId="1220" priority="1241" operator="equal">
      <formula>"Pendiente"</formula>
    </cfRule>
  </conditionalFormatting>
  <conditionalFormatting sqref="U77">
    <cfRule type="cellIs" dxfId="1219" priority="1240" operator="equal">
      <formula>"Pendiente"</formula>
    </cfRule>
  </conditionalFormatting>
  <conditionalFormatting sqref="U78">
    <cfRule type="cellIs" dxfId="1218" priority="1239" operator="equal">
      <formula>"Pendiente"</formula>
    </cfRule>
  </conditionalFormatting>
  <conditionalFormatting sqref="U79">
    <cfRule type="cellIs" dxfId="1217" priority="1238" operator="equal">
      <formula>"Pendiente"</formula>
    </cfRule>
  </conditionalFormatting>
  <conditionalFormatting sqref="U82">
    <cfRule type="cellIs" dxfId="1216" priority="1237" operator="equal">
      <formula>"Pendiente"</formula>
    </cfRule>
  </conditionalFormatting>
  <conditionalFormatting sqref="U84">
    <cfRule type="cellIs" dxfId="1215" priority="1236" operator="equal">
      <formula>"Pendiente"</formula>
    </cfRule>
  </conditionalFormatting>
  <conditionalFormatting sqref="U85">
    <cfRule type="cellIs" dxfId="1214" priority="1235" operator="equal">
      <formula>"Pendiente"</formula>
    </cfRule>
  </conditionalFormatting>
  <conditionalFormatting sqref="U86">
    <cfRule type="cellIs" dxfId="1213" priority="1234" operator="equal">
      <formula>"Pendiente"</formula>
    </cfRule>
  </conditionalFormatting>
  <conditionalFormatting sqref="U89">
    <cfRule type="cellIs" dxfId="1212" priority="1233" operator="equal">
      <formula>"Pendiente"</formula>
    </cfRule>
  </conditionalFormatting>
  <conditionalFormatting sqref="U90">
    <cfRule type="cellIs" dxfId="1211" priority="1232" operator="equal">
      <formula>"Pendiente"</formula>
    </cfRule>
  </conditionalFormatting>
  <conditionalFormatting sqref="U91">
    <cfRule type="cellIs" dxfId="1210" priority="1231" operator="equal">
      <formula>"Pendiente"</formula>
    </cfRule>
  </conditionalFormatting>
  <conditionalFormatting sqref="U94">
    <cfRule type="cellIs" dxfId="1209" priority="1230" operator="equal">
      <formula>"Pendiente"</formula>
    </cfRule>
  </conditionalFormatting>
  <conditionalFormatting sqref="U95">
    <cfRule type="cellIs" dxfId="1208" priority="1229" operator="equal">
      <formula>"Pendiente"</formula>
    </cfRule>
  </conditionalFormatting>
  <conditionalFormatting sqref="U96">
    <cfRule type="cellIs" dxfId="1207" priority="1228" operator="equal">
      <formula>"Pendiente"</formula>
    </cfRule>
  </conditionalFormatting>
  <conditionalFormatting sqref="U97">
    <cfRule type="cellIs" dxfId="1206" priority="1227" operator="equal">
      <formula>"Pendiente"</formula>
    </cfRule>
  </conditionalFormatting>
  <conditionalFormatting sqref="U98">
    <cfRule type="cellIs" dxfId="1205" priority="1226" operator="equal">
      <formula>"Pendiente"</formula>
    </cfRule>
  </conditionalFormatting>
  <conditionalFormatting sqref="U99">
    <cfRule type="cellIs" dxfId="1204" priority="1225" operator="equal">
      <formula>"Pendiente"</formula>
    </cfRule>
  </conditionalFormatting>
  <conditionalFormatting sqref="U100">
    <cfRule type="cellIs" dxfId="1203" priority="1224" operator="equal">
      <formula>"Pendiente"</formula>
    </cfRule>
  </conditionalFormatting>
  <conditionalFormatting sqref="U101">
    <cfRule type="cellIs" dxfId="1202" priority="1223" operator="equal">
      <formula>"Pendiente"</formula>
    </cfRule>
  </conditionalFormatting>
  <conditionalFormatting sqref="U102">
    <cfRule type="cellIs" dxfId="1201" priority="1222" operator="equal">
      <formula>"Pendiente"</formula>
    </cfRule>
  </conditionalFormatting>
  <conditionalFormatting sqref="T103">
    <cfRule type="cellIs" dxfId="1200" priority="1221" operator="equal">
      <formula>"Pendiente"</formula>
    </cfRule>
  </conditionalFormatting>
  <conditionalFormatting sqref="U103">
    <cfRule type="cellIs" dxfId="1199" priority="1220" operator="equal">
      <formula>"Pendiente"</formula>
    </cfRule>
  </conditionalFormatting>
  <conditionalFormatting sqref="X104">
    <cfRule type="cellIs" dxfId="1198" priority="1219" operator="equal">
      <formula>"Pendiente"</formula>
    </cfRule>
  </conditionalFormatting>
  <conditionalFormatting sqref="U104">
    <cfRule type="cellIs" dxfId="1197" priority="1218" operator="equal">
      <formula>"Pendiente"</formula>
    </cfRule>
  </conditionalFormatting>
  <conditionalFormatting sqref="U105">
    <cfRule type="cellIs" dxfId="1196" priority="1217" operator="equal">
      <formula>"Pendiente"</formula>
    </cfRule>
  </conditionalFormatting>
  <conditionalFormatting sqref="U106">
    <cfRule type="cellIs" dxfId="1195" priority="1216" operator="equal">
      <formula>"Pendiente"</formula>
    </cfRule>
  </conditionalFormatting>
  <conditionalFormatting sqref="U107">
    <cfRule type="cellIs" dxfId="1194" priority="1215" operator="equal">
      <formula>"Pendiente"</formula>
    </cfRule>
  </conditionalFormatting>
  <conditionalFormatting sqref="AJ97">
    <cfRule type="cellIs" dxfId="1193" priority="1214" operator="equal">
      <formula>"Pendiente"</formula>
    </cfRule>
  </conditionalFormatting>
  <conditionalFormatting sqref="AJ97">
    <cfRule type="containsText" dxfId="1192" priority="1213" operator="containsText" text="PENDIENTE">
      <formula>NOT(ISERROR(SEARCH("PENDIENTE",AJ97)))</formula>
    </cfRule>
  </conditionalFormatting>
  <conditionalFormatting sqref="AJ97">
    <cfRule type="cellIs" dxfId="1191" priority="1212" operator="equal">
      <formula>"anexado"</formula>
    </cfRule>
  </conditionalFormatting>
  <conditionalFormatting sqref="AJ98">
    <cfRule type="cellIs" dxfId="1190" priority="1211" operator="equal">
      <formula>"Pendiente"</formula>
    </cfRule>
  </conditionalFormatting>
  <conditionalFormatting sqref="AJ98">
    <cfRule type="containsText" dxfId="1189" priority="1210" operator="containsText" text="PENDIENTE">
      <formula>NOT(ISERROR(SEARCH("PENDIENTE",AJ98)))</formula>
    </cfRule>
  </conditionalFormatting>
  <conditionalFormatting sqref="AJ98">
    <cfRule type="cellIs" dxfId="1188" priority="1209" operator="equal">
      <formula>"anexado"</formula>
    </cfRule>
  </conditionalFormatting>
  <conditionalFormatting sqref="AJ99">
    <cfRule type="cellIs" dxfId="1187" priority="1208" operator="equal">
      <formula>"Pendiente"</formula>
    </cfRule>
  </conditionalFormatting>
  <conditionalFormatting sqref="AJ99">
    <cfRule type="containsText" dxfId="1186" priority="1207" operator="containsText" text="PENDIENTE">
      <formula>NOT(ISERROR(SEARCH("PENDIENTE",AJ99)))</formula>
    </cfRule>
  </conditionalFormatting>
  <conditionalFormatting sqref="AJ99">
    <cfRule type="cellIs" dxfId="1185" priority="1206" operator="equal">
      <formula>"anexado"</formula>
    </cfRule>
  </conditionalFormatting>
  <conditionalFormatting sqref="AJ100">
    <cfRule type="cellIs" dxfId="1184" priority="1205" operator="equal">
      <formula>"Pendiente"</formula>
    </cfRule>
  </conditionalFormatting>
  <conditionalFormatting sqref="AJ100">
    <cfRule type="containsText" dxfId="1183" priority="1204" operator="containsText" text="PENDIENTE">
      <formula>NOT(ISERROR(SEARCH("PENDIENTE",AJ100)))</formula>
    </cfRule>
  </conditionalFormatting>
  <conditionalFormatting sqref="AJ100">
    <cfRule type="cellIs" dxfId="1182" priority="1203" operator="equal">
      <formula>"anexado"</formula>
    </cfRule>
  </conditionalFormatting>
  <conditionalFormatting sqref="AJ101">
    <cfRule type="cellIs" dxfId="1181" priority="1202" operator="equal">
      <formula>"Pendiente"</formula>
    </cfRule>
  </conditionalFormatting>
  <conditionalFormatting sqref="AJ101">
    <cfRule type="containsText" dxfId="1180" priority="1201" operator="containsText" text="PENDIENTE">
      <formula>NOT(ISERROR(SEARCH("PENDIENTE",AJ101)))</formula>
    </cfRule>
  </conditionalFormatting>
  <conditionalFormatting sqref="AJ101">
    <cfRule type="cellIs" dxfId="1179" priority="1200" operator="equal">
      <formula>"anexado"</formula>
    </cfRule>
  </conditionalFormatting>
  <conditionalFormatting sqref="AJ102">
    <cfRule type="cellIs" dxfId="1178" priority="1199" operator="equal">
      <formula>"Pendiente"</formula>
    </cfRule>
  </conditionalFormatting>
  <conditionalFormatting sqref="AJ102">
    <cfRule type="containsText" dxfId="1177" priority="1198" operator="containsText" text="PENDIENTE">
      <formula>NOT(ISERROR(SEARCH("PENDIENTE",AJ102)))</formula>
    </cfRule>
  </conditionalFormatting>
  <conditionalFormatting sqref="AJ102">
    <cfRule type="cellIs" dxfId="1176" priority="1197" operator="equal">
      <formula>"anexado"</formula>
    </cfRule>
  </conditionalFormatting>
  <conditionalFormatting sqref="AJ103">
    <cfRule type="cellIs" dxfId="1175" priority="1196" operator="equal">
      <formula>"Pendiente"</formula>
    </cfRule>
  </conditionalFormatting>
  <conditionalFormatting sqref="AJ103">
    <cfRule type="containsText" dxfId="1174" priority="1195" operator="containsText" text="PENDIENTE">
      <formula>NOT(ISERROR(SEARCH("PENDIENTE",AJ103)))</formula>
    </cfRule>
  </conditionalFormatting>
  <conditionalFormatting sqref="AJ103">
    <cfRule type="cellIs" dxfId="1173" priority="1194" operator="equal">
      <formula>"anexado"</formula>
    </cfRule>
  </conditionalFormatting>
  <conditionalFormatting sqref="AJ104">
    <cfRule type="cellIs" dxfId="1172" priority="1193" operator="equal">
      <formula>"Pendiente"</formula>
    </cfRule>
  </conditionalFormatting>
  <conditionalFormatting sqref="AJ104">
    <cfRule type="containsText" dxfId="1171" priority="1192" operator="containsText" text="PENDIENTE">
      <formula>NOT(ISERROR(SEARCH("PENDIENTE",AJ104)))</formula>
    </cfRule>
  </conditionalFormatting>
  <conditionalFormatting sqref="AJ104">
    <cfRule type="cellIs" dxfId="1170" priority="1191" operator="equal">
      <formula>"anexado"</formula>
    </cfRule>
  </conditionalFormatting>
  <conditionalFormatting sqref="AJ105">
    <cfRule type="cellIs" dxfId="1169" priority="1190" operator="equal">
      <formula>"Pendiente"</formula>
    </cfRule>
  </conditionalFormatting>
  <conditionalFormatting sqref="AJ105">
    <cfRule type="containsText" dxfId="1168" priority="1189" operator="containsText" text="PENDIENTE">
      <formula>NOT(ISERROR(SEARCH("PENDIENTE",AJ105)))</formula>
    </cfRule>
  </conditionalFormatting>
  <conditionalFormatting sqref="AJ105">
    <cfRule type="cellIs" dxfId="1167" priority="1188" operator="equal">
      <formula>"anexado"</formula>
    </cfRule>
  </conditionalFormatting>
  <conditionalFormatting sqref="AJ106">
    <cfRule type="cellIs" dxfId="1166" priority="1187" operator="equal">
      <formula>"Pendiente"</formula>
    </cfRule>
  </conditionalFormatting>
  <conditionalFormatting sqref="AJ106">
    <cfRule type="containsText" dxfId="1165" priority="1186" operator="containsText" text="PENDIENTE">
      <formula>NOT(ISERROR(SEARCH("PENDIENTE",AJ106)))</formula>
    </cfRule>
  </conditionalFormatting>
  <conditionalFormatting sqref="AJ106">
    <cfRule type="cellIs" dxfId="1164" priority="1185" operator="equal">
      <formula>"anexado"</formula>
    </cfRule>
  </conditionalFormatting>
  <conditionalFormatting sqref="AJ107">
    <cfRule type="cellIs" dxfId="1163" priority="1184" operator="equal">
      <formula>"Pendiente"</formula>
    </cfRule>
  </conditionalFormatting>
  <conditionalFormatting sqref="AJ107">
    <cfRule type="containsText" dxfId="1162" priority="1183" operator="containsText" text="PENDIENTE">
      <formula>NOT(ISERROR(SEARCH("PENDIENTE",AJ107)))</formula>
    </cfRule>
  </conditionalFormatting>
  <conditionalFormatting sqref="AJ107">
    <cfRule type="cellIs" dxfId="1161" priority="1182" operator="equal">
      <formula>"anexado"</formula>
    </cfRule>
  </conditionalFormatting>
  <conditionalFormatting sqref="X117">
    <cfRule type="cellIs" dxfId="1160" priority="1181" operator="equal">
      <formula>"Pendiente"</formula>
    </cfRule>
  </conditionalFormatting>
  <conditionalFormatting sqref="X119">
    <cfRule type="cellIs" dxfId="1159" priority="1180" operator="equal">
      <formula>"Pendiente"</formula>
    </cfRule>
  </conditionalFormatting>
  <conditionalFormatting sqref="X126">
    <cfRule type="cellIs" dxfId="1158" priority="1179" operator="equal">
      <formula>"Pendiente"</formula>
    </cfRule>
  </conditionalFormatting>
  <conditionalFormatting sqref="X127">
    <cfRule type="cellIs" dxfId="1157" priority="1178" operator="equal">
      <formula>"Pendiente"</formula>
    </cfRule>
  </conditionalFormatting>
  <conditionalFormatting sqref="X128">
    <cfRule type="cellIs" dxfId="1156" priority="1177" operator="equal">
      <formula>"Pendiente"</formula>
    </cfRule>
  </conditionalFormatting>
  <conditionalFormatting sqref="X128">
    <cfRule type="cellIs" dxfId="1155" priority="1176" operator="equal">
      <formula>"Pendiente"</formula>
    </cfRule>
  </conditionalFormatting>
  <conditionalFormatting sqref="X142">
    <cfRule type="cellIs" dxfId="1154" priority="1175" operator="equal">
      <formula>"Pendiente"</formula>
    </cfRule>
  </conditionalFormatting>
  <conditionalFormatting sqref="W141">
    <cfRule type="cellIs" dxfId="1153" priority="1174" operator="equal">
      <formula>"Pendiente"</formula>
    </cfRule>
  </conditionalFormatting>
  <conditionalFormatting sqref="W142">
    <cfRule type="cellIs" dxfId="1152" priority="1173" operator="equal">
      <formula>"Pendiente"</formula>
    </cfRule>
  </conditionalFormatting>
  <conditionalFormatting sqref="W142">
    <cfRule type="containsText" dxfId="1151" priority="1172" operator="containsText" text="PENDIENTE">
      <formula>NOT(ISERROR(SEARCH("PENDIENTE",W142)))</formula>
    </cfRule>
  </conditionalFormatting>
  <conditionalFormatting sqref="U142">
    <cfRule type="cellIs" dxfId="1150" priority="1171" operator="equal">
      <formula>"Pendiente"</formula>
    </cfRule>
  </conditionalFormatting>
  <conditionalFormatting sqref="U142">
    <cfRule type="containsText" dxfId="1149" priority="1170" operator="containsText" text="PENDIENTE">
      <formula>NOT(ISERROR(SEARCH("PENDIENTE",U142)))</formula>
    </cfRule>
  </conditionalFormatting>
  <conditionalFormatting sqref="AS142">
    <cfRule type="containsText" dxfId="1148" priority="1169" operator="containsText" text="FIRMADO">
      <formula>NOT(ISERROR(SEARCH("FIRMADO",AS142)))</formula>
    </cfRule>
  </conditionalFormatting>
  <conditionalFormatting sqref="AS142">
    <cfRule type="containsText" dxfId="1147" priority="1168" operator="containsText" text="EXPEDIDO">
      <formula>NOT(ISERROR(SEARCH("EXPEDIDO",AS142)))</formula>
    </cfRule>
  </conditionalFormatting>
  <conditionalFormatting sqref="AS142">
    <cfRule type="containsText" dxfId="1146" priority="1167" operator="containsText" text="RELACIONADO">
      <formula>NOT(ISERROR(SEARCH("RELACIONADO",AS142)))</formula>
    </cfRule>
  </conditionalFormatting>
  <conditionalFormatting sqref="AS142">
    <cfRule type="containsText" dxfId="1145" priority="1166" operator="containsText" text="ANEXADO">
      <formula>NOT(ISERROR(SEARCH("ANEXADO",AS142)))</formula>
    </cfRule>
  </conditionalFormatting>
  <conditionalFormatting sqref="AS142">
    <cfRule type="containsText" dxfId="1144" priority="1165" operator="containsText" text="PENDIENTE">
      <formula>NOT(ISERROR(SEARCH("PENDIENTE",AS142)))</formula>
    </cfRule>
  </conditionalFormatting>
  <conditionalFormatting sqref="AS142">
    <cfRule type="containsText" dxfId="1143" priority="1164" operator="containsText" text="ENVIADO A FINANCIERA">
      <formula>NOT(ISERROR(SEARCH("ENVIADO A FINANCIERA",AS142)))</formula>
    </cfRule>
  </conditionalFormatting>
  <conditionalFormatting sqref="AS143">
    <cfRule type="containsText" dxfId="1142" priority="1163" operator="containsText" text="FIRMADO">
      <formula>NOT(ISERROR(SEARCH("FIRMADO",AS143)))</formula>
    </cfRule>
  </conditionalFormatting>
  <conditionalFormatting sqref="AS143">
    <cfRule type="containsText" dxfId="1141" priority="1162" operator="containsText" text="EXPEDIDO">
      <formula>NOT(ISERROR(SEARCH("EXPEDIDO",AS143)))</formula>
    </cfRule>
  </conditionalFormatting>
  <conditionalFormatting sqref="AS143">
    <cfRule type="containsText" dxfId="1140" priority="1161" operator="containsText" text="RELACIONADO">
      <formula>NOT(ISERROR(SEARCH("RELACIONADO",AS143)))</formula>
    </cfRule>
  </conditionalFormatting>
  <conditionalFormatting sqref="AS143">
    <cfRule type="containsText" dxfId="1139" priority="1160" operator="containsText" text="ANEXADO">
      <formula>NOT(ISERROR(SEARCH("ANEXADO",AS143)))</formula>
    </cfRule>
  </conditionalFormatting>
  <conditionalFormatting sqref="AS143">
    <cfRule type="containsText" dxfId="1138" priority="1159" operator="containsText" text="PENDIENTE">
      <formula>NOT(ISERROR(SEARCH("PENDIENTE",AS143)))</formula>
    </cfRule>
  </conditionalFormatting>
  <conditionalFormatting sqref="AS143">
    <cfRule type="containsText" dxfId="1137" priority="1158" operator="containsText" text="ENVIADO A FINANCIERA">
      <formula>NOT(ISERROR(SEARCH("ENVIADO A FINANCIERA",AS143)))</formula>
    </cfRule>
  </conditionalFormatting>
  <conditionalFormatting sqref="AS144">
    <cfRule type="containsText" dxfId="1136" priority="1157" operator="containsText" text="FIRMADO">
      <formula>NOT(ISERROR(SEARCH("FIRMADO",AS144)))</formula>
    </cfRule>
  </conditionalFormatting>
  <conditionalFormatting sqref="AS144">
    <cfRule type="containsText" dxfId="1135" priority="1156" operator="containsText" text="EXPEDIDO">
      <formula>NOT(ISERROR(SEARCH("EXPEDIDO",AS144)))</formula>
    </cfRule>
  </conditionalFormatting>
  <conditionalFormatting sqref="AS144">
    <cfRule type="containsText" dxfId="1134" priority="1155" operator="containsText" text="RELACIONADO">
      <formula>NOT(ISERROR(SEARCH("RELACIONADO",AS144)))</formula>
    </cfRule>
  </conditionalFormatting>
  <conditionalFormatting sqref="AS144">
    <cfRule type="containsText" dxfId="1133" priority="1154" operator="containsText" text="ANEXADO">
      <formula>NOT(ISERROR(SEARCH("ANEXADO",AS144)))</formula>
    </cfRule>
  </conditionalFormatting>
  <conditionalFormatting sqref="AS144">
    <cfRule type="containsText" dxfId="1132" priority="1153" operator="containsText" text="PENDIENTE">
      <formula>NOT(ISERROR(SEARCH("PENDIENTE",AS144)))</formula>
    </cfRule>
  </conditionalFormatting>
  <conditionalFormatting sqref="AS144">
    <cfRule type="containsText" dxfId="1131" priority="1152" operator="containsText" text="ENVIADO A FINANCIERA">
      <formula>NOT(ISERROR(SEARCH("ENVIADO A FINANCIERA",AS144)))</formula>
    </cfRule>
  </conditionalFormatting>
  <conditionalFormatting sqref="AS145">
    <cfRule type="containsText" dxfId="1130" priority="1151" operator="containsText" text="FIRMADO">
      <formula>NOT(ISERROR(SEARCH("FIRMADO",AS145)))</formula>
    </cfRule>
  </conditionalFormatting>
  <conditionalFormatting sqref="AS145">
    <cfRule type="containsText" dxfId="1129" priority="1150" operator="containsText" text="EXPEDIDO">
      <formula>NOT(ISERROR(SEARCH("EXPEDIDO",AS145)))</formula>
    </cfRule>
  </conditionalFormatting>
  <conditionalFormatting sqref="AS145">
    <cfRule type="containsText" dxfId="1128" priority="1149" operator="containsText" text="RELACIONADO">
      <formula>NOT(ISERROR(SEARCH("RELACIONADO",AS145)))</formula>
    </cfRule>
  </conditionalFormatting>
  <conditionalFormatting sqref="AS145">
    <cfRule type="containsText" dxfId="1127" priority="1148" operator="containsText" text="ANEXADO">
      <formula>NOT(ISERROR(SEARCH("ANEXADO",AS145)))</formula>
    </cfRule>
  </conditionalFormatting>
  <conditionalFormatting sqref="AS145">
    <cfRule type="containsText" dxfId="1126" priority="1147" operator="containsText" text="PENDIENTE">
      <formula>NOT(ISERROR(SEARCH("PENDIENTE",AS145)))</formula>
    </cfRule>
  </conditionalFormatting>
  <conditionalFormatting sqref="AS145">
    <cfRule type="containsText" dxfId="1125" priority="1146" operator="containsText" text="ENVIADO A FINANCIERA">
      <formula>NOT(ISERROR(SEARCH("ENVIADO A FINANCIERA",AS145)))</formula>
    </cfRule>
  </conditionalFormatting>
  <conditionalFormatting sqref="AS146">
    <cfRule type="containsText" dxfId="1124" priority="1145" operator="containsText" text="FIRMADO">
      <formula>NOT(ISERROR(SEARCH("FIRMADO",AS146)))</formula>
    </cfRule>
  </conditionalFormatting>
  <conditionalFormatting sqref="AS146">
    <cfRule type="containsText" dxfId="1123" priority="1144" operator="containsText" text="EXPEDIDO">
      <formula>NOT(ISERROR(SEARCH("EXPEDIDO",AS146)))</formula>
    </cfRule>
  </conditionalFormatting>
  <conditionalFormatting sqref="AS146">
    <cfRule type="containsText" dxfId="1122" priority="1143" operator="containsText" text="RELACIONADO">
      <formula>NOT(ISERROR(SEARCH("RELACIONADO",AS146)))</formula>
    </cfRule>
  </conditionalFormatting>
  <conditionalFormatting sqref="AS146">
    <cfRule type="containsText" dxfId="1121" priority="1142" operator="containsText" text="ANEXADO">
      <formula>NOT(ISERROR(SEARCH("ANEXADO",AS146)))</formula>
    </cfRule>
  </conditionalFormatting>
  <conditionalFormatting sqref="AS146">
    <cfRule type="containsText" dxfId="1120" priority="1141" operator="containsText" text="PENDIENTE">
      <formula>NOT(ISERROR(SEARCH("PENDIENTE",AS146)))</formula>
    </cfRule>
  </conditionalFormatting>
  <conditionalFormatting sqref="AS146">
    <cfRule type="containsText" dxfId="1119" priority="1140" operator="containsText" text="ENVIADO A FINANCIERA">
      <formula>NOT(ISERROR(SEARCH("ENVIADO A FINANCIERA",AS146)))</formula>
    </cfRule>
  </conditionalFormatting>
  <conditionalFormatting sqref="AS147">
    <cfRule type="containsText" dxfId="1118" priority="1139" operator="containsText" text="FIRMADO">
      <formula>NOT(ISERROR(SEARCH("FIRMADO",AS147)))</formula>
    </cfRule>
  </conditionalFormatting>
  <conditionalFormatting sqref="AS147">
    <cfRule type="containsText" dxfId="1117" priority="1138" operator="containsText" text="EXPEDIDO">
      <formula>NOT(ISERROR(SEARCH("EXPEDIDO",AS147)))</formula>
    </cfRule>
  </conditionalFormatting>
  <conditionalFormatting sqref="AS147">
    <cfRule type="containsText" dxfId="1116" priority="1137" operator="containsText" text="RELACIONADO">
      <formula>NOT(ISERROR(SEARCH("RELACIONADO",AS147)))</formula>
    </cfRule>
  </conditionalFormatting>
  <conditionalFormatting sqref="AS147">
    <cfRule type="containsText" dxfId="1115" priority="1136" operator="containsText" text="ANEXADO">
      <formula>NOT(ISERROR(SEARCH("ANEXADO",AS147)))</formula>
    </cfRule>
  </conditionalFormatting>
  <conditionalFormatting sqref="AS147">
    <cfRule type="containsText" dxfId="1114" priority="1135" operator="containsText" text="PENDIENTE">
      <formula>NOT(ISERROR(SEARCH("PENDIENTE",AS147)))</formula>
    </cfRule>
  </conditionalFormatting>
  <conditionalFormatting sqref="AS147">
    <cfRule type="containsText" dxfId="1113" priority="1134" operator="containsText" text="ENVIADO A FINANCIERA">
      <formula>NOT(ISERROR(SEARCH("ENVIADO A FINANCIERA",AS147)))</formula>
    </cfRule>
  </conditionalFormatting>
  <conditionalFormatting sqref="AS148">
    <cfRule type="containsText" dxfId="1112" priority="1133" operator="containsText" text="FIRMADO">
      <formula>NOT(ISERROR(SEARCH("FIRMADO",AS148)))</formula>
    </cfRule>
  </conditionalFormatting>
  <conditionalFormatting sqref="AS148">
    <cfRule type="containsText" dxfId="1111" priority="1132" operator="containsText" text="EXPEDIDO">
      <formula>NOT(ISERROR(SEARCH("EXPEDIDO",AS148)))</formula>
    </cfRule>
  </conditionalFormatting>
  <conditionalFormatting sqref="AS148">
    <cfRule type="containsText" dxfId="1110" priority="1131" operator="containsText" text="RELACIONADO">
      <formula>NOT(ISERROR(SEARCH("RELACIONADO",AS148)))</formula>
    </cfRule>
  </conditionalFormatting>
  <conditionalFormatting sqref="AS148">
    <cfRule type="containsText" dxfId="1109" priority="1130" operator="containsText" text="ANEXADO">
      <formula>NOT(ISERROR(SEARCH("ANEXADO",AS148)))</formula>
    </cfRule>
  </conditionalFormatting>
  <conditionalFormatting sqref="AS148">
    <cfRule type="containsText" dxfId="1108" priority="1129" operator="containsText" text="PENDIENTE">
      <formula>NOT(ISERROR(SEARCH("PENDIENTE",AS148)))</formula>
    </cfRule>
  </conditionalFormatting>
  <conditionalFormatting sqref="AS148">
    <cfRule type="containsText" dxfId="1107" priority="1128" operator="containsText" text="ENVIADO A FINANCIERA">
      <formula>NOT(ISERROR(SEARCH("ENVIADO A FINANCIERA",AS148)))</formula>
    </cfRule>
  </conditionalFormatting>
  <conditionalFormatting sqref="AS149">
    <cfRule type="containsText" dxfId="1106" priority="1127" operator="containsText" text="FIRMADO">
      <formula>NOT(ISERROR(SEARCH("FIRMADO",AS149)))</formula>
    </cfRule>
  </conditionalFormatting>
  <conditionalFormatting sqref="AS149">
    <cfRule type="containsText" dxfId="1105" priority="1126" operator="containsText" text="EXPEDIDO">
      <formula>NOT(ISERROR(SEARCH("EXPEDIDO",AS149)))</formula>
    </cfRule>
  </conditionalFormatting>
  <conditionalFormatting sqref="AS149">
    <cfRule type="containsText" dxfId="1104" priority="1125" operator="containsText" text="RELACIONADO">
      <formula>NOT(ISERROR(SEARCH("RELACIONADO",AS149)))</formula>
    </cfRule>
  </conditionalFormatting>
  <conditionalFormatting sqref="AS149">
    <cfRule type="containsText" dxfId="1103" priority="1124" operator="containsText" text="ANEXADO">
      <formula>NOT(ISERROR(SEARCH("ANEXADO",AS149)))</formula>
    </cfRule>
  </conditionalFormatting>
  <conditionalFormatting sqref="AS149">
    <cfRule type="containsText" dxfId="1102" priority="1123" operator="containsText" text="PENDIENTE">
      <formula>NOT(ISERROR(SEARCH("PENDIENTE",AS149)))</formula>
    </cfRule>
  </conditionalFormatting>
  <conditionalFormatting sqref="AS149">
    <cfRule type="containsText" dxfId="1101" priority="1122" operator="containsText" text="ENVIADO A FINANCIERA">
      <formula>NOT(ISERROR(SEARCH("ENVIADO A FINANCIERA",AS149)))</formula>
    </cfRule>
  </conditionalFormatting>
  <conditionalFormatting sqref="AS150">
    <cfRule type="containsText" dxfId="1100" priority="1121" operator="containsText" text="FIRMADO">
      <formula>NOT(ISERROR(SEARCH("FIRMADO",AS150)))</formula>
    </cfRule>
  </conditionalFormatting>
  <conditionalFormatting sqref="AS150">
    <cfRule type="containsText" dxfId="1099" priority="1120" operator="containsText" text="EXPEDIDO">
      <formula>NOT(ISERROR(SEARCH("EXPEDIDO",AS150)))</formula>
    </cfRule>
  </conditionalFormatting>
  <conditionalFormatting sqref="AS150">
    <cfRule type="containsText" dxfId="1098" priority="1119" operator="containsText" text="RELACIONADO">
      <formula>NOT(ISERROR(SEARCH("RELACIONADO",AS150)))</formula>
    </cfRule>
  </conditionalFormatting>
  <conditionalFormatting sqref="AS150">
    <cfRule type="containsText" dxfId="1097" priority="1118" operator="containsText" text="ANEXADO">
      <formula>NOT(ISERROR(SEARCH("ANEXADO",AS150)))</formula>
    </cfRule>
  </conditionalFormatting>
  <conditionalFormatting sqref="AS150">
    <cfRule type="containsText" dxfId="1096" priority="1117" operator="containsText" text="PENDIENTE">
      <formula>NOT(ISERROR(SEARCH("PENDIENTE",AS150)))</formula>
    </cfRule>
  </conditionalFormatting>
  <conditionalFormatting sqref="AS150">
    <cfRule type="containsText" dxfId="1095" priority="1116" operator="containsText" text="ENVIADO A FINANCIERA">
      <formula>NOT(ISERROR(SEARCH("ENVIADO A FINANCIERA",AS150)))</formula>
    </cfRule>
  </conditionalFormatting>
  <conditionalFormatting sqref="X157">
    <cfRule type="cellIs" dxfId="1094" priority="1115" operator="equal">
      <formula>"Pendiente"</formula>
    </cfRule>
  </conditionalFormatting>
  <conditionalFormatting sqref="U158">
    <cfRule type="cellIs" dxfId="1093" priority="1114" operator="equal">
      <formula>"Pendiente"</formula>
    </cfRule>
  </conditionalFormatting>
  <conditionalFormatting sqref="W186">
    <cfRule type="cellIs" dxfId="1092" priority="1113" operator="equal">
      <formula>"Pendiente"</formula>
    </cfRule>
  </conditionalFormatting>
  <conditionalFormatting sqref="W186">
    <cfRule type="containsText" dxfId="1091" priority="1112" operator="containsText" text="PENDIENTE">
      <formula>NOT(ISERROR(SEARCH("PENDIENTE",W186)))</formula>
    </cfRule>
  </conditionalFormatting>
  <conditionalFormatting sqref="AJ154:AJ200">
    <cfRule type="containsText" dxfId="1090" priority="1111" operator="containsText" text="FIRMADO">
      <formula>NOT(ISERROR(SEARCH("FIRMADO",AJ154)))</formula>
    </cfRule>
  </conditionalFormatting>
  <conditionalFormatting sqref="AJ154:AJ200">
    <cfRule type="containsText" dxfId="1089" priority="1110" operator="containsText" text="EXPEDIDO">
      <formula>NOT(ISERROR(SEARCH("EXPEDIDO",AJ154)))</formula>
    </cfRule>
  </conditionalFormatting>
  <conditionalFormatting sqref="AJ154:AJ200">
    <cfRule type="containsText" dxfId="1088" priority="1109" operator="containsText" text="RELACIONADO">
      <formula>NOT(ISERROR(SEARCH("RELACIONADO",AJ154)))</formula>
    </cfRule>
  </conditionalFormatting>
  <conditionalFormatting sqref="AJ154:AJ200">
    <cfRule type="containsText" dxfId="1087" priority="1108" operator="containsText" text="ANEXADO">
      <formula>NOT(ISERROR(SEARCH("ANEXADO",AJ154)))</formula>
    </cfRule>
  </conditionalFormatting>
  <conditionalFormatting sqref="AJ154:AJ200">
    <cfRule type="containsText" dxfId="1086" priority="1107" operator="containsText" text="PENDIENTE">
      <formula>NOT(ISERROR(SEARCH("PENDIENTE",AJ154)))</formula>
    </cfRule>
  </conditionalFormatting>
  <conditionalFormatting sqref="AJ154:AJ200">
    <cfRule type="containsText" dxfId="1085" priority="1106" operator="containsText" text="ENVIADO A FINANCIERA">
      <formula>NOT(ISERROR(SEARCH("ENVIADO A FINANCIERA",AJ154)))</formula>
    </cfRule>
  </conditionalFormatting>
  <conditionalFormatting sqref="U209">
    <cfRule type="cellIs" dxfId="1084" priority="1105" operator="equal">
      <formula>"Pendiente"</formula>
    </cfRule>
  </conditionalFormatting>
  <conditionalFormatting sqref="U210">
    <cfRule type="cellIs" dxfId="1083" priority="1104" operator="equal">
      <formula>"Pendiente"</formula>
    </cfRule>
  </conditionalFormatting>
  <conditionalFormatting sqref="AJ202:AJ212">
    <cfRule type="containsText" dxfId="1082" priority="1103" operator="containsText" text="FIRMADO">
      <formula>NOT(ISERROR(SEARCH("FIRMADO",AJ202)))</formula>
    </cfRule>
  </conditionalFormatting>
  <conditionalFormatting sqref="AJ202:AJ212">
    <cfRule type="containsText" dxfId="1081" priority="1102" operator="containsText" text="EXPEDIDO">
      <formula>NOT(ISERROR(SEARCH("EXPEDIDO",AJ202)))</formula>
    </cfRule>
  </conditionalFormatting>
  <conditionalFormatting sqref="AJ202:AJ212">
    <cfRule type="containsText" dxfId="1080" priority="1101" operator="containsText" text="RELACIONADO">
      <formula>NOT(ISERROR(SEARCH("RELACIONADO",AJ202)))</formula>
    </cfRule>
  </conditionalFormatting>
  <conditionalFormatting sqref="AJ202:AJ212">
    <cfRule type="containsText" dxfId="1079" priority="1100" operator="containsText" text="ANEXADO">
      <formula>NOT(ISERROR(SEARCH("ANEXADO",AJ202)))</formula>
    </cfRule>
  </conditionalFormatting>
  <conditionalFormatting sqref="AJ202:AJ212">
    <cfRule type="containsText" dxfId="1078" priority="1099" operator="containsText" text="PENDIENTE">
      <formula>NOT(ISERROR(SEARCH("PENDIENTE",AJ202)))</formula>
    </cfRule>
  </conditionalFormatting>
  <conditionalFormatting sqref="AJ202:AJ212">
    <cfRule type="containsText" dxfId="1077" priority="1098" operator="containsText" text="ENVIADO A FINANCIERA">
      <formula>NOT(ISERROR(SEARCH("ENVIADO A FINANCIERA",AJ202)))</formula>
    </cfRule>
  </conditionalFormatting>
  <conditionalFormatting sqref="U214">
    <cfRule type="cellIs" dxfId="1076" priority="1097" operator="equal">
      <formula>"Pendiente"</formula>
    </cfRule>
  </conditionalFormatting>
  <conditionalFormatting sqref="U215">
    <cfRule type="cellIs" dxfId="1075" priority="1096" operator="equal">
      <formula>"Pendiente"</formula>
    </cfRule>
  </conditionalFormatting>
  <conditionalFormatting sqref="AJ302:AJ331">
    <cfRule type="containsText" dxfId="1074" priority="1095" operator="containsText" text="FIRMADO">
      <formula>NOT(ISERROR(SEARCH("FIRMADO",AJ302)))</formula>
    </cfRule>
  </conditionalFormatting>
  <conditionalFormatting sqref="AJ302:AJ331">
    <cfRule type="containsText" dxfId="1073" priority="1094" operator="containsText" text="EXPEDIDO">
      <formula>NOT(ISERROR(SEARCH("EXPEDIDO",AJ302)))</formula>
    </cfRule>
  </conditionalFormatting>
  <conditionalFormatting sqref="AJ302:AJ331">
    <cfRule type="containsText" dxfId="1072" priority="1093" operator="containsText" text="RELACIONADO">
      <formula>NOT(ISERROR(SEARCH("RELACIONADO",AJ302)))</formula>
    </cfRule>
  </conditionalFormatting>
  <conditionalFormatting sqref="AJ302:AJ331">
    <cfRule type="containsText" dxfId="1071" priority="1092" operator="containsText" text="ANEXADO">
      <formula>NOT(ISERROR(SEARCH("ANEXADO",AJ302)))</formula>
    </cfRule>
  </conditionalFormatting>
  <conditionalFormatting sqref="AJ302:AJ331">
    <cfRule type="containsText" dxfId="1070" priority="1091" operator="containsText" text="PENDIENTE">
      <formula>NOT(ISERROR(SEARCH("PENDIENTE",AJ302)))</formula>
    </cfRule>
  </conditionalFormatting>
  <conditionalFormatting sqref="AJ302:AJ331">
    <cfRule type="containsText" dxfId="1069" priority="1090" operator="containsText" text="ENVIADO A FINANCIERA">
      <formula>NOT(ISERROR(SEARCH("ENVIADO A FINANCIERA",AJ302)))</formula>
    </cfRule>
  </conditionalFormatting>
  <conditionalFormatting sqref="X337">
    <cfRule type="cellIs" dxfId="1068" priority="1089" operator="equal">
      <formula>"Pendiente"</formula>
    </cfRule>
  </conditionalFormatting>
  <conditionalFormatting sqref="X337">
    <cfRule type="containsText" dxfId="1067" priority="1088" operator="containsText" text="PENDIENTE">
      <formula>NOT(ISERROR(SEARCH("PENDIENTE",X337)))</formula>
    </cfRule>
  </conditionalFormatting>
  <conditionalFormatting sqref="AJ333">
    <cfRule type="containsText" dxfId="1066" priority="1087" operator="containsText" text="FIRMADO">
      <formula>NOT(ISERROR(SEARCH("FIRMADO",AJ333)))</formula>
    </cfRule>
  </conditionalFormatting>
  <conditionalFormatting sqref="AJ333">
    <cfRule type="containsText" dxfId="1065" priority="1086" operator="containsText" text="EXPEDIDO">
      <formula>NOT(ISERROR(SEARCH("EXPEDIDO",AJ333)))</formula>
    </cfRule>
  </conditionalFormatting>
  <conditionalFormatting sqref="AJ333">
    <cfRule type="containsText" dxfId="1064" priority="1085" operator="containsText" text="RELACIONADO">
      <formula>NOT(ISERROR(SEARCH("RELACIONADO",AJ333)))</formula>
    </cfRule>
  </conditionalFormatting>
  <conditionalFormatting sqref="AJ333">
    <cfRule type="containsText" dxfId="1063" priority="1084" operator="containsText" text="ANEXADO">
      <formula>NOT(ISERROR(SEARCH("ANEXADO",AJ333)))</formula>
    </cfRule>
  </conditionalFormatting>
  <conditionalFormatting sqref="AJ333">
    <cfRule type="containsText" dxfId="1062" priority="1083" operator="containsText" text="PENDIENTE">
      <formula>NOT(ISERROR(SEARCH("PENDIENTE",AJ333)))</formula>
    </cfRule>
  </conditionalFormatting>
  <conditionalFormatting sqref="AJ333">
    <cfRule type="containsText" dxfId="1061" priority="1082" operator="containsText" text="ENVIADO A FINANCIERA">
      <formula>NOT(ISERROR(SEARCH("ENVIADO A FINANCIERA",AJ333)))</formula>
    </cfRule>
  </conditionalFormatting>
  <conditionalFormatting sqref="AJ348">
    <cfRule type="containsText" dxfId="1060" priority="1081" operator="containsText" text="FIRMADO">
      <formula>NOT(ISERROR(SEARCH("FIRMADO",AJ348)))</formula>
    </cfRule>
  </conditionalFormatting>
  <conditionalFormatting sqref="AJ348">
    <cfRule type="containsText" dxfId="1059" priority="1080" operator="containsText" text="EXPEDIDO">
      <formula>NOT(ISERROR(SEARCH("EXPEDIDO",AJ348)))</formula>
    </cfRule>
  </conditionalFormatting>
  <conditionalFormatting sqref="AJ348">
    <cfRule type="containsText" dxfId="1058" priority="1079" operator="containsText" text="RELACIONADO">
      <formula>NOT(ISERROR(SEARCH("RELACIONADO",AJ348)))</formula>
    </cfRule>
  </conditionalFormatting>
  <conditionalFormatting sqref="AJ348">
    <cfRule type="containsText" dxfId="1057" priority="1078" operator="containsText" text="ANEXADO">
      <formula>NOT(ISERROR(SEARCH("ANEXADO",AJ348)))</formula>
    </cfRule>
  </conditionalFormatting>
  <conditionalFormatting sqref="AJ348">
    <cfRule type="containsText" dxfId="1056" priority="1077" operator="containsText" text="PENDIENTE">
      <formula>NOT(ISERROR(SEARCH("PENDIENTE",AJ348)))</formula>
    </cfRule>
  </conditionalFormatting>
  <conditionalFormatting sqref="AJ348">
    <cfRule type="containsText" dxfId="1055" priority="1076" operator="containsText" text="ENVIADO A FINANCIERA">
      <formula>NOT(ISERROR(SEARCH("ENVIADO A FINANCIERA",AJ348)))</formula>
    </cfRule>
  </conditionalFormatting>
  <conditionalFormatting sqref="AJ349">
    <cfRule type="containsText" dxfId="1054" priority="1075" operator="containsText" text="FIRMADO">
      <formula>NOT(ISERROR(SEARCH("FIRMADO",AJ349)))</formula>
    </cfRule>
  </conditionalFormatting>
  <conditionalFormatting sqref="AJ349">
    <cfRule type="containsText" dxfId="1053" priority="1074" operator="containsText" text="EXPEDIDO">
      <formula>NOT(ISERROR(SEARCH("EXPEDIDO",AJ349)))</formula>
    </cfRule>
  </conditionalFormatting>
  <conditionalFormatting sqref="AJ349">
    <cfRule type="containsText" dxfId="1052" priority="1073" operator="containsText" text="RELACIONADO">
      <formula>NOT(ISERROR(SEARCH("RELACIONADO",AJ349)))</formula>
    </cfRule>
  </conditionalFormatting>
  <conditionalFormatting sqref="AJ349">
    <cfRule type="containsText" dxfId="1051" priority="1072" operator="containsText" text="ANEXADO">
      <formula>NOT(ISERROR(SEARCH("ANEXADO",AJ349)))</formula>
    </cfRule>
  </conditionalFormatting>
  <conditionalFormatting sqref="AJ349">
    <cfRule type="containsText" dxfId="1050" priority="1071" operator="containsText" text="PENDIENTE">
      <formula>NOT(ISERROR(SEARCH("PENDIENTE",AJ349)))</formula>
    </cfRule>
  </conditionalFormatting>
  <conditionalFormatting sqref="AJ349">
    <cfRule type="containsText" dxfId="1049" priority="1070" operator="containsText" text="ENVIADO A FINANCIERA">
      <formula>NOT(ISERROR(SEARCH("ENVIADO A FINANCIERA",AJ349)))</formula>
    </cfRule>
  </conditionalFormatting>
  <conditionalFormatting sqref="AK347">
    <cfRule type="containsText" dxfId="1048" priority="1069" operator="containsText" text="FIRMADO">
      <formula>NOT(ISERROR(SEARCH("FIRMADO",AK347)))</formula>
    </cfRule>
  </conditionalFormatting>
  <conditionalFormatting sqref="AK347">
    <cfRule type="containsText" dxfId="1047" priority="1068" operator="containsText" text="EXPEDIDO">
      <formula>NOT(ISERROR(SEARCH("EXPEDIDO",AK347)))</formula>
    </cfRule>
  </conditionalFormatting>
  <conditionalFormatting sqref="AK347">
    <cfRule type="containsText" dxfId="1046" priority="1067" operator="containsText" text="RELACIONADO">
      <formula>NOT(ISERROR(SEARCH("RELACIONADO",AK347)))</formula>
    </cfRule>
  </conditionalFormatting>
  <conditionalFormatting sqref="AK347">
    <cfRule type="containsText" dxfId="1045" priority="1066" operator="containsText" text="ANEXADO">
      <formula>NOT(ISERROR(SEARCH("ANEXADO",AK347)))</formula>
    </cfRule>
  </conditionalFormatting>
  <conditionalFormatting sqref="AK347">
    <cfRule type="containsText" dxfId="1044" priority="1065" operator="containsText" text="PENDIENTE">
      <formula>NOT(ISERROR(SEARCH("PENDIENTE",AK347)))</formula>
    </cfRule>
  </conditionalFormatting>
  <conditionalFormatting sqref="AK347">
    <cfRule type="containsText" dxfId="1043" priority="1064" operator="containsText" text="ENVIADO A FINANCIERA">
      <formula>NOT(ISERROR(SEARCH("ENVIADO A FINANCIERA",AK347)))</formula>
    </cfRule>
  </conditionalFormatting>
  <conditionalFormatting sqref="AJ368:AJ375">
    <cfRule type="containsText" dxfId="1042" priority="1063" operator="containsText" text="FIRMADO">
      <formula>NOT(ISERROR(SEARCH("FIRMADO",AJ368)))</formula>
    </cfRule>
  </conditionalFormatting>
  <conditionalFormatting sqref="AJ368:AJ375">
    <cfRule type="containsText" dxfId="1041" priority="1062" operator="containsText" text="EXPEDIDO">
      <formula>NOT(ISERROR(SEARCH("EXPEDIDO",AJ368)))</formula>
    </cfRule>
  </conditionalFormatting>
  <conditionalFormatting sqref="AJ368:AJ375">
    <cfRule type="containsText" dxfId="1040" priority="1061" operator="containsText" text="RELACIONADO">
      <formula>NOT(ISERROR(SEARCH("RELACIONADO",AJ368)))</formula>
    </cfRule>
  </conditionalFormatting>
  <conditionalFormatting sqref="AJ368:AJ375">
    <cfRule type="containsText" dxfId="1039" priority="1060" operator="containsText" text="ANEXADO">
      <formula>NOT(ISERROR(SEARCH("ANEXADO",AJ368)))</formula>
    </cfRule>
  </conditionalFormatting>
  <conditionalFormatting sqref="AJ368:AJ375">
    <cfRule type="containsText" dxfId="1038" priority="1059" operator="containsText" text="PENDIENTE">
      <formula>NOT(ISERROR(SEARCH("PENDIENTE",AJ368)))</formula>
    </cfRule>
  </conditionalFormatting>
  <conditionalFormatting sqref="AJ368:AJ375">
    <cfRule type="containsText" dxfId="1037" priority="1058" operator="containsText" text="ENVIADO A FINANCIERA">
      <formula>NOT(ISERROR(SEARCH("ENVIADO A FINANCIERA",AJ368)))</formula>
    </cfRule>
  </conditionalFormatting>
  <conditionalFormatting sqref="AJ376:AJ385">
    <cfRule type="containsText" dxfId="1036" priority="1057" operator="containsText" text="FIRMADO">
      <formula>NOT(ISERROR(SEARCH("FIRMADO",AJ376)))</formula>
    </cfRule>
  </conditionalFormatting>
  <conditionalFormatting sqref="AJ376:AJ385">
    <cfRule type="containsText" dxfId="1035" priority="1056" operator="containsText" text="EXPEDIDO">
      <formula>NOT(ISERROR(SEARCH("EXPEDIDO",AJ376)))</formula>
    </cfRule>
  </conditionalFormatting>
  <conditionalFormatting sqref="AJ376:AJ385">
    <cfRule type="containsText" dxfId="1034" priority="1055" operator="containsText" text="RELACIONADO">
      <formula>NOT(ISERROR(SEARCH("RELACIONADO",AJ376)))</formula>
    </cfRule>
  </conditionalFormatting>
  <conditionalFormatting sqref="AJ376:AJ385">
    <cfRule type="containsText" dxfId="1033" priority="1054" operator="containsText" text="ANEXADO">
      <formula>NOT(ISERROR(SEARCH("ANEXADO",AJ376)))</formula>
    </cfRule>
  </conditionalFormatting>
  <conditionalFormatting sqref="AJ376:AJ385">
    <cfRule type="containsText" dxfId="1032" priority="1053" operator="containsText" text="PENDIENTE">
      <formula>NOT(ISERROR(SEARCH("PENDIENTE",AJ376)))</formula>
    </cfRule>
  </conditionalFormatting>
  <conditionalFormatting sqref="AJ376:AJ385">
    <cfRule type="containsText" dxfId="1031" priority="1052" operator="containsText" text="ENVIADO A FINANCIERA">
      <formula>NOT(ISERROR(SEARCH("ENVIADO A FINANCIERA",AJ376)))</formula>
    </cfRule>
  </conditionalFormatting>
  <conditionalFormatting sqref="U396">
    <cfRule type="cellIs" dxfId="1030" priority="1051" operator="equal">
      <formula>"Pendiente"</formula>
    </cfRule>
  </conditionalFormatting>
  <conditionalFormatting sqref="U397">
    <cfRule type="cellIs" dxfId="1029" priority="1050" operator="equal">
      <formula>"Pendiente"</formula>
    </cfRule>
  </conditionalFormatting>
  <conditionalFormatting sqref="U398">
    <cfRule type="cellIs" dxfId="1028" priority="1049" operator="equal">
      <formula>"Pendiente"</formula>
    </cfRule>
  </conditionalFormatting>
  <conditionalFormatting sqref="U399">
    <cfRule type="cellIs" dxfId="1027" priority="1048" operator="equal">
      <formula>"Pendiente"</formula>
    </cfRule>
  </conditionalFormatting>
  <conditionalFormatting sqref="U400">
    <cfRule type="cellIs" dxfId="1026" priority="1047" operator="equal">
      <formula>"Pendiente"</formula>
    </cfRule>
  </conditionalFormatting>
  <conditionalFormatting sqref="U401">
    <cfRule type="cellIs" dxfId="1025" priority="1046" operator="equal">
      <formula>"Pendiente"</formula>
    </cfRule>
  </conditionalFormatting>
  <conditionalFormatting sqref="U402">
    <cfRule type="cellIs" dxfId="1024" priority="1045" operator="equal">
      <formula>"Pendiente"</formula>
    </cfRule>
  </conditionalFormatting>
  <conditionalFormatting sqref="U403">
    <cfRule type="cellIs" dxfId="1023" priority="1044" operator="equal">
      <formula>"Pendiente"</formula>
    </cfRule>
  </conditionalFormatting>
  <conditionalFormatting sqref="U404">
    <cfRule type="cellIs" dxfId="1022" priority="1043" operator="equal">
      <formula>"Pendiente"</formula>
    </cfRule>
  </conditionalFormatting>
  <conditionalFormatting sqref="U405">
    <cfRule type="cellIs" dxfId="1021" priority="1042" operator="equal">
      <formula>"Pendiente"</formula>
    </cfRule>
  </conditionalFormatting>
  <conditionalFormatting sqref="U406">
    <cfRule type="cellIs" dxfId="1020" priority="1041" operator="equal">
      <formula>"Pendiente"</formula>
    </cfRule>
  </conditionalFormatting>
  <conditionalFormatting sqref="U407">
    <cfRule type="cellIs" dxfId="1019" priority="1040" operator="equal">
      <formula>"Pendiente"</formula>
    </cfRule>
  </conditionalFormatting>
  <conditionalFormatting sqref="U408">
    <cfRule type="cellIs" dxfId="1018" priority="1039" operator="equal">
      <formula>"Pendiente"</formula>
    </cfRule>
  </conditionalFormatting>
  <conditionalFormatting sqref="U409">
    <cfRule type="cellIs" dxfId="1017" priority="1038" operator="equal">
      <formula>"Pendiente"</formula>
    </cfRule>
  </conditionalFormatting>
  <conditionalFormatting sqref="U410">
    <cfRule type="cellIs" dxfId="1016" priority="1037" operator="equal">
      <formula>"Pendiente"</formula>
    </cfRule>
  </conditionalFormatting>
  <conditionalFormatting sqref="U411">
    <cfRule type="cellIs" dxfId="1015" priority="1036" operator="equal">
      <formula>"Pendiente"</formula>
    </cfRule>
  </conditionalFormatting>
  <conditionalFormatting sqref="U412">
    <cfRule type="cellIs" dxfId="1014" priority="1035" operator="equal">
      <formula>"Pendiente"</formula>
    </cfRule>
  </conditionalFormatting>
  <conditionalFormatting sqref="AJ394:AJ406">
    <cfRule type="containsText" dxfId="1013" priority="1034" operator="containsText" text="FIRMADO">
      <formula>NOT(ISERROR(SEARCH("FIRMADO",AJ394)))</formula>
    </cfRule>
  </conditionalFormatting>
  <conditionalFormatting sqref="AJ394:AJ406">
    <cfRule type="containsText" dxfId="1012" priority="1033" operator="containsText" text="EXPEDIDO">
      <formula>NOT(ISERROR(SEARCH("EXPEDIDO",AJ394)))</formula>
    </cfRule>
  </conditionalFormatting>
  <conditionalFormatting sqref="AJ394:AJ406">
    <cfRule type="containsText" dxfId="1011" priority="1032" operator="containsText" text="RELACIONADO">
      <formula>NOT(ISERROR(SEARCH("RELACIONADO",AJ394)))</formula>
    </cfRule>
  </conditionalFormatting>
  <conditionalFormatting sqref="AJ394:AJ406">
    <cfRule type="containsText" dxfId="1010" priority="1031" operator="containsText" text="ANEXADO">
      <formula>NOT(ISERROR(SEARCH("ANEXADO",AJ394)))</formula>
    </cfRule>
  </conditionalFormatting>
  <conditionalFormatting sqref="AJ394:AJ406">
    <cfRule type="containsText" dxfId="1009" priority="1030" operator="containsText" text="PENDIENTE">
      <formula>NOT(ISERROR(SEARCH("PENDIENTE",AJ394)))</formula>
    </cfRule>
  </conditionalFormatting>
  <conditionalFormatting sqref="AJ394:AJ406">
    <cfRule type="containsText" dxfId="1008" priority="1029" operator="containsText" text="ENVIADO A FINANCIERA">
      <formula>NOT(ISERROR(SEARCH("ENVIADO A FINANCIERA",AJ394)))</formula>
    </cfRule>
  </conditionalFormatting>
  <conditionalFormatting sqref="U413">
    <cfRule type="cellIs" dxfId="1007" priority="1028" operator="equal">
      <formula>"Pendiente"</formula>
    </cfRule>
  </conditionalFormatting>
  <conditionalFormatting sqref="U414">
    <cfRule type="cellIs" dxfId="1006" priority="1027" operator="equal">
      <formula>"Pendiente"</formula>
    </cfRule>
  </conditionalFormatting>
  <conditionalFormatting sqref="U415">
    <cfRule type="cellIs" dxfId="1005" priority="1026" operator="equal">
      <formula>"Pendiente"</formula>
    </cfRule>
  </conditionalFormatting>
  <conditionalFormatting sqref="U416">
    <cfRule type="cellIs" dxfId="1004" priority="1025" operator="equal">
      <formula>"Pendiente"</formula>
    </cfRule>
  </conditionalFormatting>
  <conditionalFormatting sqref="U417">
    <cfRule type="cellIs" dxfId="1003" priority="1024" operator="equal">
      <formula>"Pendiente"</formula>
    </cfRule>
  </conditionalFormatting>
  <conditionalFormatting sqref="U418">
    <cfRule type="cellIs" dxfId="1002" priority="1023" operator="equal">
      <formula>"Pendiente"</formula>
    </cfRule>
  </conditionalFormatting>
  <conditionalFormatting sqref="U419">
    <cfRule type="cellIs" dxfId="1001" priority="1022" operator="equal">
      <formula>"Pendiente"</formula>
    </cfRule>
  </conditionalFormatting>
  <conditionalFormatting sqref="U420">
    <cfRule type="cellIs" dxfId="1000" priority="1021" operator="equal">
      <formula>"Pendiente"</formula>
    </cfRule>
  </conditionalFormatting>
  <conditionalFormatting sqref="U421">
    <cfRule type="cellIs" dxfId="999" priority="1020" operator="equal">
      <formula>"Pendiente"</formula>
    </cfRule>
  </conditionalFormatting>
  <conditionalFormatting sqref="U422">
    <cfRule type="cellIs" dxfId="998" priority="1019" operator="equal">
      <formula>"Pendiente"</formula>
    </cfRule>
  </conditionalFormatting>
  <conditionalFormatting sqref="U423">
    <cfRule type="cellIs" dxfId="997" priority="1018" operator="equal">
      <formula>"Pendiente"</formula>
    </cfRule>
  </conditionalFormatting>
  <conditionalFormatting sqref="U424">
    <cfRule type="cellIs" dxfId="996" priority="1017" operator="equal">
      <formula>"Pendiente"</formula>
    </cfRule>
  </conditionalFormatting>
  <conditionalFormatting sqref="AJ413:AJ423">
    <cfRule type="containsText" dxfId="995" priority="1016" operator="containsText" text="FIRMADO">
      <formula>NOT(ISERROR(SEARCH("FIRMADO",AJ413)))</formula>
    </cfRule>
  </conditionalFormatting>
  <conditionalFormatting sqref="AJ413:AJ423">
    <cfRule type="containsText" dxfId="994" priority="1015" operator="containsText" text="EXPEDIDO">
      <formula>NOT(ISERROR(SEARCH("EXPEDIDO",AJ413)))</formula>
    </cfRule>
  </conditionalFormatting>
  <conditionalFormatting sqref="AJ413:AJ423">
    <cfRule type="containsText" dxfId="993" priority="1014" operator="containsText" text="RELACIONADO">
      <formula>NOT(ISERROR(SEARCH("RELACIONADO",AJ413)))</formula>
    </cfRule>
  </conditionalFormatting>
  <conditionalFormatting sqref="AJ413:AJ423">
    <cfRule type="containsText" dxfId="992" priority="1013" operator="containsText" text="ANEXADO">
      <formula>NOT(ISERROR(SEARCH("ANEXADO",AJ413)))</formula>
    </cfRule>
  </conditionalFormatting>
  <conditionalFormatting sqref="AJ413:AJ423">
    <cfRule type="containsText" dxfId="991" priority="1012" operator="containsText" text="PENDIENTE">
      <formula>NOT(ISERROR(SEARCH("PENDIENTE",AJ413)))</formula>
    </cfRule>
  </conditionalFormatting>
  <conditionalFormatting sqref="AJ413:AJ423">
    <cfRule type="containsText" dxfId="990" priority="1011" operator="containsText" text="ENVIADO A FINANCIERA">
      <formula>NOT(ISERROR(SEARCH("ENVIADO A FINANCIERA",AJ413)))</formula>
    </cfRule>
  </conditionalFormatting>
  <conditionalFormatting sqref="U427">
    <cfRule type="cellIs" dxfId="989" priority="1010" operator="equal">
      <formula>"Pendiente"</formula>
    </cfRule>
  </conditionalFormatting>
  <conditionalFormatting sqref="U428">
    <cfRule type="cellIs" dxfId="988" priority="1009" operator="equal">
      <formula>"Pendiente"</formula>
    </cfRule>
  </conditionalFormatting>
  <conditionalFormatting sqref="U429">
    <cfRule type="cellIs" dxfId="987" priority="1008" operator="equal">
      <formula>"Pendiente"</formula>
    </cfRule>
  </conditionalFormatting>
  <conditionalFormatting sqref="U430">
    <cfRule type="cellIs" dxfId="986" priority="1007" operator="equal">
      <formula>"Pendiente"</formula>
    </cfRule>
  </conditionalFormatting>
  <conditionalFormatting sqref="U649">
    <cfRule type="cellIs" dxfId="985" priority="1006" operator="equal">
      <formula>"Pendiente"</formula>
    </cfRule>
  </conditionalFormatting>
  <conditionalFormatting sqref="U650">
    <cfRule type="cellIs" dxfId="984" priority="1005" operator="equal">
      <formula>"Pendiente"</formula>
    </cfRule>
  </conditionalFormatting>
  <conditionalFormatting sqref="U651">
    <cfRule type="cellIs" dxfId="983" priority="1004" operator="equal">
      <formula>"Pendiente"</formula>
    </cfRule>
  </conditionalFormatting>
  <conditionalFormatting sqref="U653">
    <cfRule type="cellIs" dxfId="982" priority="1003" operator="equal">
      <formula>"Pendiente"</formula>
    </cfRule>
  </conditionalFormatting>
  <conditionalFormatting sqref="U655">
    <cfRule type="cellIs" dxfId="981" priority="1002" operator="equal">
      <formula>"Pendiente"</formula>
    </cfRule>
  </conditionalFormatting>
  <conditionalFormatting sqref="U658">
    <cfRule type="cellIs" dxfId="980" priority="1001" operator="equal">
      <formula>"Pendiente"</formula>
    </cfRule>
  </conditionalFormatting>
  <conditionalFormatting sqref="U658">
    <cfRule type="cellIs" dxfId="979" priority="1000" operator="equal">
      <formula>"Pendiente"</formula>
    </cfRule>
  </conditionalFormatting>
  <conditionalFormatting sqref="U659">
    <cfRule type="cellIs" dxfId="978" priority="999" operator="equal">
      <formula>"Pendiente"</formula>
    </cfRule>
  </conditionalFormatting>
  <conditionalFormatting sqref="U659">
    <cfRule type="cellIs" dxfId="977" priority="998" operator="equal">
      <formula>"Pendiente"</formula>
    </cfRule>
  </conditionalFormatting>
  <conditionalFormatting sqref="U660">
    <cfRule type="cellIs" dxfId="976" priority="997" operator="equal">
      <formula>"Pendiente"</formula>
    </cfRule>
  </conditionalFormatting>
  <conditionalFormatting sqref="U660">
    <cfRule type="cellIs" dxfId="975" priority="996" operator="equal">
      <formula>"Pendiente"</formula>
    </cfRule>
  </conditionalFormatting>
  <conditionalFormatting sqref="U663">
    <cfRule type="cellIs" dxfId="974" priority="995" operator="equal">
      <formula>"Pendiente"</formula>
    </cfRule>
  </conditionalFormatting>
  <conditionalFormatting sqref="U663">
    <cfRule type="cellIs" dxfId="973" priority="994" operator="equal">
      <formula>"Pendiente"</formula>
    </cfRule>
  </conditionalFormatting>
  <conditionalFormatting sqref="U664">
    <cfRule type="cellIs" dxfId="972" priority="993" operator="equal">
      <formula>"Pendiente"</formula>
    </cfRule>
  </conditionalFormatting>
  <conditionalFormatting sqref="U664">
    <cfRule type="cellIs" dxfId="971" priority="992" operator="equal">
      <formula>"Pendiente"</formula>
    </cfRule>
  </conditionalFormatting>
  <conditionalFormatting sqref="U666">
    <cfRule type="cellIs" dxfId="970" priority="991" operator="equal">
      <formula>"Pendiente"</formula>
    </cfRule>
  </conditionalFormatting>
  <conditionalFormatting sqref="U666">
    <cfRule type="cellIs" dxfId="969" priority="990" operator="equal">
      <formula>"Pendiente"</formula>
    </cfRule>
  </conditionalFormatting>
  <conditionalFormatting sqref="V666">
    <cfRule type="cellIs" dxfId="968" priority="989" operator="equal">
      <formula>"Pendiente"</formula>
    </cfRule>
  </conditionalFormatting>
  <conditionalFormatting sqref="V666">
    <cfRule type="cellIs" dxfId="967" priority="988" operator="equal">
      <formula>"Pendiente"</formula>
    </cfRule>
  </conditionalFormatting>
  <conditionalFormatting sqref="U667">
    <cfRule type="cellIs" dxfId="966" priority="987" operator="equal">
      <formula>"Pendiente"</formula>
    </cfRule>
  </conditionalFormatting>
  <conditionalFormatting sqref="U667">
    <cfRule type="cellIs" dxfId="965" priority="986" operator="equal">
      <formula>"Pendiente"</formula>
    </cfRule>
  </conditionalFormatting>
  <conditionalFormatting sqref="U669">
    <cfRule type="cellIs" dxfId="964" priority="985" operator="equal">
      <formula>"Pendiente"</formula>
    </cfRule>
  </conditionalFormatting>
  <conditionalFormatting sqref="U669">
    <cfRule type="cellIs" dxfId="963" priority="984" operator="equal">
      <formula>"Pendiente"</formula>
    </cfRule>
  </conditionalFormatting>
  <conditionalFormatting sqref="U671">
    <cfRule type="cellIs" dxfId="962" priority="983" operator="equal">
      <formula>"Pendiente"</formula>
    </cfRule>
  </conditionalFormatting>
  <conditionalFormatting sqref="U671">
    <cfRule type="cellIs" dxfId="961" priority="982" operator="equal">
      <formula>"Pendiente"</formula>
    </cfRule>
  </conditionalFormatting>
  <conditionalFormatting sqref="U672">
    <cfRule type="cellIs" dxfId="960" priority="981" operator="equal">
      <formula>"Pendiente"</formula>
    </cfRule>
  </conditionalFormatting>
  <conditionalFormatting sqref="U672">
    <cfRule type="cellIs" dxfId="959" priority="980" operator="equal">
      <formula>"Pendiente"</formula>
    </cfRule>
  </conditionalFormatting>
  <conditionalFormatting sqref="U673">
    <cfRule type="cellIs" dxfId="958" priority="979" operator="equal">
      <formula>"Pendiente"</formula>
    </cfRule>
  </conditionalFormatting>
  <conditionalFormatting sqref="U673">
    <cfRule type="cellIs" dxfId="957" priority="978" operator="equal">
      <formula>"Pendiente"</formula>
    </cfRule>
  </conditionalFormatting>
  <conditionalFormatting sqref="U674">
    <cfRule type="cellIs" dxfId="956" priority="977" operator="equal">
      <formula>"Pendiente"</formula>
    </cfRule>
  </conditionalFormatting>
  <conditionalFormatting sqref="U674">
    <cfRule type="containsText" dxfId="955" priority="976" operator="containsText" text="PENDIENTE">
      <formula>NOT(ISERROR(SEARCH("PENDIENTE",U674)))</formula>
    </cfRule>
  </conditionalFormatting>
  <conditionalFormatting sqref="U674">
    <cfRule type="cellIs" dxfId="954" priority="975" operator="equal">
      <formula>"Pendiente"</formula>
    </cfRule>
  </conditionalFormatting>
  <conditionalFormatting sqref="V674">
    <cfRule type="cellIs" dxfId="953" priority="974" operator="equal">
      <formula>"Pendiente"</formula>
    </cfRule>
  </conditionalFormatting>
  <conditionalFormatting sqref="V674">
    <cfRule type="containsText" dxfId="952" priority="973" operator="containsText" text="PENDIENTE">
      <formula>NOT(ISERROR(SEARCH("PENDIENTE",V674)))</formula>
    </cfRule>
  </conditionalFormatting>
  <conditionalFormatting sqref="V674">
    <cfRule type="cellIs" dxfId="951" priority="972" operator="equal">
      <formula>"Pendiente"</formula>
    </cfRule>
  </conditionalFormatting>
  <conditionalFormatting sqref="U675">
    <cfRule type="cellIs" dxfId="950" priority="971" operator="equal">
      <formula>"Pendiente"</formula>
    </cfRule>
  </conditionalFormatting>
  <conditionalFormatting sqref="U675">
    <cfRule type="containsText" dxfId="949" priority="970" operator="containsText" text="PENDIENTE">
      <formula>NOT(ISERROR(SEARCH("PENDIENTE",U675)))</formula>
    </cfRule>
  </conditionalFormatting>
  <conditionalFormatting sqref="U675">
    <cfRule type="cellIs" dxfId="948" priority="969" operator="equal">
      <formula>"Pendiente"</formula>
    </cfRule>
  </conditionalFormatting>
  <conditionalFormatting sqref="U676">
    <cfRule type="cellIs" dxfId="947" priority="968" operator="equal">
      <formula>"Pendiente"</formula>
    </cfRule>
  </conditionalFormatting>
  <conditionalFormatting sqref="U676">
    <cfRule type="containsText" dxfId="946" priority="967" operator="containsText" text="PENDIENTE">
      <formula>NOT(ISERROR(SEARCH("PENDIENTE",U676)))</formula>
    </cfRule>
  </conditionalFormatting>
  <conditionalFormatting sqref="U676">
    <cfRule type="cellIs" dxfId="945" priority="966" operator="equal">
      <formula>"Pendiente"</formula>
    </cfRule>
  </conditionalFormatting>
  <conditionalFormatting sqref="U678">
    <cfRule type="cellIs" dxfId="944" priority="965" operator="equal">
      <formula>"Pendiente"</formula>
    </cfRule>
  </conditionalFormatting>
  <conditionalFormatting sqref="U678">
    <cfRule type="containsText" dxfId="943" priority="964" operator="containsText" text="PENDIENTE">
      <formula>NOT(ISERROR(SEARCH("PENDIENTE",U678)))</formula>
    </cfRule>
  </conditionalFormatting>
  <conditionalFormatting sqref="U678">
    <cfRule type="cellIs" dxfId="942" priority="963" operator="equal">
      <formula>"Pendiente"</formula>
    </cfRule>
  </conditionalFormatting>
  <conditionalFormatting sqref="U679">
    <cfRule type="cellIs" dxfId="941" priority="962" operator="equal">
      <formula>"Pendiente"</formula>
    </cfRule>
  </conditionalFormatting>
  <conditionalFormatting sqref="U679">
    <cfRule type="containsText" dxfId="940" priority="961" operator="containsText" text="PENDIENTE">
      <formula>NOT(ISERROR(SEARCH("PENDIENTE",U679)))</formula>
    </cfRule>
  </conditionalFormatting>
  <conditionalFormatting sqref="U679">
    <cfRule type="cellIs" dxfId="939" priority="960" operator="equal">
      <formula>"Pendiente"</formula>
    </cfRule>
  </conditionalFormatting>
  <conditionalFormatting sqref="U682">
    <cfRule type="cellIs" dxfId="938" priority="959" operator="equal">
      <formula>"Pendiente"</formula>
    </cfRule>
  </conditionalFormatting>
  <conditionalFormatting sqref="U682">
    <cfRule type="containsText" dxfId="937" priority="958" operator="containsText" text="PENDIENTE">
      <formula>NOT(ISERROR(SEARCH("PENDIENTE",U682)))</formula>
    </cfRule>
  </conditionalFormatting>
  <conditionalFormatting sqref="U682">
    <cfRule type="cellIs" dxfId="936" priority="957" operator="equal">
      <formula>"Pendiente"</formula>
    </cfRule>
  </conditionalFormatting>
  <conditionalFormatting sqref="U685">
    <cfRule type="cellIs" dxfId="935" priority="956" operator="equal">
      <formula>"Pendiente"</formula>
    </cfRule>
  </conditionalFormatting>
  <conditionalFormatting sqref="U685">
    <cfRule type="containsText" dxfId="934" priority="955" operator="containsText" text="PENDIENTE">
      <formula>NOT(ISERROR(SEARCH("PENDIENTE",U685)))</formula>
    </cfRule>
  </conditionalFormatting>
  <conditionalFormatting sqref="U685">
    <cfRule type="cellIs" dxfId="933" priority="954" operator="equal">
      <formula>"Pendiente"</formula>
    </cfRule>
  </conditionalFormatting>
  <conditionalFormatting sqref="U686">
    <cfRule type="cellIs" dxfId="932" priority="953" operator="equal">
      <formula>"Pendiente"</formula>
    </cfRule>
  </conditionalFormatting>
  <conditionalFormatting sqref="U686">
    <cfRule type="containsText" dxfId="931" priority="952" operator="containsText" text="PENDIENTE">
      <formula>NOT(ISERROR(SEARCH("PENDIENTE",U686)))</formula>
    </cfRule>
  </conditionalFormatting>
  <conditionalFormatting sqref="U686">
    <cfRule type="cellIs" dxfId="930" priority="951" operator="equal">
      <formula>"Pendiente"</formula>
    </cfRule>
  </conditionalFormatting>
  <conditionalFormatting sqref="U687">
    <cfRule type="cellIs" dxfId="929" priority="950" operator="equal">
      <formula>"Pendiente"</formula>
    </cfRule>
  </conditionalFormatting>
  <conditionalFormatting sqref="U687">
    <cfRule type="containsText" dxfId="928" priority="949" operator="containsText" text="PENDIENTE">
      <formula>NOT(ISERROR(SEARCH("PENDIENTE",U687)))</formula>
    </cfRule>
  </conditionalFormatting>
  <conditionalFormatting sqref="U687">
    <cfRule type="cellIs" dxfId="927" priority="948" operator="equal">
      <formula>"Pendiente"</formula>
    </cfRule>
  </conditionalFormatting>
  <conditionalFormatting sqref="U688">
    <cfRule type="cellIs" dxfId="926" priority="947" operator="equal">
      <formula>"Pendiente"</formula>
    </cfRule>
  </conditionalFormatting>
  <conditionalFormatting sqref="U688">
    <cfRule type="containsText" dxfId="925" priority="946" operator="containsText" text="PENDIENTE">
      <formula>NOT(ISERROR(SEARCH("PENDIENTE",U688)))</formula>
    </cfRule>
  </conditionalFormatting>
  <conditionalFormatting sqref="U688">
    <cfRule type="cellIs" dxfId="924" priority="945" operator="equal">
      <formula>"Pendiente"</formula>
    </cfRule>
  </conditionalFormatting>
  <conditionalFormatting sqref="U689">
    <cfRule type="cellIs" dxfId="923" priority="944" operator="equal">
      <formula>"Pendiente"</formula>
    </cfRule>
  </conditionalFormatting>
  <conditionalFormatting sqref="U689">
    <cfRule type="containsText" dxfId="922" priority="943" operator="containsText" text="PENDIENTE">
      <formula>NOT(ISERROR(SEARCH("PENDIENTE",U689)))</formula>
    </cfRule>
  </conditionalFormatting>
  <conditionalFormatting sqref="U689">
    <cfRule type="cellIs" dxfId="921" priority="942" operator="equal">
      <formula>"Pendiente"</formula>
    </cfRule>
  </conditionalFormatting>
  <conditionalFormatting sqref="U692">
    <cfRule type="cellIs" dxfId="920" priority="941" operator="equal">
      <formula>"Pendiente"</formula>
    </cfRule>
  </conditionalFormatting>
  <conditionalFormatting sqref="U692">
    <cfRule type="containsText" dxfId="919" priority="940" operator="containsText" text="PENDIENTE">
      <formula>NOT(ISERROR(SEARCH("PENDIENTE",U692)))</formula>
    </cfRule>
  </conditionalFormatting>
  <conditionalFormatting sqref="U692">
    <cfRule type="cellIs" dxfId="918" priority="939" operator="equal">
      <formula>"Pendiente"</formula>
    </cfRule>
  </conditionalFormatting>
  <conditionalFormatting sqref="U693">
    <cfRule type="cellIs" dxfId="917" priority="938" operator="equal">
      <formula>"Pendiente"</formula>
    </cfRule>
  </conditionalFormatting>
  <conditionalFormatting sqref="U693">
    <cfRule type="containsText" dxfId="916" priority="937" operator="containsText" text="PENDIENTE">
      <formula>NOT(ISERROR(SEARCH("PENDIENTE",U693)))</formula>
    </cfRule>
  </conditionalFormatting>
  <conditionalFormatting sqref="U693">
    <cfRule type="cellIs" dxfId="915" priority="936" operator="equal">
      <formula>"Pendiente"</formula>
    </cfRule>
  </conditionalFormatting>
  <conditionalFormatting sqref="U695">
    <cfRule type="cellIs" dxfId="914" priority="935" operator="equal">
      <formula>"Pendiente"</formula>
    </cfRule>
  </conditionalFormatting>
  <conditionalFormatting sqref="U695">
    <cfRule type="containsText" dxfId="913" priority="934" operator="containsText" text="PENDIENTE">
      <formula>NOT(ISERROR(SEARCH("PENDIENTE",U695)))</formula>
    </cfRule>
  </conditionalFormatting>
  <conditionalFormatting sqref="U695">
    <cfRule type="cellIs" dxfId="912" priority="933" operator="equal">
      <formula>"Pendiente"</formula>
    </cfRule>
  </conditionalFormatting>
  <conditionalFormatting sqref="U699">
    <cfRule type="cellIs" dxfId="911" priority="932" operator="equal">
      <formula>"Pendiente"</formula>
    </cfRule>
  </conditionalFormatting>
  <conditionalFormatting sqref="U699">
    <cfRule type="containsText" dxfId="910" priority="931" operator="containsText" text="PENDIENTE">
      <formula>NOT(ISERROR(SEARCH("PENDIENTE",U699)))</formula>
    </cfRule>
  </conditionalFormatting>
  <conditionalFormatting sqref="U699">
    <cfRule type="cellIs" dxfId="909" priority="930" operator="equal">
      <formula>"Pendiente"</formula>
    </cfRule>
  </conditionalFormatting>
  <conditionalFormatting sqref="U700">
    <cfRule type="cellIs" dxfId="908" priority="929" operator="equal">
      <formula>"Pendiente"</formula>
    </cfRule>
  </conditionalFormatting>
  <conditionalFormatting sqref="U700">
    <cfRule type="containsText" dxfId="907" priority="928" operator="containsText" text="PENDIENTE">
      <formula>NOT(ISERROR(SEARCH("PENDIENTE",U700)))</formula>
    </cfRule>
  </conditionalFormatting>
  <conditionalFormatting sqref="U700">
    <cfRule type="cellIs" dxfId="906" priority="927" operator="equal">
      <formula>"Pendiente"</formula>
    </cfRule>
  </conditionalFormatting>
  <conditionalFormatting sqref="U701">
    <cfRule type="cellIs" dxfId="905" priority="926" operator="equal">
      <formula>"Pendiente"</formula>
    </cfRule>
  </conditionalFormatting>
  <conditionalFormatting sqref="U701">
    <cfRule type="containsText" dxfId="904" priority="925" operator="containsText" text="PENDIENTE">
      <formula>NOT(ISERROR(SEARCH("PENDIENTE",U701)))</formula>
    </cfRule>
  </conditionalFormatting>
  <conditionalFormatting sqref="U701">
    <cfRule type="cellIs" dxfId="903" priority="924" operator="equal">
      <formula>"Pendiente"</formula>
    </cfRule>
  </conditionalFormatting>
  <conditionalFormatting sqref="U702">
    <cfRule type="cellIs" dxfId="902" priority="923" operator="equal">
      <formula>"Pendiente"</formula>
    </cfRule>
  </conditionalFormatting>
  <conditionalFormatting sqref="U702">
    <cfRule type="containsText" dxfId="901" priority="922" operator="containsText" text="PENDIENTE">
      <formula>NOT(ISERROR(SEARCH("PENDIENTE",U702)))</formula>
    </cfRule>
  </conditionalFormatting>
  <conditionalFormatting sqref="U702">
    <cfRule type="cellIs" dxfId="900" priority="921" operator="equal">
      <formula>"Pendiente"</formula>
    </cfRule>
  </conditionalFormatting>
  <conditionalFormatting sqref="X703">
    <cfRule type="cellIs" dxfId="899" priority="920" operator="equal">
      <formula>"Pendiente"</formula>
    </cfRule>
  </conditionalFormatting>
  <conditionalFormatting sqref="X703">
    <cfRule type="containsText" dxfId="898" priority="919" operator="containsText" text="PENDIENTE">
      <formula>NOT(ISERROR(SEARCH("PENDIENTE",X703)))</formula>
    </cfRule>
  </conditionalFormatting>
  <conditionalFormatting sqref="X703">
    <cfRule type="cellIs" dxfId="897" priority="918" operator="equal">
      <formula>"Pendiente"</formula>
    </cfRule>
  </conditionalFormatting>
  <conditionalFormatting sqref="U703">
    <cfRule type="cellIs" dxfId="896" priority="917" operator="equal">
      <formula>"Pendiente"</formula>
    </cfRule>
  </conditionalFormatting>
  <conditionalFormatting sqref="U703">
    <cfRule type="containsText" dxfId="895" priority="916" operator="containsText" text="PENDIENTE">
      <formula>NOT(ISERROR(SEARCH("PENDIENTE",U703)))</formula>
    </cfRule>
  </conditionalFormatting>
  <conditionalFormatting sqref="U703">
    <cfRule type="cellIs" dxfId="894" priority="915" operator="equal">
      <formula>"Pendiente"</formula>
    </cfRule>
  </conditionalFormatting>
  <conditionalFormatting sqref="V703">
    <cfRule type="cellIs" dxfId="893" priority="914" operator="equal">
      <formula>"Pendiente"</formula>
    </cfRule>
  </conditionalFormatting>
  <conditionalFormatting sqref="V703">
    <cfRule type="containsText" dxfId="892" priority="913" operator="containsText" text="PENDIENTE">
      <formula>NOT(ISERROR(SEARCH("PENDIENTE",V703)))</formula>
    </cfRule>
  </conditionalFormatting>
  <conditionalFormatting sqref="V703">
    <cfRule type="cellIs" dxfId="891" priority="912" operator="equal">
      <formula>"Pendiente"</formula>
    </cfRule>
  </conditionalFormatting>
  <conditionalFormatting sqref="U704">
    <cfRule type="cellIs" dxfId="890" priority="911" operator="equal">
      <formula>"Pendiente"</formula>
    </cfRule>
  </conditionalFormatting>
  <conditionalFormatting sqref="U704">
    <cfRule type="containsText" dxfId="889" priority="910" operator="containsText" text="PENDIENTE">
      <formula>NOT(ISERROR(SEARCH("PENDIENTE",U704)))</formula>
    </cfRule>
  </conditionalFormatting>
  <conditionalFormatting sqref="U704">
    <cfRule type="cellIs" dxfId="888" priority="909" operator="equal">
      <formula>"Pendiente"</formula>
    </cfRule>
  </conditionalFormatting>
  <conditionalFormatting sqref="U706">
    <cfRule type="cellIs" dxfId="887" priority="908" operator="equal">
      <formula>"Pendiente"</formula>
    </cfRule>
  </conditionalFormatting>
  <conditionalFormatting sqref="U706">
    <cfRule type="containsText" dxfId="886" priority="907" operator="containsText" text="PENDIENTE">
      <formula>NOT(ISERROR(SEARCH("PENDIENTE",U706)))</formula>
    </cfRule>
  </conditionalFormatting>
  <conditionalFormatting sqref="U706">
    <cfRule type="cellIs" dxfId="885" priority="906" operator="equal">
      <formula>"Pendiente"</formula>
    </cfRule>
  </conditionalFormatting>
  <conditionalFormatting sqref="U707">
    <cfRule type="cellIs" dxfId="884" priority="905" operator="equal">
      <formula>"Pendiente"</formula>
    </cfRule>
  </conditionalFormatting>
  <conditionalFormatting sqref="U707">
    <cfRule type="containsText" dxfId="883" priority="904" operator="containsText" text="PENDIENTE">
      <formula>NOT(ISERROR(SEARCH("PENDIENTE",U707)))</formula>
    </cfRule>
  </conditionalFormatting>
  <conditionalFormatting sqref="U707">
    <cfRule type="cellIs" dxfId="882" priority="903" operator="equal">
      <formula>"Pendiente"</formula>
    </cfRule>
  </conditionalFormatting>
  <conditionalFormatting sqref="U708">
    <cfRule type="cellIs" dxfId="881" priority="902" operator="equal">
      <formula>"Pendiente"</formula>
    </cfRule>
  </conditionalFormatting>
  <conditionalFormatting sqref="U708">
    <cfRule type="containsText" dxfId="880" priority="901" operator="containsText" text="PENDIENTE">
      <formula>NOT(ISERROR(SEARCH("PENDIENTE",U708)))</formula>
    </cfRule>
  </conditionalFormatting>
  <conditionalFormatting sqref="U708">
    <cfRule type="cellIs" dxfId="879" priority="900" operator="equal">
      <formula>"Pendiente"</formula>
    </cfRule>
  </conditionalFormatting>
  <conditionalFormatting sqref="U711">
    <cfRule type="cellIs" dxfId="878" priority="899" operator="equal">
      <formula>"Pendiente"</formula>
    </cfRule>
  </conditionalFormatting>
  <conditionalFormatting sqref="U711">
    <cfRule type="containsText" dxfId="877" priority="898" operator="containsText" text="PENDIENTE">
      <formula>NOT(ISERROR(SEARCH("PENDIENTE",U711)))</formula>
    </cfRule>
  </conditionalFormatting>
  <conditionalFormatting sqref="U711">
    <cfRule type="cellIs" dxfId="876" priority="897" operator="equal">
      <formula>"Pendiente"</formula>
    </cfRule>
  </conditionalFormatting>
  <conditionalFormatting sqref="U714:V714">
    <cfRule type="cellIs" dxfId="875" priority="896" operator="equal">
      <formula>"Pendiente"</formula>
    </cfRule>
  </conditionalFormatting>
  <conditionalFormatting sqref="U714:V714">
    <cfRule type="containsText" dxfId="874" priority="895" operator="containsText" text="PENDIENTE">
      <formula>NOT(ISERROR(SEARCH("PENDIENTE",U714)))</formula>
    </cfRule>
  </conditionalFormatting>
  <conditionalFormatting sqref="U714:V714">
    <cfRule type="cellIs" dxfId="873" priority="894" operator="equal">
      <formula>"Pendiente"</formula>
    </cfRule>
  </conditionalFormatting>
  <conditionalFormatting sqref="U715">
    <cfRule type="cellIs" dxfId="872" priority="893" operator="equal">
      <formula>"Pendiente"</formula>
    </cfRule>
  </conditionalFormatting>
  <conditionalFormatting sqref="U715">
    <cfRule type="containsText" dxfId="871" priority="892" operator="containsText" text="PENDIENTE">
      <formula>NOT(ISERROR(SEARCH("PENDIENTE",U715)))</formula>
    </cfRule>
  </conditionalFormatting>
  <conditionalFormatting sqref="U715">
    <cfRule type="cellIs" dxfId="870" priority="891" operator="equal">
      <formula>"Pendiente"</formula>
    </cfRule>
  </conditionalFormatting>
  <conditionalFormatting sqref="T716">
    <cfRule type="cellIs" dxfId="869" priority="890" operator="equal">
      <formula>"Pendiente"</formula>
    </cfRule>
  </conditionalFormatting>
  <conditionalFormatting sqref="T716">
    <cfRule type="containsText" dxfId="868" priority="889" operator="containsText" text="PENDIENTE">
      <formula>NOT(ISERROR(SEARCH("PENDIENTE",T716)))</formula>
    </cfRule>
  </conditionalFormatting>
  <conditionalFormatting sqref="T716">
    <cfRule type="cellIs" dxfId="867" priority="888" operator="equal">
      <formula>"Pendiente"</formula>
    </cfRule>
  </conditionalFormatting>
  <conditionalFormatting sqref="U716">
    <cfRule type="cellIs" dxfId="866" priority="887" operator="equal">
      <formula>"Pendiente"</formula>
    </cfRule>
  </conditionalFormatting>
  <conditionalFormatting sqref="U716">
    <cfRule type="containsText" dxfId="865" priority="886" operator="containsText" text="PENDIENTE">
      <formula>NOT(ISERROR(SEARCH("PENDIENTE",U716)))</formula>
    </cfRule>
  </conditionalFormatting>
  <conditionalFormatting sqref="U716">
    <cfRule type="cellIs" dxfId="864" priority="885" operator="equal">
      <formula>"Pendiente"</formula>
    </cfRule>
  </conditionalFormatting>
  <conditionalFormatting sqref="U717">
    <cfRule type="cellIs" dxfId="863" priority="884" operator="equal">
      <formula>"Pendiente"</formula>
    </cfRule>
  </conditionalFormatting>
  <conditionalFormatting sqref="U717">
    <cfRule type="containsText" dxfId="862" priority="883" operator="containsText" text="PENDIENTE">
      <formula>NOT(ISERROR(SEARCH("PENDIENTE",U717)))</formula>
    </cfRule>
  </conditionalFormatting>
  <conditionalFormatting sqref="U717">
    <cfRule type="cellIs" dxfId="861" priority="882" operator="equal">
      <formula>"Pendiente"</formula>
    </cfRule>
  </conditionalFormatting>
  <conditionalFormatting sqref="U720">
    <cfRule type="cellIs" dxfId="860" priority="881" operator="equal">
      <formula>"Pendiente"</formula>
    </cfRule>
  </conditionalFormatting>
  <conditionalFormatting sqref="U720">
    <cfRule type="containsText" dxfId="859" priority="880" operator="containsText" text="PENDIENTE">
      <formula>NOT(ISERROR(SEARCH("PENDIENTE",U720)))</formula>
    </cfRule>
  </conditionalFormatting>
  <conditionalFormatting sqref="U720">
    <cfRule type="cellIs" dxfId="858" priority="879" operator="equal">
      <formula>"Pendiente"</formula>
    </cfRule>
  </conditionalFormatting>
  <conditionalFormatting sqref="W648">
    <cfRule type="cellIs" dxfId="857" priority="878" operator="equal">
      <formula>"Pendiente"</formula>
    </cfRule>
  </conditionalFormatting>
  <conditionalFormatting sqref="W648">
    <cfRule type="containsText" dxfId="856" priority="877" operator="containsText" text="PENDIENTE">
      <formula>NOT(ISERROR(SEARCH("PENDIENTE",W648)))</formula>
    </cfRule>
  </conditionalFormatting>
  <conditionalFormatting sqref="U648">
    <cfRule type="cellIs" dxfId="855" priority="876" operator="equal">
      <formula>"Pendiente"</formula>
    </cfRule>
  </conditionalFormatting>
  <conditionalFormatting sqref="U648">
    <cfRule type="containsText" dxfId="854" priority="875" operator="containsText" text="PENDIENTE">
      <formula>NOT(ISERROR(SEARCH("PENDIENTE",U648)))</formula>
    </cfRule>
  </conditionalFormatting>
  <conditionalFormatting sqref="X647">
    <cfRule type="cellIs" dxfId="853" priority="874" operator="equal">
      <formula>"Pendiente"</formula>
    </cfRule>
  </conditionalFormatting>
  <conditionalFormatting sqref="X647">
    <cfRule type="containsText" dxfId="852" priority="873" operator="containsText" text="PENDIENTE">
      <formula>NOT(ISERROR(SEARCH("PENDIENTE",X647)))</formula>
    </cfRule>
  </conditionalFormatting>
  <conditionalFormatting sqref="U647">
    <cfRule type="cellIs" dxfId="851" priority="872" operator="equal">
      <formula>"Pendiente"</formula>
    </cfRule>
  </conditionalFormatting>
  <conditionalFormatting sqref="U646">
    <cfRule type="cellIs" dxfId="850" priority="871" operator="equal">
      <formula>"Pendiente"</formula>
    </cfRule>
  </conditionalFormatting>
  <conditionalFormatting sqref="U645">
    <cfRule type="cellIs" dxfId="849" priority="870" operator="equal">
      <formula>"Pendiente"</formula>
    </cfRule>
  </conditionalFormatting>
  <conditionalFormatting sqref="U642">
    <cfRule type="cellIs" dxfId="848" priority="869" operator="equal">
      <formula>"Pendiente"</formula>
    </cfRule>
  </conditionalFormatting>
  <conditionalFormatting sqref="U641">
    <cfRule type="cellIs" dxfId="847" priority="868" operator="equal">
      <formula>"Pendiente"</formula>
    </cfRule>
  </conditionalFormatting>
  <conditionalFormatting sqref="U640">
    <cfRule type="cellIs" dxfId="846" priority="867" operator="equal">
      <formula>"Pendiente"</formula>
    </cfRule>
  </conditionalFormatting>
  <conditionalFormatting sqref="U639">
    <cfRule type="cellIs" dxfId="845" priority="866" operator="equal">
      <formula>"Pendiente"</formula>
    </cfRule>
  </conditionalFormatting>
  <conditionalFormatting sqref="V639">
    <cfRule type="cellIs" dxfId="844" priority="865" operator="equal">
      <formula>"Pendiente"</formula>
    </cfRule>
  </conditionalFormatting>
  <conditionalFormatting sqref="U638">
    <cfRule type="cellIs" dxfId="843" priority="864" operator="equal">
      <formula>"Pendiente"</formula>
    </cfRule>
  </conditionalFormatting>
  <conditionalFormatting sqref="U637">
    <cfRule type="cellIs" dxfId="842" priority="863" operator="equal">
      <formula>"Pendiente"</formula>
    </cfRule>
  </conditionalFormatting>
  <conditionalFormatting sqref="U636">
    <cfRule type="cellIs" dxfId="841" priority="862" operator="equal">
      <formula>"Pendiente"</formula>
    </cfRule>
  </conditionalFormatting>
  <conditionalFormatting sqref="U635">
    <cfRule type="cellIs" dxfId="840" priority="861" operator="equal">
      <formula>"Pendiente"</formula>
    </cfRule>
  </conditionalFormatting>
  <conditionalFormatting sqref="U634">
    <cfRule type="cellIs" dxfId="839" priority="860" operator="equal">
      <formula>"Pendiente"</formula>
    </cfRule>
  </conditionalFormatting>
  <conditionalFormatting sqref="U632">
    <cfRule type="cellIs" dxfId="838" priority="859" operator="equal">
      <formula>"Pendiente"</formula>
    </cfRule>
  </conditionalFormatting>
  <conditionalFormatting sqref="U631">
    <cfRule type="cellIs" dxfId="837" priority="858" operator="equal">
      <formula>"Pendiente"</formula>
    </cfRule>
  </conditionalFormatting>
  <conditionalFormatting sqref="W630">
    <cfRule type="cellIs" dxfId="836" priority="857" operator="equal">
      <formula>"Pendiente"</formula>
    </cfRule>
  </conditionalFormatting>
  <conditionalFormatting sqref="W630">
    <cfRule type="containsText" dxfId="835" priority="856" operator="containsText" text="PENDIENTE">
      <formula>NOT(ISERROR(SEARCH("PENDIENTE",W630)))</formula>
    </cfRule>
  </conditionalFormatting>
  <conditionalFormatting sqref="U629">
    <cfRule type="cellIs" dxfId="834" priority="855" operator="equal">
      <formula>"Pendiente"</formula>
    </cfRule>
  </conditionalFormatting>
  <conditionalFormatting sqref="U628">
    <cfRule type="cellIs" dxfId="833" priority="854" operator="equal">
      <formula>"Pendiente"</formula>
    </cfRule>
  </conditionalFormatting>
  <conditionalFormatting sqref="U627">
    <cfRule type="cellIs" dxfId="832" priority="853" operator="equal">
      <formula>"Pendiente"</formula>
    </cfRule>
  </conditionalFormatting>
  <conditionalFormatting sqref="U626">
    <cfRule type="cellIs" dxfId="831" priority="852" operator="equal">
      <formula>"Pendiente"</formula>
    </cfRule>
  </conditionalFormatting>
  <conditionalFormatting sqref="U625">
    <cfRule type="cellIs" dxfId="830" priority="851" operator="equal">
      <formula>"Pendiente"</formula>
    </cfRule>
  </conditionalFormatting>
  <conditionalFormatting sqref="X621">
    <cfRule type="cellIs" dxfId="829" priority="850" operator="equal">
      <formula>"Pendiente"</formula>
    </cfRule>
  </conditionalFormatting>
  <conditionalFormatting sqref="X621">
    <cfRule type="containsText" dxfId="828" priority="849" operator="containsText" text="PENDIENTE">
      <formula>NOT(ISERROR(SEARCH("PENDIENTE",X621)))</formula>
    </cfRule>
  </conditionalFormatting>
  <conditionalFormatting sqref="U621">
    <cfRule type="cellIs" dxfId="827" priority="848" operator="equal">
      <formula>"Pendiente"</formula>
    </cfRule>
  </conditionalFormatting>
  <conditionalFormatting sqref="U620">
    <cfRule type="cellIs" dxfId="826" priority="847" operator="equal">
      <formula>"Pendiente"</formula>
    </cfRule>
  </conditionalFormatting>
  <conditionalFormatting sqref="U618">
    <cfRule type="cellIs" dxfId="825" priority="846" operator="equal">
      <formula>"Pendiente"</formula>
    </cfRule>
  </conditionalFormatting>
  <conditionalFormatting sqref="U617">
    <cfRule type="cellIs" dxfId="824" priority="845" operator="equal">
      <formula>"Pendiente"</formula>
    </cfRule>
  </conditionalFormatting>
  <conditionalFormatting sqref="U615">
    <cfRule type="cellIs" dxfId="823" priority="844" operator="equal">
      <formula>"Pendiente"</formula>
    </cfRule>
  </conditionalFormatting>
  <conditionalFormatting sqref="U614">
    <cfRule type="cellIs" dxfId="822" priority="843" operator="equal">
      <formula>"Pendiente"</formula>
    </cfRule>
  </conditionalFormatting>
  <conditionalFormatting sqref="U613">
    <cfRule type="cellIs" dxfId="821" priority="842" operator="equal">
      <formula>"Pendiente"</formula>
    </cfRule>
  </conditionalFormatting>
  <conditionalFormatting sqref="U612">
    <cfRule type="cellIs" dxfId="820" priority="841" operator="equal">
      <formula>"Pendiente"</formula>
    </cfRule>
  </conditionalFormatting>
  <conditionalFormatting sqref="U611">
    <cfRule type="cellIs" dxfId="819" priority="840" operator="equal">
      <formula>"Pendiente"</formula>
    </cfRule>
  </conditionalFormatting>
  <conditionalFormatting sqref="U609">
    <cfRule type="cellIs" dxfId="818" priority="839" operator="equal">
      <formula>"Pendiente"</formula>
    </cfRule>
  </conditionalFormatting>
  <conditionalFormatting sqref="U608">
    <cfRule type="cellIs" dxfId="817" priority="838" operator="equal">
      <formula>"Pendiente"</formula>
    </cfRule>
  </conditionalFormatting>
  <conditionalFormatting sqref="U607">
    <cfRule type="cellIs" dxfId="816" priority="837" operator="equal">
      <formula>"Pendiente"</formula>
    </cfRule>
  </conditionalFormatting>
  <conditionalFormatting sqref="U606">
    <cfRule type="cellIs" dxfId="815" priority="836" operator="equal">
      <formula>"Pendiente"</formula>
    </cfRule>
  </conditionalFormatting>
  <conditionalFormatting sqref="U604">
    <cfRule type="cellIs" dxfId="814" priority="835" operator="equal">
      <formula>"Pendiente"</formula>
    </cfRule>
  </conditionalFormatting>
  <conditionalFormatting sqref="U603">
    <cfRule type="cellIs" dxfId="813" priority="834" operator="equal">
      <formula>"Pendiente"</formula>
    </cfRule>
  </conditionalFormatting>
  <conditionalFormatting sqref="U602">
    <cfRule type="cellIs" dxfId="812" priority="833" operator="equal">
      <formula>"Pendiente"</formula>
    </cfRule>
  </conditionalFormatting>
  <conditionalFormatting sqref="U601">
    <cfRule type="cellIs" dxfId="811" priority="832" operator="equal">
      <formula>"Pendiente"</formula>
    </cfRule>
  </conditionalFormatting>
  <conditionalFormatting sqref="U600">
    <cfRule type="cellIs" dxfId="810" priority="831" operator="equal">
      <formula>"Pendiente"</formula>
    </cfRule>
  </conditionalFormatting>
  <conditionalFormatting sqref="U599">
    <cfRule type="cellIs" dxfId="809" priority="830" operator="equal">
      <formula>"Pendiente"</formula>
    </cfRule>
  </conditionalFormatting>
  <conditionalFormatting sqref="U598">
    <cfRule type="cellIs" dxfId="808" priority="829" operator="equal">
      <formula>"Pendiente"</formula>
    </cfRule>
  </conditionalFormatting>
  <conditionalFormatting sqref="U597">
    <cfRule type="cellIs" dxfId="807" priority="828" operator="equal">
      <formula>"Pendiente"</formula>
    </cfRule>
  </conditionalFormatting>
  <conditionalFormatting sqref="U596">
    <cfRule type="cellIs" dxfId="806" priority="827" operator="equal">
      <formula>"Pendiente"</formula>
    </cfRule>
  </conditionalFormatting>
  <conditionalFormatting sqref="U595">
    <cfRule type="cellIs" dxfId="805" priority="826" operator="equal">
      <formula>"Pendiente"</formula>
    </cfRule>
  </conditionalFormatting>
  <conditionalFormatting sqref="X593">
    <cfRule type="cellIs" dxfId="804" priority="825" operator="equal">
      <formula>"Pendiente"</formula>
    </cfRule>
  </conditionalFormatting>
  <conditionalFormatting sqref="X593">
    <cfRule type="containsText" dxfId="803" priority="824" operator="containsText" text="PENDIENTE">
      <formula>NOT(ISERROR(SEARCH("PENDIENTE",X593)))</formula>
    </cfRule>
  </conditionalFormatting>
  <conditionalFormatting sqref="U593">
    <cfRule type="cellIs" dxfId="802" priority="823" operator="equal">
      <formula>"Pendiente"</formula>
    </cfRule>
  </conditionalFormatting>
  <conditionalFormatting sqref="U592">
    <cfRule type="cellIs" dxfId="801" priority="822" operator="equal">
      <formula>"Pendiente"</formula>
    </cfRule>
  </conditionalFormatting>
  <conditionalFormatting sqref="U590">
    <cfRule type="cellIs" dxfId="800" priority="821" operator="equal">
      <formula>"Pendiente"</formula>
    </cfRule>
  </conditionalFormatting>
  <conditionalFormatting sqref="U589">
    <cfRule type="cellIs" dxfId="799" priority="820" operator="equal">
      <formula>"Pendiente"</formula>
    </cfRule>
  </conditionalFormatting>
  <conditionalFormatting sqref="U588">
    <cfRule type="cellIs" dxfId="798" priority="819" operator="equal">
      <formula>"Pendiente"</formula>
    </cfRule>
  </conditionalFormatting>
  <conditionalFormatting sqref="U587">
    <cfRule type="cellIs" dxfId="797" priority="818" operator="equal">
      <formula>"Pendiente"</formula>
    </cfRule>
  </conditionalFormatting>
  <conditionalFormatting sqref="U586">
    <cfRule type="cellIs" dxfId="796" priority="817" operator="equal">
      <formula>"Pendiente"</formula>
    </cfRule>
  </conditionalFormatting>
  <conditionalFormatting sqref="U584">
    <cfRule type="cellIs" dxfId="795" priority="816" operator="equal">
      <formula>"Pendiente"</formula>
    </cfRule>
  </conditionalFormatting>
  <conditionalFormatting sqref="U582">
    <cfRule type="cellIs" dxfId="794" priority="815" operator="equal">
      <formula>"Pendiente"</formula>
    </cfRule>
  </conditionalFormatting>
  <conditionalFormatting sqref="U580">
    <cfRule type="cellIs" dxfId="793" priority="814" operator="equal">
      <formula>"Pendiente"</formula>
    </cfRule>
  </conditionalFormatting>
  <conditionalFormatting sqref="U579">
    <cfRule type="cellIs" dxfId="792" priority="813" operator="equal">
      <formula>"Pendiente"</formula>
    </cfRule>
  </conditionalFormatting>
  <conditionalFormatting sqref="U578">
    <cfRule type="cellIs" dxfId="791" priority="812" operator="equal">
      <formula>"Pendiente"</formula>
    </cfRule>
  </conditionalFormatting>
  <conditionalFormatting sqref="U577">
    <cfRule type="cellIs" dxfId="790" priority="811" operator="equal">
      <formula>"Pendiente"</formula>
    </cfRule>
  </conditionalFormatting>
  <conditionalFormatting sqref="U503">
    <cfRule type="cellIs" dxfId="789" priority="810" operator="equal">
      <formula>"Pendiente"</formula>
    </cfRule>
  </conditionalFormatting>
  <conditionalFormatting sqref="U576">
    <cfRule type="cellIs" dxfId="788" priority="809" operator="equal">
      <formula>"Pendiente"</formula>
    </cfRule>
  </conditionalFormatting>
  <conditionalFormatting sqref="U575">
    <cfRule type="cellIs" dxfId="787" priority="808" operator="equal">
      <formula>"Pendiente"</formula>
    </cfRule>
  </conditionalFormatting>
  <conditionalFormatting sqref="U574">
    <cfRule type="cellIs" dxfId="786" priority="807" operator="equal">
      <formula>"Pendiente"</formula>
    </cfRule>
  </conditionalFormatting>
  <conditionalFormatting sqref="U573">
    <cfRule type="cellIs" dxfId="785" priority="806" operator="equal">
      <formula>"Pendiente"</formula>
    </cfRule>
  </conditionalFormatting>
  <conditionalFormatting sqref="U572">
    <cfRule type="cellIs" dxfId="784" priority="805" operator="equal">
      <formula>"Pendiente"</formula>
    </cfRule>
  </conditionalFormatting>
  <conditionalFormatting sqref="U571">
    <cfRule type="cellIs" dxfId="783" priority="804" operator="equal">
      <formula>"Pendiente"</formula>
    </cfRule>
  </conditionalFormatting>
  <conditionalFormatting sqref="U569">
    <cfRule type="cellIs" dxfId="782" priority="803" operator="equal">
      <formula>"Pendiente"</formula>
    </cfRule>
  </conditionalFormatting>
  <conditionalFormatting sqref="U568">
    <cfRule type="cellIs" dxfId="781" priority="802" operator="equal">
      <formula>"Pendiente"</formula>
    </cfRule>
  </conditionalFormatting>
  <conditionalFormatting sqref="X567">
    <cfRule type="cellIs" dxfId="780" priority="801" operator="equal">
      <formula>"Pendiente"</formula>
    </cfRule>
  </conditionalFormatting>
  <conditionalFormatting sqref="X567">
    <cfRule type="containsText" dxfId="779" priority="800" operator="containsText" text="PENDIENTE">
      <formula>NOT(ISERROR(SEARCH("PENDIENTE",X567)))</formula>
    </cfRule>
  </conditionalFormatting>
  <conditionalFormatting sqref="U567">
    <cfRule type="cellIs" dxfId="778" priority="799" operator="equal">
      <formula>"Pendiente"</formula>
    </cfRule>
  </conditionalFormatting>
  <conditionalFormatting sqref="U566">
    <cfRule type="cellIs" dxfId="777" priority="798" operator="equal">
      <formula>"Pendiente"</formula>
    </cfRule>
  </conditionalFormatting>
  <conditionalFormatting sqref="U565">
    <cfRule type="cellIs" dxfId="776" priority="797" operator="equal">
      <formula>"Pendiente"</formula>
    </cfRule>
  </conditionalFormatting>
  <conditionalFormatting sqref="U564">
    <cfRule type="cellIs" dxfId="775" priority="796" operator="equal">
      <formula>"Pendiente"</formula>
    </cfRule>
  </conditionalFormatting>
  <conditionalFormatting sqref="U563">
    <cfRule type="cellIs" dxfId="774" priority="795" operator="equal">
      <formula>"Pendiente"</formula>
    </cfRule>
  </conditionalFormatting>
  <conditionalFormatting sqref="U562">
    <cfRule type="cellIs" dxfId="773" priority="794" operator="equal">
      <formula>"Pendiente"</formula>
    </cfRule>
  </conditionalFormatting>
  <conditionalFormatting sqref="U561">
    <cfRule type="cellIs" dxfId="772" priority="793" operator="equal">
      <formula>"Pendiente"</formula>
    </cfRule>
  </conditionalFormatting>
  <conditionalFormatting sqref="U560">
    <cfRule type="cellIs" dxfId="771" priority="792" operator="equal">
      <formula>"Pendiente"</formula>
    </cfRule>
  </conditionalFormatting>
  <conditionalFormatting sqref="N720 N714:N717 N711 N706:N708 N699:N704 N695 N692:N693 N685:N689 N682 N678:N679 N671:N676 N669 N666:N667 N663:N664 N657:N660 N655 N653 N645:N651 N634:N643 N624:N632 N620:N621 N617:N618 N611:N615 N606:N609 N595:N604 N592:N593 N584:N590 N571:N582 N531:N544 N526:N528 N511:N524 N492:N509 N489:N490 N484:N487 N481:N482 N462:N479 N459:N460 N453:N457 N451 N444:N448 N435:N441 N427:N433 N393:N412 N388:N391 N374:N386 N367:N372 N351:N365 N347:N349 N342:N345 N314:N340 N266:N312 N141:N150 N109:N136">
    <cfRule type="cellIs" dxfId="770" priority="791" operator="equal">
      <formula>"Pendiente"</formula>
    </cfRule>
  </conditionalFormatting>
  <conditionalFormatting sqref="N720 N714:N717 N711 N706:N708 N699:N704 N695 N692:N693 N685:N689 N682 N678:N679 N671:N676 N669 N666:N667 N663:N664 N657:N660 N655 N653 N645:N651 N634:N643 N624:N632 N620:N621 N617:N618 N611:N615 N606:N609 N595:N604 N592:N593 N584:N590 N571:N582 N531:N544 N526:N528 N511:N524 N492:N509 N489:N490 N484:N487 N481:N482 N462:N479 N459:N460 N453:N457 N451 N444:N448 N435:N441 N427:N433">
    <cfRule type="containsText" dxfId="769" priority="790" operator="containsText" text="EN EJECUCIÓN">
      <formula>NOT(ISERROR(SEARCH("EN EJECUCIÓN",N427)))</formula>
    </cfRule>
  </conditionalFormatting>
  <conditionalFormatting sqref="N720 N714:N717 N711 N706:N708 N699:N704 N695 N692:N693 N685:N689 N682 N678:N679 N671:N676 N669 N666:N667 N663:N664 N657:N660 N655 N653 N645:N651 N634:N643 N624:N632 N620:N621 N617:N618 N611:N615 N606:N609 N595:N604 N592:N593 N584:N590 N571:N582">
    <cfRule type="containsText" dxfId="768" priority="789" operator="containsText" text="FIRMADO">
      <formula>NOT(ISERROR(SEARCH("FIRMADO",N571)))</formula>
    </cfRule>
  </conditionalFormatting>
  <conditionalFormatting sqref="N657:N660 N645:N651 N624:N632 N620:N621 N592:N593">
    <cfRule type="containsText" dxfId="767" priority="788" operator="containsText" text="PENDIENTE">
      <formula>NOT(ISERROR(SEARCH("PENDIENTE",N592)))</formula>
    </cfRule>
  </conditionalFormatting>
  <conditionalFormatting sqref="V711">
    <cfRule type="cellIs" dxfId="766" priority="787" operator="equal">
      <formula>"Pendiente"</formula>
    </cfRule>
  </conditionalFormatting>
  <conditionalFormatting sqref="V711">
    <cfRule type="containsText" dxfId="765" priority="786" operator="containsText" text="PENDIENTE">
      <formula>NOT(ISERROR(SEARCH("PENDIENTE",V711)))</formula>
    </cfRule>
  </conditionalFormatting>
  <conditionalFormatting sqref="V711">
    <cfRule type="cellIs" dxfId="764" priority="785" operator="equal">
      <formula>"Pendiente"</formula>
    </cfRule>
  </conditionalFormatting>
  <conditionalFormatting sqref="V708">
    <cfRule type="cellIs" dxfId="763" priority="784" operator="equal">
      <formula>"Pendiente"</formula>
    </cfRule>
  </conditionalFormatting>
  <conditionalFormatting sqref="V708">
    <cfRule type="containsText" dxfId="762" priority="783" operator="containsText" text="PENDIENTE">
      <formula>NOT(ISERROR(SEARCH("PENDIENTE",V708)))</formula>
    </cfRule>
  </conditionalFormatting>
  <conditionalFormatting sqref="V708">
    <cfRule type="cellIs" dxfId="761" priority="782" operator="equal">
      <formula>"Pendiente"</formula>
    </cfRule>
  </conditionalFormatting>
  <conditionalFormatting sqref="U721">
    <cfRule type="cellIs" dxfId="760" priority="781" operator="equal">
      <formula>"Pendiente"</formula>
    </cfRule>
  </conditionalFormatting>
  <conditionalFormatting sqref="U721">
    <cfRule type="containsText" dxfId="759" priority="780" operator="containsText" text="PENDIENTE">
      <formula>NOT(ISERROR(SEARCH("PENDIENTE",U721)))</formula>
    </cfRule>
  </conditionalFormatting>
  <conditionalFormatting sqref="U721">
    <cfRule type="cellIs" dxfId="758" priority="779" operator="equal">
      <formula>"Pendiente"</formula>
    </cfRule>
  </conditionalFormatting>
  <conditionalFormatting sqref="U722">
    <cfRule type="cellIs" dxfId="757" priority="778" operator="equal">
      <formula>"Pendiente"</formula>
    </cfRule>
  </conditionalFormatting>
  <conditionalFormatting sqref="U722">
    <cfRule type="containsText" dxfId="756" priority="777" operator="containsText" text="PENDIENTE">
      <formula>NOT(ISERROR(SEARCH("PENDIENTE",U722)))</formula>
    </cfRule>
  </conditionalFormatting>
  <conditionalFormatting sqref="U722">
    <cfRule type="cellIs" dxfId="755" priority="776" operator="equal">
      <formula>"Pendiente"</formula>
    </cfRule>
  </conditionalFormatting>
  <conditionalFormatting sqref="U723">
    <cfRule type="cellIs" dxfId="754" priority="775" operator="equal">
      <formula>"Pendiente"</formula>
    </cfRule>
  </conditionalFormatting>
  <conditionalFormatting sqref="U723">
    <cfRule type="containsText" dxfId="753" priority="774" operator="containsText" text="PENDIENTE">
      <formula>NOT(ISERROR(SEARCH("PENDIENTE",U723)))</formula>
    </cfRule>
  </conditionalFormatting>
  <conditionalFormatting sqref="U723">
    <cfRule type="cellIs" dxfId="752" priority="773" operator="equal">
      <formula>"Pendiente"</formula>
    </cfRule>
  </conditionalFormatting>
  <conditionalFormatting sqref="U724">
    <cfRule type="cellIs" dxfId="751" priority="772" operator="equal">
      <formula>"Pendiente"</formula>
    </cfRule>
  </conditionalFormatting>
  <conditionalFormatting sqref="U724">
    <cfRule type="containsText" dxfId="750" priority="771" operator="containsText" text="PENDIENTE">
      <formula>NOT(ISERROR(SEARCH("PENDIENTE",U724)))</formula>
    </cfRule>
  </conditionalFormatting>
  <conditionalFormatting sqref="U724">
    <cfRule type="cellIs" dxfId="749" priority="770" operator="equal">
      <formula>"Pendiente"</formula>
    </cfRule>
  </conditionalFormatting>
  <conditionalFormatting sqref="U726">
    <cfRule type="cellIs" dxfId="748" priority="769" operator="equal">
      <formula>"Pendiente"</formula>
    </cfRule>
  </conditionalFormatting>
  <conditionalFormatting sqref="U726">
    <cfRule type="containsText" dxfId="747" priority="768" operator="containsText" text="PENDIENTE">
      <formula>NOT(ISERROR(SEARCH("PENDIENTE",U726)))</formula>
    </cfRule>
  </conditionalFormatting>
  <conditionalFormatting sqref="U726">
    <cfRule type="cellIs" dxfId="746" priority="767" operator="equal">
      <formula>"Pendiente"</formula>
    </cfRule>
  </conditionalFormatting>
  <conditionalFormatting sqref="U727">
    <cfRule type="cellIs" dxfId="745" priority="766" operator="equal">
      <formula>"Pendiente"</formula>
    </cfRule>
  </conditionalFormatting>
  <conditionalFormatting sqref="U727">
    <cfRule type="containsText" dxfId="744" priority="765" operator="containsText" text="PENDIENTE">
      <formula>NOT(ISERROR(SEARCH("PENDIENTE",U727)))</formula>
    </cfRule>
  </conditionalFormatting>
  <conditionalFormatting sqref="U727">
    <cfRule type="cellIs" dxfId="743" priority="764" operator="equal">
      <formula>"Pendiente"</formula>
    </cfRule>
  </conditionalFormatting>
  <conditionalFormatting sqref="U728">
    <cfRule type="cellIs" dxfId="742" priority="763" operator="equal">
      <formula>"Pendiente"</formula>
    </cfRule>
  </conditionalFormatting>
  <conditionalFormatting sqref="U728">
    <cfRule type="containsText" dxfId="741" priority="762" operator="containsText" text="PENDIENTE">
      <formula>NOT(ISERROR(SEARCH("PENDIENTE",U728)))</formula>
    </cfRule>
  </conditionalFormatting>
  <conditionalFormatting sqref="U728">
    <cfRule type="cellIs" dxfId="740" priority="761" operator="equal">
      <formula>"Pendiente"</formula>
    </cfRule>
  </conditionalFormatting>
  <conditionalFormatting sqref="U729">
    <cfRule type="cellIs" dxfId="739" priority="760" operator="equal">
      <formula>"Pendiente"</formula>
    </cfRule>
  </conditionalFormatting>
  <conditionalFormatting sqref="U729">
    <cfRule type="containsText" dxfId="738" priority="759" operator="containsText" text="PENDIENTE">
      <formula>NOT(ISERROR(SEARCH("PENDIENTE",U729)))</formula>
    </cfRule>
  </conditionalFormatting>
  <conditionalFormatting sqref="U729">
    <cfRule type="cellIs" dxfId="737" priority="758" operator="equal">
      <formula>"Pendiente"</formula>
    </cfRule>
  </conditionalFormatting>
  <conditionalFormatting sqref="U733">
    <cfRule type="cellIs" dxfId="736" priority="757" operator="equal">
      <formula>"Pendiente"</formula>
    </cfRule>
  </conditionalFormatting>
  <conditionalFormatting sqref="U733">
    <cfRule type="containsText" dxfId="735" priority="756" operator="containsText" text="PENDIENTE">
      <formula>NOT(ISERROR(SEARCH("PENDIENTE",U733)))</formula>
    </cfRule>
  </conditionalFormatting>
  <conditionalFormatting sqref="U733">
    <cfRule type="cellIs" dxfId="734" priority="755" operator="equal">
      <formula>"Pendiente"</formula>
    </cfRule>
  </conditionalFormatting>
  <conditionalFormatting sqref="U734">
    <cfRule type="cellIs" dxfId="733" priority="754" operator="equal">
      <formula>"Pendiente"</formula>
    </cfRule>
  </conditionalFormatting>
  <conditionalFormatting sqref="U734">
    <cfRule type="containsText" dxfId="732" priority="753" operator="containsText" text="PENDIENTE">
      <formula>NOT(ISERROR(SEARCH("PENDIENTE",U734)))</formula>
    </cfRule>
  </conditionalFormatting>
  <conditionalFormatting sqref="U734">
    <cfRule type="cellIs" dxfId="731" priority="752" operator="equal">
      <formula>"Pendiente"</formula>
    </cfRule>
  </conditionalFormatting>
  <conditionalFormatting sqref="U735">
    <cfRule type="cellIs" dxfId="730" priority="751" operator="equal">
      <formula>"Pendiente"</formula>
    </cfRule>
  </conditionalFormatting>
  <conditionalFormatting sqref="U735">
    <cfRule type="containsText" dxfId="729" priority="750" operator="containsText" text="PENDIENTE">
      <formula>NOT(ISERROR(SEARCH("PENDIENTE",U735)))</formula>
    </cfRule>
  </conditionalFormatting>
  <conditionalFormatting sqref="U735">
    <cfRule type="cellIs" dxfId="728" priority="749" operator="equal">
      <formula>"Pendiente"</formula>
    </cfRule>
  </conditionalFormatting>
  <conditionalFormatting sqref="U909">
    <cfRule type="cellIs" dxfId="727" priority="748" operator="equal">
      <formula>"Pendiente"</formula>
    </cfRule>
  </conditionalFormatting>
  <conditionalFormatting sqref="U909">
    <cfRule type="containsText" dxfId="726" priority="747" operator="containsText" text="PENDIENTE">
      <formula>NOT(ISERROR(SEARCH("PENDIENTE",U909)))</formula>
    </cfRule>
  </conditionalFormatting>
  <conditionalFormatting sqref="U909">
    <cfRule type="cellIs" dxfId="725" priority="746" operator="equal">
      <formula>"Pendiente"</formula>
    </cfRule>
  </conditionalFormatting>
  <conditionalFormatting sqref="U908">
    <cfRule type="cellIs" dxfId="724" priority="745" operator="equal">
      <formula>"Pendiente"</formula>
    </cfRule>
  </conditionalFormatting>
  <conditionalFormatting sqref="U908">
    <cfRule type="containsText" dxfId="723" priority="744" operator="containsText" text="PENDIENTE">
      <formula>NOT(ISERROR(SEARCH("PENDIENTE",U908)))</formula>
    </cfRule>
  </conditionalFormatting>
  <conditionalFormatting sqref="U905">
    <cfRule type="cellIs" dxfId="722" priority="743" operator="equal">
      <formula>"Pendiente"</formula>
    </cfRule>
  </conditionalFormatting>
  <conditionalFormatting sqref="U905">
    <cfRule type="containsText" dxfId="721" priority="742" operator="containsText" text="PENDIENTE">
      <formula>NOT(ISERROR(SEARCH("PENDIENTE",U905)))</formula>
    </cfRule>
  </conditionalFormatting>
  <conditionalFormatting sqref="U905">
    <cfRule type="cellIs" dxfId="720" priority="741" operator="equal">
      <formula>"Pendiente"</formula>
    </cfRule>
  </conditionalFormatting>
  <conditionalFormatting sqref="W907:X907">
    <cfRule type="cellIs" dxfId="719" priority="740" operator="equal">
      <formula>"Pendiente"</formula>
    </cfRule>
  </conditionalFormatting>
  <conditionalFormatting sqref="W907:X907">
    <cfRule type="containsText" dxfId="718" priority="739" operator="containsText" text="PENDIENTE">
      <formula>NOT(ISERROR(SEARCH("PENDIENTE",W907)))</formula>
    </cfRule>
  </conditionalFormatting>
  <conditionalFormatting sqref="U904">
    <cfRule type="cellIs" dxfId="717" priority="738" operator="equal">
      <formula>"Pendiente"</formula>
    </cfRule>
  </conditionalFormatting>
  <conditionalFormatting sqref="U904">
    <cfRule type="containsText" dxfId="716" priority="737" operator="containsText" text="PENDIENTE">
      <formula>NOT(ISERROR(SEARCH("PENDIENTE",U904)))</formula>
    </cfRule>
  </conditionalFormatting>
  <conditionalFormatting sqref="U904">
    <cfRule type="cellIs" dxfId="715" priority="736" operator="equal">
      <formula>"Pendiente"</formula>
    </cfRule>
  </conditionalFormatting>
  <conditionalFormatting sqref="U902">
    <cfRule type="cellIs" dxfId="714" priority="735" operator="equal">
      <formula>"Pendiente"</formula>
    </cfRule>
  </conditionalFormatting>
  <conditionalFormatting sqref="U902">
    <cfRule type="containsText" dxfId="713" priority="734" operator="containsText" text="PENDIENTE">
      <formula>NOT(ISERROR(SEARCH("PENDIENTE",U902)))</formula>
    </cfRule>
  </conditionalFormatting>
  <conditionalFormatting sqref="U902">
    <cfRule type="cellIs" dxfId="712" priority="733" operator="equal">
      <formula>"Pendiente"</formula>
    </cfRule>
  </conditionalFormatting>
  <conditionalFormatting sqref="U899">
    <cfRule type="cellIs" dxfId="711" priority="732" operator="equal">
      <formula>"Pendiente"</formula>
    </cfRule>
  </conditionalFormatting>
  <conditionalFormatting sqref="U899">
    <cfRule type="containsText" dxfId="710" priority="731" operator="containsText" text="PENDIENTE">
      <formula>NOT(ISERROR(SEARCH("PENDIENTE",U899)))</formula>
    </cfRule>
  </conditionalFormatting>
  <conditionalFormatting sqref="U899">
    <cfRule type="cellIs" dxfId="709" priority="730" operator="equal">
      <formula>"Pendiente"</formula>
    </cfRule>
  </conditionalFormatting>
  <conditionalFormatting sqref="U898">
    <cfRule type="cellIs" dxfId="708" priority="729" operator="equal">
      <formula>"Pendiente"</formula>
    </cfRule>
  </conditionalFormatting>
  <conditionalFormatting sqref="U898">
    <cfRule type="containsText" dxfId="707" priority="728" operator="containsText" text="PENDIENTE">
      <formula>NOT(ISERROR(SEARCH("PENDIENTE",U898)))</formula>
    </cfRule>
  </conditionalFormatting>
  <conditionalFormatting sqref="U898">
    <cfRule type="cellIs" dxfId="706" priority="727" operator="equal">
      <formula>"Pendiente"</formula>
    </cfRule>
  </conditionalFormatting>
  <conditionalFormatting sqref="U897">
    <cfRule type="cellIs" dxfId="705" priority="726" operator="equal">
      <formula>"Pendiente"</formula>
    </cfRule>
  </conditionalFormatting>
  <conditionalFormatting sqref="U897">
    <cfRule type="containsText" dxfId="704" priority="725" operator="containsText" text="PENDIENTE">
      <formula>NOT(ISERROR(SEARCH("PENDIENTE",U897)))</formula>
    </cfRule>
  </conditionalFormatting>
  <conditionalFormatting sqref="U897">
    <cfRule type="cellIs" dxfId="703" priority="724" operator="equal">
      <formula>"Pendiente"</formula>
    </cfRule>
  </conditionalFormatting>
  <conditionalFormatting sqref="V897">
    <cfRule type="cellIs" dxfId="702" priority="723" operator="equal">
      <formula>"Pendiente"</formula>
    </cfRule>
  </conditionalFormatting>
  <conditionalFormatting sqref="V897">
    <cfRule type="containsText" dxfId="701" priority="722" operator="containsText" text="PENDIENTE">
      <formula>NOT(ISERROR(SEARCH("PENDIENTE",V897)))</formula>
    </cfRule>
  </conditionalFormatting>
  <conditionalFormatting sqref="V897">
    <cfRule type="cellIs" dxfId="700" priority="721" operator="equal">
      <formula>"Pendiente"</formula>
    </cfRule>
  </conditionalFormatting>
  <conditionalFormatting sqref="U893">
    <cfRule type="cellIs" dxfId="699" priority="720" operator="equal">
      <formula>"Pendiente"</formula>
    </cfRule>
  </conditionalFormatting>
  <conditionalFormatting sqref="U893">
    <cfRule type="containsText" dxfId="698" priority="719" operator="containsText" text="PENDIENTE">
      <formula>NOT(ISERROR(SEARCH("PENDIENTE",U893)))</formula>
    </cfRule>
  </conditionalFormatting>
  <conditionalFormatting sqref="U893">
    <cfRule type="cellIs" dxfId="697" priority="718" operator="equal">
      <formula>"Pendiente"</formula>
    </cfRule>
  </conditionalFormatting>
  <conditionalFormatting sqref="U890">
    <cfRule type="cellIs" dxfId="696" priority="717" operator="equal">
      <formula>"Pendiente"</formula>
    </cfRule>
  </conditionalFormatting>
  <conditionalFormatting sqref="U890">
    <cfRule type="containsText" dxfId="695" priority="716" operator="containsText" text="PENDIENTE">
      <formula>NOT(ISERROR(SEARCH("PENDIENTE",U890)))</formula>
    </cfRule>
  </conditionalFormatting>
  <conditionalFormatting sqref="U890">
    <cfRule type="cellIs" dxfId="694" priority="715" operator="equal">
      <formula>"Pendiente"</formula>
    </cfRule>
  </conditionalFormatting>
  <conditionalFormatting sqref="V890">
    <cfRule type="cellIs" dxfId="693" priority="714" operator="equal">
      <formula>"Pendiente"</formula>
    </cfRule>
  </conditionalFormatting>
  <conditionalFormatting sqref="V890">
    <cfRule type="containsText" dxfId="692" priority="713" operator="containsText" text="PENDIENTE">
      <formula>NOT(ISERROR(SEARCH("PENDIENTE",V890)))</formula>
    </cfRule>
  </conditionalFormatting>
  <conditionalFormatting sqref="V890">
    <cfRule type="cellIs" dxfId="691" priority="712" operator="equal">
      <formula>"Pendiente"</formula>
    </cfRule>
  </conditionalFormatting>
  <conditionalFormatting sqref="U889">
    <cfRule type="cellIs" dxfId="690" priority="711" operator="equal">
      <formula>"Pendiente"</formula>
    </cfRule>
  </conditionalFormatting>
  <conditionalFormatting sqref="U889">
    <cfRule type="containsText" dxfId="689" priority="710" operator="containsText" text="PENDIENTE">
      <formula>NOT(ISERROR(SEARCH("PENDIENTE",U889)))</formula>
    </cfRule>
  </conditionalFormatting>
  <conditionalFormatting sqref="U889">
    <cfRule type="cellIs" dxfId="688" priority="709" operator="equal">
      <formula>"Pendiente"</formula>
    </cfRule>
  </conditionalFormatting>
  <conditionalFormatting sqref="U888">
    <cfRule type="cellIs" dxfId="687" priority="708" operator="equal">
      <formula>"Pendiente"</formula>
    </cfRule>
  </conditionalFormatting>
  <conditionalFormatting sqref="U888">
    <cfRule type="containsText" dxfId="686" priority="707" operator="containsText" text="PENDIENTE">
      <formula>NOT(ISERROR(SEARCH("PENDIENTE",U888)))</formula>
    </cfRule>
  </conditionalFormatting>
  <conditionalFormatting sqref="U888">
    <cfRule type="cellIs" dxfId="685" priority="706" operator="equal">
      <formula>"Pendiente"</formula>
    </cfRule>
  </conditionalFormatting>
  <conditionalFormatting sqref="U884">
    <cfRule type="cellIs" dxfId="684" priority="705" operator="equal">
      <formula>"Pendiente"</formula>
    </cfRule>
  </conditionalFormatting>
  <conditionalFormatting sqref="U884">
    <cfRule type="containsText" dxfId="683" priority="704" operator="containsText" text="PENDIENTE">
      <formula>NOT(ISERROR(SEARCH("PENDIENTE",U884)))</formula>
    </cfRule>
  </conditionalFormatting>
  <conditionalFormatting sqref="U884">
    <cfRule type="cellIs" dxfId="682" priority="703" operator="equal">
      <formula>"Pendiente"</formula>
    </cfRule>
  </conditionalFormatting>
  <conditionalFormatting sqref="U883">
    <cfRule type="cellIs" dxfId="681" priority="702" operator="equal">
      <formula>"Pendiente"</formula>
    </cfRule>
  </conditionalFormatting>
  <conditionalFormatting sqref="U883">
    <cfRule type="containsText" dxfId="680" priority="701" operator="containsText" text="PENDIENTE">
      <formula>NOT(ISERROR(SEARCH("PENDIENTE",U883)))</formula>
    </cfRule>
  </conditionalFormatting>
  <conditionalFormatting sqref="U883">
    <cfRule type="cellIs" dxfId="679" priority="700" operator="equal">
      <formula>"Pendiente"</formula>
    </cfRule>
  </conditionalFormatting>
  <conditionalFormatting sqref="U882">
    <cfRule type="cellIs" dxfId="678" priority="699" operator="equal">
      <formula>"Pendiente"</formula>
    </cfRule>
  </conditionalFormatting>
  <conditionalFormatting sqref="U882">
    <cfRule type="containsText" dxfId="677" priority="698" operator="containsText" text="PENDIENTE">
      <formula>NOT(ISERROR(SEARCH("PENDIENTE",U882)))</formula>
    </cfRule>
  </conditionalFormatting>
  <conditionalFormatting sqref="U882">
    <cfRule type="cellIs" dxfId="676" priority="697" operator="equal">
      <formula>"Pendiente"</formula>
    </cfRule>
  </conditionalFormatting>
  <conditionalFormatting sqref="U880">
    <cfRule type="cellIs" dxfId="675" priority="696" operator="equal">
      <formula>"Pendiente"</formula>
    </cfRule>
  </conditionalFormatting>
  <conditionalFormatting sqref="U880">
    <cfRule type="containsText" dxfId="674" priority="695" operator="containsText" text="PENDIENTE">
      <formula>NOT(ISERROR(SEARCH("PENDIENTE",U880)))</formula>
    </cfRule>
  </conditionalFormatting>
  <conditionalFormatting sqref="U880">
    <cfRule type="cellIs" dxfId="673" priority="694" operator="equal">
      <formula>"Pendiente"</formula>
    </cfRule>
  </conditionalFormatting>
  <conditionalFormatting sqref="U878">
    <cfRule type="cellIs" dxfId="672" priority="693" operator="equal">
      <formula>"Pendiente"</formula>
    </cfRule>
  </conditionalFormatting>
  <conditionalFormatting sqref="U878">
    <cfRule type="containsText" dxfId="671" priority="692" operator="containsText" text="PENDIENTE">
      <formula>NOT(ISERROR(SEARCH("PENDIENTE",U878)))</formula>
    </cfRule>
  </conditionalFormatting>
  <conditionalFormatting sqref="U878">
    <cfRule type="cellIs" dxfId="670" priority="691" operator="equal">
      <formula>"Pendiente"</formula>
    </cfRule>
  </conditionalFormatting>
  <conditionalFormatting sqref="U877">
    <cfRule type="cellIs" dxfId="669" priority="690" operator="equal">
      <formula>"Pendiente"</formula>
    </cfRule>
  </conditionalFormatting>
  <conditionalFormatting sqref="U877">
    <cfRule type="containsText" dxfId="668" priority="689" operator="containsText" text="PENDIENTE">
      <formula>NOT(ISERROR(SEARCH("PENDIENTE",U877)))</formula>
    </cfRule>
  </conditionalFormatting>
  <conditionalFormatting sqref="U877">
    <cfRule type="cellIs" dxfId="667" priority="688" operator="equal">
      <formula>"Pendiente"</formula>
    </cfRule>
  </conditionalFormatting>
  <conditionalFormatting sqref="U876">
    <cfRule type="cellIs" dxfId="666" priority="687" operator="equal">
      <formula>"Pendiente"</formula>
    </cfRule>
  </conditionalFormatting>
  <conditionalFormatting sqref="U876">
    <cfRule type="containsText" dxfId="665" priority="686" operator="containsText" text="PENDIENTE">
      <formula>NOT(ISERROR(SEARCH("PENDIENTE",U876)))</formula>
    </cfRule>
  </conditionalFormatting>
  <conditionalFormatting sqref="U876">
    <cfRule type="cellIs" dxfId="664" priority="685" operator="equal">
      <formula>"Pendiente"</formula>
    </cfRule>
  </conditionalFormatting>
  <conditionalFormatting sqref="U875">
    <cfRule type="cellIs" dxfId="663" priority="684" operator="equal">
      <formula>"Pendiente"</formula>
    </cfRule>
  </conditionalFormatting>
  <conditionalFormatting sqref="U875">
    <cfRule type="containsText" dxfId="662" priority="683" operator="containsText" text="PENDIENTE">
      <formula>NOT(ISERROR(SEARCH("PENDIENTE",U875)))</formula>
    </cfRule>
  </conditionalFormatting>
  <conditionalFormatting sqref="U875">
    <cfRule type="cellIs" dxfId="661" priority="682" operator="equal">
      <formula>"Pendiente"</formula>
    </cfRule>
  </conditionalFormatting>
  <conditionalFormatting sqref="U873">
    <cfRule type="cellIs" dxfId="660" priority="681" operator="equal">
      <formula>"Pendiente"</formula>
    </cfRule>
  </conditionalFormatting>
  <conditionalFormatting sqref="U873">
    <cfRule type="containsText" dxfId="659" priority="680" operator="containsText" text="PENDIENTE">
      <formula>NOT(ISERROR(SEARCH("PENDIENTE",U873)))</formula>
    </cfRule>
  </conditionalFormatting>
  <conditionalFormatting sqref="U873">
    <cfRule type="cellIs" dxfId="658" priority="679" operator="equal">
      <formula>"Pendiente"</formula>
    </cfRule>
  </conditionalFormatting>
  <conditionalFormatting sqref="U871">
    <cfRule type="cellIs" dxfId="657" priority="678" operator="equal">
      <formula>"Pendiente"</formula>
    </cfRule>
  </conditionalFormatting>
  <conditionalFormatting sqref="U871">
    <cfRule type="containsText" dxfId="656" priority="677" operator="containsText" text="PENDIENTE">
      <formula>NOT(ISERROR(SEARCH("PENDIENTE",U871)))</formula>
    </cfRule>
  </conditionalFormatting>
  <conditionalFormatting sqref="U871">
    <cfRule type="cellIs" dxfId="655" priority="676" operator="equal">
      <formula>"Pendiente"</formula>
    </cfRule>
  </conditionalFormatting>
  <conditionalFormatting sqref="U870">
    <cfRule type="cellIs" dxfId="654" priority="675" operator="equal">
      <formula>"Pendiente"</formula>
    </cfRule>
  </conditionalFormatting>
  <conditionalFormatting sqref="U870">
    <cfRule type="containsText" dxfId="653" priority="674" operator="containsText" text="PENDIENTE">
      <formula>NOT(ISERROR(SEARCH("PENDIENTE",U870)))</formula>
    </cfRule>
  </conditionalFormatting>
  <conditionalFormatting sqref="U870">
    <cfRule type="cellIs" dxfId="652" priority="673" operator="equal">
      <formula>"Pendiente"</formula>
    </cfRule>
  </conditionalFormatting>
  <conditionalFormatting sqref="U869">
    <cfRule type="cellIs" dxfId="651" priority="672" operator="equal">
      <formula>"Pendiente"</formula>
    </cfRule>
  </conditionalFormatting>
  <conditionalFormatting sqref="U869">
    <cfRule type="containsText" dxfId="650" priority="671" operator="containsText" text="PENDIENTE">
      <formula>NOT(ISERROR(SEARCH("PENDIENTE",U869)))</formula>
    </cfRule>
  </conditionalFormatting>
  <conditionalFormatting sqref="U869">
    <cfRule type="cellIs" dxfId="649" priority="670" operator="equal">
      <formula>"Pendiente"</formula>
    </cfRule>
  </conditionalFormatting>
  <conditionalFormatting sqref="W867">
    <cfRule type="cellIs" dxfId="648" priority="669" operator="equal">
      <formula>"Pendiente"</formula>
    </cfRule>
  </conditionalFormatting>
  <conditionalFormatting sqref="W867">
    <cfRule type="containsText" dxfId="647" priority="668" operator="containsText" text="PENDIENTE">
      <formula>NOT(ISERROR(SEARCH("PENDIENTE",W867)))</formula>
    </cfRule>
  </conditionalFormatting>
  <conditionalFormatting sqref="U864">
    <cfRule type="cellIs" dxfId="646" priority="665" operator="equal">
      <formula>"Pendiente"</formula>
    </cfRule>
  </conditionalFormatting>
  <conditionalFormatting sqref="U864">
    <cfRule type="containsText" dxfId="645" priority="664" operator="containsText" text="PENDIENTE">
      <formula>NOT(ISERROR(SEARCH("PENDIENTE",U864)))</formula>
    </cfRule>
  </conditionalFormatting>
  <conditionalFormatting sqref="U864">
    <cfRule type="cellIs" dxfId="644" priority="663" operator="equal">
      <formula>"Pendiente"</formula>
    </cfRule>
  </conditionalFormatting>
  <conditionalFormatting sqref="U863">
    <cfRule type="cellIs" dxfId="643" priority="662" operator="equal">
      <formula>"Pendiente"</formula>
    </cfRule>
  </conditionalFormatting>
  <conditionalFormatting sqref="U863">
    <cfRule type="containsText" dxfId="642" priority="661" operator="containsText" text="PENDIENTE">
      <formula>NOT(ISERROR(SEARCH("PENDIENTE",U863)))</formula>
    </cfRule>
  </conditionalFormatting>
  <conditionalFormatting sqref="U863">
    <cfRule type="cellIs" dxfId="641" priority="660" operator="equal">
      <formula>"Pendiente"</formula>
    </cfRule>
  </conditionalFormatting>
  <conditionalFormatting sqref="U862">
    <cfRule type="cellIs" dxfId="640" priority="656" operator="equal">
      <formula>"Pendiente"</formula>
    </cfRule>
  </conditionalFormatting>
  <conditionalFormatting sqref="U862">
    <cfRule type="containsText" dxfId="639" priority="655" operator="containsText" text="PENDIENTE">
      <formula>NOT(ISERROR(SEARCH("PENDIENTE",U862)))</formula>
    </cfRule>
  </conditionalFormatting>
  <conditionalFormatting sqref="U862">
    <cfRule type="cellIs" dxfId="638" priority="654" operator="equal">
      <formula>"Pendiente"</formula>
    </cfRule>
  </conditionalFormatting>
  <conditionalFormatting sqref="U859">
    <cfRule type="cellIs" dxfId="637" priority="649" operator="equal">
      <formula>"Pendiente"</formula>
    </cfRule>
  </conditionalFormatting>
  <conditionalFormatting sqref="U859">
    <cfRule type="containsText" dxfId="636" priority="648" operator="containsText" text="PENDIENTE">
      <formula>NOT(ISERROR(SEARCH("PENDIENTE",U859)))</formula>
    </cfRule>
  </conditionalFormatting>
  <conditionalFormatting sqref="U859">
    <cfRule type="cellIs" dxfId="635" priority="647" operator="equal">
      <formula>"Pendiente"</formula>
    </cfRule>
  </conditionalFormatting>
  <conditionalFormatting sqref="U857">
    <cfRule type="cellIs" dxfId="634" priority="646" operator="equal">
      <formula>"Pendiente"</formula>
    </cfRule>
  </conditionalFormatting>
  <conditionalFormatting sqref="U857">
    <cfRule type="containsText" dxfId="633" priority="645" operator="containsText" text="PENDIENTE">
      <formula>NOT(ISERROR(SEARCH("PENDIENTE",U857)))</formula>
    </cfRule>
  </conditionalFormatting>
  <conditionalFormatting sqref="U857">
    <cfRule type="cellIs" dxfId="632" priority="644" operator="equal">
      <formula>"Pendiente"</formula>
    </cfRule>
  </conditionalFormatting>
  <conditionalFormatting sqref="U856">
    <cfRule type="cellIs" dxfId="631" priority="643" operator="equal">
      <formula>"Pendiente"</formula>
    </cfRule>
  </conditionalFormatting>
  <conditionalFormatting sqref="U856">
    <cfRule type="containsText" dxfId="630" priority="642" operator="containsText" text="PENDIENTE">
      <formula>NOT(ISERROR(SEARCH("PENDIENTE",U856)))</formula>
    </cfRule>
  </conditionalFormatting>
  <conditionalFormatting sqref="U856">
    <cfRule type="cellIs" dxfId="629" priority="641" operator="equal">
      <formula>"Pendiente"</formula>
    </cfRule>
  </conditionalFormatting>
  <conditionalFormatting sqref="U855">
    <cfRule type="cellIs" dxfId="628" priority="640" operator="equal">
      <formula>"Pendiente"</formula>
    </cfRule>
  </conditionalFormatting>
  <conditionalFormatting sqref="U855">
    <cfRule type="containsText" dxfId="627" priority="639" operator="containsText" text="PENDIENTE">
      <formula>NOT(ISERROR(SEARCH("PENDIENTE",U855)))</formula>
    </cfRule>
  </conditionalFormatting>
  <conditionalFormatting sqref="U855">
    <cfRule type="cellIs" dxfId="626" priority="638" operator="equal">
      <formula>"Pendiente"</formula>
    </cfRule>
  </conditionalFormatting>
  <conditionalFormatting sqref="U854">
    <cfRule type="cellIs" dxfId="625" priority="637" operator="equal">
      <formula>"Pendiente"</formula>
    </cfRule>
  </conditionalFormatting>
  <conditionalFormatting sqref="U854">
    <cfRule type="containsText" dxfId="624" priority="636" operator="containsText" text="PENDIENTE">
      <formula>NOT(ISERROR(SEARCH("PENDIENTE",U854)))</formula>
    </cfRule>
  </conditionalFormatting>
  <conditionalFormatting sqref="U854">
    <cfRule type="cellIs" dxfId="623" priority="635" operator="equal">
      <formula>"Pendiente"</formula>
    </cfRule>
  </conditionalFormatting>
  <conditionalFormatting sqref="U853">
    <cfRule type="cellIs" dxfId="622" priority="634" operator="equal">
      <formula>"Pendiente"</formula>
    </cfRule>
  </conditionalFormatting>
  <conditionalFormatting sqref="U853">
    <cfRule type="containsText" dxfId="621" priority="633" operator="containsText" text="PENDIENTE">
      <formula>NOT(ISERROR(SEARCH("PENDIENTE",U853)))</formula>
    </cfRule>
  </conditionalFormatting>
  <conditionalFormatting sqref="U853">
    <cfRule type="cellIs" dxfId="620" priority="632" operator="equal">
      <formula>"Pendiente"</formula>
    </cfRule>
  </conditionalFormatting>
  <conditionalFormatting sqref="U851">
    <cfRule type="cellIs" dxfId="619" priority="631" operator="equal">
      <formula>"Pendiente"</formula>
    </cfRule>
  </conditionalFormatting>
  <conditionalFormatting sqref="U851">
    <cfRule type="containsText" dxfId="618" priority="630" operator="containsText" text="PENDIENTE">
      <formula>NOT(ISERROR(SEARCH("PENDIENTE",U851)))</formula>
    </cfRule>
  </conditionalFormatting>
  <conditionalFormatting sqref="U851">
    <cfRule type="cellIs" dxfId="617" priority="629" operator="equal">
      <formula>"Pendiente"</formula>
    </cfRule>
  </conditionalFormatting>
  <conditionalFormatting sqref="U850">
    <cfRule type="cellIs" dxfId="616" priority="628" operator="equal">
      <formula>"Pendiente"</formula>
    </cfRule>
  </conditionalFormatting>
  <conditionalFormatting sqref="U850">
    <cfRule type="containsText" dxfId="615" priority="627" operator="containsText" text="PENDIENTE">
      <formula>NOT(ISERROR(SEARCH("PENDIENTE",U850)))</formula>
    </cfRule>
  </conditionalFormatting>
  <conditionalFormatting sqref="U850">
    <cfRule type="cellIs" dxfId="614" priority="626" operator="equal">
      <formula>"Pendiente"</formula>
    </cfRule>
  </conditionalFormatting>
  <conditionalFormatting sqref="U849">
    <cfRule type="cellIs" dxfId="613" priority="625" operator="equal">
      <formula>"Pendiente"</formula>
    </cfRule>
  </conditionalFormatting>
  <conditionalFormatting sqref="U849">
    <cfRule type="containsText" dxfId="612" priority="624" operator="containsText" text="PENDIENTE">
      <formula>NOT(ISERROR(SEARCH("PENDIENTE",U849)))</formula>
    </cfRule>
  </conditionalFormatting>
  <conditionalFormatting sqref="U849">
    <cfRule type="cellIs" dxfId="611" priority="623" operator="equal">
      <formula>"Pendiente"</formula>
    </cfRule>
  </conditionalFormatting>
  <conditionalFormatting sqref="U846">
    <cfRule type="cellIs" dxfId="610" priority="622" operator="equal">
      <formula>"Pendiente"</formula>
    </cfRule>
  </conditionalFormatting>
  <conditionalFormatting sqref="U846">
    <cfRule type="containsText" dxfId="609" priority="621" operator="containsText" text="PENDIENTE">
      <formula>NOT(ISERROR(SEARCH("PENDIENTE",U846)))</formula>
    </cfRule>
  </conditionalFormatting>
  <conditionalFormatting sqref="U846">
    <cfRule type="cellIs" dxfId="608" priority="620" operator="equal">
      <formula>"Pendiente"</formula>
    </cfRule>
  </conditionalFormatting>
  <conditionalFormatting sqref="U845">
    <cfRule type="cellIs" dxfId="607" priority="619" operator="equal">
      <formula>"Pendiente"</formula>
    </cfRule>
  </conditionalFormatting>
  <conditionalFormatting sqref="U845">
    <cfRule type="containsText" dxfId="606" priority="618" operator="containsText" text="PENDIENTE">
      <formula>NOT(ISERROR(SEARCH("PENDIENTE",U845)))</formula>
    </cfRule>
  </conditionalFormatting>
  <conditionalFormatting sqref="U845">
    <cfRule type="cellIs" dxfId="605" priority="617" operator="equal">
      <formula>"Pendiente"</formula>
    </cfRule>
  </conditionalFormatting>
  <conditionalFormatting sqref="U844">
    <cfRule type="cellIs" dxfId="604" priority="616" operator="equal">
      <formula>"Pendiente"</formula>
    </cfRule>
  </conditionalFormatting>
  <conditionalFormatting sqref="U844">
    <cfRule type="containsText" dxfId="603" priority="615" operator="containsText" text="PENDIENTE">
      <formula>NOT(ISERROR(SEARCH("PENDIENTE",U844)))</formula>
    </cfRule>
  </conditionalFormatting>
  <conditionalFormatting sqref="U844">
    <cfRule type="cellIs" dxfId="602" priority="614" operator="equal">
      <formula>"Pendiente"</formula>
    </cfRule>
  </conditionalFormatting>
  <conditionalFormatting sqref="X843">
    <cfRule type="containsText" dxfId="601" priority="613" operator="containsText" text="PENDIENTE">
      <formula>NOT(ISERROR(SEARCH("PENDIENTE",X843)))</formula>
    </cfRule>
  </conditionalFormatting>
  <conditionalFormatting sqref="U843">
    <cfRule type="cellIs" dxfId="600" priority="612" operator="equal">
      <formula>"Pendiente"</formula>
    </cfRule>
  </conditionalFormatting>
  <conditionalFormatting sqref="U843">
    <cfRule type="containsText" dxfId="599" priority="611" operator="containsText" text="PENDIENTE">
      <formula>NOT(ISERROR(SEARCH("PENDIENTE",U843)))</formula>
    </cfRule>
  </conditionalFormatting>
  <conditionalFormatting sqref="U843">
    <cfRule type="cellIs" dxfId="598" priority="610" operator="equal">
      <formula>"Pendiente"</formula>
    </cfRule>
  </conditionalFormatting>
  <conditionalFormatting sqref="U841">
    <cfRule type="cellIs" dxfId="597" priority="609" operator="equal">
      <formula>"Pendiente"</formula>
    </cfRule>
  </conditionalFormatting>
  <conditionalFormatting sqref="U841">
    <cfRule type="containsText" dxfId="596" priority="608" operator="containsText" text="PENDIENTE">
      <formula>NOT(ISERROR(SEARCH("PENDIENTE",U841)))</formula>
    </cfRule>
  </conditionalFormatting>
  <conditionalFormatting sqref="U841">
    <cfRule type="cellIs" dxfId="595" priority="607" operator="equal">
      <formula>"Pendiente"</formula>
    </cfRule>
  </conditionalFormatting>
  <conditionalFormatting sqref="U840">
    <cfRule type="cellIs" dxfId="594" priority="606" operator="equal">
      <formula>"Pendiente"</formula>
    </cfRule>
  </conditionalFormatting>
  <conditionalFormatting sqref="U840">
    <cfRule type="containsText" dxfId="593" priority="605" operator="containsText" text="PENDIENTE">
      <formula>NOT(ISERROR(SEARCH("PENDIENTE",U840)))</formula>
    </cfRule>
  </conditionalFormatting>
  <conditionalFormatting sqref="U840">
    <cfRule type="cellIs" dxfId="592" priority="604" operator="equal">
      <formula>"Pendiente"</formula>
    </cfRule>
  </conditionalFormatting>
  <conditionalFormatting sqref="U839">
    <cfRule type="cellIs" dxfId="591" priority="603" operator="equal">
      <formula>"Pendiente"</formula>
    </cfRule>
  </conditionalFormatting>
  <conditionalFormatting sqref="U839">
    <cfRule type="containsText" dxfId="590" priority="602" operator="containsText" text="PENDIENTE">
      <formula>NOT(ISERROR(SEARCH("PENDIENTE",U839)))</formula>
    </cfRule>
  </conditionalFormatting>
  <conditionalFormatting sqref="U839">
    <cfRule type="cellIs" dxfId="589" priority="601" operator="equal">
      <formula>"Pendiente"</formula>
    </cfRule>
  </conditionalFormatting>
  <conditionalFormatting sqref="U838">
    <cfRule type="cellIs" dxfId="588" priority="600" operator="equal">
      <formula>"Pendiente"</formula>
    </cfRule>
  </conditionalFormatting>
  <conditionalFormatting sqref="U838">
    <cfRule type="containsText" dxfId="587" priority="599" operator="containsText" text="PENDIENTE">
      <formula>NOT(ISERROR(SEARCH("PENDIENTE",U838)))</formula>
    </cfRule>
  </conditionalFormatting>
  <conditionalFormatting sqref="U838">
    <cfRule type="cellIs" dxfId="586" priority="598" operator="equal">
      <formula>"Pendiente"</formula>
    </cfRule>
  </conditionalFormatting>
  <conditionalFormatting sqref="U837">
    <cfRule type="cellIs" dxfId="585" priority="597" operator="equal">
      <formula>"Pendiente"</formula>
    </cfRule>
  </conditionalFormatting>
  <conditionalFormatting sqref="U837">
    <cfRule type="containsText" dxfId="584" priority="596" operator="containsText" text="PENDIENTE">
      <formula>NOT(ISERROR(SEARCH("PENDIENTE",U837)))</formula>
    </cfRule>
  </conditionalFormatting>
  <conditionalFormatting sqref="U837">
    <cfRule type="cellIs" dxfId="583" priority="595" operator="equal">
      <formula>"Pendiente"</formula>
    </cfRule>
  </conditionalFormatting>
  <conditionalFormatting sqref="U836">
    <cfRule type="cellIs" dxfId="582" priority="594" operator="equal">
      <formula>"Pendiente"</formula>
    </cfRule>
  </conditionalFormatting>
  <conditionalFormatting sqref="U836">
    <cfRule type="containsText" dxfId="581" priority="593" operator="containsText" text="PENDIENTE">
      <formula>NOT(ISERROR(SEARCH("PENDIENTE",U836)))</formula>
    </cfRule>
  </conditionalFormatting>
  <conditionalFormatting sqref="U836">
    <cfRule type="cellIs" dxfId="580" priority="592" operator="equal">
      <formula>"Pendiente"</formula>
    </cfRule>
  </conditionalFormatting>
  <conditionalFormatting sqref="U834">
    <cfRule type="cellIs" dxfId="579" priority="591" operator="equal">
      <formula>"Pendiente"</formula>
    </cfRule>
  </conditionalFormatting>
  <conditionalFormatting sqref="U834">
    <cfRule type="containsText" dxfId="578" priority="590" operator="containsText" text="PENDIENTE">
      <formula>NOT(ISERROR(SEARCH("PENDIENTE",U834)))</formula>
    </cfRule>
  </conditionalFormatting>
  <conditionalFormatting sqref="U834">
    <cfRule type="cellIs" dxfId="577" priority="589" operator="equal">
      <formula>"Pendiente"</formula>
    </cfRule>
  </conditionalFormatting>
  <conditionalFormatting sqref="U831">
    <cfRule type="cellIs" dxfId="576" priority="588" operator="equal">
      <formula>"Pendiente"</formula>
    </cfRule>
  </conditionalFormatting>
  <conditionalFormatting sqref="U831">
    <cfRule type="containsText" dxfId="575" priority="587" operator="containsText" text="PENDIENTE">
      <formula>NOT(ISERROR(SEARCH("PENDIENTE",U831)))</formula>
    </cfRule>
  </conditionalFormatting>
  <conditionalFormatting sqref="U831">
    <cfRule type="cellIs" dxfId="574" priority="586" operator="equal">
      <formula>"Pendiente"</formula>
    </cfRule>
  </conditionalFormatting>
  <conditionalFormatting sqref="U830">
    <cfRule type="cellIs" dxfId="573" priority="585" operator="equal">
      <formula>"Pendiente"</formula>
    </cfRule>
  </conditionalFormatting>
  <conditionalFormatting sqref="U830">
    <cfRule type="containsText" dxfId="572" priority="584" operator="containsText" text="PENDIENTE">
      <formula>NOT(ISERROR(SEARCH("PENDIENTE",U830)))</formula>
    </cfRule>
  </conditionalFormatting>
  <conditionalFormatting sqref="U830">
    <cfRule type="cellIs" dxfId="571" priority="583" operator="equal">
      <formula>"Pendiente"</formula>
    </cfRule>
  </conditionalFormatting>
  <conditionalFormatting sqref="V830">
    <cfRule type="cellIs" dxfId="570" priority="582" operator="equal">
      <formula>"Pendiente"</formula>
    </cfRule>
  </conditionalFormatting>
  <conditionalFormatting sqref="V830">
    <cfRule type="containsText" dxfId="569" priority="581" operator="containsText" text="PENDIENTE">
      <formula>NOT(ISERROR(SEARCH("PENDIENTE",V830)))</formula>
    </cfRule>
  </conditionalFormatting>
  <conditionalFormatting sqref="V830">
    <cfRule type="cellIs" dxfId="568" priority="580" operator="equal">
      <formula>"Pendiente"</formula>
    </cfRule>
  </conditionalFormatting>
  <conditionalFormatting sqref="U829">
    <cfRule type="cellIs" dxfId="567" priority="579" operator="equal">
      <formula>"Pendiente"</formula>
    </cfRule>
  </conditionalFormatting>
  <conditionalFormatting sqref="U829">
    <cfRule type="containsText" dxfId="566" priority="578" operator="containsText" text="PENDIENTE">
      <formula>NOT(ISERROR(SEARCH("PENDIENTE",U829)))</formula>
    </cfRule>
  </conditionalFormatting>
  <conditionalFormatting sqref="U829">
    <cfRule type="cellIs" dxfId="565" priority="577" operator="equal">
      <formula>"Pendiente"</formula>
    </cfRule>
  </conditionalFormatting>
  <conditionalFormatting sqref="U828">
    <cfRule type="cellIs" dxfId="564" priority="576" operator="equal">
      <formula>"Pendiente"</formula>
    </cfRule>
  </conditionalFormatting>
  <conditionalFormatting sqref="U828">
    <cfRule type="containsText" dxfId="563" priority="575" operator="containsText" text="PENDIENTE">
      <formula>NOT(ISERROR(SEARCH("PENDIENTE",U828)))</formula>
    </cfRule>
  </conditionalFormatting>
  <conditionalFormatting sqref="U828">
    <cfRule type="cellIs" dxfId="562" priority="574" operator="equal">
      <formula>"Pendiente"</formula>
    </cfRule>
  </conditionalFormatting>
  <conditionalFormatting sqref="U827">
    <cfRule type="cellIs" dxfId="561" priority="573" operator="equal">
      <formula>"Pendiente"</formula>
    </cfRule>
  </conditionalFormatting>
  <conditionalFormatting sqref="U827">
    <cfRule type="containsText" dxfId="560" priority="572" operator="containsText" text="PENDIENTE">
      <formula>NOT(ISERROR(SEARCH("PENDIENTE",U827)))</formula>
    </cfRule>
  </conditionalFormatting>
  <conditionalFormatting sqref="U827">
    <cfRule type="cellIs" dxfId="559" priority="571" operator="equal">
      <formula>"Pendiente"</formula>
    </cfRule>
  </conditionalFormatting>
  <conditionalFormatting sqref="U826">
    <cfRule type="cellIs" dxfId="558" priority="570" operator="equal">
      <formula>"Pendiente"</formula>
    </cfRule>
  </conditionalFormatting>
  <conditionalFormatting sqref="U826">
    <cfRule type="containsText" dxfId="557" priority="569" operator="containsText" text="PENDIENTE">
      <formula>NOT(ISERROR(SEARCH("PENDIENTE",U826)))</formula>
    </cfRule>
  </conditionalFormatting>
  <conditionalFormatting sqref="U826">
    <cfRule type="cellIs" dxfId="556" priority="568" operator="equal">
      <formula>"Pendiente"</formula>
    </cfRule>
  </conditionalFormatting>
  <conditionalFormatting sqref="U824">
    <cfRule type="cellIs" dxfId="555" priority="567" operator="equal">
      <formula>"Pendiente"</formula>
    </cfRule>
  </conditionalFormatting>
  <conditionalFormatting sqref="U824">
    <cfRule type="containsText" dxfId="554" priority="566" operator="containsText" text="PENDIENTE">
      <formula>NOT(ISERROR(SEARCH("PENDIENTE",U824)))</formula>
    </cfRule>
  </conditionalFormatting>
  <conditionalFormatting sqref="U824">
    <cfRule type="cellIs" dxfId="553" priority="565" operator="equal">
      <formula>"Pendiente"</formula>
    </cfRule>
  </conditionalFormatting>
  <conditionalFormatting sqref="U823">
    <cfRule type="cellIs" dxfId="552" priority="564" operator="equal">
      <formula>"Pendiente"</formula>
    </cfRule>
  </conditionalFormatting>
  <conditionalFormatting sqref="U823">
    <cfRule type="containsText" dxfId="551" priority="563" operator="containsText" text="PENDIENTE">
      <formula>NOT(ISERROR(SEARCH("PENDIENTE",U823)))</formula>
    </cfRule>
  </conditionalFormatting>
  <conditionalFormatting sqref="U823">
    <cfRule type="cellIs" dxfId="550" priority="562" operator="equal">
      <formula>"Pendiente"</formula>
    </cfRule>
  </conditionalFormatting>
  <conditionalFormatting sqref="U821">
    <cfRule type="cellIs" dxfId="549" priority="561" operator="equal">
      <formula>"Pendiente"</formula>
    </cfRule>
  </conditionalFormatting>
  <conditionalFormatting sqref="U821">
    <cfRule type="containsText" dxfId="548" priority="560" operator="containsText" text="PENDIENTE">
      <formula>NOT(ISERROR(SEARCH("PENDIENTE",U821)))</formula>
    </cfRule>
  </conditionalFormatting>
  <conditionalFormatting sqref="U821">
    <cfRule type="cellIs" dxfId="547" priority="559" operator="equal">
      <formula>"Pendiente"</formula>
    </cfRule>
  </conditionalFormatting>
  <conditionalFormatting sqref="U820">
    <cfRule type="cellIs" dxfId="546" priority="558" operator="equal">
      <formula>"Pendiente"</formula>
    </cfRule>
  </conditionalFormatting>
  <conditionalFormatting sqref="U820">
    <cfRule type="containsText" dxfId="545" priority="557" operator="containsText" text="PENDIENTE">
      <formula>NOT(ISERROR(SEARCH("PENDIENTE",U820)))</formula>
    </cfRule>
  </conditionalFormatting>
  <conditionalFormatting sqref="U820">
    <cfRule type="cellIs" dxfId="544" priority="556" operator="equal">
      <formula>"Pendiente"</formula>
    </cfRule>
  </conditionalFormatting>
  <conditionalFormatting sqref="U819">
    <cfRule type="cellIs" dxfId="543" priority="555" operator="equal">
      <formula>"Pendiente"</formula>
    </cfRule>
  </conditionalFormatting>
  <conditionalFormatting sqref="U819">
    <cfRule type="containsText" dxfId="542" priority="554" operator="containsText" text="PENDIENTE">
      <formula>NOT(ISERROR(SEARCH("PENDIENTE",U819)))</formula>
    </cfRule>
  </conditionalFormatting>
  <conditionalFormatting sqref="U819">
    <cfRule type="cellIs" dxfId="541" priority="553" operator="equal">
      <formula>"Pendiente"</formula>
    </cfRule>
  </conditionalFormatting>
  <conditionalFormatting sqref="U443">
    <cfRule type="cellIs" dxfId="540" priority="552" operator="equal">
      <formula>"Pendiente"</formula>
    </cfRule>
  </conditionalFormatting>
  <conditionalFormatting sqref="U480">
    <cfRule type="cellIs" dxfId="539" priority="551" operator="equal">
      <formula>"Pendiente"</formula>
    </cfRule>
  </conditionalFormatting>
  <conditionalFormatting sqref="U525">
    <cfRule type="cellIs" dxfId="538" priority="550" operator="equal">
      <formula>"Pendiente"</formula>
    </cfRule>
  </conditionalFormatting>
  <conditionalFormatting sqref="U570">
    <cfRule type="cellIs" dxfId="537" priority="549" operator="equal">
      <formula>"Pendiente"</formula>
    </cfRule>
  </conditionalFormatting>
  <conditionalFormatting sqref="U622">
    <cfRule type="cellIs" dxfId="536" priority="548" operator="equal">
      <formula>"Pendiente"</formula>
    </cfRule>
  </conditionalFormatting>
  <conditionalFormatting sqref="U654">
    <cfRule type="cellIs" dxfId="535" priority="547" operator="equal">
      <formula>"Pendiente"</formula>
    </cfRule>
  </conditionalFormatting>
  <conditionalFormatting sqref="V654">
    <cfRule type="cellIs" dxfId="534" priority="546" operator="equal">
      <formula>"Pendiente"</formula>
    </cfRule>
  </conditionalFormatting>
  <conditionalFormatting sqref="U677">
    <cfRule type="cellIs" dxfId="533" priority="545" operator="equal">
      <formula>"Pendiente"</formula>
    </cfRule>
  </conditionalFormatting>
  <conditionalFormatting sqref="U677">
    <cfRule type="containsText" dxfId="532" priority="544" operator="containsText" text="PENDIENTE">
      <formula>NOT(ISERROR(SEARCH("PENDIENTE",U677)))</formula>
    </cfRule>
  </conditionalFormatting>
  <conditionalFormatting sqref="U677">
    <cfRule type="cellIs" dxfId="531" priority="543" operator="equal">
      <formula>"Pendiente"</formula>
    </cfRule>
  </conditionalFormatting>
  <conditionalFormatting sqref="U680">
    <cfRule type="cellIs" dxfId="530" priority="542" operator="equal">
      <formula>"Pendiente"</formula>
    </cfRule>
  </conditionalFormatting>
  <conditionalFormatting sqref="U680">
    <cfRule type="containsText" dxfId="529" priority="541" operator="containsText" text="PENDIENTE">
      <formula>NOT(ISERROR(SEARCH("PENDIENTE",U680)))</formula>
    </cfRule>
  </conditionalFormatting>
  <conditionalFormatting sqref="U680">
    <cfRule type="cellIs" dxfId="528" priority="540" operator="equal">
      <formula>"Pendiente"</formula>
    </cfRule>
  </conditionalFormatting>
  <conditionalFormatting sqref="U696">
    <cfRule type="cellIs" dxfId="527" priority="539" operator="equal">
      <formula>"Pendiente"</formula>
    </cfRule>
  </conditionalFormatting>
  <conditionalFormatting sqref="U696">
    <cfRule type="containsText" dxfId="526" priority="538" operator="containsText" text="PENDIENTE">
      <formula>NOT(ISERROR(SEARCH("PENDIENTE",U696)))</formula>
    </cfRule>
  </conditionalFormatting>
  <conditionalFormatting sqref="U696">
    <cfRule type="cellIs" dxfId="525" priority="537" operator="equal">
      <formula>"Pendiente"</formula>
    </cfRule>
  </conditionalFormatting>
  <conditionalFormatting sqref="V709">
    <cfRule type="cellIs" dxfId="524" priority="536" operator="equal">
      <formula>"Pendiente"</formula>
    </cfRule>
  </conditionalFormatting>
  <conditionalFormatting sqref="V709">
    <cfRule type="containsText" dxfId="523" priority="535" operator="containsText" text="PENDIENTE">
      <formula>NOT(ISERROR(SEARCH("PENDIENTE",V709)))</formula>
    </cfRule>
  </conditionalFormatting>
  <conditionalFormatting sqref="V709">
    <cfRule type="cellIs" dxfId="522" priority="534" operator="equal">
      <formula>"Pendiente"</formula>
    </cfRule>
  </conditionalFormatting>
  <conditionalFormatting sqref="U709">
    <cfRule type="cellIs" dxfId="521" priority="533" operator="equal">
      <formula>"Pendiente"</formula>
    </cfRule>
  </conditionalFormatting>
  <conditionalFormatting sqref="U709">
    <cfRule type="containsText" dxfId="520" priority="532" operator="containsText" text="PENDIENTE">
      <formula>NOT(ISERROR(SEARCH("PENDIENTE",U709)))</formula>
    </cfRule>
  </conditionalFormatting>
  <conditionalFormatting sqref="U709">
    <cfRule type="cellIs" dxfId="519" priority="531" operator="equal">
      <formula>"Pendiente"</formula>
    </cfRule>
  </conditionalFormatting>
  <conditionalFormatting sqref="U710">
    <cfRule type="cellIs" dxfId="518" priority="530" operator="equal">
      <formula>"Pendiente"</formula>
    </cfRule>
  </conditionalFormatting>
  <conditionalFormatting sqref="U710">
    <cfRule type="containsText" dxfId="517" priority="529" operator="containsText" text="PENDIENTE">
      <formula>NOT(ISERROR(SEARCH("PENDIENTE",U710)))</formula>
    </cfRule>
  </conditionalFormatting>
  <conditionalFormatting sqref="U710">
    <cfRule type="cellIs" dxfId="516" priority="528" operator="equal">
      <formula>"Pendiente"</formula>
    </cfRule>
  </conditionalFormatting>
  <conditionalFormatting sqref="V710">
    <cfRule type="cellIs" dxfId="515" priority="527" operator="equal">
      <formula>"Pendiente"</formula>
    </cfRule>
  </conditionalFormatting>
  <conditionalFormatting sqref="V710">
    <cfRule type="containsText" dxfId="514" priority="526" operator="containsText" text="PENDIENTE">
      <formula>NOT(ISERROR(SEARCH("PENDIENTE",V710)))</formula>
    </cfRule>
  </conditionalFormatting>
  <conditionalFormatting sqref="V710">
    <cfRule type="cellIs" dxfId="513" priority="525" operator="equal">
      <formula>"Pendiente"</formula>
    </cfRule>
  </conditionalFormatting>
  <conditionalFormatting sqref="U712">
    <cfRule type="cellIs" dxfId="512" priority="524" operator="equal">
      <formula>"Pendiente"</formula>
    </cfRule>
  </conditionalFormatting>
  <conditionalFormatting sqref="U712">
    <cfRule type="containsText" dxfId="511" priority="523" operator="containsText" text="PENDIENTE">
      <formula>NOT(ISERROR(SEARCH("PENDIENTE",U712)))</formula>
    </cfRule>
  </conditionalFormatting>
  <conditionalFormatting sqref="U712">
    <cfRule type="cellIs" dxfId="510" priority="522" operator="equal">
      <formula>"Pendiente"</formula>
    </cfRule>
  </conditionalFormatting>
  <conditionalFormatting sqref="U713">
    <cfRule type="cellIs" dxfId="509" priority="521" operator="equal">
      <formula>"Pendiente"</formula>
    </cfRule>
  </conditionalFormatting>
  <conditionalFormatting sqref="U713">
    <cfRule type="containsText" dxfId="508" priority="520" operator="containsText" text="PENDIENTE">
      <formula>NOT(ISERROR(SEARCH("PENDIENTE",U713)))</formula>
    </cfRule>
  </conditionalFormatting>
  <conditionalFormatting sqref="U713">
    <cfRule type="cellIs" dxfId="507" priority="519" operator="equal">
      <formula>"Pendiente"</formula>
    </cfRule>
  </conditionalFormatting>
  <conditionalFormatting sqref="U730">
    <cfRule type="cellIs" dxfId="506" priority="518" operator="equal">
      <formula>"Pendiente"</formula>
    </cfRule>
  </conditionalFormatting>
  <conditionalFormatting sqref="U730">
    <cfRule type="containsText" dxfId="505" priority="517" operator="containsText" text="PENDIENTE">
      <formula>NOT(ISERROR(SEARCH("PENDIENTE",U730)))</formula>
    </cfRule>
  </conditionalFormatting>
  <conditionalFormatting sqref="U730">
    <cfRule type="cellIs" dxfId="504" priority="516" operator="equal">
      <formula>"Pendiente"</formula>
    </cfRule>
  </conditionalFormatting>
  <conditionalFormatting sqref="N909 N904:N905 N902 N897:N899 N892:N893 N888:N890 N882:N884 N880 N875:N878 N873 N869:N871 N867 N862:N864 N859 N853:N857 N849:N851 N843:N846 N836:N841 N834 N826:N831 N823:N824 N819:N821 N812:N817 N805:N809 N798:N803 N791:N796 N789 N782:N786 N777:N779 N769:N774 N764:N765 N762 N756:N760 N752 N745:N749 N733:N738 N726:N730 N721:N724 N712:N713 N709:N710 N696 N680 N677 N654 N622 N525 N480 N443 N392 N387 N373 N366 N350 N313">
    <cfRule type="cellIs" dxfId="503" priority="515" operator="equal">
      <formula>"Pendiente"</formula>
    </cfRule>
  </conditionalFormatting>
  <conditionalFormatting sqref="N909 N904:N905 N902 N897:N899 N892:N893 N888:N890 N882:N884 N880 N875:N878 N873 N869:N871 N867 N862:N864 N859 N853:N857 N849:N851 N843:N846 N836:N841 N834 N826:N831 N823:N824 N819:N821 N812:N817 N805:N809 N798:N803 N791:N796 N789 N782:N786 N777:N779 N769:N774 N764:N765 N762 N756:N760 N752 N745:N749 N733:N738 N726:N730 N721:N724 N712:N713 N709:N710 N696 N680 N677 N654 N622 N525 N480 N443">
    <cfRule type="containsText" dxfId="502" priority="514" operator="containsText" text="EN EJECUCIÓN">
      <formula>NOT(ISERROR(SEARCH("EN EJECUCIÓN",N443)))</formula>
    </cfRule>
  </conditionalFormatting>
  <conditionalFormatting sqref="N909 N904:N905 N902 N897:N899 N892:N893 N888:N890 N882:N884 N880 N875:N878 N873 N869:N871 N867 N862:N864 N859 N853:N857 N849:N851 N843:N846 N836:N841 N834 N826:N831 N823:N824 N819:N821 N812:N817 N805:N809 N798:N803 N791:N796 N789 N782:N786 N777:N779 N769:N774 N764:N765 N762 N756:N760 N752 N745:N749 N733:N738 N726:N730 N721:N724 N712:N713 N709:N710 N696 N680 N677 N654 N622">
    <cfRule type="containsText" dxfId="501" priority="513" operator="containsText" text="FIRMADO">
      <formula>NOT(ISERROR(SEARCH("FIRMADO",N622)))</formula>
    </cfRule>
  </conditionalFormatting>
  <conditionalFormatting sqref="N909 N805:N809 N745:N749">
    <cfRule type="containsText" dxfId="500" priority="512" operator="containsText" text="PENDIENTE">
      <formula>NOT(ISERROR(SEARCH("PENDIENTE",N745)))</formula>
    </cfRule>
  </conditionalFormatting>
  <conditionalFormatting sqref="U779">
    <cfRule type="cellIs" dxfId="499" priority="511" operator="equal">
      <formula>"Pendiente"</formula>
    </cfRule>
  </conditionalFormatting>
  <conditionalFormatting sqref="U779">
    <cfRule type="containsText" dxfId="498" priority="510" operator="containsText" text="PENDIENTE">
      <formula>NOT(ISERROR(SEARCH("PENDIENTE",U779)))</formula>
    </cfRule>
  </conditionalFormatting>
  <conditionalFormatting sqref="U779">
    <cfRule type="cellIs" dxfId="497" priority="509" operator="equal">
      <formula>"Pendiente"</formula>
    </cfRule>
  </conditionalFormatting>
  <conditionalFormatting sqref="N1:N910">
    <cfRule type="containsText" dxfId="496" priority="508" operator="containsText" text="cancelado">
      <formula>NOT(ISERROR(SEARCH("cancelado",N1)))</formula>
    </cfRule>
  </conditionalFormatting>
  <conditionalFormatting sqref="N1:N910">
    <cfRule type="cellIs" dxfId="495" priority="507" operator="greaterThan">
      <formula>"RECHAZADO"</formula>
    </cfRule>
  </conditionalFormatting>
  <conditionalFormatting sqref="B894:C894">
    <cfRule type="cellIs" dxfId="494" priority="506" operator="equal">
      <formula>"Pendiente"</formula>
    </cfRule>
  </conditionalFormatting>
  <conditionalFormatting sqref="C28">
    <cfRule type="cellIs" dxfId="493" priority="505" operator="equal">
      <formula>"Pendiente"</formula>
    </cfRule>
  </conditionalFormatting>
  <conditionalFormatting sqref="C253">
    <cfRule type="cellIs" dxfId="492" priority="504" operator="equal">
      <formula>"Pendiente"</formula>
    </cfRule>
  </conditionalFormatting>
  <conditionalFormatting sqref="C307">
    <cfRule type="cellIs" dxfId="491" priority="503" operator="equal">
      <formula>"Pendiente"</formula>
    </cfRule>
  </conditionalFormatting>
  <conditionalFormatting sqref="C492">
    <cfRule type="cellIs" dxfId="490" priority="502" operator="equal">
      <formula>"Pendiente"</formula>
    </cfRule>
  </conditionalFormatting>
  <conditionalFormatting sqref="C118">
    <cfRule type="cellIs" dxfId="489" priority="501" operator="equal">
      <formula>"Pendiente"</formula>
    </cfRule>
  </conditionalFormatting>
  <conditionalFormatting sqref="C53">
    <cfRule type="cellIs" dxfId="488" priority="500" operator="equal">
      <formula>"Pendiente"</formula>
    </cfRule>
  </conditionalFormatting>
  <conditionalFormatting sqref="C57">
    <cfRule type="cellIs" dxfId="487" priority="499" operator="equal">
      <formula>"Pendiente"</formula>
    </cfRule>
  </conditionalFormatting>
  <conditionalFormatting sqref="C113">
    <cfRule type="cellIs" dxfId="486" priority="498" operator="equal">
      <formula>"Pendiente"</formula>
    </cfRule>
  </conditionalFormatting>
  <conditionalFormatting sqref="C130">
    <cfRule type="cellIs" dxfId="485" priority="497" operator="equal">
      <formula>"Pendiente"</formula>
    </cfRule>
  </conditionalFormatting>
  <conditionalFormatting sqref="C510">
    <cfRule type="cellIs" dxfId="484" priority="496" operator="equal">
      <formula>"Pendiente"</formula>
    </cfRule>
  </conditionalFormatting>
  <conditionalFormatting sqref="C510">
    <cfRule type="cellIs" dxfId="483" priority="495" operator="equal">
      <formula>"Pendiente"</formula>
    </cfRule>
  </conditionalFormatting>
  <conditionalFormatting sqref="C582">
    <cfRule type="cellIs" dxfId="482" priority="494" operator="equal">
      <formula>"Pendiente"</formula>
    </cfRule>
  </conditionalFormatting>
  <conditionalFormatting sqref="C837">
    <cfRule type="cellIs" dxfId="481" priority="493" operator="equal">
      <formula>"Pendiente"</formula>
    </cfRule>
  </conditionalFormatting>
  <conditionalFormatting sqref="C843">
    <cfRule type="cellIs" dxfId="480" priority="492" operator="equal">
      <formula>"Pendiente"</formula>
    </cfRule>
  </conditionalFormatting>
  <conditionalFormatting sqref="C862">
    <cfRule type="cellIs" dxfId="479" priority="491" operator="equal">
      <formula>"Pendiente"</formula>
    </cfRule>
  </conditionalFormatting>
  <conditionalFormatting sqref="C862">
    <cfRule type="cellIs" dxfId="478" priority="490" operator="equal">
      <formula>"Pendiente"</formula>
    </cfRule>
  </conditionalFormatting>
  <conditionalFormatting sqref="C863">
    <cfRule type="cellIs" dxfId="477" priority="489" operator="equal">
      <formula>"Pendiente"</formula>
    </cfRule>
  </conditionalFormatting>
  <conditionalFormatting sqref="C863">
    <cfRule type="cellIs" dxfId="476" priority="488" operator="equal">
      <formula>"Pendiente"</formula>
    </cfRule>
  </conditionalFormatting>
  <conditionalFormatting sqref="C869">
    <cfRule type="cellIs" dxfId="475" priority="487" operator="equal">
      <formula>"Pendiente"</formula>
    </cfRule>
  </conditionalFormatting>
  <conditionalFormatting sqref="C869">
    <cfRule type="cellIs" dxfId="474" priority="486" operator="equal">
      <formula>"Pendiente"</formula>
    </cfRule>
  </conditionalFormatting>
  <conditionalFormatting sqref="C892">
    <cfRule type="cellIs" dxfId="473" priority="485" operator="equal">
      <formula>"Pendiente"</formula>
    </cfRule>
  </conditionalFormatting>
  <conditionalFormatting sqref="C892">
    <cfRule type="cellIs" dxfId="472" priority="484" operator="equal">
      <formula>"Pendiente"</formula>
    </cfRule>
  </conditionalFormatting>
  <conditionalFormatting sqref="C354">
    <cfRule type="cellIs" dxfId="471" priority="483" operator="equal">
      <formula>"Pendiente"</formula>
    </cfRule>
  </conditionalFormatting>
  <conditionalFormatting sqref="C401">
    <cfRule type="cellIs" dxfId="470" priority="482" operator="equal">
      <formula>"Pendiente"</formula>
    </cfRule>
  </conditionalFormatting>
  <conditionalFormatting sqref="C696">
    <cfRule type="cellIs" dxfId="469" priority="481" operator="equal">
      <formula>"Pendiente"</formula>
    </cfRule>
  </conditionalFormatting>
  <conditionalFormatting sqref="C709">
    <cfRule type="cellIs" dxfId="468" priority="480" operator="equal">
      <formula>"Pendiente"</formula>
    </cfRule>
  </conditionalFormatting>
  <conditionalFormatting sqref="C710">
    <cfRule type="cellIs" dxfId="467" priority="479" operator="equal">
      <formula>"Pendiente"</formula>
    </cfRule>
  </conditionalFormatting>
  <conditionalFormatting sqref="C739">
    <cfRule type="cellIs" dxfId="466" priority="478" operator="equal">
      <formula>"Pendiente"</formula>
    </cfRule>
  </conditionalFormatting>
  <conditionalFormatting sqref="C845">
    <cfRule type="cellIs" dxfId="465" priority="477" operator="equal">
      <formula>"Pendiente"</formula>
    </cfRule>
  </conditionalFormatting>
  <conditionalFormatting sqref="C885:C886 C853">
    <cfRule type="cellIs" dxfId="464" priority="476" operator="equal">
      <formula>"Pendiente"</formula>
    </cfRule>
  </conditionalFormatting>
  <conditionalFormatting sqref="C60">
    <cfRule type="cellIs" dxfId="463" priority="475" operator="equal">
      <formula>"Pendiente"</formula>
    </cfRule>
  </conditionalFormatting>
  <conditionalFormatting sqref="C72">
    <cfRule type="cellIs" dxfId="462" priority="474" operator="equal">
      <formula>"Pendiente"</formula>
    </cfRule>
  </conditionalFormatting>
  <conditionalFormatting sqref="C77">
    <cfRule type="cellIs" dxfId="461" priority="473" operator="equal">
      <formula>"Pendiente"</formula>
    </cfRule>
  </conditionalFormatting>
  <conditionalFormatting sqref="C100">
    <cfRule type="cellIs" dxfId="460" priority="472" operator="equal">
      <formula>"Pendiente"</formula>
    </cfRule>
  </conditionalFormatting>
  <conditionalFormatting sqref="C701">
    <cfRule type="cellIs" dxfId="459" priority="471" operator="equal">
      <formula>"Pendiente"</formula>
    </cfRule>
  </conditionalFormatting>
  <conditionalFormatting sqref="C703">
    <cfRule type="cellIs" dxfId="458" priority="470" operator="equal">
      <formula>"Pendiente"</formula>
    </cfRule>
  </conditionalFormatting>
  <conditionalFormatting sqref="C707">
    <cfRule type="cellIs" dxfId="457" priority="469" operator="equal">
      <formula>"Pendiente"</formula>
    </cfRule>
  </conditionalFormatting>
  <conditionalFormatting sqref="C708">
    <cfRule type="cellIs" dxfId="456" priority="468" operator="equal">
      <formula>"Pendiente"</formula>
    </cfRule>
  </conditionalFormatting>
  <conditionalFormatting sqref="C714">
    <cfRule type="cellIs" dxfId="455" priority="467" operator="equal">
      <formula>"Pendiente"</formula>
    </cfRule>
  </conditionalFormatting>
  <conditionalFormatting sqref="C829">
    <cfRule type="cellIs" dxfId="454" priority="466" operator="equal">
      <formula>"Pendiente"</formula>
    </cfRule>
  </conditionalFormatting>
  <conditionalFormatting sqref="C840">
    <cfRule type="cellIs" dxfId="453" priority="465" operator="equal">
      <formula>"Pendiente"</formula>
    </cfRule>
  </conditionalFormatting>
  <conditionalFormatting sqref="C859">
    <cfRule type="cellIs" dxfId="452" priority="464" operator="equal">
      <formula>"Pendiente"</formula>
    </cfRule>
  </conditionalFormatting>
  <conditionalFormatting sqref="C882">
    <cfRule type="cellIs" dxfId="451" priority="463" operator="equal">
      <formula>"Pendiente"</formula>
    </cfRule>
  </conditionalFormatting>
  <conditionalFormatting sqref="C884">
    <cfRule type="cellIs" dxfId="450" priority="462" operator="equal">
      <formula>"Pendiente"</formula>
    </cfRule>
  </conditionalFormatting>
  <conditionalFormatting sqref="C566">
    <cfRule type="cellIs" dxfId="449" priority="461" operator="equal">
      <formula>"Pendiente"</formula>
    </cfRule>
  </conditionalFormatting>
  <conditionalFormatting sqref="C625">
    <cfRule type="cellIs" dxfId="448" priority="460" operator="equal">
      <formula>"Pendiente"</formula>
    </cfRule>
  </conditionalFormatting>
  <conditionalFormatting sqref="C687">
    <cfRule type="cellIs" dxfId="447" priority="459" operator="equal">
      <formula>"Pendiente"</formula>
    </cfRule>
  </conditionalFormatting>
  <conditionalFormatting sqref="C723">
    <cfRule type="cellIs" dxfId="446" priority="458" operator="equal">
      <formula>"Pendiente"</formula>
    </cfRule>
  </conditionalFormatting>
  <conditionalFormatting sqref="C737">
    <cfRule type="cellIs" dxfId="445" priority="457" operator="equal">
      <formula>"Pendiente"</formula>
    </cfRule>
  </conditionalFormatting>
  <conditionalFormatting sqref="C871">
    <cfRule type="cellIs" dxfId="444" priority="456" operator="equal">
      <formula>"Pendiente"</formula>
    </cfRule>
  </conditionalFormatting>
  <conditionalFormatting sqref="C99">
    <cfRule type="cellIs" dxfId="443" priority="455" operator="equal">
      <formula>"Pendiente"</formula>
    </cfRule>
  </conditionalFormatting>
  <conditionalFormatting sqref="C194">
    <cfRule type="cellIs" dxfId="442" priority="454" operator="equal">
      <formula>"Pendiente"</formula>
    </cfRule>
  </conditionalFormatting>
  <conditionalFormatting sqref="C257">
    <cfRule type="cellIs" dxfId="441" priority="453" operator="equal">
      <formula>"Pendiente"</formula>
    </cfRule>
  </conditionalFormatting>
  <conditionalFormatting sqref="C265">
    <cfRule type="cellIs" dxfId="440" priority="452" operator="equal">
      <formula>"Pendiente"</formula>
    </cfRule>
  </conditionalFormatting>
  <conditionalFormatting sqref="C268">
    <cfRule type="cellIs" dxfId="439" priority="451" operator="equal">
      <formula>"Pendiente"</formula>
    </cfRule>
  </conditionalFormatting>
  <conditionalFormatting sqref="C289">
    <cfRule type="cellIs" dxfId="438" priority="450" operator="equal">
      <formula>"Pendiente"</formula>
    </cfRule>
  </conditionalFormatting>
  <conditionalFormatting sqref="C305">
    <cfRule type="cellIs" dxfId="437" priority="449" operator="equal">
      <formula>"Pendiente"</formula>
    </cfRule>
  </conditionalFormatting>
  <conditionalFormatting sqref="C324">
    <cfRule type="cellIs" dxfId="436" priority="448" operator="equal">
      <formula>"Pendiente"</formula>
    </cfRule>
  </conditionalFormatting>
  <conditionalFormatting sqref="C331">
    <cfRule type="cellIs" dxfId="435" priority="447" operator="equal">
      <formula>"Pendiente"</formula>
    </cfRule>
  </conditionalFormatting>
  <conditionalFormatting sqref="C353">
    <cfRule type="cellIs" dxfId="434" priority="446" operator="equal">
      <formula>"Pendiente"</formula>
    </cfRule>
  </conditionalFormatting>
  <conditionalFormatting sqref="C842">
    <cfRule type="cellIs" dxfId="433" priority="445" operator="equal">
      <formula>"Pendiente"</formula>
    </cfRule>
  </conditionalFormatting>
  <conditionalFormatting sqref="C367">
    <cfRule type="cellIs" dxfId="432" priority="444" operator="equal">
      <formula>"Pendiente"</formula>
    </cfRule>
  </conditionalFormatting>
  <conditionalFormatting sqref="C399">
    <cfRule type="cellIs" dxfId="431" priority="443" operator="equal">
      <formula>"Pendiente"</formula>
    </cfRule>
  </conditionalFormatting>
  <conditionalFormatting sqref="C394">
    <cfRule type="cellIs" dxfId="430" priority="442" operator="equal">
      <formula>"Pendiente"</formula>
    </cfRule>
  </conditionalFormatting>
  <conditionalFormatting sqref="C601">
    <cfRule type="cellIs" dxfId="429" priority="441" operator="equal">
      <formula>"Pendiente"</formula>
    </cfRule>
  </conditionalFormatting>
  <conditionalFormatting sqref="C724">
    <cfRule type="cellIs" dxfId="428" priority="440" operator="equal">
      <formula>"Pendiente"</formula>
    </cfRule>
  </conditionalFormatting>
  <conditionalFormatting sqref="C333">
    <cfRule type="cellIs" dxfId="427" priority="439" operator="equal">
      <formula>"Pendiente"</formula>
    </cfRule>
  </conditionalFormatting>
  <conditionalFormatting sqref="C329">
    <cfRule type="cellIs" dxfId="426" priority="438" operator="equal">
      <formula>"Pendiente"</formula>
    </cfRule>
  </conditionalFormatting>
  <conditionalFormatting sqref="C807">
    <cfRule type="cellIs" dxfId="425" priority="437" operator="equal">
      <formula>"Pendiente"</formula>
    </cfRule>
  </conditionalFormatting>
  <conditionalFormatting sqref="C870">
    <cfRule type="cellIs" dxfId="424" priority="436" operator="equal">
      <formula>"Pendiente"</formula>
    </cfRule>
  </conditionalFormatting>
  <conditionalFormatting sqref="C633">
    <cfRule type="cellIs" dxfId="423" priority="435" operator="equal">
      <formula>"Pendiente"</formula>
    </cfRule>
  </conditionalFormatting>
  <conditionalFormatting sqref="C665">
    <cfRule type="cellIs" dxfId="422" priority="434" operator="equal">
      <formula>"Pendiente"</formula>
    </cfRule>
  </conditionalFormatting>
  <conditionalFormatting sqref="C743">
    <cfRule type="cellIs" dxfId="421" priority="433" operator="equal">
      <formula>"Pendiente"</formula>
    </cfRule>
  </conditionalFormatting>
  <conditionalFormatting sqref="C313">
    <cfRule type="cellIs" dxfId="420" priority="432" operator="equal">
      <formula>"Pendiente"</formula>
    </cfRule>
  </conditionalFormatting>
  <conditionalFormatting sqref="C352">
    <cfRule type="cellIs" dxfId="419" priority="431" operator="equal">
      <formula>"Pendiente"</formula>
    </cfRule>
  </conditionalFormatting>
  <conditionalFormatting sqref="C364">
    <cfRule type="cellIs" dxfId="418" priority="430" operator="equal">
      <formula>"Pendiente"</formula>
    </cfRule>
  </conditionalFormatting>
  <conditionalFormatting sqref="C660">
    <cfRule type="cellIs" dxfId="417" priority="429" operator="equal">
      <formula>"Pendiente"</formula>
    </cfRule>
  </conditionalFormatting>
  <conditionalFormatting sqref="C722">
    <cfRule type="cellIs" dxfId="416" priority="428" operator="equal">
      <formula>"Pendiente"</formula>
    </cfRule>
  </conditionalFormatting>
  <conditionalFormatting sqref="C744">
    <cfRule type="cellIs" dxfId="415" priority="427" operator="equal">
      <formula>"Pendiente"</formula>
    </cfRule>
  </conditionalFormatting>
  <conditionalFormatting sqref="C217">
    <cfRule type="cellIs" dxfId="414" priority="426" operator="equal">
      <formula>"Pendiente"</formula>
    </cfRule>
  </conditionalFormatting>
  <conditionalFormatting sqref="C235">
    <cfRule type="cellIs" dxfId="413" priority="425" operator="equal">
      <formula>"Pendiente"</formula>
    </cfRule>
  </conditionalFormatting>
  <conditionalFormatting sqref="C237">
    <cfRule type="cellIs" dxfId="412" priority="424" operator="equal">
      <formula>"Pendiente"</formula>
    </cfRule>
  </conditionalFormatting>
  <conditionalFormatting sqref="C332">
    <cfRule type="cellIs" dxfId="411" priority="423" operator="equal">
      <formula>"Pendiente"</formula>
    </cfRule>
  </conditionalFormatting>
  <conditionalFormatting sqref="C534">
    <cfRule type="cellIs" dxfId="410" priority="422" operator="equal">
      <formula>"Pendiente"</formula>
    </cfRule>
  </conditionalFormatting>
  <conditionalFormatting sqref="C535">
    <cfRule type="cellIs" dxfId="409" priority="421" operator="equal">
      <formula>"Pendiente"</formula>
    </cfRule>
  </conditionalFormatting>
  <conditionalFormatting sqref="C536">
    <cfRule type="cellIs" dxfId="408" priority="420" operator="equal">
      <formula>"Pendiente"</formula>
    </cfRule>
  </conditionalFormatting>
  <conditionalFormatting sqref="C201">
    <cfRule type="cellIs" dxfId="407" priority="419" operator="equal">
      <formula>"Pendiente"</formula>
    </cfRule>
  </conditionalFormatting>
  <conditionalFormatting sqref="C204">
    <cfRule type="cellIs" dxfId="406" priority="418" operator="equal">
      <formula>"Pendiente"</formula>
    </cfRule>
  </conditionalFormatting>
  <conditionalFormatting sqref="C151">
    <cfRule type="cellIs" dxfId="405" priority="417" operator="equal">
      <formula>"Pendiente"</formula>
    </cfRule>
  </conditionalFormatting>
  <conditionalFormatting sqref="C140">
    <cfRule type="cellIs" dxfId="404" priority="416" operator="equal">
      <formula>"Pendiente"</formula>
    </cfRule>
  </conditionalFormatting>
  <conditionalFormatting sqref="C139">
    <cfRule type="cellIs" dxfId="403" priority="415" operator="equal">
      <formula>"Pendiente"</formula>
    </cfRule>
  </conditionalFormatting>
  <conditionalFormatting sqref="C138">
    <cfRule type="cellIs" dxfId="402" priority="414" operator="equal">
      <formula>"Pendiente"</formula>
    </cfRule>
  </conditionalFormatting>
  <conditionalFormatting sqref="C137">
    <cfRule type="cellIs" dxfId="401" priority="413" operator="equal">
      <formula>"Pendiente"</formula>
    </cfRule>
  </conditionalFormatting>
  <conditionalFormatting sqref="B205">
    <cfRule type="cellIs" dxfId="400" priority="412" operator="equal">
      <formula>"Pendiente"</formula>
    </cfRule>
  </conditionalFormatting>
  <conditionalFormatting sqref="B205">
    <cfRule type="cellIs" dxfId="399" priority="411" operator="equal">
      <formula>"Pendiente"</formula>
    </cfRule>
  </conditionalFormatting>
  <conditionalFormatting sqref="B147">
    <cfRule type="cellIs" dxfId="398" priority="410" operator="equal">
      <formula>"Pendiente"</formula>
    </cfRule>
  </conditionalFormatting>
  <conditionalFormatting sqref="B577">
    <cfRule type="cellIs" dxfId="397" priority="409" operator="equal">
      <formula>"Pendiente"</formula>
    </cfRule>
  </conditionalFormatting>
  <conditionalFormatting sqref="B578">
    <cfRule type="cellIs" dxfId="396" priority="408" operator="equal">
      <formula>"Pendiente"</formula>
    </cfRule>
  </conditionalFormatting>
  <conditionalFormatting sqref="B579">
    <cfRule type="cellIs" dxfId="395" priority="407" operator="equal">
      <formula>"Pendiente"</formula>
    </cfRule>
  </conditionalFormatting>
  <conditionalFormatting sqref="B580">
    <cfRule type="cellIs" dxfId="394" priority="406" operator="equal">
      <formula>"Pendiente"</formula>
    </cfRule>
  </conditionalFormatting>
  <conditionalFormatting sqref="B581">
    <cfRule type="cellIs" dxfId="393" priority="405" operator="equal">
      <formula>"Pendiente"</formula>
    </cfRule>
  </conditionalFormatting>
  <conditionalFormatting sqref="B806">
    <cfRule type="cellIs" dxfId="392" priority="404" operator="equal">
      <formula>"Pendiente"</formula>
    </cfRule>
  </conditionalFormatting>
  <conditionalFormatting sqref="B780">
    <cfRule type="cellIs" dxfId="391" priority="403" operator="equal">
      <formula>"Pendiente"</formula>
    </cfRule>
  </conditionalFormatting>
  <conditionalFormatting sqref="U108">
    <cfRule type="cellIs" dxfId="390" priority="402" operator="equal">
      <formula>"Pendiente"</formula>
    </cfRule>
  </conditionalFormatting>
  <conditionalFormatting sqref="U434">
    <cfRule type="cellIs" dxfId="389" priority="401" operator="equal">
      <formula>"Pendiente"</formula>
    </cfRule>
  </conditionalFormatting>
  <conditionalFormatting sqref="U442">
    <cfRule type="cellIs" dxfId="388" priority="400" operator="equal">
      <formula>"Pendiente"</formula>
    </cfRule>
  </conditionalFormatting>
  <conditionalFormatting sqref="U449">
    <cfRule type="cellIs" dxfId="387" priority="399" operator="equal">
      <formula>"Pendiente"</formula>
    </cfRule>
  </conditionalFormatting>
  <conditionalFormatting sqref="U450">
    <cfRule type="cellIs" dxfId="386" priority="398" operator="equal">
      <formula>"Pendiente"</formula>
    </cfRule>
  </conditionalFormatting>
  <conditionalFormatting sqref="U452">
    <cfRule type="cellIs" dxfId="385" priority="397" operator="equal">
      <formula>"Pendiente"</formula>
    </cfRule>
  </conditionalFormatting>
  <conditionalFormatting sqref="U458">
    <cfRule type="cellIs" dxfId="384" priority="396" operator="equal">
      <formula>"Pendiente"</formula>
    </cfRule>
  </conditionalFormatting>
  <conditionalFormatting sqref="U483">
    <cfRule type="cellIs" dxfId="383" priority="395" operator="equal">
      <formula>"Pendiente"</formula>
    </cfRule>
  </conditionalFormatting>
  <conditionalFormatting sqref="U488">
    <cfRule type="cellIs" dxfId="382" priority="394" operator="equal">
      <formula>"Pendiente"</formula>
    </cfRule>
  </conditionalFormatting>
  <conditionalFormatting sqref="U491">
    <cfRule type="cellIs" dxfId="381" priority="393" operator="equal">
      <formula>"Pendiente"</formula>
    </cfRule>
  </conditionalFormatting>
  <conditionalFormatting sqref="U510">
    <cfRule type="cellIs" dxfId="380" priority="392" operator="equal">
      <formula>"Pendiente"</formula>
    </cfRule>
  </conditionalFormatting>
  <conditionalFormatting sqref="U594">
    <cfRule type="cellIs" dxfId="379" priority="391" operator="equal">
      <formula>"Pendiente"</formula>
    </cfRule>
  </conditionalFormatting>
  <conditionalFormatting sqref="U610">
    <cfRule type="cellIs" dxfId="378" priority="390" operator="equal">
      <formula>"Pendiente"</formula>
    </cfRule>
  </conditionalFormatting>
  <conditionalFormatting sqref="U623">
    <cfRule type="cellIs" dxfId="377" priority="389" operator="equal">
      <formula>"Pendiente"</formula>
    </cfRule>
  </conditionalFormatting>
  <conditionalFormatting sqref="U633">
    <cfRule type="cellIs" dxfId="376" priority="388" operator="equal">
      <formula>"Pendiente"</formula>
    </cfRule>
  </conditionalFormatting>
  <conditionalFormatting sqref="W656">
    <cfRule type="cellIs" dxfId="375" priority="387" operator="equal">
      <formula>"Pendiente"</formula>
    </cfRule>
  </conditionalFormatting>
  <conditionalFormatting sqref="W656">
    <cfRule type="containsText" dxfId="374" priority="386" operator="containsText" text="PENDIENTE">
      <formula>NOT(ISERROR(SEARCH("PENDIENTE",W656)))</formula>
    </cfRule>
  </conditionalFormatting>
  <conditionalFormatting sqref="U661">
    <cfRule type="cellIs" dxfId="373" priority="385" operator="equal">
      <formula>"Pendiente"</formula>
    </cfRule>
  </conditionalFormatting>
  <conditionalFormatting sqref="U661">
    <cfRule type="cellIs" dxfId="372" priority="384" operator="equal">
      <formula>"Pendiente"</formula>
    </cfRule>
  </conditionalFormatting>
  <conditionalFormatting sqref="W665">
    <cfRule type="cellIs" dxfId="371" priority="383" operator="equal">
      <formula>"Pendiente"</formula>
    </cfRule>
  </conditionalFormatting>
  <conditionalFormatting sqref="W665">
    <cfRule type="containsText" dxfId="370" priority="382" operator="containsText" text="PENDIENTE">
      <formula>NOT(ISERROR(SEARCH("PENDIENTE",W665)))</formula>
    </cfRule>
  </conditionalFormatting>
  <conditionalFormatting sqref="U668">
    <cfRule type="cellIs" dxfId="369" priority="381" operator="equal">
      <formula>"Pendiente"</formula>
    </cfRule>
  </conditionalFormatting>
  <conditionalFormatting sqref="U668">
    <cfRule type="cellIs" dxfId="368" priority="380" operator="equal">
      <formula>"Pendiente"</formula>
    </cfRule>
  </conditionalFormatting>
  <conditionalFormatting sqref="U670">
    <cfRule type="cellIs" dxfId="367" priority="379" operator="equal">
      <formula>"Pendiente"</formula>
    </cfRule>
  </conditionalFormatting>
  <conditionalFormatting sqref="U670">
    <cfRule type="cellIs" dxfId="366" priority="378" operator="equal">
      <formula>"Pendiente"</formula>
    </cfRule>
  </conditionalFormatting>
  <conditionalFormatting sqref="V670">
    <cfRule type="cellIs" dxfId="365" priority="377" operator="equal">
      <formula>"Pendiente"</formula>
    </cfRule>
  </conditionalFormatting>
  <conditionalFormatting sqref="V670">
    <cfRule type="cellIs" dxfId="364" priority="376" operator="equal">
      <formula>"Pendiente"</formula>
    </cfRule>
  </conditionalFormatting>
  <conditionalFormatting sqref="U681">
    <cfRule type="cellIs" dxfId="363" priority="375" operator="equal">
      <formula>"Pendiente"</formula>
    </cfRule>
  </conditionalFormatting>
  <conditionalFormatting sqref="U681">
    <cfRule type="containsText" dxfId="362" priority="374" operator="containsText" text="PENDIENTE">
      <formula>NOT(ISERROR(SEARCH("PENDIENTE",U681)))</formula>
    </cfRule>
  </conditionalFormatting>
  <conditionalFormatting sqref="U681">
    <cfRule type="cellIs" dxfId="361" priority="373" operator="equal">
      <formula>"Pendiente"</formula>
    </cfRule>
  </conditionalFormatting>
  <conditionalFormatting sqref="AJ681">
    <cfRule type="containsText" dxfId="360" priority="372" operator="containsText" text="FIRMADO">
      <formula>NOT(ISERROR(SEARCH("FIRMADO",AJ681)))</formula>
    </cfRule>
  </conditionalFormatting>
  <conditionalFormatting sqref="AJ681">
    <cfRule type="containsText" dxfId="359" priority="371" operator="containsText" text="EXPEDIDO">
      <formula>NOT(ISERROR(SEARCH("EXPEDIDO",AJ681)))</formula>
    </cfRule>
  </conditionalFormatting>
  <conditionalFormatting sqref="AJ681">
    <cfRule type="containsText" dxfId="358" priority="370" operator="containsText" text="RELACIONADO">
      <formula>NOT(ISERROR(SEARCH("RELACIONADO",AJ681)))</formula>
    </cfRule>
  </conditionalFormatting>
  <conditionalFormatting sqref="AJ681">
    <cfRule type="containsText" dxfId="357" priority="369" operator="containsText" text="ANEXADO">
      <formula>NOT(ISERROR(SEARCH("ANEXADO",AJ681)))</formula>
    </cfRule>
  </conditionalFormatting>
  <conditionalFormatting sqref="AJ681">
    <cfRule type="containsText" dxfId="356" priority="368" operator="containsText" text="PENDIENTE">
      <formula>NOT(ISERROR(SEARCH("PENDIENTE",AJ681)))</formula>
    </cfRule>
  </conditionalFormatting>
  <conditionalFormatting sqref="AJ681">
    <cfRule type="containsText" dxfId="355" priority="367" operator="containsText" text="ENVIADO A FINANCIERA">
      <formula>NOT(ISERROR(SEARCH("ENVIADO A FINANCIERA",AJ681)))</formula>
    </cfRule>
  </conditionalFormatting>
  <conditionalFormatting sqref="U683">
    <cfRule type="cellIs" dxfId="354" priority="366" operator="equal">
      <formula>"Pendiente"</formula>
    </cfRule>
  </conditionalFormatting>
  <conditionalFormatting sqref="U683">
    <cfRule type="containsText" dxfId="353" priority="365" operator="containsText" text="PENDIENTE">
      <formula>NOT(ISERROR(SEARCH("PENDIENTE",U683)))</formula>
    </cfRule>
  </conditionalFormatting>
  <conditionalFormatting sqref="U683">
    <cfRule type="cellIs" dxfId="352" priority="364" operator="equal">
      <formula>"Pendiente"</formula>
    </cfRule>
  </conditionalFormatting>
  <conditionalFormatting sqref="U691">
    <cfRule type="cellIs" dxfId="351" priority="363" operator="equal">
      <formula>"Pendiente"</formula>
    </cfRule>
  </conditionalFormatting>
  <conditionalFormatting sqref="U691">
    <cfRule type="containsText" dxfId="350" priority="362" operator="containsText" text="PENDIENTE">
      <formula>NOT(ISERROR(SEARCH("PENDIENTE",U691)))</formula>
    </cfRule>
  </conditionalFormatting>
  <conditionalFormatting sqref="U691">
    <cfRule type="cellIs" dxfId="349" priority="361" operator="equal">
      <formula>"Pendiente"</formula>
    </cfRule>
  </conditionalFormatting>
  <conditionalFormatting sqref="U694">
    <cfRule type="cellIs" dxfId="348" priority="360" operator="equal">
      <formula>"Pendiente"</formula>
    </cfRule>
  </conditionalFormatting>
  <conditionalFormatting sqref="U694">
    <cfRule type="containsText" dxfId="347" priority="359" operator="containsText" text="PENDIENTE">
      <formula>NOT(ISERROR(SEARCH("PENDIENTE",U694)))</formula>
    </cfRule>
  </conditionalFormatting>
  <conditionalFormatting sqref="U694">
    <cfRule type="cellIs" dxfId="346" priority="358" operator="equal">
      <formula>"Pendiente"</formula>
    </cfRule>
  </conditionalFormatting>
  <conditionalFormatting sqref="U697">
    <cfRule type="cellIs" dxfId="345" priority="357" operator="equal">
      <formula>"Pendiente"</formula>
    </cfRule>
  </conditionalFormatting>
  <conditionalFormatting sqref="U697">
    <cfRule type="containsText" dxfId="344" priority="356" operator="containsText" text="PENDIENTE">
      <formula>NOT(ISERROR(SEARCH("PENDIENTE",U697)))</formula>
    </cfRule>
  </conditionalFormatting>
  <conditionalFormatting sqref="U697">
    <cfRule type="cellIs" dxfId="343" priority="355" operator="equal">
      <formula>"Pendiente"</formula>
    </cfRule>
  </conditionalFormatting>
  <conditionalFormatting sqref="U718">
    <cfRule type="cellIs" dxfId="342" priority="354" operator="equal">
      <formula>"Pendiente"</formula>
    </cfRule>
  </conditionalFormatting>
  <conditionalFormatting sqref="U718">
    <cfRule type="containsText" dxfId="341" priority="353" operator="containsText" text="PENDIENTE">
      <formula>NOT(ISERROR(SEARCH("PENDIENTE",U718)))</formula>
    </cfRule>
  </conditionalFormatting>
  <conditionalFormatting sqref="U718">
    <cfRule type="cellIs" dxfId="340" priority="352" operator="equal">
      <formula>"Pendiente"</formula>
    </cfRule>
  </conditionalFormatting>
  <conditionalFormatting sqref="U719">
    <cfRule type="cellIs" dxfId="339" priority="351" operator="equal">
      <formula>"Pendiente"</formula>
    </cfRule>
  </conditionalFormatting>
  <conditionalFormatting sqref="U719">
    <cfRule type="containsText" dxfId="338" priority="350" operator="containsText" text="PENDIENTE">
      <formula>NOT(ISERROR(SEARCH("PENDIENTE",U719)))</formula>
    </cfRule>
  </conditionalFormatting>
  <conditionalFormatting sqref="U719">
    <cfRule type="cellIs" dxfId="337" priority="349" operator="equal">
      <formula>"Pendiente"</formula>
    </cfRule>
  </conditionalFormatting>
  <conditionalFormatting sqref="U731">
    <cfRule type="cellIs" dxfId="336" priority="348" operator="equal">
      <formula>"Pendiente"</formula>
    </cfRule>
  </conditionalFormatting>
  <conditionalFormatting sqref="U731">
    <cfRule type="containsText" dxfId="335" priority="347" operator="containsText" text="PENDIENTE">
      <formula>NOT(ISERROR(SEARCH("PENDIENTE",U731)))</formula>
    </cfRule>
  </conditionalFormatting>
  <conditionalFormatting sqref="U731">
    <cfRule type="cellIs" dxfId="334" priority="346" operator="equal">
      <formula>"Pendiente"</formula>
    </cfRule>
  </conditionalFormatting>
  <conditionalFormatting sqref="AJ725">
    <cfRule type="containsText" dxfId="333" priority="345" operator="containsText" text="FIRMADO">
      <formula>NOT(ISERROR(SEARCH("FIRMADO",AJ725)))</formula>
    </cfRule>
  </conditionalFormatting>
  <conditionalFormatting sqref="AJ725">
    <cfRule type="containsText" dxfId="332" priority="344" operator="containsText" text="EXPEDIDO">
      <formula>NOT(ISERROR(SEARCH("EXPEDIDO",AJ725)))</formula>
    </cfRule>
  </conditionalFormatting>
  <conditionalFormatting sqref="AJ725">
    <cfRule type="containsText" dxfId="331" priority="343" operator="containsText" text="RELACIONADO">
      <formula>NOT(ISERROR(SEARCH("RELACIONADO",AJ725)))</formula>
    </cfRule>
  </conditionalFormatting>
  <conditionalFormatting sqref="AJ725">
    <cfRule type="containsText" dxfId="330" priority="342" operator="containsText" text="ANEXADO">
      <formula>NOT(ISERROR(SEARCH("ANEXADO",AJ725)))</formula>
    </cfRule>
  </conditionalFormatting>
  <conditionalFormatting sqref="AJ725">
    <cfRule type="containsText" dxfId="329" priority="341" operator="containsText" text="PENDIENTE">
      <formula>NOT(ISERROR(SEARCH("PENDIENTE",AJ725)))</formula>
    </cfRule>
  </conditionalFormatting>
  <conditionalFormatting sqref="AJ725">
    <cfRule type="containsText" dxfId="328" priority="340" operator="containsText" text="ENVIADO A FINANCIERA">
      <formula>NOT(ISERROR(SEARCH("ENVIADO A FINANCIERA",AJ725)))</formula>
    </cfRule>
  </conditionalFormatting>
  <conditionalFormatting sqref="U732">
    <cfRule type="cellIs" dxfId="327" priority="339" operator="equal">
      <formula>"Pendiente"</formula>
    </cfRule>
  </conditionalFormatting>
  <conditionalFormatting sqref="U732">
    <cfRule type="containsText" dxfId="326" priority="338" operator="containsText" text="PENDIENTE">
      <formula>NOT(ISERROR(SEARCH("PENDIENTE",U732)))</formula>
    </cfRule>
  </conditionalFormatting>
  <conditionalFormatting sqref="U732">
    <cfRule type="cellIs" dxfId="325" priority="337" operator="equal">
      <formula>"Pendiente"</formula>
    </cfRule>
  </conditionalFormatting>
  <conditionalFormatting sqref="U739">
    <cfRule type="cellIs" dxfId="324" priority="336" operator="equal">
      <formula>"Pendiente"</formula>
    </cfRule>
  </conditionalFormatting>
  <conditionalFormatting sqref="U739">
    <cfRule type="containsText" dxfId="323" priority="335" operator="containsText" text="PENDIENTE">
      <formula>NOT(ISERROR(SEARCH("PENDIENTE",U739)))</formula>
    </cfRule>
  </conditionalFormatting>
  <conditionalFormatting sqref="U739">
    <cfRule type="cellIs" dxfId="322" priority="334" operator="equal">
      <formula>"Pendiente"</formula>
    </cfRule>
  </conditionalFormatting>
  <conditionalFormatting sqref="V739">
    <cfRule type="cellIs" dxfId="321" priority="333" operator="equal">
      <formula>"Pendiente"</formula>
    </cfRule>
  </conditionalFormatting>
  <conditionalFormatting sqref="V739">
    <cfRule type="containsText" dxfId="320" priority="332" operator="containsText" text="PENDIENTE">
      <formula>NOT(ISERROR(SEARCH("PENDIENTE",V739)))</formula>
    </cfRule>
  </conditionalFormatting>
  <conditionalFormatting sqref="V739">
    <cfRule type="cellIs" dxfId="319" priority="331" operator="equal">
      <formula>"Pendiente"</formula>
    </cfRule>
  </conditionalFormatting>
  <conditionalFormatting sqref="U740">
    <cfRule type="cellIs" dxfId="318" priority="330" operator="equal">
      <formula>"Pendiente"</formula>
    </cfRule>
  </conditionalFormatting>
  <conditionalFormatting sqref="U740">
    <cfRule type="containsText" dxfId="317" priority="329" operator="containsText" text="PENDIENTE">
      <formula>NOT(ISERROR(SEARCH("PENDIENTE",U740)))</formula>
    </cfRule>
  </conditionalFormatting>
  <conditionalFormatting sqref="U740">
    <cfRule type="cellIs" dxfId="316" priority="328" operator="equal">
      <formula>"Pendiente"</formula>
    </cfRule>
  </conditionalFormatting>
  <conditionalFormatting sqref="U907">
    <cfRule type="cellIs" dxfId="315" priority="327" operator="equal">
      <formula>"Pendiente"</formula>
    </cfRule>
  </conditionalFormatting>
  <conditionalFormatting sqref="U907">
    <cfRule type="containsText" dxfId="314" priority="326" operator="containsText" text="PENDIENTE">
      <formula>NOT(ISERROR(SEARCH("PENDIENTE",U907)))</formula>
    </cfRule>
  </conditionalFormatting>
  <conditionalFormatting sqref="V907">
    <cfRule type="cellIs" dxfId="313" priority="325" operator="equal">
      <formula>"Pendiente"</formula>
    </cfRule>
  </conditionalFormatting>
  <conditionalFormatting sqref="V907">
    <cfRule type="containsText" dxfId="312" priority="324" operator="containsText" text="PENDIENTE">
      <formula>NOT(ISERROR(SEARCH("PENDIENTE",V907)))</formula>
    </cfRule>
  </conditionalFormatting>
  <conditionalFormatting sqref="X903">
    <cfRule type="containsText" dxfId="311" priority="323" operator="containsText" text="PENDIENTE">
      <formula>NOT(ISERROR(SEARCH("PENDIENTE",X903)))</formula>
    </cfRule>
  </conditionalFormatting>
  <conditionalFormatting sqref="U903">
    <cfRule type="cellIs" dxfId="310" priority="322" operator="equal">
      <formula>"Pendiente"</formula>
    </cfRule>
  </conditionalFormatting>
  <conditionalFormatting sqref="U903">
    <cfRule type="containsText" dxfId="309" priority="321" operator="containsText" text="PENDIENTE">
      <formula>NOT(ISERROR(SEARCH("PENDIENTE",U903)))</formula>
    </cfRule>
  </conditionalFormatting>
  <conditionalFormatting sqref="U903">
    <cfRule type="cellIs" dxfId="308" priority="320" operator="equal">
      <formula>"Pendiente"</formula>
    </cfRule>
  </conditionalFormatting>
  <conditionalFormatting sqref="U901">
    <cfRule type="cellIs" dxfId="307" priority="319" operator="equal">
      <formula>"Pendiente"</formula>
    </cfRule>
  </conditionalFormatting>
  <conditionalFormatting sqref="U901">
    <cfRule type="containsText" dxfId="306" priority="318" operator="containsText" text="PENDIENTE">
      <formula>NOT(ISERROR(SEARCH("PENDIENTE",U901)))</formula>
    </cfRule>
  </conditionalFormatting>
  <conditionalFormatting sqref="U901">
    <cfRule type="cellIs" dxfId="305" priority="317" operator="equal">
      <formula>"Pendiente"</formula>
    </cfRule>
  </conditionalFormatting>
  <conditionalFormatting sqref="U900">
    <cfRule type="cellIs" dxfId="304" priority="316" operator="equal">
      <formula>"Pendiente"</formula>
    </cfRule>
  </conditionalFormatting>
  <conditionalFormatting sqref="U900">
    <cfRule type="containsText" dxfId="303" priority="315" operator="containsText" text="PENDIENTE">
      <formula>NOT(ISERROR(SEARCH("PENDIENTE",U900)))</formula>
    </cfRule>
  </conditionalFormatting>
  <conditionalFormatting sqref="U900">
    <cfRule type="cellIs" dxfId="302" priority="314" operator="equal">
      <formula>"Pendiente"</formula>
    </cfRule>
  </conditionalFormatting>
  <conditionalFormatting sqref="U896">
    <cfRule type="cellIs" dxfId="301" priority="313" operator="equal">
      <formula>"Pendiente"</formula>
    </cfRule>
  </conditionalFormatting>
  <conditionalFormatting sqref="U896">
    <cfRule type="containsText" dxfId="300" priority="312" operator="containsText" text="PENDIENTE">
      <formula>NOT(ISERROR(SEARCH("PENDIENTE",U896)))</formula>
    </cfRule>
  </conditionalFormatting>
  <conditionalFormatting sqref="U896">
    <cfRule type="cellIs" dxfId="299" priority="311" operator="equal">
      <formula>"Pendiente"</formula>
    </cfRule>
  </conditionalFormatting>
  <conditionalFormatting sqref="U894">
    <cfRule type="cellIs" dxfId="298" priority="310" operator="equal">
      <formula>"Pendiente"</formula>
    </cfRule>
  </conditionalFormatting>
  <conditionalFormatting sqref="U894">
    <cfRule type="containsText" dxfId="297" priority="309" operator="containsText" text="PENDIENTE">
      <formula>NOT(ISERROR(SEARCH("PENDIENTE",U894)))</formula>
    </cfRule>
  </conditionalFormatting>
  <conditionalFormatting sqref="U894">
    <cfRule type="cellIs" dxfId="296" priority="308" operator="equal">
      <formula>"Pendiente"</formula>
    </cfRule>
  </conditionalFormatting>
  <conditionalFormatting sqref="X886">
    <cfRule type="cellIs" dxfId="295" priority="307" operator="equal">
      <formula>"Pendiente"</formula>
    </cfRule>
  </conditionalFormatting>
  <conditionalFormatting sqref="X886">
    <cfRule type="containsText" dxfId="294" priority="306" operator="containsText" text="PENDIENTE">
      <formula>NOT(ISERROR(SEARCH("PENDIENTE",X886)))</formula>
    </cfRule>
  </conditionalFormatting>
  <conditionalFormatting sqref="U886">
    <cfRule type="cellIs" dxfId="293" priority="305" operator="equal">
      <formula>"Pendiente"</formula>
    </cfRule>
  </conditionalFormatting>
  <conditionalFormatting sqref="U886">
    <cfRule type="containsText" dxfId="292" priority="304" operator="containsText" text="PENDIENTE">
      <formula>NOT(ISERROR(SEARCH("PENDIENTE",U886)))</formula>
    </cfRule>
  </conditionalFormatting>
  <conditionalFormatting sqref="U886">
    <cfRule type="cellIs" dxfId="291" priority="303" operator="equal">
      <formula>"Pendiente"</formula>
    </cfRule>
  </conditionalFormatting>
  <conditionalFormatting sqref="U885">
    <cfRule type="cellIs" dxfId="290" priority="302" operator="equal">
      <formula>"Pendiente"</formula>
    </cfRule>
  </conditionalFormatting>
  <conditionalFormatting sqref="U885">
    <cfRule type="containsText" dxfId="289" priority="301" operator="containsText" text="PENDIENTE">
      <formula>NOT(ISERROR(SEARCH("PENDIENTE",U885)))</formula>
    </cfRule>
  </conditionalFormatting>
  <conditionalFormatting sqref="U885">
    <cfRule type="cellIs" dxfId="288" priority="300" operator="equal">
      <formula>"Pendiente"</formula>
    </cfRule>
  </conditionalFormatting>
  <conditionalFormatting sqref="U881">
    <cfRule type="cellIs" dxfId="287" priority="299" operator="equal">
      <formula>"Pendiente"</formula>
    </cfRule>
  </conditionalFormatting>
  <conditionalFormatting sqref="U881">
    <cfRule type="containsText" dxfId="286" priority="298" operator="containsText" text="PENDIENTE">
      <formula>NOT(ISERROR(SEARCH("PENDIENTE",U881)))</formula>
    </cfRule>
  </conditionalFormatting>
  <conditionalFormatting sqref="U881">
    <cfRule type="cellIs" dxfId="285" priority="297" operator="equal">
      <formula>"Pendiente"</formula>
    </cfRule>
  </conditionalFormatting>
  <conditionalFormatting sqref="U879">
    <cfRule type="cellIs" dxfId="284" priority="296" operator="equal">
      <formula>"Pendiente"</formula>
    </cfRule>
  </conditionalFormatting>
  <conditionalFormatting sqref="U879">
    <cfRule type="containsText" dxfId="283" priority="295" operator="containsText" text="PENDIENTE">
      <formula>NOT(ISERROR(SEARCH("PENDIENTE",U879)))</formula>
    </cfRule>
  </conditionalFormatting>
  <conditionalFormatting sqref="U879">
    <cfRule type="cellIs" dxfId="282" priority="294" operator="equal">
      <formula>"Pendiente"</formula>
    </cfRule>
  </conditionalFormatting>
  <conditionalFormatting sqref="X874">
    <cfRule type="cellIs" dxfId="281" priority="293" operator="equal">
      <formula>"Pendiente"</formula>
    </cfRule>
  </conditionalFormatting>
  <conditionalFormatting sqref="X874">
    <cfRule type="containsText" dxfId="280" priority="292" operator="containsText" text="PENDIENTE">
      <formula>NOT(ISERROR(SEARCH("PENDIENTE",X874)))</formula>
    </cfRule>
  </conditionalFormatting>
  <conditionalFormatting sqref="U874">
    <cfRule type="cellIs" dxfId="279" priority="291" operator="equal">
      <formula>"Pendiente"</formula>
    </cfRule>
  </conditionalFormatting>
  <conditionalFormatting sqref="U874">
    <cfRule type="containsText" dxfId="278" priority="290" operator="containsText" text="PENDIENTE">
      <formula>NOT(ISERROR(SEARCH("PENDIENTE",U874)))</formula>
    </cfRule>
  </conditionalFormatting>
  <conditionalFormatting sqref="U874">
    <cfRule type="cellIs" dxfId="277" priority="289" operator="equal">
      <formula>"Pendiente"</formula>
    </cfRule>
  </conditionalFormatting>
  <conditionalFormatting sqref="U872">
    <cfRule type="cellIs" dxfId="276" priority="288" operator="equal">
      <formula>"Pendiente"</formula>
    </cfRule>
  </conditionalFormatting>
  <conditionalFormatting sqref="U872">
    <cfRule type="containsText" dxfId="275" priority="287" operator="containsText" text="PENDIENTE">
      <formula>NOT(ISERROR(SEARCH("PENDIENTE",U872)))</formula>
    </cfRule>
  </conditionalFormatting>
  <conditionalFormatting sqref="U872">
    <cfRule type="cellIs" dxfId="274" priority="286" operator="equal">
      <formula>"Pendiente"</formula>
    </cfRule>
  </conditionalFormatting>
  <conditionalFormatting sqref="U866">
    <cfRule type="cellIs" dxfId="273" priority="285" operator="equal">
      <formula>"Pendiente"</formula>
    </cfRule>
  </conditionalFormatting>
  <conditionalFormatting sqref="U866">
    <cfRule type="containsText" dxfId="272" priority="284" operator="containsText" text="PENDIENTE">
      <formula>NOT(ISERROR(SEARCH("PENDIENTE",U866)))</formula>
    </cfRule>
  </conditionalFormatting>
  <conditionalFormatting sqref="U866">
    <cfRule type="cellIs" dxfId="271" priority="283" operator="equal">
      <formula>"Pendiente"</formula>
    </cfRule>
  </conditionalFormatting>
  <conditionalFormatting sqref="U865">
    <cfRule type="cellIs" dxfId="270" priority="282" operator="equal">
      <formula>"Pendiente"</formula>
    </cfRule>
  </conditionalFormatting>
  <conditionalFormatting sqref="U865">
    <cfRule type="containsText" dxfId="269" priority="281" operator="containsText" text="PENDIENTE">
      <formula>NOT(ISERROR(SEARCH("PENDIENTE",U865)))</formula>
    </cfRule>
  </conditionalFormatting>
  <conditionalFormatting sqref="U865">
    <cfRule type="cellIs" dxfId="268" priority="280" operator="equal">
      <formula>"Pendiente"</formula>
    </cfRule>
  </conditionalFormatting>
  <conditionalFormatting sqref="U860">
    <cfRule type="cellIs" dxfId="267" priority="279" operator="equal">
      <formula>"Pendiente"</formula>
    </cfRule>
  </conditionalFormatting>
  <conditionalFormatting sqref="U860">
    <cfRule type="containsText" dxfId="266" priority="278" operator="containsText" text="PENDIENTE">
      <formula>NOT(ISERROR(SEARCH("PENDIENTE",U860)))</formula>
    </cfRule>
  </conditionalFormatting>
  <conditionalFormatting sqref="U860">
    <cfRule type="cellIs" dxfId="265" priority="277" operator="equal">
      <formula>"Pendiente"</formula>
    </cfRule>
  </conditionalFormatting>
  <conditionalFormatting sqref="U847">
    <cfRule type="cellIs" dxfId="264" priority="276" operator="equal">
      <formula>"Pendiente"</formula>
    </cfRule>
  </conditionalFormatting>
  <conditionalFormatting sqref="U847">
    <cfRule type="containsText" dxfId="263" priority="275" operator="containsText" text="PENDIENTE">
      <formula>NOT(ISERROR(SEARCH("PENDIENTE",U847)))</formula>
    </cfRule>
  </conditionalFormatting>
  <conditionalFormatting sqref="U847">
    <cfRule type="cellIs" dxfId="262" priority="274" operator="equal">
      <formula>"Pendiente"</formula>
    </cfRule>
  </conditionalFormatting>
  <conditionalFormatting sqref="U842:V842">
    <cfRule type="cellIs" dxfId="261" priority="273" operator="equal">
      <formula>"Pendiente"</formula>
    </cfRule>
  </conditionalFormatting>
  <conditionalFormatting sqref="U842:V842">
    <cfRule type="containsText" dxfId="260" priority="272" operator="containsText" text="PENDIENTE">
      <formula>NOT(ISERROR(SEARCH("PENDIENTE",U842)))</formula>
    </cfRule>
  </conditionalFormatting>
  <conditionalFormatting sqref="U842:V842">
    <cfRule type="cellIs" dxfId="259" priority="271" operator="equal">
      <formula>"Pendiente"</formula>
    </cfRule>
  </conditionalFormatting>
  <conditionalFormatting sqref="U835">
    <cfRule type="cellIs" dxfId="258" priority="270" operator="equal">
      <formula>"Pendiente"</formula>
    </cfRule>
  </conditionalFormatting>
  <conditionalFormatting sqref="U835">
    <cfRule type="containsText" dxfId="257" priority="269" operator="containsText" text="PENDIENTE">
      <formula>NOT(ISERROR(SEARCH("PENDIENTE",U835)))</formula>
    </cfRule>
  </conditionalFormatting>
  <conditionalFormatting sqref="U835">
    <cfRule type="cellIs" dxfId="256" priority="268" operator="equal">
      <formula>"Pendiente"</formula>
    </cfRule>
  </conditionalFormatting>
  <conditionalFormatting sqref="U822">
    <cfRule type="cellIs" dxfId="255" priority="267" operator="equal">
      <formula>"Pendiente"</formula>
    </cfRule>
  </conditionalFormatting>
  <conditionalFormatting sqref="U822">
    <cfRule type="containsText" dxfId="254" priority="266" operator="containsText" text="PENDIENTE">
      <formula>NOT(ISERROR(SEARCH("PENDIENTE",U822)))</formula>
    </cfRule>
  </conditionalFormatting>
  <conditionalFormatting sqref="U822">
    <cfRule type="cellIs" dxfId="253" priority="265" operator="equal">
      <formula>"Pendiente"</formula>
    </cfRule>
  </conditionalFormatting>
  <conditionalFormatting sqref="U810">
    <cfRule type="cellIs" dxfId="252" priority="264" operator="equal">
      <formula>"Pendiente"</formula>
    </cfRule>
  </conditionalFormatting>
  <conditionalFormatting sqref="U810">
    <cfRule type="containsText" dxfId="251" priority="263" operator="containsText" text="PENDIENTE">
      <formula>NOT(ISERROR(SEARCH("PENDIENTE",U810)))</formula>
    </cfRule>
  </conditionalFormatting>
  <conditionalFormatting sqref="U810">
    <cfRule type="cellIs" dxfId="250" priority="262" operator="equal">
      <formula>"Pendiente"</formula>
    </cfRule>
  </conditionalFormatting>
  <conditionalFormatting sqref="U797">
    <cfRule type="cellIs" dxfId="249" priority="261" operator="equal">
      <formula>"Pendiente"</formula>
    </cfRule>
  </conditionalFormatting>
  <conditionalFormatting sqref="U797">
    <cfRule type="containsText" dxfId="248" priority="260" operator="containsText" text="PENDIENTE">
      <formula>NOT(ISERROR(SEARCH("PENDIENTE",U797)))</formula>
    </cfRule>
  </conditionalFormatting>
  <conditionalFormatting sqref="U797">
    <cfRule type="cellIs" dxfId="247" priority="259" operator="equal">
      <formula>"Pendiente"</formula>
    </cfRule>
  </conditionalFormatting>
  <conditionalFormatting sqref="X788">
    <cfRule type="cellIs" dxfId="246" priority="258" operator="equal">
      <formula>"Pendiente"</formula>
    </cfRule>
  </conditionalFormatting>
  <conditionalFormatting sqref="X788">
    <cfRule type="containsText" dxfId="245" priority="257" operator="containsText" text="PENDIENTE">
      <formula>NOT(ISERROR(SEARCH("PENDIENTE",X788)))</formula>
    </cfRule>
  </conditionalFormatting>
  <conditionalFormatting sqref="U788">
    <cfRule type="cellIs" dxfId="244" priority="256" operator="equal">
      <formula>"Pendiente"</formula>
    </cfRule>
  </conditionalFormatting>
  <conditionalFormatting sqref="U788">
    <cfRule type="containsText" dxfId="243" priority="255" operator="containsText" text="PENDIENTE">
      <formula>NOT(ISERROR(SEARCH("PENDIENTE",U788)))</formula>
    </cfRule>
  </conditionalFormatting>
  <conditionalFormatting sqref="U788">
    <cfRule type="cellIs" dxfId="242" priority="254" operator="equal">
      <formula>"Pendiente"</formula>
    </cfRule>
  </conditionalFormatting>
  <conditionalFormatting sqref="U781">
    <cfRule type="cellIs" dxfId="241" priority="253" operator="equal">
      <formula>"Pendiente"</formula>
    </cfRule>
  </conditionalFormatting>
  <conditionalFormatting sqref="U781">
    <cfRule type="containsText" dxfId="240" priority="252" operator="containsText" text="PENDIENTE">
      <formula>NOT(ISERROR(SEARCH("PENDIENTE",U781)))</formula>
    </cfRule>
  </conditionalFormatting>
  <conditionalFormatting sqref="U781">
    <cfRule type="cellIs" dxfId="239" priority="251" operator="equal">
      <formula>"Pendiente"</formula>
    </cfRule>
  </conditionalFormatting>
  <conditionalFormatting sqref="U787">
    <cfRule type="cellIs" dxfId="238" priority="250" operator="equal">
      <formula>"Pendiente"</formula>
    </cfRule>
  </conditionalFormatting>
  <conditionalFormatting sqref="U787">
    <cfRule type="containsText" dxfId="237" priority="249" operator="containsText" text="PENDIENTE">
      <formula>NOT(ISERROR(SEARCH("PENDIENTE",U787)))</formula>
    </cfRule>
  </conditionalFormatting>
  <conditionalFormatting sqref="U787">
    <cfRule type="cellIs" dxfId="236" priority="248" operator="equal">
      <formula>"Pendiente"</formula>
    </cfRule>
  </conditionalFormatting>
  <conditionalFormatting sqref="U776">
    <cfRule type="cellIs" dxfId="235" priority="247" operator="equal">
      <formula>"Pendiente"</formula>
    </cfRule>
  </conditionalFormatting>
  <conditionalFormatting sqref="U776">
    <cfRule type="containsText" dxfId="234" priority="246" operator="containsText" text="PENDIENTE">
      <formula>NOT(ISERROR(SEARCH("PENDIENTE",U776)))</formula>
    </cfRule>
  </conditionalFormatting>
  <conditionalFormatting sqref="U776">
    <cfRule type="cellIs" dxfId="233" priority="245" operator="equal">
      <formula>"Pendiente"</formula>
    </cfRule>
  </conditionalFormatting>
  <conditionalFormatting sqref="U775">
    <cfRule type="cellIs" dxfId="232" priority="244" operator="equal">
      <formula>"Pendiente"</formula>
    </cfRule>
  </conditionalFormatting>
  <conditionalFormatting sqref="U775">
    <cfRule type="containsText" dxfId="231" priority="243" operator="containsText" text="PENDIENTE">
      <formula>NOT(ISERROR(SEARCH("PENDIENTE",U775)))</formula>
    </cfRule>
  </conditionalFormatting>
  <conditionalFormatting sqref="U775">
    <cfRule type="cellIs" dxfId="230" priority="242" operator="equal">
      <formula>"Pendiente"</formula>
    </cfRule>
  </conditionalFormatting>
  <conditionalFormatting sqref="U767">
    <cfRule type="cellIs" dxfId="229" priority="241" operator="equal">
      <formula>"Pendiente"</formula>
    </cfRule>
  </conditionalFormatting>
  <conditionalFormatting sqref="U767">
    <cfRule type="containsText" dxfId="228" priority="240" operator="containsText" text="PENDIENTE">
      <formula>NOT(ISERROR(SEARCH("PENDIENTE",U767)))</formula>
    </cfRule>
  </conditionalFormatting>
  <conditionalFormatting sqref="U767">
    <cfRule type="cellIs" dxfId="227" priority="239" operator="equal">
      <formula>"Pendiente"</formula>
    </cfRule>
  </conditionalFormatting>
  <conditionalFormatting sqref="U755">
    <cfRule type="cellIs" dxfId="226" priority="238" operator="equal">
      <formula>"Pendiente"</formula>
    </cfRule>
  </conditionalFormatting>
  <conditionalFormatting sqref="U755">
    <cfRule type="containsText" dxfId="225" priority="237" operator="containsText" text="PENDIENTE">
      <formula>NOT(ISERROR(SEARCH("PENDIENTE",U755)))</formula>
    </cfRule>
  </conditionalFormatting>
  <conditionalFormatting sqref="U755">
    <cfRule type="cellIs" dxfId="224" priority="236" operator="equal">
      <formula>"Pendiente"</formula>
    </cfRule>
  </conditionalFormatting>
  <conditionalFormatting sqref="U754">
    <cfRule type="cellIs" dxfId="223" priority="235" operator="equal">
      <formula>"Pendiente"</formula>
    </cfRule>
  </conditionalFormatting>
  <conditionalFormatting sqref="U754">
    <cfRule type="containsText" dxfId="222" priority="234" operator="containsText" text="PENDIENTE">
      <formula>NOT(ISERROR(SEARCH("PENDIENTE",U754)))</formula>
    </cfRule>
  </conditionalFormatting>
  <conditionalFormatting sqref="U754">
    <cfRule type="cellIs" dxfId="221" priority="233" operator="equal">
      <formula>"Pendiente"</formula>
    </cfRule>
  </conditionalFormatting>
  <conditionalFormatting sqref="U753">
    <cfRule type="cellIs" dxfId="220" priority="232" operator="equal">
      <formula>"Pendiente"</formula>
    </cfRule>
  </conditionalFormatting>
  <conditionalFormatting sqref="U753">
    <cfRule type="containsText" dxfId="219" priority="231" operator="containsText" text="PENDIENTE">
      <formula>NOT(ISERROR(SEARCH("PENDIENTE",U753)))</formula>
    </cfRule>
  </conditionalFormatting>
  <conditionalFormatting sqref="U753">
    <cfRule type="cellIs" dxfId="218" priority="230" operator="equal">
      <formula>"Pendiente"</formula>
    </cfRule>
  </conditionalFormatting>
  <conditionalFormatting sqref="U751">
    <cfRule type="cellIs" dxfId="217" priority="229" operator="equal">
      <formula>"Pendiente"</formula>
    </cfRule>
  </conditionalFormatting>
  <conditionalFormatting sqref="U751">
    <cfRule type="containsText" dxfId="216" priority="228" operator="containsText" text="PENDIENTE">
      <formula>NOT(ISERROR(SEARCH("PENDIENTE",U751)))</formula>
    </cfRule>
  </conditionalFormatting>
  <conditionalFormatting sqref="U751">
    <cfRule type="cellIs" dxfId="215" priority="227" operator="equal">
      <formula>"Pendiente"</formula>
    </cfRule>
  </conditionalFormatting>
  <conditionalFormatting sqref="U750">
    <cfRule type="cellIs" dxfId="214" priority="226" operator="equal">
      <formula>"Pendiente"</formula>
    </cfRule>
  </conditionalFormatting>
  <conditionalFormatting sqref="U750">
    <cfRule type="containsText" dxfId="213" priority="225" operator="containsText" text="PENDIENTE">
      <formula>NOT(ISERROR(SEARCH("PENDIENTE",U750)))</formula>
    </cfRule>
  </conditionalFormatting>
  <conditionalFormatting sqref="U750">
    <cfRule type="cellIs" dxfId="212" priority="224" operator="equal">
      <formula>"Pendiente"</formula>
    </cfRule>
  </conditionalFormatting>
  <conditionalFormatting sqref="U743">
    <cfRule type="cellIs" dxfId="211" priority="223" operator="equal">
      <formula>"Pendiente"</formula>
    </cfRule>
  </conditionalFormatting>
  <conditionalFormatting sqref="U743">
    <cfRule type="containsText" dxfId="210" priority="222" operator="containsText" text="PENDIENTE">
      <formula>NOT(ISERROR(SEARCH("PENDIENTE",U743)))</formula>
    </cfRule>
  </conditionalFormatting>
  <conditionalFormatting sqref="U743">
    <cfRule type="cellIs" dxfId="209" priority="221" operator="equal">
      <formula>"Pendiente"</formula>
    </cfRule>
  </conditionalFormatting>
  <conditionalFormatting sqref="U742">
    <cfRule type="cellIs" dxfId="208" priority="220" operator="equal">
      <formula>"Pendiente"</formula>
    </cfRule>
  </conditionalFormatting>
  <conditionalFormatting sqref="U742">
    <cfRule type="containsText" dxfId="207" priority="219" operator="containsText" text="PENDIENTE">
      <formula>NOT(ISERROR(SEARCH("PENDIENTE",U742)))</formula>
    </cfRule>
  </conditionalFormatting>
  <conditionalFormatting sqref="U742">
    <cfRule type="cellIs" dxfId="206" priority="218" operator="equal">
      <formula>"Pendiente"</formula>
    </cfRule>
  </conditionalFormatting>
  <conditionalFormatting sqref="U741">
    <cfRule type="cellIs" dxfId="205" priority="217" operator="equal">
      <formula>"Pendiente"</formula>
    </cfRule>
  </conditionalFormatting>
  <conditionalFormatting sqref="U741">
    <cfRule type="containsText" dxfId="204" priority="216" operator="containsText" text="PENDIENTE">
      <formula>NOT(ISERROR(SEARCH("PENDIENTE",U741)))</formula>
    </cfRule>
  </conditionalFormatting>
  <conditionalFormatting sqref="U741">
    <cfRule type="cellIs" dxfId="203" priority="215" operator="equal">
      <formula>"Pendiente"</formula>
    </cfRule>
  </conditionalFormatting>
  <conditionalFormatting sqref="U662">
    <cfRule type="cellIs" dxfId="202" priority="214" operator="equal">
      <formula>"Pendiente"</formula>
    </cfRule>
  </conditionalFormatting>
  <conditionalFormatting sqref="U662">
    <cfRule type="cellIs" dxfId="201" priority="213" operator="equal">
      <formula>"Pendiente"</formula>
    </cfRule>
  </conditionalFormatting>
  <conditionalFormatting sqref="N907 N903 N900:N901 N896 N894 N885:N886 N881 N879 N874 N872 N865:N866 N860 N847 N842 N835 N822 N810 N797 N787:N788 N781 N775:N776 N767 N753:N755 N750:N751 N739:N743 N731:N732 N718:N719 N697 N694 N691 N683 N681 N670 N668 N665 N661:N662 N656 N633 N623 N610 N594 N510 N491 N488 N483 N458 N452 N449:N450 N442 N434 N265">
    <cfRule type="cellIs" dxfId="200" priority="212" operator="equal">
      <formula>"Pendiente"</formula>
    </cfRule>
  </conditionalFormatting>
  <conditionalFormatting sqref="N907 N903 N900:N901 N896 N894 N885:N886 N881 N879 N874 N872 N865:N866 N860 N847 N842 N835 N822 N810 N797 N787:N788 N781 N775:N776 N767 N753:N755 N750:N751 N739:N743 N731:N732 N718:N719 N697 N694 N691 N683 N681 N670 N668 N665 N661:N662 N656 N633 N623 N610 N594 N510 N491 N488 N483 N458 N452 N449:N450 N442 N434 N265">
    <cfRule type="containsText" dxfId="199" priority="211" operator="containsText" text="FIRMADO">
      <formula>NOT(ISERROR(SEARCH("FIRMADO",N265)))</formula>
    </cfRule>
  </conditionalFormatting>
  <conditionalFormatting sqref="N907 N903 N900:N901 N896 N894 N885:N886 N881 N879 N874 N872 N865:N866 N860 N847 N842 N835 N822 N810 N797 N787:N788 N781 N775:N776 N767 N753:N755 N750:N751 N739:N743 N731:N732 N718:N719 N697 N694 N691 N683 N681 N670 N668 N665 N661:N662 N656 N633 N623 N610 N594 N510 N491 N488 N483 N458 N452 N449:N450 N442 N434">
    <cfRule type="containsText" dxfId="198" priority="210" operator="containsText" text="EN EJECUCIÓN">
      <formula>NOT(ISERROR(SEARCH("EN EJECUCIÓN",N434)))</formula>
    </cfRule>
  </conditionalFormatting>
  <conditionalFormatting sqref="N907 N903 N900:N901 N896 N894 N885:N886 N881 N879 N874 N872 N865:N866 N860 N847 N842 N835 N822 N810 N797 N787:N788 N781 N775:N776 N767 N753:N755 N750:N751 N739:N743 N731:N732 N718:N719 N697 N694 N691 N683 N681 N670 N668 N665 N661:N662 N656 N633 N623 N610 N594">
    <cfRule type="containsText" dxfId="197" priority="209" operator="containsText" text="FIRMADO">
      <formula>NOT(ISERROR(SEARCH("FIRMADO",N594)))</formula>
    </cfRule>
  </conditionalFormatting>
  <conditionalFormatting sqref="J877">
    <cfRule type="cellIs" dxfId="196" priority="208" operator="equal">
      <formula>"Pendiente"</formula>
    </cfRule>
  </conditionalFormatting>
  <conditionalFormatting sqref="J821">
    <cfRule type="cellIs" dxfId="195" priority="207" operator="equal">
      <formula>"Pendiente"</formula>
    </cfRule>
  </conditionalFormatting>
  <conditionalFormatting sqref="J819">
    <cfRule type="cellIs" dxfId="194" priority="206" operator="equal">
      <formula>"Pendiente"</formula>
    </cfRule>
  </conditionalFormatting>
  <conditionalFormatting sqref="BA266 BC266:BE266">
    <cfRule type="cellIs" dxfId="193" priority="205" operator="equal">
      <formula>"Pendiente"</formula>
    </cfRule>
  </conditionalFormatting>
  <conditionalFormatting sqref="BA266 BC266:BE266">
    <cfRule type="containsText" dxfId="192" priority="204" operator="containsText" text="PENDIENTE">
      <formula>NOT(ISERROR(SEARCH("PENDIENTE",BA266)))</formula>
    </cfRule>
  </conditionalFormatting>
  <conditionalFormatting sqref="BB266">
    <cfRule type="cellIs" dxfId="191" priority="203" operator="equal">
      <formula>"Pendiente"</formula>
    </cfRule>
  </conditionalFormatting>
  <conditionalFormatting sqref="BB266">
    <cfRule type="containsText" dxfId="190" priority="202" operator="containsText" text="PENDIENTE">
      <formula>NOT(ISERROR(SEARCH("PENDIENTE",BB266)))</formula>
    </cfRule>
  </conditionalFormatting>
  <conditionalFormatting sqref="BA278 BC278:BE278">
    <cfRule type="cellIs" dxfId="189" priority="201" operator="equal">
      <formula>"Pendiente"</formula>
    </cfRule>
  </conditionalFormatting>
  <conditionalFormatting sqref="BA278 BC278:BE278">
    <cfRule type="containsText" dxfId="188" priority="200" operator="containsText" text="PENDIENTE">
      <formula>NOT(ISERROR(SEARCH("PENDIENTE",BA278)))</formula>
    </cfRule>
  </conditionalFormatting>
  <conditionalFormatting sqref="BB278">
    <cfRule type="cellIs" dxfId="187" priority="199" operator="equal">
      <formula>"Pendiente"</formula>
    </cfRule>
  </conditionalFormatting>
  <conditionalFormatting sqref="BB278">
    <cfRule type="containsText" dxfId="186" priority="198" operator="containsText" text="PENDIENTE">
      <formula>NOT(ISERROR(SEARCH("PENDIENTE",BB278)))</formula>
    </cfRule>
  </conditionalFormatting>
  <conditionalFormatting sqref="BA280 BC280:BE280">
    <cfRule type="cellIs" dxfId="185" priority="197" operator="equal">
      <formula>"Pendiente"</formula>
    </cfRule>
  </conditionalFormatting>
  <conditionalFormatting sqref="BA280 BC280:BE280">
    <cfRule type="containsText" dxfId="184" priority="196" operator="containsText" text="PENDIENTE">
      <formula>NOT(ISERROR(SEARCH("PENDIENTE",BA280)))</formula>
    </cfRule>
  </conditionalFormatting>
  <conditionalFormatting sqref="BB280">
    <cfRule type="cellIs" dxfId="183" priority="195" operator="equal">
      <formula>"Pendiente"</formula>
    </cfRule>
  </conditionalFormatting>
  <conditionalFormatting sqref="BB280">
    <cfRule type="containsText" dxfId="182" priority="194" operator="containsText" text="PENDIENTE">
      <formula>NOT(ISERROR(SEARCH("PENDIENTE",BB280)))</formula>
    </cfRule>
  </conditionalFormatting>
  <conditionalFormatting sqref="BA281 BC281:BE281">
    <cfRule type="cellIs" dxfId="181" priority="193" operator="equal">
      <formula>"Pendiente"</formula>
    </cfRule>
  </conditionalFormatting>
  <conditionalFormatting sqref="BA281 BC281:BE281">
    <cfRule type="containsText" dxfId="180" priority="192" operator="containsText" text="PENDIENTE">
      <formula>NOT(ISERROR(SEARCH("PENDIENTE",BA281)))</formula>
    </cfRule>
  </conditionalFormatting>
  <conditionalFormatting sqref="BB281">
    <cfRule type="cellIs" dxfId="179" priority="191" operator="equal">
      <formula>"Pendiente"</formula>
    </cfRule>
  </conditionalFormatting>
  <conditionalFormatting sqref="BB281">
    <cfRule type="containsText" dxfId="178" priority="190" operator="containsText" text="PENDIENTE">
      <formula>NOT(ISERROR(SEARCH("PENDIENTE",BB281)))</formula>
    </cfRule>
  </conditionalFormatting>
  <conditionalFormatting sqref="BC347:BE347 BA347">
    <cfRule type="cellIs" dxfId="177" priority="189" operator="equal">
      <formula>"Pendiente"</formula>
    </cfRule>
  </conditionalFormatting>
  <conditionalFormatting sqref="BC347:BE347 BA347">
    <cfRule type="containsText" dxfId="176" priority="188" operator="containsText" text="PENDIENTE">
      <formula>NOT(ISERROR(SEARCH("PENDIENTE",BA347)))</formula>
    </cfRule>
  </conditionalFormatting>
  <conditionalFormatting sqref="BB347">
    <cfRule type="cellIs" dxfId="175" priority="187" operator="equal">
      <formula>"Pendiente"</formula>
    </cfRule>
  </conditionalFormatting>
  <conditionalFormatting sqref="BB347">
    <cfRule type="containsText" dxfId="174" priority="186" operator="containsText" text="PENDIENTE">
      <formula>NOT(ISERROR(SEARCH("PENDIENTE",BB347)))</formula>
    </cfRule>
  </conditionalFormatting>
  <conditionalFormatting sqref="BA364 BC364:BE364">
    <cfRule type="cellIs" dxfId="173" priority="185" operator="equal">
      <formula>"Pendiente"</formula>
    </cfRule>
  </conditionalFormatting>
  <conditionalFormatting sqref="BA364 BC364:BE364">
    <cfRule type="containsText" dxfId="172" priority="184" operator="containsText" text="PENDIENTE">
      <formula>NOT(ISERROR(SEARCH("PENDIENTE",BA364)))</formula>
    </cfRule>
  </conditionalFormatting>
  <conditionalFormatting sqref="BB364">
    <cfRule type="cellIs" dxfId="171" priority="183" operator="equal">
      <formula>"Pendiente"</formula>
    </cfRule>
  </conditionalFormatting>
  <conditionalFormatting sqref="BB364">
    <cfRule type="containsText" dxfId="170" priority="182" operator="containsText" text="PENDIENTE">
      <formula>NOT(ISERROR(SEARCH("PENDIENTE",BB364)))</formula>
    </cfRule>
  </conditionalFormatting>
  <conditionalFormatting sqref="BB365">
    <cfRule type="cellIs" dxfId="169" priority="181" operator="equal">
      <formula>"Pendiente"</formula>
    </cfRule>
  </conditionalFormatting>
  <conditionalFormatting sqref="BB365">
    <cfRule type="containsText" dxfId="168" priority="180" operator="containsText" text="PENDIENTE">
      <formula>NOT(ISERROR(SEARCH("PENDIENTE",BB365)))</formula>
    </cfRule>
  </conditionalFormatting>
  <conditionalFormatting sqref="BC421:BE421 BA421">
    <cfRule type="cellIs" dxfId="167" priority="179" operator="equal">
      <formula>"Pendiente"</formula>
    </cfRule>
  </conditionalFormatting>
  <conditionalFormatting sqref="BC421:BE421 BA421">
    <cfRule type="containsText" dxfId="166" priority="178" operator="containsText" text="PENDIENTE">
      <formula>NOT(ISERROR(SEARCH("PENDIENTE",BA421)))</formula>
    </cfRule>
  </conditionalFormatting>
  <conditionalFormatting sqref="BB421">
    <cfRule type="cellIs" dxfId="165" priority="177" operator="equal">
      <formula>"Pendiente"</formula>
    </cfRule>
  </conditionalFormatting>
  <conditionalFormatting sqref="BB421">
    <cfRule type="containsText" dxfId="164" priority="176" operator="containsText" text="PENDIENTE">
      <formula>NOT(ISERROR(SEARCH("PENDIENTE",BB421)))</formula>
    </cfRule>
  </conditionalFormatting>
  <conditionalFormatting sqref="BC553:BE553 BA553">
    <cfRule type="cellIs" dxfId="163" priority="175" operator="equal">
      <formula>"Pendiente"</formula>
    </cfRule>
  </conditionalFormatting>
  <conditionalFormatting sqref="BC553:BE553 BA553">
    <cfRule type="containsText" dxfId="162" priority="174" operator="containsText" text="PENDIENTE">
      <formula>NOT(ISERROR(SEARCH("PENDIENTE",BA553)))</formula>
    </cfRule>
  </conditionalFormatting>
  <conditionalFormatting sqref="BB553">
    <cfRule type="cellIs" dxfId="161" priority="173" operator="equal">
      <formula>"Pendiente"</formula>
    </cfRule>
  </conditionalFormatting>
  <conditionalFormatting sqref="BB553">
    <cfRule type="containsText" dxfId="160" priority="172" operator="containsText" text="PENDIENTE">
      <formula>NOT(ISERROR(SEARCH("PENDIENTE",BB553)))</formula>
    </cfRule>
  </conditionalFormatting>
  <conditionalFormatting sqref="BC579:BE579 BA579">
    <cfRule type="cellIs" dxfId="159" priority="171" operator="equal">
      <formula>"Pendiente"</formula>
    </cfRule>
  </conditionalFormatting>
  <conditionalFormatting sqref="BC579:BE579 BA579">
    <cfRule type="containsText" dxfId="158" priority="170" operator="containsText" text="PENDIENTE">
      <formula>NOT(ISERROR(SEARCH("PENDIENTE",BA579)))</formula>
    </cfRule>
  </conditionalFormatting>
  <conditionalFormatting sqref="BB579">
    <cfRule type="cellIs" dxfId="157" priority="169" operator="equal">
      <formula>"Pendiente"</formula>
    </cfRule>
  </conditionalFormatting>
  <conditionalFormatting sqref="BB579">
    <cfRule type="containsText" dxfId="156" priority="168" operator="containsText" text="PENDIENTE">
      <formula>NOT(ISERROR(SEARCH("PENDIENTE",BB579)))</formula>
    </cfRule>
  </conditionalFormatting>
  <conditionalFormatting sqref="BC585:BE585 BA585">
    <cfRule type="cellIs" dxfId="155" priority="167" operator="equal">
      <formula>"Pendiente"</formula>
    </cfRule>
  </conditionalFormatting>
  <conditionalFormatting sqref="BC585:BE585 BA585">
    <cfRule type="containsText" dxfId="154" priority="166" operator="containsText" text="PENDIENTE">
      <formula>NOT(ISERROR(SEARCH("PENDIENTE",BA585)))</formula>
    </cfRule>
  </conditionalFormatting>
  <conditionalFormatting sqref="BB585">
    <cfRule type="cellIs" dxfId="153" priority="165" operator="equal">
      <formula>"Pendiente"</formula>
    </cfRule>
  </conditionalFormatting>
  <conditionalFormatting sqref="BB585">
    <cfRule type="containsText" dxfId="152" priority="164" operator="containsText" text="PENDIENTE">
      <formula>NOT(ISERROR(SEARCH("PENDIENTE",BB585)))</formula>
    </cfRule>
  </conditionalFormatting>
  <conditionalFormatting sqref="BA643 BC643:BE643">
    <cfRule type="cellIs" dxfId="151" priority="163" operator="equal">
      <formula>"Pendiente"</formula>
    </cfRule>
  </conditionalFormatting>
  <conditionalFormatting sqref="BA643 BC643:BE643">
    <cfRule type="containsText" dxfId="150" priority="162" operator="containsText" text="PENDIENTE">
      <formula>NOT(ISERROR(SEARCH("PENDIENTE",BA643)))</formula>
    </cfRule>
  </conditionalFormatting>
  <conditionalFormatting sqref="BB643">
    <cfRule type="cellIs" dxfId="149" priority="161" operator="equal">
      <formula>"Pendiente"</formula>
    </cfRule>
  </conditionalFormatting>
  <conditionalFormatting sqref="BB643">
    <cfRule type="containsText" dxfId="148" priority="160" operator="containsText" text="PENDIENTE">
      <formula>NOT(ISERROR(SEARCH("PENDIENTE",BB643)))</formula>
    </cfRule>
  </conditionalFormatting>
  <conditionalFormatting sqref="BA694 BC694:BE694">
    <cfRule type="cellIs" dxfId="147" priority="159" operator="equal">
      <formula>"Pendiente"</formula>
    </cfRule>
  </conditionalFormatting>
  <conditionalFormatting sqref="BA694 BC694:BE694">
    <cfRule type="containsText" dxfId="146" priority="158" operator="containsText" text="PENDIENTE">
      <formula>NOT(ISERROR(SEARCH("PENDIENTE",BA694)))</formula>
    </cfRule>
  </conditionalFormatting>
  <conditionalFormatting sqref="BB694">
    <cfRule type="cellIs" dxfId="145" priority="157" operator="equal">
      <formula>"Pendiente"</formula>
    </cfRule>
  </conditionalFormatting>
  <conditionalFormatting sqref="BB694">
    <cfRule type="containsText" dxfId="144" priority="156" operator="containsText" text="PENDIENTE">
      <formula>NOT(ISERROR(SEARCH("PENDIENTE",BB694)))</formula>
    </cfRule>
  </conditionalFormatting>
  <conditionalFormatting sqref="U426">
    <cfRule type="cellIs" dxfId="143" priority="155" operator="equal">
      <formula>"Pendiente"</formula>
    </cfRule>
  </conditionalFormatting>
  <conditionalFormatting sqref="U768">
    <cfRule type="cellIs" dxfId="142" priority="154" operator="equal">
      <formula>"Pendiente"</formula>
    </cfRule>
  </conditionalFormatting>
  <conditionalFormatting sqref="U768">
    <cfRule type="containsText" dxfId="141" priority="153" operator="containsText" text="PENDIENTE">
      <formula>NOT(ISERROR(SEARCH("PENDIENTE",U768)))</formula>
    </cfRule>
  </conditionalFormatting>
  <conditionalFormatting sqref="U768">
    <cfRule type="cellIs" dxfId="140" priority="152" operator="equal">
      <formula>"Pendiente"</formula>
    </cfRule>
  </conditionalFormatting>
  <conditionalFormatting sqref="V786">
    <cfRule type="cellIs" dxfId="139" priority="151" operator="equal">
      <formula>"Pendiente"</formula>
    </cfRule>
  </conditionalFormatting>
  <conditionalFormatting sqref="V786">
    <cfRule type="containsText" dxfId="138" priority="150" operator="containsText" text="PENDIENTE">
      <formula>NOT(ISERROR(SEARCH("PENDIENTE",V786)))</formula>
    </cfRule>
  </conditionalFormatting>
  <conditionalFormatting sqref="V786">
    <cfRule type="cellIs" dxfId="137" priority="149" operator="equal">
      <formula>"Pendiente"</formula>
    </cfRule>
  </conditionalFormatting>
  <conditionalFormatting sqref="V809">
    <cfRule type="cellIs" dxfId="136" priority="148" operator="equal">
      <formula>"Pendiente"</formula>
    </cfRule>
  </conditionalFormatting>
  <conditionalFormatting sqref="V809">
    <cfRule type="containsText" dxfId="135" priority="147" operator="containsText" text="PENDIENTE">
      <formula>NOT(ISERROR(SEARCH("PENDIENTE",V809)))</formula>
    </cfRule>
  </conditionalFormatting>
  <conditionalFormatting sqref="V809">
    <cfRule type="cellIs" dxfId="134" priority="146" operator="equal">
      <formula>"Pendiente"</formula>
    </cfRule>
  </conditionalFormatting>
  <conditionalFormatting sqref="BD324">
    <cfRule type="containsText" dxfId="133" priority="145" operator="containsText" text="pendiente">
      <formula>NOT(ISERROR(SEARCH("pendiente",BD324)))</formula>
    </cfRule>
  </conditionalFormatting>
  <conditionalFormatting sqref="BD566">
    <cfRule type="containsText" dxfId="132" priority="144" operator="containsText" text="pendiente">
      <formula>NOT(ISERROR(SEARCH("pendiente",BD566)))</formula>
    </cfRule>
  </conditionalFormatting>
  <conditionalFormatting sqref="V798">
    <cfRule type="cellIs" dxfId="131" priority="143" operator="equal">
      <formula>"Pendiente"</formula>
    </cfRule>
  </conditionalFormatting>
  <conditionalFormatting sqref="V798">
    <cfRule type="containsText" dxfId="130" priority="142" operator="containsText" text="PENDIENTE">
      <formula>NOT(ISERROR(SEARCH("PENDIENTE",V798)))</formula>
    </cfRule>
  </conditionalFormatting>
  <conditionalFormatting sqref="V798">
    <cfRule type="cellIs" dxfId="129" priority="141" operator="equal">
      <formula>"Pendiente"</formula>
    </cfRule>
  </conditionalFormatting>
  <conditionalFormatting sqref="BE798">
    <cfRule type="containsText" dxfId="128" priority="140" operator="containsText" text="pendiente">
      <formula>NOT(ISERROR(SEARCH("pendiente",BE798)))</formula>
    </cfRule>
  </conditionalFormatting>
  <conditionalFormatting sqref="V909">
    <cfRule type="cellIs" dxfId="127" priority="139" operator="equal">
      <formula>"Pendiente"</formula>
    </cfRule>
  </conditionalFormatting>
  <conditionalFormatting sqref="V909">
    <cfRule type="containsText" dxfId="126" priority="138" operator="containsText" text="PENDIENTE">
      <formula>NOT(ISERROR(SEARCH("PENDIENTE",V909)))</formula>
    </cfRule>
  </conditionalFormatting>
  <conditionalFormatting sqref="V909">
    <cfRule type="cellIs" dxfId="125" priority="137" operator="equal">
      <formula>"Pendiente"</formula>
    </cfRule>
  </conditionalFormatting>
  <conditionalFormatting sqref="CB891:CB909">
    <cfRule type="containsText" dxfId="124" priority="135" operator="containsText" text="-">
      <formula>NOT(ISERROR(SEARCH(("-"),(CB891))))</formula>
    </cfRule>
  </conditionalFormatting>
  <conditionalFormatting sqref="CB891:CB909">
    <cfRule type="containsText" dxfId="123" priority="136" operator="containsText" text="VENCE HOY">
      <formula>NOT(ISERROR(SEARCH(("VENCE HOY"),(CB891))))</formula>
    </cfRule>
  </conditionalFormatting>
  <conditionalFormatting sqref="BA891:BA909 BC891:CC908 BC909 BF909:CC909">
    <cfRule type="cellIs" dxfId="122" priority="134" operator="equal">
      <formula>"Pendiente"</formula>
    </cfRule>
  </conditionalFormatting>
  <conditionalFormatting sqref="BA891:BA909 BC891:CC908 BC909 BF909:CC909">
    <cfRule type="containsText" dxfId="121" priority="133" operator="containsText" text="PENDIENTE">
      <formula>NOT(ISERROR(SEARCH("PENDIENTE",BA891)))</formula>
    </cfRule>
  </conditionalFormatting>
  <conditionalFormatting sqref="BB891:BB909">
    <cfRule type="cellIs" dxfId="120" priority="132" operator="equal">
      <formula>"Pendiente"</formula>
    </cfRule>
  </conditionalFormatting>
  <conditionalFormatting sqref="BB891:BB909">
    <cfRule type="containsText" dxfId="119" priority="131" operator="containsText" text="PENDIENTE">
      <formula>NOT(ISERROR(SEARCH("PENDIENTE",BB891)))</formula>
    </cfRule>
  </conditionalFormatting>
  <conditionalFormatting sqref="BE909">
    <cfRule type="containsText" dxfId="118" priority="130" operator="containsText" text="pendiente">
      <formula>NOT(ISERROR(SEARCH("pendiente",BE909)))</formula>
    </cfRule>
  </conditionalFormatting>
  <conditionalFormatting sqref="BD909">
    <cfRule type="containsText" dxfId="117" priority="129" operator="containsText" text="pendiente">
      <formula>NOT(ISERROR(SEARCH("pendiente",BD909)))</formula>
    </cfRule>
  </conditionalFormatting>
  <conditionalFormatting sqref="BD13">
    <cfRule type="containsText" dxfId="116" priority="128" operator="containsText" text="pendiente">
      <formula>NOT(ISERROR(SEARCH("pendiente",BD13)))</formula>
    </cfRule>
  </conditionalFormatting>
  <conditionalFormatting sqref="BA12 BC12 BE12">
    <cfRule type="cellIs" dxfId="115" priority="127" operator="equal">
      <formula>"Pendiente"</formula>
    </cfRule>
  </conditionalFormatting>
  <conditionalFormatting sqref="BA12 BC12 BE12">
    <cfRule type="containsText" dxfId="114" priority="126" operator="containsText" text="PENDIENTE">
      <formula>NOT(ISERROR(SEARCH("PENDIENTE",BA12)))</formula>
    </cfRule>
  </conditionalFormatting>
  <conditionalFormatting sqref="BB12">
    <cfRule type="cellIs" dxfId="113" priority="125" operator="equal">
      <formula>"Pendiente"</formula>
    </cfRule>
  </conditionalFormatting>
  <conditionalFormatting sqref="BB12">
    <cfRule type="containsText" dxfId="112" priority="124" operator="containsText" text="PENDIENTE">
      <formula>NOT(ISERROR(SEARCH("PENDIENTE",BB12)))</formula>
    </cfRule>
  </conditionalFormatting>
  <conditionalFormatting sqref="BD12">
    <cfRule type="containsText" dxfId="111" priority="123" operator="containsText" text="pendiente">
      <formula>NOT(ISERROR(SEARCH("pendiente",BD12)))</formula>
    </cfRule>
  </conditionalFormatting>
  <conditionalFormatting sqref="BA8 BC8 BE8">
    <cfRule type="cellIs" dxfId="110" priority="122" operator="equal">
      <formula>"Pendiente"</formula>
    </cfRule>
  </conditionalFormatting>
  <conditionalFormatting sqref="BA8 BC8 BE8">
    <cfRule type="containsText" dxfId="109" priority="121" operator="containsText" text="PENDIENTE">
      <formula>NOT(ISERROR(SEARCH("PENDIENTE",BA8)))</formula>
    </cfRule>
  </conditionalFormatting>
  <conditionalFormatting sqref="BB8">
    <cfRule type="cellIs" dxfId="108" priority="120" operator="equal">
      <formula>"Pendiente"</formula>
    </cfRule>
  </conditionalFormatting>
  <conditionalFormatting sqref="BB8">
    <cfRule type="containsText" dxfId="107" priority="119" operator="containsText" text="PENDIENTE">
      <formula>NOT(ISERROR(SEARCH("PENDIENTE",BB8)))</formula>
    </cfRule>
  </conditionalFormatting>
  <conditionalFormatting sqref="BD8">
    <cfRule type="containsText" dxfId="106" priority="118" operator="containsText" text="pendiente">
      <formula>NOT(ISERROR(SEARCH("pendiente",BD8)))</formula>
    </cfRule>
  </conditionalFormatting>
  <conditionalFormatting sqref="BA6 BC6 BE6">
    <cfRule type="cellIs" dxfId="105" priority="117" operator="equal">
      <formula>"Pendiente"</formula>
    </cfRule>
  </conditionalFormatting>
  <conditionalFormatting sqref="BA6 BC6 BE6">
    <cfRule type="containsText" dxfId="104" priority="116" operator="containsText" text="PENDIENTE">
      <formula>NOT(ISERROR(SEARCH("PENDIENTE",BA6)))</formula>
    </cfRule>
  </conditionalFormatting>
  <conditionalFormatting sqref="BB6">
    <cfRule type="cellIs" dxfId="103" priority="115" operator="equal">
      <formula>"Pendiente"</formula>
    </cfRule>
  </conditionalFormatting>
  <conditionalFormatting sqref="BB6">
    <cfRule type="containsText" dxfId="102" priority="114" operator="containsText" text="PENDIENTE">
      <formula>NOT(ISERROR(SEARCH("PENDIENTE",BB6)))</formula>
    </cfRule>
  </conditionalFormatting>
  <conditionalFormatting sqref="BD6">
    <cfRule type="containsText" dxfId="101" priority="113" operator="containsText" text="pendiente">
      <formula>NOT(ISERROR(SEARCH("pendiente",BD6)))</formula>
    </cfRule>
  </conditionalFormatting>
  <conditionalFormatting sqref="BA128 BC128 BE128">
    <cfRule type="cellIs" dxfId="100" priority="112" operator="equal">
      <formula>"Pendiente"</formula>
    </cfRule>
  </conditionalFormatting>
  <conditionalFormatting sqref="BA128 BC128 BE128">
    <cfRule type="containsText" dxfId="99" priority="111" operator="containsText" text="PENDIENTE">
      <formula>NOT(ISERROR(SEARCH("PENDIENTE",BA128)))</formula>
    </cfRule>
  </conditionalFormatting>
  <conditionalFormatting sqref="BB128">
    <cfRule type="cellIs" dxfId="98" priority="110" operator="equal">
      <formula>"Pendiente"</formula>
    </cfRule>
  </conditionalFormatting>
  <conditionalFormatting sqref="BB128">
    <cfRule type="containsText" dxfId="97" priority="109" operator="containsText" text="PENDIENTE">
      <formula>NOT(ISERROR(SEARCH("PENDIENTE",BB128)))</formula>
    </cfRule>
  </conditionalFormatting>
  <conditionalFormatting sqref="BD128">
    <cfRule type="containsText" dxfId="96" priority="108" operator="containsText" text="pendiente">
      <formula>NOT(ISERROR(SEARCH("pendiente",BD128)))</formula>
    </cfRule>
  </conditionalFormatting>
  <conditionalFormatting sqref="BD223">
    <cfRule type="containsText" dxfId="95" priority="107" operator="containsText" text="pendiente">
      <formula>NOT(ISERROR(SEARCH("pendiente",BD223)))</formula>
    </cfRule>
  </conditionalFormatting>
  <conditionalFormatting sqref="U744">
    <cfRule type="cellIs" dxfId="94" priority="106" operator="equal">
      <formula>"Pendiente"</formula>
    </cfRule>
  </conditionalFormatting>
  <conditionalFormatting sqref="U744">
    <cfRule type="containsText" dxfId="93" priority="105" operator="containsText" text="PENDIENTE">
      <formula>NOT(ISERROR(SEARCH("PENDIENTE",U744)))</formula>
    </cfRule>
  </conditionalFormatting>
  <conditionalFormatting sqref="U744">
    <cfRule type="cellIs" dxfId="92" priority="104" operator="equal">
      <formula>"Pendiente"</formula>
    </cfRule>
  </conditionalFormatting>
  <conditionalFormatting sqref="U818">
    <cfRule type="cellIs" dxfId="91" priority="103" operator="equal">
      <formula>"Pendiente"</formula>
    </cfRule>
  </conditionalFormatting>
  <conditionalFormatting sqref="U818">
    <cfRule type="containsText" dxfId="90" priority="102" operator="containsText" text="PENDIENTE">
      <formula>NOT(ISERROR(SEARCH("PENDIENTE",U818)))</formula>
    </cfRule>
  </conditionalFormatting>
  <conditionalFormatting sqref="U818">
    <cfRule type="cellIs" dxfId="89" priority="101" operator="equal">
      <formula>"Pendiente"</formula>
    </cfRule>
  </conditionalFormatting>
  <conditionalFormatting sqref="U833">
    <cfRule type="cellIs" dxfId="88" priority="100" operator="equal">
      <formula>"Pendiente"</formula>
    </cfRule>
  </conditionalFormatting>
  <conditionalFormatting sqref="U833">
    <cfRule type="containsText" dxfId="87" priority="99" operator="containsText" text="PENDIENTE">
      <formula>NOT(ISERROR(SEARCH("PENDIENTE",U833)))</formula>
    </cfRule>
  </conditionalFormatting>
  <conditionalFormatting sqref="U833">
    <cfRule type="cellIs" dxfId="86" priority="98" operator="equal">
      <formula>"Pendiente"</formula>
    </cfRule>
  </conditionalFormatting>
  <conditionalFormatting sqref="N426">
    <cfRule type="cellIs" dxfId="85" priority="97" operator="equal">
      <formula>"Pendiente"</formula>
    </cfRule>
  </conditionalFormatting>
  <conditionalFormatting sqref="N426">
    <cfRule type="containsText" dxfId="84" priority="96" operator="containsText" text="FIRMADO">
      <formula>NOT(ISERROR(SEARCH("FIRMADO",N426)))</formula>
    </cfRule>
  </conditionalFormatting>
  <conditionalFormatting sqref="N426">
    <cfRule type="containsText" dxfId="83" priority="95" operator="containsText" text="EN EJECUCIÓN">
      <formula>NOT(ISERROR(SEARCH("EN EJECUCIÓN",N426)))</formula>
    </cfRule>
  </conditionalFormatting>
  <conditionalFormatting sqref="N151">
    <cfRule type="cellIs" dxfId="82" priority="94" operator="equal">
      <formula>"Pendiente"</formula>
    </cfRule>
  </conditionalFormatting>
  <conditionalFormatting sqref="N151">
    <cfRule type="containsText" dxfId="81" priority="93" operator="containsText" text="FIRMADO">
      <formula>NOT(ISERROR(SEARCH("FIRMADO",N151)))</formula>
    </cfRule>
  </conditionalFormatting>
  <conditionalFormatting sqref="N151">
    <cfRule type="containsText" dxfId="80" priority="92" operator="containsText" text="EN EJECUCIÓN">
      <formula>NOT(ISERROR(SEARCH("EN EJECUCIÓN",N151)))</formula>
    </cfRule>
  </conditionalFormatting>
  <conditionalFormatting sqref="N140">
    <cfRule type="cellIs" dxfId="79" priority="91" operator="equal">
      <formula>"Pendiente"</formula>
    </cfRule>
  </conditionalFormatting>
  <conditionalFormatting sqref="N140">
    <cfRule type="containsText" dxfId="78" priority="90" operator="containsText" text="FIRMADO">
      <formula>NOT(ISERROR(SEARCH("FIRMADO",N140)))</formula>
    </cfRule>
  </conditionalFormatting>
  <conditionalFormatting sqref="N140">
    <cfRule type="containsText" dxfId="77" priority="89" operator="containsText" text="EN EJECUCIÓN">
      <formula>NOT(ISERROR(SEARCH("EN EJECUCIÓN",N140)))</formula>
    </cfRule>
  </conditionalFormatting>
  <conditionalFormatting sqref="N139">
    <cfRule type="cellIs" dxfId="76" priority="88" operator="equal">
      <formula>"Pendiente"</formula>
    </cfRule>
  </conditionalFormatting>
  <conditionalFormatting sqref="N139">
    <cfRule type="containsText" dxfId="75" priority="87" operator="containsText" text="FIRMADO">
      <formula>NOT(ISERROR(SEARCH("FIRMADO",N139)))</formula>
    </cfRule>
  </conditionalFormatting>
  <conditionalFormatting sqref="N139">
    <cfRule type="containsText" dxfId="74" priority="86" operator="containsText" text="EN EJECUCIÓN">
      <formula>NOT(ISERROR(SEARCH("EN EJECUCIÓN",N139)))</formula>
    </cfRule>
  </conditionalFormatting>
  <conditionalFormatting sqref="N138">
    <cfRule type="cellIs" dxfId="73" priority="85" operator="equal">
      <formula>"Pendiente"</formula>
    </cfRule>
  </conditionalFormatting>
  <conditionalFormatting sqref="N138">
    <cfRule type="containsText" dxfId="72" priority="84" operator="containsText" text="FIRMADO">
      <formula>NOT(ISERROR(SEARCH("FIRMADO",N138)))</formula>
    </cfRule>
  </conditionalFormatting>
  <conditionalFormatting sqref="N138">
    <cfRule type="containsText" dxfId="71" priority="83" operator="containsText" text="EN EJECUCIÓN">
      <formula>NOT(ISERROR(SEARCH("EN EJECUCIÓN",N138)))</formula>
    </cfRule>
  </conditionalFormatting>
  <conditionalFormatting sqref="N137">
    <cfRule type="cellIs" dxfId="70" priority="82" operator="equal">
      <formula>"Pendiente"</formula>
    </cfRule>
  </conditionalFormatting>
  <conditionalFormatting sqref="N137">
    <cfRule type="containsText" dxfId="69" priority="81" operator="containsText" text="FIRMADO">
      <formula>NOT(ISERROR(SEARCH("FIRMADO",N137)))</formula>
    </cfRule>
  </conditionalFormatting>
  <conditionalFormatting sqref="N137">
    <cfRule type="containsText" dxfId="68" priority="80" operator="containsText" text="EN EJECUCIÓN">
      <formula>NOT(ISERROR(SEARCH("EN EJECUCIÓN",N137)))</formula>
    </cfRule>
  </conditionalFormatting>
  <conditionalFormatting sqref="U690">
    <cfRule type="cellIs" dxfId="67" priority="79" operator="equal">
      <formula>"Pendiente"</formula>
    </cfRule>
  </conditionalFormatting>
  <conditionalFormatting sqref="U690">
    <cfRule type="containsText" dxfId="66" priority="78" operator="containsText" text="PENDIENTE">
      <formula>NOT(ISERROR(SEARCH("PENDIENTE",U690)))</formula>
    </cfRule>
  </conditionalFormatting>
  <conditionalFormatting sqref="U690">
    <cfRule type="cellIs" dxfId="65" priority="77" operator="equal">
      <formula>"Pendiente"</formula>
    </cfRule>
  </conditionalFormatting>
  <conditionalFormatting sqref="U832">
    <cfRule type="cellIs" dxfId="64" priority="76" operator="equal">
      <formula>"Pendiente"</formula>
    </cfRule>
  </conditionalFormatting>
  <conditionalFormatting sqref="U832">
    <cfRule type="containsText" dxfId="63" priority="75" operator="containsText" text="PENDIENTE">
      <formula>NOT(ISERROR(SEARCH("PENDIENTE",U832)))</formula>
    </cfRule>
  </conditionalFormatting>
  <conditionalFormatting sqref="U832">
    <cfRule type="cellIs" dxfId="62" priority="74" operator="equal">
      <formula>"Pendiente"</formula>
    </cfRule>
  </conditionalFormatting>
  <conditionalFormatting sqref="U848">
    <cfRule type="cellIs" dxfId="61" priority="73" operator="equal">
      <formula>"Pendiente"</formula>
    </cfRule>
  </conditionalFormatting>
  <conditionalFormatting sqref="U848">
    <cfRule type="containsText" dxfId="60" priority="72" operator="containsText" text="PENDIENTE">
      <formula>NOT(ISERROR(SEARCH("PENDIENTE",U848)))</formula>
    </cfRule>
  </conditionalFormatting>
  <conditionalFormatting sqref="U848">
    <cfRule type="cellIs" dxfId="59" priority="71" operator="equal">
      <formula>"Pendiente"</formula>
    </cfRule>
  </conditionalFormatting>
  <conditionalFormatting sqref="N910">
    <cfRule type="cellIs" dxfId="58" priority="70" operator="equal">
      <formula>"Pendiente"</formula>
    </cfRule>
  </conditionalFormatting>
  <conditionalFormatting sqref="N910">
    <cfRule type="containsText" dxfId="57" priority="69" operator="containsText" text="EN EJECUCIÓN">
      <formula>NOT(ISERROR(SEARCH("EN EJECUCIÓN",N910)))</formula>
    </cfRule>
  </conditionalFormatting>
  <conditionalFormatting sqref="N910">
    <cfRule type="containsText" dxfId="56" priority="68" operator="containsText" text="FIRMADO">
      <formula>NOT(ISERROR(SEARCH("FIRMADO",N910)))</formula>
    </cfRule>
  </conditionalFormatting>
  <conditionalFormatting sqref="N910">
    <cfRule type="containsText" dxfId="55" priority="67" operator="containsText" text="PENDIENTE">
      <formula>NOT(ISERROR(SEARCH("PENDIENTE",N910)))</formula>
    </cfRule>
  </conditionalFormatting>
  <conditionalFormatting sqref="B910:D910">
    <cfRule type="cellIs" dxfId="54" priority="66" operator="equal">
      <formula>"Pendiente"</formula>
    </cfRule>
  </conditionalFormatting>
  <conditionalFormatting sqref="B910:D910">
    <cfRule type="containsText" dxfId="53" priority="65" operator="containsText" text="PENDIENTE">
      <formula>NOT(ISERROR(SEARCH("PENDIENTE",B910)))</formula>
    </cfRule>
  </conditionalFormatting>
  <conditionalFormatting sqref="M910">
    <cfRule type="cellIs" dxfId="52" priority="59" operator="equal">
      <formula>"Pendiente"</formula>
    </cfRule>
  </conditionalFormatting>
  <conditionalFormatting sqref="M910">
    <cfRule type="containsText" dxfId="51" priority="58" operator="containsText" text="PENDIENTE">
      <formula>NOT(ISERROR(SEARCH("PENDIENTE",M910)))</formula>
    </cfRule>
  </conditionalFormatting>
  <conditionalFormatting sqref="E910">
    <cfRule type="containsText" dxfId="50" priority="54" operator="containsText" text="PENDIENTE">
      <formula>NOT(ISERROR(SEARCH("PENDIENTE",E910)))</formula>
    </cfRule>
  </conditionalFormatting>
  <conditionalFormatting sqref="I910:K910">
    <cfRule type="cellIs" dxfId="49" priority="53" operator="equal">
      <formula>"Pendiente"</formula>
    </cfRule>
  </conditionalFormatting>
  <conditionalFormatting sqref="G910">
    <cfRule type="cellIs" dxfId="48" priority="52" operator="equal">
      <formula>"Pendiente"</formula>
    </cfRule>
  </conditionalFormatting>
  <conditionalFormatting sqref="F910:G910 I910:K910">
    <cfRule type="containsText" dxfId="47" priority="51" operator="containsText" text="PENDIENTE">
      <formula>NOT(ISERROR(SEARCH("PENDIENTE",F910)))</formula>
    </cfRule>
  </conditionalFormatting>
  <conditionalFormatting sqref="H910">
    <cfRule type="containsText" dxfId="46" priority="50" operator="containsText" text="PENDIENTE">
      <formula>NOT(ISERROR(SEARCH("PENDIENTE",H910)))</formula>
    </cfRule>
  </conditionalFormatting>
  <conditionalFormatting sqref="N910">
    <cfRule type="cellIs" dxfId="45" priority="49" operator="equal">
      <formula>"Pendiente"</formula>
    </cfRule>
  </conditionalFormatting>
  <conditionalFormatting sqref="N910">
    <cfRule type="containsText" dxfId="44" priority="48" operator="containsText" text="EN EJECUCIÓN">
      <formula>NOT(ISERROR(SEARCH("EN EJECUCIÓN",N910)))</formula>
    </cfRule>
  </conditionalFormatting>
  <conditionalFormatting sqref="N910">
    <cfRule type="containsText" dxfId="43" priority="47" operator="containsText" text="FIRMADO">
      <formula>NOT(ISERROR(SEARCH("FIRMADO",N910)))</formula>
    </cfRule>
  </conditionalFormatting>
  <conditionalFormatting sqref="N910">
    <cfRule type="containsText" dxfId="42" priority="46" operator="containsText" text="PENDIENTE">
      <formula>NOT(ISERROR(SEARCH("PENDIENTE",N910)))</formula>
    </cfRule>
  </conditionalFormatting>
  <conditionalFormatting sqref="U529">
    <cfRule type="cellIs" dxfId="41" priority="45" operator="equal">
      <formula>"Pendiente"</formula>
    </cfRule>
  </conditionalFormatting>
  <conditionalFormatting sqref="U887">
    <cfRule type="cellIs" dxfId="40" priority="44" operator="equal">
      <formula>"Pendiente"</formula>
    </cfRule>
  </conditionalFormatting>
  <conditionalFormatting sqref="U887">
    <cfRule type="containsText" dxfId="39" priority="43" operator="containsText" text="PENDIENTE">
      <formula>NOT(ISERROR(SEARCH("PENDIENTE",U887)))</formula>
    </cfRule>
  </conditionalFormatting>
  <conditionalFormatting sqref="U887">
    <cfRule type="cellIs" dxfId="38" priority="42" operator="equal">
      <formula>"Pendiente"</formula>
    </cfRule>
  </conditionalFormatting>
  <conditionalFormatting sqref="AH910:AJ910">
    <cfRule type="containsText" dxfId="37" priority="41" operator="containsText" text="FIRMADO">
      <formula>NOT(ISERROR(SEARCH("FIRMADO",AH910)))</formula>
    </cfRule>
  </conditionalFormatting>
  <conditionalFormatting sqref="AH910:AJ910">
    <cfRule type="containsText" dxfId="36" priority="40" operator="containsText" text="EXPEDIDO">
      <formula>NOT(ISERROR(SEARCH("EXPEDIDO",AH910)))</formula>
    </cfRule>
  </conditionalFormatting>
  <conditionalFormatting sqref="AH910:AJ910">
    <cfRule type="containsText" dxfId="35" priority="39" operator="containsText" text="RELACIONADO">
      <formula>NOT(ISERROR(SEARCH("RELACIONADO",AH910)))</formula>
    </cfRule>
  </conditionalFormatting>
  <conditionalFormatting sqref="AH910:AJ910">
    <cfRule type="containsText" dxfId="34" priority="38" operator="containsText" text="ANEXADO">
      <formula>NOT(ISERROR(SEARCH("ANEXADO",AH910)))</formula>
    </cfRule>
  </conditionalFormatting>
  <conditionalFormatting sqref="AH910:AJ910">
    <cfRule type="containsText" dxfId="33" priority="37" operator="containsText" text="PENDIENTE">
      <formula>NOT(ISERROR(SEARCH("PENDIENTE",AH910)))</formula>
    </cfRule>
  </conditionalFormatting>
  <conditionalFormatting sqref="AH910:AJ910">
    <cfRule type="containsText" dxfId="32" priority="36" operator="containsText" text="ENVIADO A FINANCIERA">
      <formula>NOT(ISERROR(SEARCH("ENVIADO A FINANCIERA",AH910)))</formula>
    </cfRule>
  </conditionalFormatting>
  <conditionalFormatting sqref="AK910">
    <cfRule type="containsText" dxfId="31" priority="35" operator="containsText" text="FIRMADO">
      <formula>NOT(ISERROR(SEARCH("FIRMADO",AK910)))</formula>
    </cfRule>
  </conditionalFormatting>
  <conditionalFormatting sqref="AK910">
    <cfRule type="containsText" dxfId="30" priority="34" operator="containsText" text="EXPEDIDO">
      <formula>NOT(ISERROR(SEARCH("EXPEDIDO",AK910)))</formula>
    </cfRule>
  </conditionalFormatting>
  <conditionalFormatting sqref="AK910">
    <cfRule type="containsText" dxfId="29" priority="33" operator="containsText" text="RELACIONADO">
      <formula>NOT(ISERROR(SEARCH("RELACIONADO",AK910)))</formula>
    </cfRule>
  </conditionalFormatting>
  <conditionalFormatting sqref="AK910">
    <cfRule type="containsText" dxfId="28" priority="32" operator="containsText" text="ANEXADO">
      <formula>NOT(ISERROR(SEARCH("ANEXADO",AK910)))</formula>
    </cfRule>
  </conditionalFormatting>
  <conditionalFormatting sqref="AK910">
    <cfRule type="containsText" dxfId="27" priority="31" operator="containsText" text="PENDIENTE">
      <formula>NOT(ISERROR(SEARCH("PENDIENTE",AK910)))</formula>
    </cfRule>
  </conditionalFormatting>
  <conditionalFormatting sqref="AK910">
    <cfRule type="containsText" dxfId="26" priority="30" operator="containsText" text="ENVIADO A FINANCIERA">
      <formula>NOT(ISERROR(SEARCH("ENVIADO A FINANCIERA",AK910)))</formula>
    </cfRule>
  </conditionalFormatting>
  <conditionalFormatting sqref="AL910">
    <cfRule type="containsText" dxfId="25" priority="29" operator="containsText" text="FIRMADO">
      <formula>NOT(ISERROR(SEARCH("FIRMADO",AL910)))</formula>
    </cfRule>
  </conditionalFormatting>
  <conditionalFormatting sqref="AL910">
    <cfRule type="containsText" dxfId="24" priority="28" operator="containsText" text="EXPEDIDO">
      <formula>NOT(ISERROR(SEARCH("EXPEDIDO",AL910)))</formula>
    </cfRule>
  </conditionalFormatting>
  <conditionalFormatting sqref="AL910">
    <cfRule type="containsText" dxfId="23" priority="27" operator="containsText" text="RELACIONADO">
      <formula>NOT(ISERROR(SEARCH("RELACIONADO",AL910)))</formula>
    </cfRule>
  </conditionalFormatting>
  <conditionalFormatting sqref="AL910">
    <cfRule type="containsText" dxfId="22" priority="26" operator="containsText" text="ANEXADO">
      <formula>NOT(ISERROR(SEARCH("ANEXADO",AL910)))</formula>
    </cfRule>
  </conditionalFormatting>
  <conditionalFormatting sqref="AL910">
    <cfRule type="containsText" dxfId="21" priority="25" operator="containsText" text="PENDIENTE">
      <formula>NOT(ISERROR(SEARCH("PENDIENTE",AL910)))</formula>
    </cfRule>
  </conditionalFormatting>
  <conditionalFormatting sqref="AL910">
    <cfRule type="containsText" dxfId="20" priority="24" operator="containsText" text="ENVIADO A FINANCIERA">
      <formula>NOT(ISERROR(SEARCH("ENVIADO A FINANCIERA",AL910)))</formula>
    </cfRule>
  </conditionalFormatting>
  <conditionalFormatting sqref="Y910">
    <cfRule type="cellIs" dxfId="19" priority="23" operator="equal">
      <formula>"Pendiente"</formula>
    </cfRule>
  </conditionalFormatting>
  <conditionalFormatting sqref="Y910">
    <cfRule type="containsText" dxfId="18" priority="22" operator="containsText" text="PENDIENTE">
      <formula>NOT(ISERROR(SEARCH("PENDIENTE",Y910)))</formula>
    </cfRule>
  </conditionalFormatting>
  <conditionalFormatting sqref="V910">
    <cfRule type="cellIs" dxfId="17" priority="21" operator="equal">
      <formula>"Pendiente"</formula>
    </cfRule>
  </conditionalFormatting>
  <conditionalFormatting sqref="V910">
    <cfRule type="containsText" dxfId="16" priority="20" operator="containsText" text="PENDIENTE">
      <formula>NOT(ISERROR(SEARCH("PENDIENTE",V910)))</formula>
    </cfRule>
  </conditionalFormatting>
  <conditionalFormatting sqref="V910">
    <cfRule type="cellIs" dxfId="15" priority="19" operator="equal">
      <formula>"Pendiente"</formula>
    </cfRule>
  </conditionalFormatting>
  <conditionalFormatting sqref="W910:X910">
    <cfRule type="cellIs" dxfId="14" priority="18" operator="equal">
      <formula>"Pendiente"</formula>
    </cfRule>
  </conditionalFormatting>
  <conditionalFormatting sqref="W910:X910">
    <cfRule type="containsText" dxfId="13" priority="17" operator="containsText" text="PENDIENTE">
      <formula>NOT(ISERROR(SEARCH("PENDIENTE",W910)))</formula>
    </cfRule>
  </conditionalFormatting>
  <conditionalFormatting sqref="W910:X910">
    <cfRule type="cellIs" dxfId="12" priority="16" operator="equal">
      <formula>"Pendiente"</formula>
    </cfRule>
  </conditionalFormatting>
  <conditionalFormatting sqref="T910:U910">
    <cfRule type="cellIs" dxfId="11" priority="15" operator="equal">
      <formula>"Pendiente"</formula>
    </cfRule>
  </conditionalFormatting>
  <conditionalFormatting sqref="T910:U910">
    <cfRule type="containsText" dxfId="10" priority="14" operator="containsText" text="PENDIENTE">
      <formula>NOT(ISERROR(SEARCH("PENDIENTE",T910)))</formula>
    </cfRule>
  </conditionalFormatting>
  <conditionalFormatting sqref="T910:U910">
    <cfRule type="cellIs" dxfId="9" priority="13" operator="equal">
      <formula>"Pendiente"</formula>
    </cfRule>
  </conditionalFormatting>
  <conditionalFormatting sqref="G100">
    <cfRule type="cellIs" dxfId="8" priority="12" operator="equal">
      <formula>"Pendiente"</formula>
    </cfRule>
  </conditionalFormatting>
  <conditionalFormatting sqref="G295">
    <cfRule type="cellIs" dxfId="7" priority="11" operator="equal">
      <formula>"Pendiente"</formula>
    </cfRule>
  </conditionalFormatting>
  <conditionalFormatting sqref="G462">
    <cfRule type="cellIs" dxfId="6" priority="10" operator="equal">
      <formula>"Pendiente"</formula>
    </cfRule>
  </conditionalFormatting>
  <conditionalFormatting sqref="G463">
    <cfRule type="cellIs" dxfId="5" priority="9" operator="equal">
      <formula>"Pendiente"</formula>
    </cfRule>
  </conditionalFormatting>
  <conditionalFormatting sqref="G475">
    <cfRule type="cellIs" dxfId="4" priority="8" operator="equal">
      <formula>"Pendiente"</formula>
    </cfRule>
  </conditionalFormatting>
  <conditionalFormatting sqref="G478">
    <cfRule type="cellIs" dxfId="3" priority="7" operator="equal">
      <formula>"Pendiente"</formula>
    </cfRule>
  </conditionalFormatting>
  <conditionalFormatting sqref="G496">
    <cfRule type="cellIs" dxfId="2" priority="6" operator="equal">
      <formula>"Pendiente"</formula>
    </cfRule>
  </conditionalFormatting>
  <conditionalFormatting sqref="G522">
    <cfRule type="cellIs" dxfId="1" priority="5" operator="equal">
      <formula>"Pendiente"</formula>
    </cfRule>
  </conditionalFormatting>
  <conditionalFormatting sqref="R910">
    <cfRule type="containsText" dxfId="0" priority="4" operator="containsText" text="PENDIENTE">
      <formula>NOT(ISERROR(SEARCH("PENDIENTE",R910)))</formula>
    </cfRule>
  </conditionalFormatting>
  <dataValidations count="6">
    <dataValidation type="list" allowBlank="1" showInputMessage="1" showErrorMessage="1" sqref="AJ2:AJ55 AJ108:AJ340 AJ892:AJ910 AJ57:AJ96 AS142:AS150 AJ342:AJ890" xr:uid="{D7002299-6B90-4DCD-8FC6-469EFCBA8BF9}">
      <formula1>"PENDIENTE,ANEXADO"</formula1>
    </dataValidation>
    <dataValidation type="list" allowBlank="1" sqref="AJ56 AJ97:AJ107 AS2:AS141 AS151:AS909" xr:uid="{AF97EE1A-DA0D-4142-AD18-A03B5C736353}">
      <formula1>"Anexado,Pendiente,N/A"</formula1>
    </dataValidation>
    <dataValidation type="list" allowBlank="1" sqref="S112 S116 S2:S110 S122:S386 S388:S909" xr:uid="{EB8DCA71-8146-4E70-A400-8B015B24C06B}">
      <formula1>"Proporcional,Entregable,Pendiente,N/A"</formula1>
    </dataValidation>
    <dataValidation type="list" allowBlank="1" sqref="I2:I910" xr:uid="{DDD3F744-CCA2-432F-8734-7EEAED9FCFF0}">
      <formula1>"Natural,Jurídica,Pendiente"</formula1>
    </dataValidation>
    <dataValidation type="list" allowBlank="1" sqref="BC2:BC909 BA2:BA909 BF2:BF909" xr:uid="{F9B28B08-62E1-4A33-B2A1-C6D718F19D83}">
      <formula1>"SÍ,NO,N/A"</formula1>
    </dataValidation>
    <dataValidation type="list" allowBlank="1" sqref="CD2:CD909" xr:uid="{5D597613-6AC8-49F1-9971-74E129C333E3}">
      <formula1>"REPORTADO, PENDIENTE"</formula1>
    </dataValidation>
  </dataValidations>
  <hyperlinks>
    <hyperlink ref="P389" r:id="rId1" display="jojapu@gmail.com" xr:uid="{0A8446CB-57FB-45E5-9C95-5A4FCD6663B6}"/>
    <hyperlink ref="CF217" r:id="rId2" xr:uid="{788925EB-1E85-494B-A791-9135B013880D}"/>
    <hyperlink ref="CF269" r:id="rId3" xr:uid="{582EE0C2-A64B-470A-89F9-E2049FB41AC5}"/>
    <hyperlink ref="CF366" r:id="rId4" xr:uid="{CD0C0A24-8A7B-4F97-B0F8-09E8AEA5C4B2}"/>
    <hyperlink ref="CF375" r:id="rId5" xr:uid="{DA93B669-7257-464A-B197-41F010AF290F}"/>
    <hyperlink ref="CF418" r:id="rId6" xr:uid="{2FC69432-E089-4AA9-BCD0-29F3F67A6F63}"/>
    <hyperlink ref="CF425" r:id="rId7" xr:uid="{766E12F8-5897-4389-AB14-00CAC1E1AA6D}"/>
    <hyperlink ref="CF429" r:id="rId8" xr:uid="{DEDFB2FA-B46C-4CF0-83D8-7F2A9F4D4219}"/>
    <hyperlink ref="CF432" r:id="rId9" xr:uid="{D0F94F75-6133-4E68-9CCA-5F42C35B4880}"/>
    <hyperlink ref="CF434" r:id="rId10" xr:uid="{48F1FED0-18C8-4365-BA6E-9C7DE8C4ED69}"/>
    <hyperlink ref="CF435" r:id="rId11" xr:uid="{711E8C07-A158-4B78-B6C2-DA367C23EF58}"/>
    <hyperlink ref="CF436" r:id="rId12" xr:uid="{EC45923A-D786-4151-8FBC-0CC772DB5172}"/>
    <hyperlink ref="CF437" r:id="rId13" xr:uid="{0DAA44BE-0C8B-4289-8E1D-48BE73B2D314}"/>
    <hyperlink ref="CF438" r:id="rId14" xr:uid="{9C4807BD-6D5B-42A6-A89C-A205079CE8AB}"/>
    <hyperlink ref="CF446" r:id="rId15" xr:uid="{EF28F0B2-372E-4FB1-A9D8-C3E2AA890A39}"/>
    <hyperlink ref="CF447" r:id="rId16" xr:uid="{43EC9028-C3E9-4647-BFD0-0ECB960B5E9C}"/>
    <hyperlink ref="CF448" r:id="rId17" xr:uid="{4CE5F056-9990-490A-AA9C-4A9167D62A68}"/>
    <hyperlink ref="CF459" r:id="rId18" xr:uid="{F11CB182-6AA8-4D58-A334-85D86716E544}"/>
    <hyperlink ref="CF462" r:id="rId19" xr:uid="{EFFB2DED-AF55-4290-82E2-5DE9E8E871B5}"/>
    <hyperlink ref="CF463" r:id="rId20" xr:uid="{F19035A1-7676-4A23-9EFA-4D696C387FDC}"/>
    <hyperlink ref="CF464" r:id="rId21" xr:uid="{6EDAB03A-88BE-49A3-8BAA-EBC278FD8775}"/>
    <hyperlink ref="CF465" r:id="rId22" xr:uid="{D8C04A73-1B95-40D4-8BF6-BA4DB48EBEE2}"/>
    <hyperlink ref="CF466" r:id="rId23" xr:uid="{9365F335-A0C0-408F-A7B3-385B4F50E0D7}"/>
    <hyperlink ref="CF467" r:id="rId24" xr:uid="{4EB1E2A3-7253-403C-A3F0-96710E14CCFD}"/>
    <hyperlink ref="CF475" r:id="rId25" xr:uid="{D9E2323C-E850-49CA-87DB-4E73A66BAA97}"/>
    <hyperlink ref="CF599" r:id="rId26" xr:uid="{E2CF2122-BDE1-465F-BCC2-6BA27EA14430}"/>
    <hyperlink ref="CF657" r:id="rId27" xr:uid="{E5473643-3117-4CB7-B700-7C3F0652BA66}"/>
    <hyperlink ref="CF766" r:id="rId28" xr:uid="{F65EF6EF-9AD7-4E9B-B224-877005163F6A}"/>
    <hyperlink ref="CF811" r:id="rId29" xr:uid="{63DC88CA-ED84-4ACD-B344-F57EB4C1D904}"/>
    <hyperlink ref="CF813" r:id="rId30" xr:uid="{CC6F62C7-3DDC-4E4E-B501-3F2A2F076DAE}"/>
    <hyperlink ref="CF900" r:id="rId31" xr:uid="{DAA4AF68-66A7-44F0-80F7-82BA465C00BB}"/>
    <hyperlink ref="CF906" r:id="rId32" xr:uid="{A59722DF-1054-4022-9EA2-FA02B82F572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Mayra Alejandra Prada Leon</cp:lastModifiedBy>
  <dcterms:created xsi:type="dcterms:W3CDTF">2022-03-10T16:08:23Z</dcterms:created>
  <dcterms:modified xsi:type="dcterms:W3CDTF">2022-03-10T16:43:58Z</dcterms:modified>
</cp:coreProperties>
</file>